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50"/>
  </bookViews>
  <sheets>
    <sheet name="投标详情" sheetId="1" r:id="rId1"/>
    <sheet name="标的信息" sheetId="2" r:id="rId2"/>
  </sheets>
  <definedNames>
    <definedName name="_xlnm._FilterDatabase" localSheetId="1" hidden="1">标的信息!$A$1:$AR$260</definedName>
    <definedName name="_xlnm._FilterDatabase" localSheetId="0" hidden="1">投标详情!$A$1:$AB$1813</definedName>
    <definedName name="AllItem" localSheetId="1">标的信息!$A$1:$AS$260</definedName>
    <definedName name="ItemDetails" localSheetId="0">投标详情!$A$1:$AC$1813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2" i="1"/>
  <c r="E3" i="1"/>
  <c r="I3" i="1" s="1"/>
  <c r="E4" i="1"/>
  <c r="I4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39" i="1"/>
  <c r="I39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E201" i="1"/>
  <c r="I201" i="1" s="1"/>
  <c r="E202" i="1"/>
  <c r="I202" i="1" s="1"/>
  <c r="E203" i="1"/>
  <c r="I203" i="1" s="1"/>
  <c r="E204" i="1"/>
  <c r="I204" i="1" s="1"/>
  <c r="E205" i="1"/>
  <c r="I205" i="1" s="1"/>
  <c r="E206" i="1"/>
  <c r="I206" i="1" s="1"/>
  <c r="E207" i="1"/>
  <c r="I207" i="1" s="1"/>
  <c r="E208" i="1"/>
  <c r="I208" i="1" s="1"/>
  <c r="E209" i="1"/>
  <c r="I209" i="1" s="1"/>
  <c r="E210" i="1"/>
  <c r="I210" i="1" s="1"/>
  <c r="E211" i="1"/>
  <c r="I211" i="1" s="1"/>
  <c r="E212" i="1"/>
  <c r="I212" i="1" s="1"/>
  <c r="E213" i="1"/>
  <c r="I213" i="1" s="1"/>
  <c r="E214" i="1"/>
  <c r="I214" i="1" s="1"/>
  <c r="E215" i="1"/>
  <c r="I215" i="1" s="1"/>
  <c r="E216" i="1"/>
  <c r="I216" i="1" s="1"/>
  <c r="E217" i="1"/>
  <c r="I217" i="1" s="1"/>
  <c r="E218" i="1"/>
  <c r="I218" i="1" s="1"/>
  <c r="E219" i="1"/>
  <c r="I219" i="1" s="1"/>
  <c r="E220" i="1"/>
  <c r="I220" i="1" s="1"/>
  <c r="E221" i="1"/>
  <c r="I221" i="1" s="1"/>
  <c r="E222" i="1"/>
  <c r="I222" i="1" s="1"/>
  <c r="E223" i="1"/>
  <c r="I223" i="1" s="1"/>
  <c r="E224" i="1"/>
  <c r="I224" i="1" s="1"/>
  <c r="E225" i="1"/>
  <c r="I225" i="1" s="1"/>
  <c r="E226" i="1"/>
  <c r="I226" i="1" s="1"/>
  <c r="E227" i="1"/>
  <c r="I227" i="1" s="1"/>
  <c r="E228" i="1"/>
  <c r="I228" i="1" s="1"/>
  <c r="E229" i="1"/>
  <c r="I229" i="1" s="1"/>
  <c r="E230" i="1"/>
  <c r="I230" i="1" s="1"/>
  <c r="E231" i="1"/>
  <c r="I231" i="1" s="1"/>
  <c r="E232" i="1"/>
  <c r="I232" i="1" s="1"/>
  <c r="E233" i="1"/>
  <c r="I233" i="1" s="1"/>
  <c r="E234" i="1"/>
  <c r="I234" i="1" s="1"/>
  <c r="E235" i="1"/>
  <c r="I235" i="1" s="1"/>
  <c r="E236" i="1"/>
  <c r="I236" i="1" s="1"/>
  <c r="E237" i="1"/>
  <c r="I237" i="1" s="1"/>
  <c r="E238" i="1"/>
  <c r="I238" i="1" s="1"/>
  <c r="E239" i="1"/>
  <c r="I239" i="1" s="1"/>
  <c r="E240" i="1"/>
  <c r="I240" i="1" s="1"/>
  <c r="E241" i="1"/>
  <c r="I241" i="1" s="1"/>
  <c r="E242" i="1"/>
  <c r="I242" i="1" s="1"/>
  <c r="E243" i="1"/>
  <c r="I243" i="1" s="1"/>
  <c r="E244" i="1"/>
  <c r="I244" i="1" s="1"/>
  <c r="E245" i="1"/>
  <c r="I245" i="1" s="1"/>
  <c r="E246" i="1"/>
  <c r="I246" i="1" s="1"/>
  <c r="E247" i="1"/>
  <c r="I247" i="1" s="1"/>
  <c r="E248" i="1"/>
  <c r="I248" i="1" s="1"/>
  <c r="E249" i="1"/>
  <c r="I249" i="1" s="1"/>
  <c r="E250" i="1"/>
  <c r="I250" i="1" s="1"/>
  <c r="E251" i="1"/>
  <c r="I251" i="1" s="1"/>
  <c r="E252" i="1"/>
  <c r="I252" i="1" s="1"/>
  <c r="E253" i="1"/>
  <c r="I253" i="1" s="1"/>
  <c r="E254" i="1"/>
  <c r="I254" i="1" s="1"/>
  <c r="E255" i="1"/>
  <c r="I255" i="1" s="1"/>
  <c r="E256" i="1"/>
  <c r="I256" i="1" s="1"/>
  <c r="E257" i="1"/>
  <c r="I257" i="1" s="1"/>
  <c r="E258" i="1"/>
  <c r="I258" i="1" s="1"/>
  <c r="E259" i="1"/>
  <c r="I259" i="1" s="1"/>
  <c r="E260" i="1"/>
  <c r="I260" i="1" s="1"/>
  <c r="E261" i="1"/>
  <c r="I261" i="1" s="1"/>
  <c r="E262" i="1"/>
  <c r="I262" i="1" s="1"/>
  <c r="E263" i="1"/>
  <c r="I263" i="1" s="1"/>
  <c r="E264" i="1"/>
  <c r="I264" i="1" s="1"/>
  <c r="E265" i="1"/>
  <c r="I265" i="1" s="1"/>
  <c r="E266" i="1"/>
  <c r="I266" i="1" s="1"/>
  <c r="E267" i="1"/>
  <c r="I267" i="1" s="1"/>
  <c r="E268" i="1"/>
  <c r="I268" i="1" s="1"/>
  <c r="E269" i="1"/>
  <c r="I269" i="1" s="1"/>
  <c r="E270" i="1"/>
  <c r="I270" i="1" s="1"/>
  <c r="E271" i="1"/>
  <c r="I271" i="1" s="1"/>
  <c r="E272" i="1"/>
  <c r="I272" i="1" s="1"/>
  <c r="E273" i="1"/>
  <c r="I273" i="1" s="1"/>
  <c r="E274" i="1"/>
  <c r="I274" i="1" s="1"/>
  <c r="E275" i="1"/>
  <c r="I275" i="1" s="1"/>
  <c r="E276" i="1"/>
  <c r="I276" i="1" s="1"/>
  <c r="E277" i="1"/>
  <c r="I277" i="1" s="1"/>
  <c r="E278" i="1"/>
  <c r="I278" i="1" s="1"/>
  <c r="E279" i="1"/>
  <c r="I279" i="1" s="1"/>
  <c r="E280" i="1"/>
  <c r="I280" i="1" s="1"/>
  <c r="E281" i="1"/>
  <c r="I281" i="1" s="1"/>
  <c r="E282" i="1"/>
  <c r="I282" i="1" s="1"/>
  <c r="E283" i="1"/>
  <c r="I283" i="1" s="1"/>
  <c r="E284" i="1"/>
  <c r="I284" i="1" s="1"/>
  <c r="E285" i="1"/>
  <c r="I285" i="1" s="1"/>
  <c r="E286" i="1"/>
  <c r="I286" i="1" s="1"/>
  <c r="E287" i="1"/>
  <c r="I287" i="1" s="1"/>
  <c r="E288" i="1"/>
  <c r="I288" i="1" s="1"/>
  <c r="E289" i="1"/>
  <c r="I289" i="1" s="1"/>
  <c r="E290" i="1"/>
  <c r="I290" i="1" s="1"/>
  <c r="E291" i="1"/>
  <c r="I291" i="1" s="1"/>
  <c r="E292" i="1"/>
  <c r="I292" i="1" s="1"/>
  <c r="E293" i="1"/>
  <c r="I293" i="1" s="1"/>
  <c r="E294" i="1"/>
  <c r="I294" i="1" s="1"/>
  <c r="E295" i="1"/>
  <c r="I295" i="1" s="1"/>
  <c r="E296" i="1"/>
  <c r="I296" i="1" s="1"/>
  <c r="E297" i="1"/>
  <c r="I297" i="1" s="1"/>
  <c r="E298" i="1"/>
  <c r="I298" i="1" s="1"/>
  <c r="E299" i="1"/>
  <c r="I299" i="1" s="1"/>
  <c r="E300" i="1"/>
  <c r="I300" i="1" s="1"/>
  <c r="E301" i="1"/>
  <c r="I301" i="1" s="1"/>
  <c r="E302" i="1"/>
  <c r="I302" i="1" s="1"/>
  <c r="E303" i="1"/>
  <c r="I303" i="1" s="1"/>
  <c r="E304" i="1"/>
  <c r="I304" i="1" s="1"/>
  <c r="E305" i="1"/>
  <c r="I305" i="1" s="1"/>
  <c r="E306" i="1"/>
  <c r="I306" i="1" s="1"/>
  <c r="E307" i="1"/>
  <c r="I307" i="1" s="1"/>
  <c r="E308" i="1"/>
  <c r="I308" i="1" s="1"/>
  <c r="E309" i="1"/>
  <c r="I309" i="1" s="1"/>
  <c r="E310" i="1"/>
  <c r="I310" i="1" s="1"/>
  <c r="E311" i="1"/>
  <c r="I311" i="1" s="1"/>
  <c r="E312" i="1"/>
  <c r="I312" i="1" s="1"/>
  <c r="E313" i="1"/>
  <c r="I313" i="1" s="1"/>
  <c r="E314" i="1"/>
  <c r="I314" i="1" s="1"/>
  <c r="E315" i="1"/>
  <c r="I315" i="1" s="1"/>
  <c r="E316" i="1"/>
  <c r="I316" i="1" s="1"/>
  <c r="E317" i="1"/>
  <c r="I317" i="1" s="1"/>
  <c r="E318" i="1"/>
  <c r="I318" i="1" s="1"/>
  <c r="E319" i="1"/>
  <c r="I319" i="1" s="1"/>
  <c r="E320" i="1"/>
  <c r="I320" i="1" s="1"/>
  <c r="E321" i="1"/>
  <c r="I321" i="1" s="1"/>
  <c r="E322" i="1"/>
  <c r="I322" i="1" s="1"/>
  <c r="E323" i="1"/>
  <c r="I323" i="1" s="1"/>
  <c r="E324" i="1"/>
  <c r="I324" i="1" s="1"/>
  <c r="E325" i="1"/>
  <c r="I325" i="1" s="1"/>
  <c r="E326" i="1"/>
  <c r="I326" i="1" s="1"/>
  <c r="E327" i="1"/>
  <c r="I327" i="1" s="1"/>
  <c r="E328" i="1"/>
  <c r="I328" i="1" s="1"/>
  <c r="E329" i="1"/>
  <c r="I329" i="1" s="1"/>
  <c r="E330" i="1"/>
  <c r="I330" i="1" s="1"/>
  <c r="E331" i="1"/>
  <c r="I331" i="1" s="1"/>
  <c r="E332" i="1"/>
  <c r="I332" i="1" s="1"/>
  <c r="E333" i="1"/>
  <c r="I333" i="1" s="1"/>
  <c r="E334" i="1"/>
  <c r="I334" i="1" s="1"/>
  <c r="E335" i="1"/>
  <c r="I335" i="1" s="1"/>
  <c r="E336" i="1"/>
  <c r="I336" i="1" s="1"/>
  <c r="E337" i="1"/>
  <c r="I337" i="1" s="1"/>
  <c r="E338" i="1"/>
  <c r="I338" i="1" s="1"/>
  <c r="E339" i="1"/>
  <c r="I339" i="1" s="1"/>
  <c r="E340" i="1"/>
  <c r="I340" i="1" s="1"/>
  <c r="E341" i="1"/>
  <c r="I341" i="1" s="1"/>
  <c r="E342" i="1"/>
  <c r="I342" i="1" s="1"/>
  <c r="E343" i="1"/>
  <c r="I343" i="1" s="1"/>
  <c r="E344" i="1"/>
  <c r="I344" i="1" s="1"/>
  <c r="E345" i="1"/>
  <c r="I345" i="1" s="1"/>
  <c r="E346" i="1"/>
  <c r="I346" i="1" s="1"/>
  <c r="E347" i="1"/>
  <c r="I347" i="1" s="1"/>
  <c r="E348" i="1"/>
  <c r="I348" i="1" s="1"/>
  <c r="E349" i="1"/>
  <c r="I349" i="1" s="1"/>
  <c r="E350" i="1"/>
  <c r="I350" i="1" s="1"/>
  <c r="E351" i="1"/>
  <c r="I351" i="1" s="1"/>
  <c r="E352" i="1"/>
  <c r="I352" i="1" s="1"/>
  <c r="E353" i="1"/>
  <c r="I353" i="1" s="1"/>
  <c r="E354" i="1"/>
  <c r="I354" i="1" s="1"/>
  <c r="E355" i="1"/>
  <c r="I355" i="1" s="1"/>
  <c r="E356" i="1"/>
  <c r="I356" i="1" s="1"/>
  <c r="E357" i="1"/>
  <c r="I357" i="1" s="1"/>
  <c r="E358" i="1"/>
  <c r="I358" i="1" s="1"/>
  <c r="E359" i="1"/>
  <c r="I359" i="1" s="1"/>
  <c r="E360" i="1"/>
  <c r="I360" i="1" s="1"/>
  <c r="E361" i="1"/>
  <c r="I361" i="1" s="1"/>
  <c r="E362" i="1"/>
  <c r="I362" i="1" s="1"/>
  <c r="E363" i="1"/>
  <c r="I363" i="1" s="1"/>
  <c r="E364" i="1"/>
  <c r="I364" i="1" s="1"/>
  <c r="E365" i="1"/>
  <c r="I365" i="1" s="1"/>
  <c r="E366" i="1"/>
  <c r="I366" i="1" s="1"/>
  <c r="E367" i="1"/>
  <c r="I367" i="1" s="1"/>
  <c r="E368" i="1"/>
  <c r="I368" i="1" s="1"/>
  <c r="E369" i="1"/>
  <c r="I369" i="1" s="1"/>
  <c r="E370" i="1"/>
  <c r="I370" i="1" s="1"/>
  <c r="E371" i="1"/>
  <c r="I371" i="1" s="1"/>
  <c r="E372" i="1"/>
  <c r="I372" i="1" s="1"/>
  <c r="E373" i="1"/>
  <c r="I373" i="1" s="1"/>
  <c r="E374" i="1"/>
  <c r="I374" i="1" s="1"/>
  <c r="E375" i="1"/>
  <c r="I375" i="1" s="1"/>
  <c r="E376" i="1"/>
  <c r="I376" i="1" s="1"/>
  <c r="E377" i="1"/>
  <c r="I377" i="1" s="1"/>
  <c r="E378" i="1"/>
  <c r="I378" i="1" s="1"/>
  <c r="E379" i="1"/>
  <c r="I379" i="1" s="1"/>
  <c r="E380" i="1"/>
  <c r="I380" i="1" s="1"/>
  <c r="E381" i="1"/>
  <c r="I381" i="1" s="1"/>
  <c r="E382" i="1"/>
  <c r="I382" i="1" s="1"/>
  <c r="E383" i="1"/>
  <c r="I383" i="1" s="1"/>
  <c r="E384" i="1"/>
  <c r="I384" i="1" s="1"/>
  <c r="E385" i="1"/>
  <c r="I385" i="1" s="1"/>
  <c r="E386" i="1"/>
  <c r="I386" i="1" s="1"/>
  <c r="E387" i="1"/>
  <c r="I387" i="1" s="1"/>
  <c r="E388" i="1"/>
  <c r="I388" i="1" s="1"/>
  <c r="E389" i="1"/>
  <c r="I389" i="1" s="1"/>
  <c r="E390" i="1"/>
  <c r="I390" i="1" s="1"/>
  <c r="E391" i="1"/>
  <c r="I391" i="1" s="1"/>
  <c r="E392" i="1"/>
  <c r="I392" i="1" s="1"/>
  <c r="E393" i="1"/>
  <c r="I393" i="1" s="1"/>
  <c r="E394" i="1"/>
  <c r="I394" i="1" s="1"/>
  <c r="E395" i="1"/>
  <c r="I395" i="1" s="1"/>
  <c r="E396" i="1"/>
  <c r="I396" i="1" s="1"/>
  <c r="E397" i="1"/>
  <c r="I397" i="1" s="1"/>
  <c r="E398" i="1"/>
  <c r="I398" i="1" s="1"/>
  <c r="E399" i="1"/>
  <c r="I399" i="1" s="1"/>
  <c r="E400" i="1"/>
  <c r="I400" i="1" s="1"/>
  <c r="E401" i="1"/>
  <c r="I401" i="1" s="1"/>
  <c r="E402" i="1"/>
  <c r="I402" i="1" s="1"/>
  <c r="E403" i="1"/>
  <c r="I403" i="1" s="1"/>
  <c r="E404" i="1"/>
  <c r="I404" i="1" s="1"/>
  <c r="E405" i="1"/>
  <c r="I405" i="1" s="1"/>
  <c r="E406" i="1"/>
  <c r="I406" i="1" s="1"/>
  <c r="E407" i="1"/>
  <c r="I407" i="1" s="1"/>
  <c r="E408" i="1"/>
  <c r="I408" i="1" s="1"/>
  <c r="E409" i="1"/>
  <c r="I409" i="1" s="1"/>
  <c r="E410" i="1"/>
  <c r="I410" i="1" s="1"/>
  <c r="E411" i="1"/>
  <c r="I411" i="1" s="1"/>
  <c r="E412" i="1"/>
  <c r="I412" i="1" s="1"/>
  <c r="E413" i="1"/>
  <c r="I413" i="1" s="1"/>
  <c r="E414" i="1"/>
  <c r="I414" i="1" s="1"/>
  <c r="E415" i="1"/>
  <c r="I415" i="1" s="1"/>
  <c r="E416" i="1"/>
  <c r="I416" i="1" s="1"/>
  <c r="E417" i="1"/>
  <c r="I417" i="1" s="1"/>
  <c r="E418" i="1"/>
  <c r="I418" i="1" s="1"/>
  <c r="E419" i="1"/>
  <c r="I419" i="1" s="1"/>
  <c r="E420" i="1"/>
  <c r="I420" i="1" s="1"/>
  <c r="E421" i="1"/>
  <c r="I421" i="1" s="1"/>
  <c r="E422" i="1"/>
  <c r="I422" i="1" s="1"/>
  <c r="E423" i="1"/>
  <c r="I423" i="1" s="1"/>
  <c r="E424" i="1"/>
  <c r="I424" i="1" s="1"/>
  <c r="E425" i="1"/>
  <c r="I425" i="1" s="1"/>
  <c r="E426" i="1"/>
  <c r="I426" i="1" s="1"/>
  <c r="E427" i="1"/>
  <c r="I427" i="1" s="1"/>
  <c r="E428" i="1"/>
  <c r="I428" i="1" s="1"/>
  <c r="E429" i="1"/>
  <c r="I429" i="1" s="1"/>
  <c r="E430" i="1"/>
  <c r="I430" i="1" s="1"/>
  <c r="E431" i="1"/>
  <c r="I431" i="1" s="1"/>
  <c r="E432" i="1"/>
  <c r="I432" i="1" s="1"/>
  <c r="E433" i="1"/>
  <c r="I433" i="1" s="1"/>
  <c r="E434" i="1"/>
  <c r="I434" i="1" s="1"/>
  <c r="E435" i="1"/>
  <c r="I435" i="1" s="1"/>
  <c r="E436" i="1"/>
  <c r="I436" i="1" s="1"/>
  <c r="E437" i="1"/>
  <c r="I437" i="1" s="1"/>
  <c r="E438" i="1"/>
  <c r="I438" i="1" s="1"/>
  <c r="E439" i="1"/>
  <c r="I439" i="1" s="1"/>
  <c r="E440" i="1"/>
  <c r="I440" i="1" s="1"/>
  <c r="E441" i="1"/>
  <c r="I441" i="1" s="1"/>
  <c r="E442" i="1"/>
  <c r="I442" i="1" s="1"/>
  <c r="E443" i="1"/>
  <c r="I443" i="1" s="1"/>
  <c r="E444" i="1"/>
  <c r="I444" i="1" s="1"/>
  <c r="E445" i="1"/>
  <c r="I445" i="1" s="1"/>
  <c r="E446" i="1"/>
  <c r="I446" i="1" s="1"/>
  <c r="E447" i="1"/>
  <c r="I447" i="1" s="1"/>
  <c r="E448" i="1"/>
  <c r="I448" i="1" s="1"/>
  <c r="E449" i="1"/>
  <c r="I449" i="1" s="1"/>
  <c r="E450" i="1"/>
  <c r="I450" i="1" s="1"/>
  <c r="E451" i="1"/>
  <c r="I451" i="1" s="1"/>
  <c r="E452" i="1"/>
  <c r="I452" i="1" s="1"/>
  <c r="E453" i="1"/>
  <c r="I453" i="1" s="1"/>
  <c r="E454" i="1"/>
  <c r="I454" i="1" s="1"/>
  <c r="E455" i="1"/>
  <c r="I455" i="1" s="1"/>
  <c r="E456" i="1"/>
  <c r="I456" i="1" s="1"/>
  <c r="E457" i="1"/>
  <c r="I457" i="1" s="1"/>
  <c r="E458" i="1"/>
  <c r="I458" i="1" s="1"/>
  <c r="E459" i="1"/>
  <c r="I459" i="1" s="1"/>
  <c r="E460" i="1"/>
  <c r="I460" i="1" s="1"/>
  <c r="E461" i="1"/>
  <c r="I461" i="1" s="1"/>
  <c r="E462" i="1"/>
  <c r="I462" i="1" s="1"/>
  <c r="E463" i="1"/>
  <c r="I463" i="1" s="1"/>
  <c r="E464" i="1"/>
  <c r="I464" i="1" s="1"/>
  <c r="E465" i="1"/>
  <c r="I465" i="1" s="1"/>
  <c r="E466" i="1"/>
  <c r="I466" i="1" s="1"/>
  <c r="E467" i="1"/>
  <c r="I467" i="1" s="1"/>
  <c r="E468" i="1"/>
  <c r="I468" i="1" s="1"/>
  <c r="E469" i="1"/>
  <c r="I469" i="1" s="1"/>
  <c r="E470" i="1"/>
  <c r="I470" i="1" s="1"/>
  <c r="E471" i="1"/>
  <c r="I471" i="1" s="1"/>
  <c r="E472" i="1"/>
  <c r="I472" i="1" s="1"/>
  <c r="E473" i="1"/>
  <c r="I473" i="1" s="1"/>
  <c r="E474" i="1"/>
  <c r="I474" i="1" s="1"/>
  <c r="E475" i="1"/>
  <c r="I475" i="1" s="1"/>
  <c r="E476" i="1"/>
  <c r="I476" i="1" s="1"/>
  <c r="E477" i="1"/>
  <c r="I477" i="1" s="1"/>
  <c r="E478" i="1"/>
  <c r="I478" i="1" s="1"/>
  <c r="E479" i="1"/>
  <c r="I479" i="1" s="1"/>
  <c r="E480" i="1"/>
  <c r="I480" i="1" s="1"/>
  <c r="E481" i="1"/>
  <c r="I481" i="1" s="1"/>
  <c r="E482" i="1"/>
  <c r="I482" i="1" s="1"/>
  <c r="E483" i="1"/>
  <c r="I483" i="1" s="1"/>
  <c r="E484" i="1"/>
  <c r="I484" i="1" s="1"/>
  <c r="E485" i="1"/>
  <c r="I485" i="1" s="1"/>
  <c r="E486" i="1"/>
  <c r="I486" i="1" s="1"/>
  <c r="E487" i="1"/>
  <c r="I487" i="1" s="1"/>
  <c r="E488" i="1"/>
  <c r="I488" i="1" s="1"/>
  <c r="E489" i="1"/>
  <c r="I489" i="1" s="1"/>
  <c r="E490" i="1"/>
  <c r="I490" i="1" s="1"/>
  <c r="E491" i="1"/>
  <c r="I491" i="1" s="1"/>
  <c r="E492" i="1"/>
  <c r="I492" i="1" s="1"/>
  <c r="E493" i="1"/>
  <c r="I493" i="1" s="1"/>
  <c r="E494" i="1"/>
  <c r="I494" i="1" s="1"/>
  <c r="E495" i="1"/>
  <c r="I495" i="1" s="1"/>
  <c r="E496" i="1"/>
  <c r="I496" i="1" s="1"/>
  <c r="E497" i="1"/>
  <c r="I497" i="1" s="1"/>
  <c r="E498" i="1"/>
  <c r="I498" i="1" s="1"/>
  <c r="E499" i="1"/>
  <c r="I499" i="1" s="1"/>
  <c r="E500" i="1"/>
  <c r="I500" i="1" s="1"/>
  <c r="E501" i="1"/>
  <c r="I501" i="1" s="1"/>
  <c r="E502" i="1"/>
  <c r="I502" i="1" s="1"/>
  <c r="E503" i="1"/>
  <c r="I503" i="1" s="1"/>
  <c r="E504" i="1"/>
  <c r="I504" i="1" s="1"/>
  <c r="E505" i="1"/>
  <c r="I505" i="1" s="1"/>
  <c r="E506" i="1"/>
  <c r="I506" i="1" s="1"/>
  <c r="E507" i="1"/>
  <c r="I507" i="1" s="1"/>
  <c r="E508" i="1"/>
  <c r="I508" i="1" s="1"/>
  <c r="E509" i="1"/>
  <c r="I509" i="1" s="1"/>
  <c r="E510" i="1"/>
  <c r="I510" i="1" s="1"/>
  <c r="E511" i="1"/>
  <c r="I511" i="1" s="1"/>
  <c r="E512" i="1"/>
  <c r="I512" i="1" s="1"/>
  <c r="E513" i="1"/>
  <c r="I513" i="1" s="1"/>
  <c r="E514" i="1"/>
  <c r="I514" i="1" s="1"/>
  <c r="E515" i="1"/>
  <c r="I515" i="1" s="1"/>
  <c r="E516" i="1"/>
  <c r="I516" i="1" s="1"/>
  <c r="E517" i="1"/>
  <c r="I517" i="1" s="1"/>
  <c r="E518" i="1"/>
  <c r="I518" i="1" s="1"/>
  <c r="E519" i="1"/>
  <c r="I519" i="1" s="1"/>
  <c r="E520" i="1"/>
  <c r="I520" i="1" s="1"/>
  <c r="E521" i="1"/>
  <c r="I521" i="1" s="1"/>
  <c r="E522" i="1"/>
  <c r="I522" i="1" s="1"/>
  <c r="E523" i="1"/>
  <c r="I523" i="1" s="1"/>
  <c r="E524" i="1"/>
  <c r="I524" i="1" s="1"/>
  <c r="E525" i="1"/>
  <c r="I525" i="1" s="1"/>
  <c r="E526" i="1"/>
  <c r="I526" i="1" s="1"/>
  <c r="E527" i="1"/>
  <c r="I527" i="1" s="1"/>
  <c r="E528" i="1"/>
  <c r="I528" i="1" s="1"/>
  <c r="E529" i="1"/>
  <c r="I529" i="1" s="1"/>
  <c r="E530" i="1"/>
  <c r="I530" i="1" s="1"/>
  <c r="E531" i="1"/>
  <c r="I531" i="1" s="1"/>
  <c r="E532" i="1"/>
  <c r="I532" i="1" s="1"/>
  <c r="E533" i="1"/>
  <c r="I533" i="1" s="1"/>
  <c r="E534" i="1"/>
  <c r="I534" i="1" s="1"/>
  <c r="E535" i="1"/>
  <c r="I535" i="1" s="1"/>
  <c r="E536" i="1"/>
  <c r="I536" i="1" s="1"/>
  <c r="E537" i="1"/>
  <c r="I537" i="1" s="1"/>
  <c r="E538" i="1"/>
  <c r="I538" i="1" s="1"/>
  <c r="E539" i="1"/>
  <c r="I539" i="1" s="1"/>
  <c r="E540" i="1"/>
  <c r="I540" i="1" s="1"/>
  <c r="E541" i="1"/>
  <c r="I541" i="1" s="1"/>
  <c r="E542" i="1"/>
  <c r="I542" i="1" s="1"/>
  <c r="E543" i="1"/>
  <c r="I543" i="1" s="1"/>
  <c r="E544" i="1"/>
  <c r="I544" i="1" s="1"/>
  <c r="E545" i="1"/>
  <c r="I545" i="1" s="1"/>
  <c r="E546" i="1"/>
  <c r="I546" i="1" s="1"/>
  <c r="E547" i="1"/>
  <c r="I547" i="1" s="1"/>
  <c r="E548" i="1"/>
  <c r="I548" i="1" s="1"/>
  <c r="E549" i="1"/>
  <c r="I549" i="1" s="1"/>
  <c r="E550" i="1"/>
  <c r="I550" i="1" s="1"/>
  <c r="E551" i="1"/>
  <c r="I551" i="1" s="1"/>
  <c r="E552" i="1"/>
  <c r="I552" i="1" s="1"/>
  <c r="E553" i="1"/>
  <c r="I553" i="1" s="1"/>
  <c r="E554" i="1"/>
  <c r="I554" i="1" s="1"/>
  <c r="E555" i="1"/>
  <c r="I555" i="1" s="1"/>
  <c r="E556" i="1"/>
  <c r="I556" i="1" s="1"/>
  <c r="E557" i="1"/>
  <c r="I557" i="1" s="1"/>
  <c r="E558" i="1"/>
  <c r="I558" i="1" s="1"/>
  <c r="E559" i="1"/>
  <c r="I559" i="1" s="1"/>
  <c r="E560" i="1"/>
  <c r="I560" i="1" s="1"/>
  <c r="E561" i="1"/>
  <c r="I561" i="1" s="1"/>
  <c r="E562" i="1"/>
  <c r="I562" i="1" s="1"/>
  <c r="E563" i="1"/>
  <c r="I563" i="1" s="1"/>
  <c r="E564" i="1"/>
  <c r="I564" i="1" s="1"/>
  <c r="E565" i="1"/>
  <c r="I565" i="1" s="1"/>
  <c r="E566" i="1"/>
  <c r="I566" i="1" s="1"/>
  <c r="E567" i="1"/>
  <c r="I567" i="1" s="1"/>
  <c r="E568" i="1"/>
  <c r="I568" i="1" s="1"/>
  <c r="E569" i="1"/>
  <c r="I569" i="1" s="1"/>
  <c r="E570" i="1"/>
  <c r="I570" i="1" s="1"/>
  <c r="E571" i="1"/>
  <c r="I571" i="1" s="1"/>
  <c r="E572" i="1"/>
  <c r="I572" i="1" s="1"/>
  <c r="E573" i="1"/>
  <c r="I573" i="1" s="1"/>
  <c r="E574" i="1"/>
  <c r="I574" i="1" s="1"/>
  <c r="E575" i="1"/>
  <c r="I575" i="1" s="1"/>
  <c r="E576" i="1"/>
  <c r="I576" i="1" s="1"/>
  <c r="E577" i="1"/>
  <c r="I577" i="1" s="1"/>
  <c r="E578" i="1"/>
  <c r="I578" i="1" s="1"/>
  <c r="E579" i="1"/>
  <c r="I579" i="1" s="1"/>
  <c r="E580" i="1"/>
  <c r="I580" i="1" s="1"/>
  <c r="E581" i="1"/>
  <c r="I581" i="1" s="1"/>
  <c r="E582" i="1"/>
  <c r="I582" i="1" s="1"/>
  <c r="E583" i="1"/>
  <c r="I583" i="1" s="1"/>
  <c r="E584" i="1"/>
  <c r="I584" i="1" s="1"/>
  <c r="E585" i="1"/>
  <c r="I585" i="1" s="1"/>
  <c r="E586" i="1"/>
  <c r="I586" i="1" s="1"/>
  <c r="E587" i="1"/>
  <c r="I587" i="1" s="1"/>
  <c r="E588" i="1"/>
  <c r="I588" i="1" s="1"/>
  <c r="E589" i="1"/>
  <c r="I589" i="1" s="1"/>
  <c r="E590" i="1"/>
  <c r="I590" i="1" s="1"/>
  <c r="E591" i="1"/>
  <c r="I591" i="1" s="1"/>
  <c r="E592" i="1"/>
  <c r="I592" i="1" s="1"/>
  <c r="E593" i="1"/>
  <c r="I593" i="1" s="1"/>
  <c r="E594" i="1"/>
  <c r="I594" i="1" s="1"/>
  <c r="E595" i="1"/>
  <c r="I595" i="1" s="1"/>
  <c r="E596" i="1"/>
  <c r="I596" i="1" s="1"/>
  <c r="E597" i="1"/>
  <c r="I597" i="1" s="1"/>
  <c r="E598" i="1"/>
  <c r="I598" i="1" s="1"/>
  <c r="E599" i="1"/>
  <c r="I599" i="1" s="1"/>
  <c r="E600" i="1"/>
  <c r="I600" i="1" s="1"/>
  <c r="E601" i="1"/>
  <c r="I601" i="1" s="1"/>
  <c r="E602" i="1"/>
  <c r="I602" i="1" s="1"/>
  <c r="E603" i="1"/>
  <c r="I603" i="1" s="1"/>
  <c r="E604" i="1"/>
  <c r="I604" i="1" s="1"/>
  <c r="E605" i="1"/>
  <c r="I605" i="1" s="1"/>
  <c r="E606" i="1"/>
  <c r="I606" i="1" s="1"/>
  <c r="E607" i="1"/>
  <c r="I607" i="1" s="1"/>
  <c r="E608" i="1"/>
  <c r="I608" i="1" s="1"/>
  <c r="E609" i="1"/>
  <c r="I609" i="1" s="1"/>
  <c r="E610" i="1"/>
  <c r="I610" i="1" s="1"/>
  <c r="E611" i="1"/>
  <c r="I611" i="1" s="1"/>
  <c r="E612" i="1"/>
  <c r="I612" i="1" s="1"/>
  <c r="E613" i="1"/>
  <c r="I613" i="1" s="1"/>
  <c r="E614" i="1"/>
  <c r="I614" i="1" s="1"/>
  <c r="E615" i="1"/>
  <c r="I615" i="1" s="1"/>
  <c r="E616" i="1"/>
  <c r="I616" i="1" s="1"/>
  <c r="E617" i="1"/>
  <c r="I617" i="1" s="1"/>
  <c r="E618" i="1"/>
  <c r="I618" i="1" s="1"/>
  <c r="E619" i="1"/>
  <c r="I619" i="1" s="1"/>
  <c r="E620" i="1"/>
  <c r="I620" i="1" s="1"/>
  <c r="E621" i="1"/>
  <c r="I621" i="1" s="1"/>
  <c r="E622" i="1"/>
  <c r="I622" i="1" s="1"/>
  <c r="E623" i="1"/>
  <c r="I623" i="1" s="1"/>
  <c r="E624" i="1"/>
  <c r="I624" i="1" s="1"/>
  <c r="E625" i="1"/>
  <c r="I625" i="1" s="1"/>
  <c r="E626" i="1"/>
  <c r="I626" i="1" s="1"/>
  <c r="E627" i="1"/>
  <c r="I627" i="1" s="1"/>
  <c r="E628" i="1"/>
  <c r="I628" i="1" s="1"/>
  <c r="E629" i="1"/>
  <c r="I629" i="1" s="1"/>
  <c r="E630" i="1"/>
  <c r="I630" i="1" s="1"/>
  <c r="E631" i="1"/>
  <c r="I631" i="1" s="1"/>
  <c r="E632" i="1"/>
  <c r="I632" i="1" s="1"/>
  <c r="E633" i="1"/>
  <c r="I633" i="1" s="1"/>
  <c r="E634" i="1"/>
  <c r="I634" i="1" s="1"/>
  <c r="E635" i="1"/>
  <c r="I635" i="1" s="1"/>
  <c r="E636" i="1"/>
  <c r="I636" i="1" s="1"/>
  <c r="E637" i="1"/>
  <c r="I637" i="1" s="1"/>
  <c r="E638" i="1"/>
  <c r="I638" i="1" s="1"/>
  <c r="E639" i="1"/>
  <c r="I639" i="1" s="1"/>
  <c r="E640" i="1"/>
  <c r="I640" i="1" s="1"/>
  <c r="E641" i="1"/>
  <c r="I641" i="1" s="1"/>
  <c r="E642" i="1"/>
  <c r="I642" i="1" s="1"/>
  <c r="E643" i="1"/>
  <c r="I643" i="1" s="1"/>
  <c r="E644" i="1"/>
  <c r="I644" i="1" s="1"/>
  <c r="E645" i="1"/>
  <c r="I645" i="1" s="1"/>
  <c r="E646" i="1"/>
  <c r="I646" i="1" s="1"/>
  <c r="E647" i="1"/>
  <c r="I647" i="1" s="1"/>
  <c r="E648" i="1"/>
  <c r="I648" i="1" s="1"/>
  <c r="E649" i="1"/>
  <c r="I649" i="1" s="1"/>
  <c r="E650" i="1"/>
  <c r="I650" i="1" s="1"/>
  <c r="E651" i="1"/>
  <c r="I651" i="1" s="1"/>
  <c r="E652" i="1"/>
  <c r="I652" i="1" s="1"/>
  <c r="E653" i="1"/>
  <c r="I653" i="1" s="1"/>
  <c r="E654" i="1"/>
  <c r="I654" i="1" s="1"/>
  <c r="E655" i="1"/>
  <c r="I655" i="1" s="1"/>
  <c r="E656" i="1"/>
  <c r="I656" i="1" s="1"/>
  <c r="E657" i="1"/>
  <c r="I657" i="1" s="1"/>
  <c r="E658" i="1"/>
  <c r="I658" i="1" s="1"/>
  <c r="E659" i="1"/>
  <c r="I659" i="1" s="1"/>
  <c r="E660" i="1"/>
  <c r="I660" i="1" s="1"/>
  <c r="E661" i="1"/>
  <c r="I661" i="1" s="1"/>
  <c r="E662" i="1"/>
  <c r="I662" i="1" s="1"/>
  <c r="E663" i="1"/>
  <c r="I663" i="1" s="1"/>
  <c r="E664" i="1"/>
  <c r="I664" i="1" s="1"/>
  <c r="E665" i="1"/>
  <c r="I665" i="1" s="1"/>
  <c r="E666" i="1"/>
  <c r="I666" i="1" s="1"/>
  <c r="E667" i="1"/>
  <c r="I667" i="1" s="1"/>
  <c r="E668" i="1"/>
  <c r="I668" i="1" s="1"/>
  <c r="E669" i="1"/>
  <c r="I669" i="1" s="1"/>
  <c r="E670" i="1"/>
  <c r="I670" i="1" s="1"/>
  <c r="E671" i="1"/>
  <c r="I671" i="1" s="1"/>
  <c r="E672" i="1"/>
  <c r="I672" i="1" s="1"/>
  <c r="E673" i="1"/>
  <c r="I673" i="1" s="1"/>
  <c r="E674" i="1"/>
  <c r="I674" i="1" s="1"/>
  <c r="E675" i="1"/>
  <c r="I675" i="1" s="1"/>
  <c r="E676" i="1"/>
  <c r="I676" i="1" s="1"/>
  <c r="E677" i="1"/>
  <c r="I677" i="1" s="1"/>
  <c r="E678" i="1"/>
  <c r="I678" i="1" s="1"/>
  <c r="E679" i="1"/>
  <c r="I679" i="1" s="1"/>
  <c r="E680" i="1"/>
  <c r="I680" i="1" s="1"/>
  <c r="E681" i="1"/>
  <c r="I681" i="1" s="1"/>
  <c r="E682" i="1"/>
  <c r="I682" i="1" s="1"/>
  <c r="E683" i="1"/>
  <c r="I683" i="1" s="1"/>
  <c r="E684" i="1"/>
  <c r="I684" i="1" s="1"/>
  <c r="E685" i="1"/>
  <c r="I685" i="1" s="1"/>
  <c r="E686" i="1"/>
  <c r="I686" i="1" s="1"/>
  <c r="E687" i="1"/>
  <c r="I687" i="1" s="1"/>
  <c r="E688" i="1"/>
  <c r="I688" i="1" s="1"/>
  <c r="E689" i="1"/>
  <c r="I689" i="1" s="1"/>
  <c r="E690" i="1"/>
  <c r="I690" i="1" s="1"/>
  <c r="E691" i="1"/>
  <c r="I691" i="1" s="1"/>
  <c r="E692" i="1"/>
  <c r="I692" i="1" s="1"/>
  <c r="E693" i="1"/>
  <c r="I693" i="1" s="1"/>
  <c r="E694" i="1"/>
  <c r="I694" i="1" s="1"/>
  <c r="E695" i="1"/>
  <c r="I695" i="1" s="1"/>
  <c r="E696" i="1"/>
  <c r="I696" i="1" s="1"/>
  <c r="E697" i="1"/>
  <c r="I697" i="1" s="1"/>
  <c r="E698" i="1"/>
  <c r="I698" i="1" s="1"/>
  <c r="E699" i="1"/>
  <c r="I699" i="1" s="1"/>
  <c r="E700" i="1"/>
  <c r="I700" i="1" s="1"/>
  <c r="E701" i="1"/>
  <c r="I701" i="1" s="1"/>
  <c r="E702" i="1"/>
  <c r="I702" i="1" s="1"/>
  <c r="E703" i="1"/>
  <c r="I703" i="1" s="1"/>
  <c r="E704" i="1"/>
  <c r="I704" i="1" s="1"/>
  <c r="E705" i="1"/>
  <c r="I705" i="1" s="1"/>
  <c r="E706" i="1"/>
  <c r="I706" i="1" s="1"/>
  <c r="E707" i="1"/>
  <c r="I707" i="1" s="1"/>
  <c r="E708" i="1"/>
  <c r="I708" i="1" s="1"/>
  <c r="E709" i="1"/>
  <c r="I709" i="1" s="1"/>
  <c r="E710" i="1"/>
  <c r="I710" i="1" s="1"/>
  <c r="E711" i="1"/>
  <c r="I711" i="1" s="1"/>
  <c r="E712" i="1"/>
  <c r="I712" i="1" s="1"/>
  <c r="E713" i="1"/>
  <c r="I713" i="1" s="1"/>
  <c r="E714" i="1"/>
  <c r="I714" i="1" s="1"/>
  <c r="E715" i="1"/>
  <c r="I715" i="1" s="1"/>
  <c r="E716" i="1"/>
  <c r="I716" i="1" s="1"/>
  <c r="E717" i="1"/>
  <c r="I717" i="1" s="1"/>
  <c r="E718" i="1"/>
  <c r="I718" i="1" s="1"/>
  <c r="E719" i="1"/>
  <c r="I719" i="1" s="1"/>
  <c r="E720" i="1"/>
  <c r="I720" i="1" s="1"/>
  <c r="E721" i="1"/>
  <c r="I721" i="1" s="1"/>
  <c r="E722" i="1"/>
  <c r="I722" i="1" s="1"/>
  <c r="E723" i="1"/>
  <c r="I723" i="1" s="1"/>
  <c r="E724" i="1"/>
  <c r="I724" i="1" s="1"/>
  <c r="E725" i="1"/>
  <c r="I725" i="1" s="1"/>
  <c r="E726" i="1"/>
  <c r="I726" i="1" s="1"/>
  <c r="E727" i="1"/>
  <c r="I727" i="1" s="1"/>
  <c r="E728" i="1"/>
  <c r="I728" i="1" s="1"/>
  <c r="E729" i="1"/>
  <c r="I729" i="1" s="1"/>
  <c r="E730" i="1"/>
  <c r="I730" i="1" s="1"/>
  <c r="E731" i="1"/>
  <c r="I731" i="1" s="1"/>
  <c r="E732" i="1"/>
  <c r="I732" i="1" s="1"/>
  <c r="E733" i="1"/>
  <c r="I733" i="1" s="1"/>
  <c r="E734" i="1"/>
  <c r="I734" i="1" s="1"/>
  <c r="E735" i="1"/>
  <c r="I735" i="1" s="1"/>
  <c r="E736" i="1"/>
  <c r="I736" i="1" s="1"/>
  <c r="E737" i="1"/>
  <c r="I737" i="1" s="1"/>
  <c r="E738" i="1"/>
  <c r="I738" i="1" s="1"/>
  <c r="E739" i="1"/>
  <c r="I739" i="1" s="1"/>
  <c r="E740" i="1"/>
  <c r="I740" i="1" s="1"/>
  <c r="E741" i="1"/>
  <c r="I741" i="1" s="1"/>
  <c r="E742" i="1"/>
  <c r="I742" i="1" s="1"/>
  <c r="E743" i="1"/>
  <c r="I743" i="1" s="1"/>
  <c r="E744" i="1"/>
  <c r="I744" i="1" s="1"/>
  <c r="E745" i="1"/>
  <c r="I745" i="1" s="1"/>
  <c r="E746" i="1"/>
  <c r="I746" i="1" s="1"/>
  <c r="E747" i="1"/>
  <c r="I747" i="1" s="1"/>
  <c r="E748" i="1"/>
  <c r="I748" i="1" s="1"/>
  <c r="E749" i="1"/>
  <c r="I749" i="1" s="1"/>
  <c r="E750" i="1"/>
  <c r="I750" i="1" s="1"/>
  <c r="E751" i="1"/>
  <c r="I751" i="1" s="1"/>
  <c r="E752" i="1"/>
  <c r="I752" i="1" s="1"/>
  <c r="E753" i="1"/>
  <c r="I753" i="1" s="1"/>
  <c r="E754" i="1"/>
  <c r="I754" i="1" s="1"/>
  <c r="E755" i="1"/>
  <c r="I755" i="1" s="1"/>
  <c r="E756" i="1"/>
  <c r="I756" i="1" s="1"/>
  <c r="E757" i="1"/>
  <c r="I757" i="1" s="1"/>
  <c r="E758" i="1"/>
  <c r="I758" i="1" s="1"/>
  <c r="E759" i="1"/>
  <c r="I759" i="1" s="1"/>
  <c r="E760" i="1"/>
  <c r="I760" i="1" s="1"/>
  <c r="E761" i="1"/>
  <c r="I761" i="1" s="1"/>
  <c r="E762" i="1"/>
  <c r="I762" i="1" s="1"/>
  <c r="E763" i="1"/>
  <c r="I763" i="1" s="1"/>
  <c r="E764" i="1"/>
  <c r="I764" i="1" s="1"/>
  <c r="E765" i="1"/>
  <c r="I765" i="1" s="1"/>
  <c r="E766" i="1"/>
  <c r="I766" i="1" s="1"/>
  <c r="E767" i="1"/>
  <c r="I767" i="1" s="1"/>
  <c r="E768" i="1"/>
  <c r="I768" i="1" s="1"/>
  <c r="E769" i="1"/>
  <c r="I769" i="1" s="1"/>
  <c r="E770" i="1"/>
  <c r="I770" i="1" s="1"/>
  <c r="E771" i="1"/>
  <c r="I771" i="1" s="1"/>
  <c r="E772" i="1"/>
  <c r="I772" i="1" s="1"/>
  <c r="E773" i="1"/>
  <c r="I773" i="1" s="1"/>
  <c r="E774" i="1"/>
  <c r="I774" i="1" s="1"/>
  <c r="E775" i="1"/>
  <c r="I775" i="1" s="1"/>
  <c r="E776" i="1"/>
  <c r="I776" i="1" s="1"/>
  <c r="E777" i="1"/>
  <c r="I777" i="1" s="1"/>
  <c r="E778" i="1"/>
  <c r="I778" i="1" s="1"/>
  <c r="E779" i="1"/>
  <c r="I779" i="1" s="1"/>
  <c r="E780" i="1"/>
  <c r="I780" i="1" s="1"/>
  <c r="E781" i="1"/>
  <c r="I781" i="1" s="1"/>
  <c r="E782" i="1"/>
  <c r="I782" i="1" s="1"/>
  <c r="E783" i="1"/>
  <c r="I783" i="1" s="1"/>
  <c r="E784" i="1"/>
  <c r="I784" i="1" s="1"/>
  <c r="E785" i="1"/>
  <c r="I785" i="1" s="1"/>
  <c r="E786" i="1"/>
  <c r="I786" i="1" s="1"/>
  <c r="E787" i="1"/>
  <c r="I787" i="1" s="1"/>
  <c r="E788" i="1"/>
  <c r="I788" i="1" s="1"/>
  <c r="E789" i="1"/>
  <c r="I789" i="1" s="1"/>
  <c r="E790" i="1"/>
  <c r="I790" i="1" s="1"/>
  <c r="E791" i="1"/>
  <c r="I791" i="1" s="1"/>
  <c r="E792" i="1"/>
  <c r="I792" i="1" s="1"/>
  <c r="E793" i="1"/>
  <c r="I793" i="1" s="1"/>
  <c r="E794" i="1"/>
  <c r="I794" i="1" s="1"/>
  <c r="E795" i="1"/>
  <c r="I795" i="1" s="1"/>
  <c r="E796" i="1"/>
  <c r="I796" i="1" s="1"/>
  <c r="E797" i="1"/>
  <c r="I797" i="1" s="1"/>
  <c r="E798" i="1"/>
  <c r="I798" i="1" s="1"/>
  <c r="E799" i="1"/>
  <c r="I799" i="1" s="1"/>
  <c r="E800" i="1"/>
  <c r="I800" i="1" s="1"/>
  <c r="E801" i="1"/>
  <c r="I801" i="1" s="1"/>
  <c r="E802" i="1"/>
  <c r="I802" i="1" s="1"/>
  <c r="E803" i="1"/>
  <c r="I803" i="1" s="1"/>
  <c r="E804" i="1"/>
  <c r="I804" i="1" s="1"/>
  <c r="E805" i="1"/>
  <c r="I805" i="1" s="1"/>
  <c r="E806" i="1"/>
  <c r="I806" i="1" s="1"/>
  <c r="E807" i="1"/>
  <c r="I807" i="1" s="1"/>
  <c r="E808" i="1"/>
  <c r="I808" i="1" s="1"/>
  <c r="E809" i="1"/>
  <c r="I809" i="1" s="1"/>
  <c r="E810" i="1"/>
  <c r="I810" i="1" s="1"/>
  <c r="E811" i="1"/>
  <c r="I811" i="1" s="1"/>
  <c r="E812" i="1"/>
  <c r="I812" i="1" s="1"/>
  <c r="E813" i="1"/>
  <c r="I813" i="1" s="1"/>
  <c r="E814" i="1"/>
  <c r="I814" i="1" s="1"/>
  <c r="E815" i="1"/>
  <c r="I815" i="1" s="1"/>
  <c r="E816" i="1"/>
  <c r="I816" i="1" s="1"/>
  <c r="E817" i="1"/>
  <c r="I817" i="1" s="1"/>
  <c r="E818" i="1"/>
  <c r="I818" i="1" s="1"/>
  <c r="E819" i="1"/>
  <c r="I819" i="1" s="1"/>
  <c r="E820" i="1"/>
  <c r="I820" i="1" s="1"/>
  <c r="E821" i="1"/>
  <c r="I821" i="1" s="1"/>
  <c r="E822" i="1"/>
  <c r="I822" i="1" s="1"/>
  <c r="E823" i="1"/>
  <c r="I823" i="1" s="1"/>
  <c r="E824" i="1"/>
  <c r="I824" i="1" s="1"/>
  <c r="E825" i="1"/>
  <c r="I825" i="1" s="1"/>
  <c r="E826" i="1"/>
  <c r="I826" i="1" s="1"/>
  <c r="E827" i="1"/>
  <c r="I827" i="1" s="1"/>
  <c r="E828" i="1"/>
  <c r="I828" i="1" s="1"/>
  <c r="E829" i="1"/>
  <c r="I829" i="1" s="1"/>
  <c r="E830" i="1"/>
  <c r="I830" i="1" s="1"/>
  <c r="E831" i="1"/>
  <c r="I831" i="1" s="1"/>
  <c r="E832" i="1"/>
  <c r="I832" i="1" s="1"/>
  <c r="E833" i="1"/>
  <c r="I833" i="1" s="1"/>
  <c r="E834" i="1"/>
  <c r="I834" i="1" s="1"/>
  <c r="E835" i="1"/>
  <c r="I835" i="1" s="1"/>
  <c r="E836" i="1"/>
  <c r="I836" i="1" s="1"/>
  <c r="E837" i="1"/>
  <c r="I837" i="1" s="1"/>
  <c r="E838" i="1"/>
  <c r="I838" i="1" s="1"/>
  <c r="E839" i="1"/>
  <c r="I839" i="1" s="1"/>
  <c r="E840" i="1"/>
  <c r="I840" i="1" s="1"/>
  <c r="E841" i="1"/>
  <c r="I841" i="1" s="1"/>
  <c r="E842" i="1"/>
  <c r="I842" i="1" s="1"/>
  <c r="E843" i="1"/>
  <c r="I843" i="1" s="1"/>
  <c r="E844" i="1"/>
  <c r="I844" i="1" s="1"/>
  <c r="E845" i="1"/>
  <c r="I845" i="1" s="1"/>
  <c r="E846" i="1"/>
  <c r="I846" i="1" s="1"/>
  <c r="E847" i="1"/>
  <c r="I847" i="1" s="1"/>
  <c r="E848" i="1"/>
  <c r="I848" i="1" s="1"/>
  <c r="E849" i="1"/>
  <c r="I849" i="1" s="1"/>
  <c r="E850" i="1"/>
  <c r="I850" i="1" s="1"/>
  <c r="E851" i="1"/>
  <c r="I851" i="1" s="1"/>
  <c r="E852" i="1"/>
  <c r="I852" i="1" s="1"/>
  <c r="E853" i="1"/>
  <c r="I853" i="1" s="1"/>
  <c r="E854" i="1"/>
  <c r="I854" i="1" s="1"/>
  <c r="E855" i="1"/>
  <c r="I855" i="1" s="1"/>
  <c r="E856" i="1"/>
  <c r="I856" i="1" s="1"/>
  <c r="E857" i="1"/>
  <c r="I857" i="1" s="1"/>
  <c r="E858" i="1"/>
  <c r="I858" i="1" s="1"/>
  <c r="E859" i="1"/>
  <c r="I859" i="1" s="1"/>
  <c r="E860" i="1"/>
  <c r="I860" i="1" s="1"/>
  <c r="E861" i="1"/>
  <c r="I861" i="1" s="1"/>
  <c r="E862" i="1"/>
  <c r="I862" i="1" s="1"/>
  <c r="E863" i="1"/>
  <c r="I863" i="1" s="1"/>
  <c r="E864" i="1"/>
  <c r="I864" i="1" s="1"/>
  <c r="E865" i="1"/>
  <c r="I865" i="1" s="1"/>
  <c r="E866" i="1"/>
  <c r="I866" i="1" s="1"/>
  <c r="E867" i="1"/>
  <c r="I867" i="1" s="1"/>
  <c r="E868" i="1"/>
  <c r="I868" i="1" s="1"/>
  <c r="E869" i="1"/>
  <c r="I869" i="1" s="1"/>
  <c r="E870" i="1"/>
  <c r="I870" i="1" s="1"/>
  <c r="E871" i="1"/>
  <c r="I871" i="1" s="1"/>
  <c r="E872" i="1"/>
  <c r="I872" i="1" s="1"/>
  <c r="E873" i="1"/>
  <c r="I873" i="1" s="1"/>
  <c r="E874" i="1"/>
  <c r="I874" i="1" s="1"/>
  <c r="E875" i="1"/>
  <c r="I875" i="1" s="1"/>
  <c r="E876" i="1"/>
  <c r="I876" i="1" s="1"/>
  <c r="E877" i="1"/>
  <c r="I877" i="1" s="1"/>
  <c r="E878" i="1"/>
  <c r="I878" i="1" s="1"/>
  <c r="E879" i="1"/>
  <c r="I879" i="1" s="1"/>
  <c r="E880" i="1"/>
  <c r="I880" i="1" s="1"/>
  <c r="E881" i="1"/>
  <c r="I881" i="1" s="1"/>
  <c r="E882" i="1"/>
  <c r="I882" i="1" s="1"/>
  <c r="E883" i="1"/>
  <c r="I883" i="1" s="1"/>
  <c r="E884" i="1"/>
  <c r="I884" i="1" s="1"/>
  <c r="E885" i="1"/>
  <c r="I885" i="1" s="1"/>
  <c r="E886" i="1"/>
  <c r="I886" i="1" s="1"/>
  <c r="E887" i="1"/>
  <c r="I887" i="1" s="1"/>
  <c r="E888" i="1"/>
  <c r="I888" i="1" s="1"/>
  <c r="E889" i="1"/>
  <c r="I889" i="1" s="1"/>
  <c r="E890" i="1"/>
  <c r="I890" i="1" s="1"/>
  <c r="E891" i="1"/>
  <c r="I891" i="1" s="1"/>
  <c r="E892" i="1"/>
  <c r="I892" i="1" s="1"/>
  <c r="E893" i="1"/>
  <c r="I893" i="1" s="1"/>
  <c r="E894" i="1"/>
  <c r="I894" i="1" s="1"/>
  <c r="E895" i="1"/>
  <c r="I895" i="1" s="1"/>
  <c r="E896" i="1"/>
  <c r="I896" i="1" s="1"/>
  <c r="E897" i="1"/>
  <c r="I897" i="1" s="1"/>
  <c r="E898" i="1"/>
  <c r="I898" i="1" s="1"/>
  <c r="E899" i="1"/>
  <c r="I899" i="1" s="1"/>
  <c r="E900" i="1"/>
  <c r="I900" i="1" s="1"/>
  <c r="E901" i="1"/>
  <c r="I901" i="1" s="1"/>
  <c r="E902" i="1"/>
  <c r="I902" i="1" s="1"/>
  <c r="E903" i="1"/>
  <c r="I903" i="1" s="1"/>
  <c r="E904" i="1"/>
  <c r="I904" i="1" s="1"/>
  <c r="E905" i="1"/>
  <c r="I905" i="1" s="1"/>
  <c r="E906" i="1"/>
  <c r="I906" i="1" s="1"/>
  <c r="E907" i="1"/>
  <c r="I907" i="1" s="1"/>
  <c r="E908" i="1"/>
  <c r="I908" i="1" s="1"/>
  <c r="E909" i="1"/>
  <c r="I909" i="1" s="1"/>
  <c r="E910" i="1"/>
  <c r="I910" i="1" s="1"/>
  <c r="E911" i="1"/>
  <c r="I911" i="1" s="1"/>
  <c r="E912" i="1"/>
  <c r="I912" i="1" s="1"/>
  <c r="E913" i="1"/>
  <c r="I913" i="1" s="1"/>
  <c r="E914" i="1"/>
  <c r="I914" i="1" s="1"/>
  <c r="E915" i="1"/>
  <c r="I915" i="1" s="1"/>
  <c r="E916" i="1"/>
  <c r="I916" i="1" s="1"/>
  <c r="E917" i="1"/>
  <c r="I917" i="1" s="1"/>
  <c r="E918" i="1"/>
  <c r="I918" i="1" s="1"/>
  <c r="E919" i="1"/>
  <c r="I919" i="1" s="1"/>
  <c r="E920" i="1"/>
  <c r="I920" i="1" s="1"/>
  <c r="E921" i="1"/>
  <c r="I921" i="1" s="1"/>
  <c r="E922" i="1"/>
  <c r="I922" i="1" s="1"/>
  <c r="E923" i="1"/>
  <c r="I923" i="1" s="1"/>
  <c r="E924" i="1"/>
  <c r="I924" i="1" s="1"/>
  <c r="E925" i="1"/>
  <c r="I925" i="1" s="1"/>
  <c r="E926" i="1"/>
  <c r="I926" i="1" s="1"/>
  <c r="E927" i="1"/>
  <c r="I927" i="1" s="1"/>
  <c r="E928" i="1"/>
  <c r="I928" i="1" s="1"/>
  <c r="E929" i="1"/>
  <c r="I929" i="1" s="1"/>
  <c r="E930" i="1"/>
  <c r="I930" i="1" s="1"/>
  <c r="E931" i="1"/>
  <c r="I931" i="1" s="1"/>
  <c r="E932" i="1"/>
  <c r="I932" i="1" s="1"/>
  <c r="E933" i="1"/>
  <c r="I933" i="1" s="1"/>
  <c r="E934" i="1"/>
  <c r="I934" i="1" s="1"/>
  <c r="E935" i="1"/>
  <c r="I935" i="1" s="1"/>
  <c r="E936" i="1"/>
  <c r="I936" i="1" s="1"/>
  <c r="E937" i="1"/>
  <c r="I937" i="1" s="1"/>
  <c r="E938" i="1"/>
  <c r="I938" i="1" s="1"/>
  <c r="E939" i="1"/>
  <c r="I939" i="1" s="1"/>
  <c r="E940" i="1"/>
  <c r="I940" i="1" s="1"/>
  <c r="E941" i="1"/>
  <c r="I941" i="1" s="1"/>
  <c r="E942" i="1"/>
  <c r="I942" i="1" s="1"/>
  <c r="E943" i="1"/>
  <c r="I943" i="1" s="1"/>
  <c r="E944" i="1"/>
  <c r="I944" i="1" s="1"/>
  <c r="E945" i="1"/>
  <c r="I945" i="1" s="1"/>
  <c r="E946" i="1"/>
  <c r="I946" i="1" s="1"/>
  <c r="E947" i="1"/>
  <c r="I947" i="1" s="1"/>
  <c r="E948" i="1"/>
  <c r="I948" i="1" s="1"/>
  <c r="E949" i="1"/>
  <c r="I949" i="1" s="1"/>
  <c r="E950" i="1"/>
  <c r="I950" i="1" s="1"/>
  <c r="E951" i="1"/>
  <c r="I951" i="1" s="1"/>
  <c r="E952" i="1"/>
  <c r="I952" i="1" s="1"/>
  <c r="E953" i="1"/>
  <c r="I953" i="1" s="1"/>
  <c r="E954" i="1"/>
  <c r="I954" i="1" s="1"/>
  <c r="E955" i="1"/>
  <c r="I955" i="1" s="1"/>
  <c r="E956" i="1"/>
  <c r="I956" i="1" s="1"/>
  <c r="E957" i="1"/>
  <c r="I957" i="1" s="1"/>
  <c r="E958" i="1"/>
  <c r="I958" i="1" s="1"/>
  <c r="E959" i="1"/>
  <c r="I959" i="1" s="1"/>
  <c r="E960" i="1"/>
  <c r="I960" i="1" s="1"/>
  <c r="E961" i="1"/>
  <c r="I961" i="1" s="1"/>
  <c r="E962" i="1"/>
  <c r="I962" i="1" s="1"/>
  <c r="E963" i="1"/>
  <c r="I963" i="1" s="1"/>
  <c r="E964" i="1"/>
  <c r="I964" i="1" s="1"/>
  <c r="E965" i="1"/>
  <c r="I965" i="1" s="1"/>
  <c r="E966" i="1"/>
  <c r="I966" i="1" s="1"/>
  <c r="E967" i="1"/>
  <c r="I967" i="1" s="1"/>
  <c r="E968" i="1"/>
  <c r="I968" i="1" s="1"/>
  <c r="E969" i="1"/>
  <c r="I969" i="1" s="1"/>
  <c r="E970" i="1"/>
  <c r="I970" i="1" s="1"/>
  <c r="E971" i="1"/>
  <c r="I971" i="1" s="1"/>
  <c r="E972" i="1"/>
  <c r="I972" i="1" s="1"/>
  <c r="E973" i="1"/>
  <c r="I973" i="1" s="1"/>
  <c r="E974" i="1"/>
  <c r="I974" i="1" s="1"/>
  <c r="E975" i="1"/>
  <c r="I975" i="1" s="1"/>
  <c r="E976" i="1"/>
  <c r="I976" i="1" s="1"/>
  <c r="E977" i="1"/>
  <c r="I977" i="1" s="1"/>
  <c r="E978" i="1"/>
  <c r="I978" i="1" s="1"/>
  <c r="E979" i="1"/>
  <c r="I979" i="1" s="1"/>
  <c r="E980" i="1"/>
  <c r="I980" i="1" s="1"/>
  <c r="E981" i="1"/>
  <c r="I981" i="1" s="1"/>
  <c r="E982" i="1"/>
  <c r="I982" i="1" s="1"/>
  <c r="E983" i="1"/>
  <c r="I983" i="1" s="1"/>
  <c r="E984" i="1"/>
  <c r="I984" i="1" s="1"/>
  <c r="E985" i="1"/>
  <c r="I985" i="1" s="1"/>
  <c r="E986" i="1"/>
  <c r="I986" i="1" s="1"/>
  <c r="E987" i="1"/>
  <c r="I987" i="1" s="1"/>
  <c r="E988" i="1"/>
  <c r="I988" i="1" s="1"/>
  <c r="E989" i="1"/>
  <c r="I989" i="1" s="1"/>
  <c r="E990" i="1"/>
  <c r="I990" i="1" s="1"/>
  <c r="E991" i="1"/>
  <c r="I991" i="1" s="1"/>
  <c r="E992" i="1"/>
  <c r="I992" i="1" s="1"/>
  <c r="E993" i="1"/>
  <c r="I993" i="1" s="1"/>
  <c r="E994" i="1"/>
  <c r="I994" i="1" s="1"/>
  <c r="E995" i="1"/>
  <c r="I995" i="1" s="1"/>
  <c r="E996" i="1"/>
  <c r="I996" i="1" s="1"/>
  <c r="E997" i="1"/>
  <c r="I997" i="1" s="1"/>
  <c r="E998" i="1"/>
  <c r="I998" i="1" s="1"/>
  <c r="E999" i="1"/>
  <c r="I999" i="1" s="1"/>
  <c r="E1000" i="1"/>
  <c r="I1000" i="1" s="1"/>
  <c r="E1001" i="1"/>
  <c r="I1001" i="1" s="1"/>
  <c r="E1002" i="1"/>
  <c r="I1002" i="1" s="1"/>
  <c r="E1003" i="1"/>
  <c r="I1003" i="1" s="1"/>
  <c r="E1004" i="1"/>
  <c r="I1004" i="1" s="1"/>
  <c r="E1005" i="1"/>
  <c r="I1005" i="1" s="1"/>
  <c r="E1006" i="1"/>
  <c r="I1006" i="1" s="1"/>
  <c r="E1007" i="1"/>
  <c r="I1007" i="1" s="1"/>
  <c r="E1008" i="1"/>
  <c r="I1008" i="1" s="1"/>
  <c r="E1009" i="1"/>
  <c r="I1009" i="1" s="1"/>
  <c r="E1010" i="1"/>
  <c r="I1010" i="1" s="1"/>
  <c r="E1011" i="1"/>
  <c r="I1011" i="1" s="1"/>
  <c r="E1012" i="1"/>
  <c r="I1012" i="1" s="1"/>
  <c r="E1013" i="1"/>
  <c r="I1013" i="1" s="1"/>
  <c r="E1014" i="1"/>
  <c r="I1014" i="1" s="1"/>
  <c r="E1015" i="1"/>
  <c r="I1015" i="1" s="1"/>
  <c r="E1016" i="1"/>
  <c r="I1016" i="1" s="1"/>
  <c r="E1017" i="1"/>
  <c r="I1017" i="1" s="1"/>
  <c r="E1018" i="1"/>
  <c r="I1018" i="1" s="1"/>
  <c r="E1019" i="1"/>
  <c r="I1019" i="1" s="1"/>
  <c r="E1020" i="1"/>
  <c r="I1020" i="1" s="1"/>
  <c r="E1021" i="1"/>
  <c r="I1021" i="1" s="1"/>
  <c r="E1022" i="1"/>
  <c r="I1022" i="1" s="1"/>
  <c r="E1023" i="1"/>
  <c r="I1023" i="1" s="1"/>
  <c r="E1024" i="1"/>
  <c r="I1024" i="1" s="1"/>
  <c r="E1025" i="1"/>
  <c r="I1025" i="1" s="1"/>
  <c r="E1026" i="1"/>
  <c r="I1026" i="1" s="1"/>
  <c r="E1027" i="1"/>
  <c r="I1027" i="1" s="1"/>
  <c r="E1028" i="1"/>
  <c r="I1028" i="1" s="1"/>
  <c r="E1029" i="1"/>
  <c r="I1029" i="1" s="1"/>
  <c r="E1030" i="1"/>
  <c r="I1030" i="1" s="1"/>
  <c r="E1031" i="1"/>
  <c r="I1031" i="1" s="1"/>
  <c r="E1032" i="1"/>
  <c r="I1032" i="1" s="1"/>
  <c r="E1033" i="1"/>
  <c r="I1033" i="1" s="1"/>
  <c r="E1034" i="1"/>
  <c r="I1034" i="1" s="1"/>
  <c r="E1035" i="1"/>
  <c r="I1035" i="1" s="1"/>
  <c r="E1036" i="1"/>
  <c r="I1036" i="1" s="1"/>
  <c r="E1037" i="1"/>
  <c r="I1037" i="1" s="1"/>
  <c r="E1038" i="1"/>
  <c r="I1038" i="1" s="1"/>
  <c r="E1039" i="1"/>
  <c r="I1039" i="1" s="1"/>
  <c r="E1040" i="1"/>
  <c r="I1040" i="1" s="1"/>
  <c r="E1041" i="1"/>
  <c r="I1041" i="1" s="1"/>
  <c r="E1042" i="1"/>
  <c r="I1042" i="1" s="1"/>
  <c r="E1043" i="1"/>
  <c r="I1043" i="1" s="1"/>
  <c r="E1044" i="1"/>
  <c r="I1044" i="1" s="1"/>
  <c r="E1045" i="1"/>
  <c r="I1045" i="1" s="1"/>
  <c r="E1046" i="1"/>
  <c r="I1046" i="1" s="1"/>
  <c r="E1047" i="1"/>
  <c r="I1047" i="1" s="1"/>
  <c r="E1048" i="1"/>
  <c r="I1048" i="1" s="1"/>
  <c r="E1049" i="1"/>
  <c r="I1049" i="1" s="1"/>
  <c r="E1050" i="1"/>
  <c r="I1050" i="1" s="1"/>
  <c r="E1051" i="1"/>
  <c r="I1051" i="1" s="1"/>
  <c r="E1052" i="1"/>
  <c r="I1052" i="1" s="1"/>
  <c r="E1053" i="1"/>
  <c r="I1053" i="1" s="1"/>
  <c r="E1054" i="1"/>
  <c r="I1054" i="1" s="1"/>
  <c r="E1055" i="1"/>
  <c r="I1055" i="1" s="1"/>
  <c r="E1056" i="1"/>
  <c r="I1056" i="1" s="1"/>
  <c r="E1057" i="1"/>
  <c r="I1057" i="1" s="1"/>
  <c r="E1058" i="1"/>
  <c r="I1058" i="1" s="1"/>
  <c r="E1059" i="1"/>
  <c r="I1059" i="1" s="1"/>
  <c r="E1060" i="1"/>
  <c r="I1060" i="1" s="1"/>
  <c r="E1061" i="1"/>
  <c r="I1061" i="1" s="1"/>
  <c r="E1062" i="1"/>
  <c r="I1062" i="1" s="1"/>
  <c r="E1063" i="1"/>
  <c r="I1063" i="1" s="1"/>
  <c r="E1064" i="1"/>
  <c r="I1064" i="1" s="1"/>
  <c r="E1065" i="1"/>
  <c r="I1065" i="1" s="1"/>
  <c r="E1066" i="1"/>
  <c r="I1066" i="1" s="1"/>
  <c r="E1067" i="1"/>
  <c r="I1067" i="1" s="1"/>
  <c r="E1068" i="1"/>
  <c r="I1068" i="1" s="1"/>
  <c r="E1069" i="1"/>
  <c r="I1069" i="1" s="1"/>
  <c r="E1070" i="1"/>
  <c r="I1070" i="1" s="1"/>
  <c r="E1071" i="1"/>
  <c r="I1071" i="1" s="1"/>
  <c r="E1072" i="1"/>
  <c r="I1072" i="1" s="1"/>
  <c r="E1073" i="1"/>
  <c r="I1073" i="1" s="1"/>
  <c r="E1074" i="1"/>
  <c r="I1074" i="1" s="1"/>
  <c r="E1075" i="1"/>
  <c r="I1075" i="1" s="1"/>
  <c r="E1076" i="1"/>
  <c r="I1076" i="1" s="1"/>
  <c r="E1077" i="1"/>
  <c r="I1077" i="1" s="1"/>
  <c r="E1078" i="1"/>
  <c r="I1078" i="1" s="1"/>
  <c r="E1079" i="1"/>
  <c r="I1079" i="1" s="1"/>
  <c r="E1080" i="1"/>
  <c r="I1080" i="1" s="1"/>
  <c r="E1081" i="1"/>
  <c r="I1081" i="1" s="1"/>
  <c r="E1082" i="1"/>
  <c r="I1082" i="1" s="1"/>
  <c r="E1083" i="1"/>
  <c r="I1083" i="1" s="1"/>
  <c r="E1084" i="1"/>
  <c r="I1084" i="1" s="1"/>
  <c r="E1085" i="1"/>
  <c r="I1085" i="1" s="1"/>
  <c r="E1086" i="1"/>
  <c r="I1086" i="1" s="1"/>
  <c r="E1087" i="1"/>
  <c r="I1087" i="1" s="1"/>
  <c r="E1088" i="1"/>
  <c r="I1088" i="1" s="1"/>
  <c r="E1089" i="1"/>
  <c r="I1089" i="1" s="1"/>
  <c r="E1090" i="1"/>
  <c r="I1090" i="1" s="1"/>
  <c r="E1091" i="1"/>
  <c r="I1091" i="1" s="1"/>
  <c r="E1092" i="1"/>
  <c r="I1092" i="1" s="1"/>
  <c r="E1093" i="1"/>
  <c r="I1093" i="1" s="1"/>
  <c r="E1094" i="1"/>
  <c r="I1094" i="1" s="1"/>
  <c r="E1095" i="1"/>
  <c r="I1095" i="1" s="1"/>
  <c r="E1096" i="1"/>
  <c r="I1096" i="1" s="1"/>
  <c r="E1097" i="1"/>
  <c r="I1097" i="1" s="1"/>
  <c r="E1098" i="1"/>
  <c r="I1098" i="1" s="1"/>
  <c r="E1099" i="1"/>
  <c r="I1099" i="1" s="1"/>
  <c r="E1100" i="1"/>
  <c r="I1100" i="1" s="1"/>
  <c r="E1101" i="1"/>
  <c r="I1101" i="1" s="1"/>
  <c r="E1102" i="1"/>
  <c r="I1102" i="1" s="1"/>
  <c r="E1103" i="1"/>
  <c r="I1103" i="1" s="1"/>
  <c r="E1104" i="1"/>
  <c r="I1104" i="1" s="1"/>
  <c r="E1105" i="1"/>
  <c r="I1105" i="1" s="1"/>
  <c r="E1106" i="1"/>
  <c r="I1106" i="1" s="1"/>
  <c r="E1107" i="1"/>
  <c r="I1107" i="1" s="1"/>
  <c r="E1108" i="1"/>
  <c r="I1108" i="1" s="1"/>
  <c r="E1109" i="1"/>
  <c r="I1109" i="1" s="1"/>
  <c r="E1110" i="1"/>
  <c r="I1110" i="1" s="1"/>
  <c r="E1111" i="1"/>
  <c r="I1111" i="1" s="1"/>
  <c r="E1112" i="1"/>
  <c r="I1112" i="1" s="1"/>
  <c r="E1113" i="1"/>
  <c r="I1113" i="1" s="1"/>
  <c r="E1114" i="1"/>
  <c r="I1114" i="1" s="1"/>
  <c r="E1115" i="1"/>
  <c r="I1115" i="1" s="1"/>
  <c r="E1116" i="1"/>
  <c r="I1116" i="1" s="1"/>
  <c r="E1117" i="1"/>
  <c r="I1117" i="1" s="1"/>
  <c r="E1118" i="1"/>
  <c r="I1118" i="1" s="1"/>
  <c r="E1119" i="1"/>
  <c r="I1119" i="1" s="1"/>
  <c r="E1120" i="1"/>
  <c r="I1120" i="1" s="1"/>
  <c r="E1121" i="1"/>
  <c r="I1121" i="1" s="1"/>
  <c r="E1122" i="1"/>
  <c r="I1122" i="1" s="1"/>
  <c r="E1123" i="1"/>
  <c r="I1123" i="1" s="1"/>
  <c r="E1124" i="1"/>
  <c r="I1124" i="1" s="1"/>
  <c r="E1125" i="1"/>
  <c r="I1125" i="1" s="1"/>
  <c r="E1126" i="1"/>
  <c r="I1126" i="1" s="1"/>
  <c r="E1127" i="1"/>
  <c r="I1127" i="1" s="1"/>
  <c r="E1128" i="1"/>
  <c r="I1128" i="1" s="1"/>
  <c r="E1129" i="1"/>
  <c r="I1129" i="1" s="1"/>
  <c r="E1130" i="1"/>
  <c r="I1130" i="1" s="1"/>
  <c r="E1131" i="1"/>
  <c r="I1131" i="1" s="1"/>
  <c r="E1132" i="1"/>
  <c r="I1132" i="1" s="1"/>
  <c r="E1133" i="1"/>
  <c r="I1133" i="1" s="1"/>
  <c r="E1134" i="1"/>
  <c r="I1134" i="1" s="1"/>
  <c r="E1135" i="1"/>
  <c r="I1135" i="1" s="1"/>
  <c r="E1136" i="1"/>
  <c r="I1136" i="1" s="1"/>
  <c r="E1137" i="1"/>
  <c r="I1137" i="1" s="1"/>
  <c r="E1138" i="1"/>
  <c r="I1138" i="1" s="1"/>
  <c r="E1139" i="1"/>
  <c r="I1139" i="1" s="1"/>
  <c r="E1140" i="1"/>
  <c r="I1140" i="1" s="1"/>
  <c r="E1141" i="1"/>
  <c r="I1141" i="1" s="1"/>
  <c r="E1142" i="1"/>
  <c r="I1142" i="1" s="1"/>
  <c r="E1143" i="1"/>
  <c r="I1143" i="1" s="1"/>
  <c r="E1144" i="1"/>
  <c r="I1144" i="1" s="1"/>
  <c r="E1145" i="1"/>
  <c r="I1145" i="1" s="1"/>
  <c r="E1146" i="1"/>
  <c r="I1146" i="1" s="1"/>
  <c r="E1147" i="1"/>
  <c r="I1147" i="1" s="1"/>
  <c r="E1148" i="1"/>
  <c r="I1148" i="1" s="1"/>
  <c r="E1149" i="1"/>
  <c r="I1149" i="1" s="1"/>
  <c r="E1150" i="1"/>
  <c r="I1150" i="1" s="1"/>
  <c r="E1151" i="1"/>
  <c r="I1151" i="1" s="1"/>
  <c r="E1152" i="1"/>
  <c r="I1152" i="1" s="1"/>
  <c r="E1153" i="1"/>
  <c r="I1153" i="1" s="1"/>
  <c r="E1154" i="1"/>
  <c r="I1154" i="1" s="1"/>
  <c r="E1155" i="1"/>
  <c r="I1155" i="1" s="1"/>
  <c r="E1156" i="1"/>
  <c r="I1156" i="1" s="1"/>
  <c r="E1157" i="1"/>
  <c r="I1157" i="1" s="1"/>
  <c r="E1158" i="1"/>
  <c r="I1158" i="1" s="1"/>
  <c r="E1159" i="1"/>
  <c r="I1159" i="1" s="1"/>
  <c r="E1160" i="1"/>
  <c r="I1160" i="1" s="1"/>
  <c r="E1161" i="1"/>
  <c r="I1161" i="1" s="1"/>
  <c r="E1162" i="1"/>
  <c r="I1162" i="1" s="1"/>
  <c r="E1163" i="1"/>
  <c r="I1163" i="1" s="1"/>
  <c r="E1164" i="1"/>
  <c r="I1164" i="1" s="1"/>
  <c r="E1165" i="1"/>
  <c r="I1165" i="1" s="1"/>
  <c r="E1166" i="1"/>
  <c r="I1166" i="1" s="1"/>
  <c r="E1167" i="1"/>
  <c r="I1167" i="1" s="1"/>
  <c r="E1168" i="1"/>
  <c r="I1168" i="1" s="1"/>
  <c r="E1169" i="1"/>
  <c r="I1169" i="1" s="1"/>
  <c r="E1170" i="1"/>
  <c r="I1170" i="1" s="1"/>
  <c r="E1171" i="1"/>
  <c r="I1171" i="1" s="1"/>
  <c r="E1172" i="1"/>
  <c r="I1172" i="1" s="1"/>
  <c r="E1173" i="1"/>
  <c r="I1173" i="1" s="1"/>
  <c r="E1174" i="1"/>
  <c r="I1174" i="1" s="1"/>
  <c r="E1175" i="1"/>
  <c r="I1175" i="1" s="1"/>
  <c r="E1176" i="1"/>
  <c r="I1176" i="1" s="1"/>
  <c r="E1177" i="1"/>
  <c r="I1177" i="1" s="1"/>
  <c r="E1178" i="1"/>
  <c r="I1178" i="1" s="1"/>
  <c r="E1179" i="1"/>
  <c r="I1179" i="1" s="1"/>
  <c r="E1180" i="1"/>
  <c r="I1180" i="1" s="1"/>
  <c r="E1181" i="1"/>
  <c r="I1181" i="1" s="1"/>
  <c r="E1182" i="1"/>
  <c r="I1182" i="1" s="1"/>
  <c r="E1183" i="1"/>
  <c r="I1183" i="1" s="1"/>
  <c r="E1184" i="1"/>
  <c r="I1184" i="1" s="1"/>
  <c r="E1185" i="1"/>
  <c r="I1185" i="1" s="1"/>
  <c r="E1186" i="1"/>
  <c r="I1186" i="1" s="1"/>
  <c r="E1187" i="1"/>
  <c r="I1187" i="1" s="1"/>
  <c r="E1188" i="1"/>
  <c r="I1188" i="1" s="1"/>
  <c r="E1189" i="1"/>
  <c r="I1189" i="1" s="1"/>
  <c r="E1190" i="1"/>
  <c r="I1190" i="1" s="1"/>
  <c r="E1191" i="1"/>
  <c r="I1191" i="1" s="1"/>
  <c r="E1192" i="1"/>
  <c r="I1192" i="1" s="1"/>
  <c r="E1193" i="1"/>
  <c r="I1193" i="1" s="1"/>
  <c r="E1194" i="1"/>
  <c r="I1194" i="1" s="1"/>
  <c r="E1195" i="1"/>
  <c r="I1195" i="1" s="1"/>
  <c r="E1196" i="1"/>
  <c r="I1196" i="1" s="1"/>
  <c r="E1197" i="1"/>
  <c r="I1197" i="1" s="1"/>
  <c r="E1198" i="1"/>
  <c r="I1198" i="1" s="1"/>
  <c r="E1199" i="1"/>
  <c r="I1199" i="1" s="1"/>
  <c r="E1200" i="1"/>
  <c r="I1200" i="1" s="1"/>
  <c r="E1201" i="1"/>
  <c r="I1201" i="1" s="1"/>
  <c r="E1202" i="1"/>
  <c r="I1202" i="1" s="1"/>
  <c r="E1203" i="1"/>
  <c r="I1203" i="1" s="1"/>
  <c r="E1204" i="1"/>
  <c r="I1204" i="1" s="1"/>
  <c r="E1205" i="1"/>
  <c r="I1205" i="1" s="1"/>
  <c r="E1206" i="1"/>
  <c r="I1206" i="1" s="1"/>
  <c r="E1207" i="1"/>
  <c r="I1207" i="1" s="1"/>
  <c r="E1208" i="1"/>
  <c r="I1208" i="1" s="1"/>
  <c r="E1209" i="1"/>
  <c r="I1209" i="1" s="1"/>
  <c r="E1210" i="1"/>
  <c r="I1210" i="1" s="1"/>
  <c r="E1211" i="1"/>
  <c r="I1211" i="1" s="1"/>
  <c r="E1212" i="1"/>
  <c r="I1212" i="1" s="1"/>
  <c r="E1213" i="1"/>
  <c r="I1213" i="1" s="1"/>
  <c r="E1214" i="1"/>
  <c r="I1214" i="1" s="1"/>
  <c r="E1215" i="1"/>
  <c r="I1215" i="1" s="1"/>
  <c r="E1216" i="1"/>
  <c r="I1216" i="1" s="1"/>
  <c r="E1217" i="1"/>
  <c r="I1217" i="1" s="1"/>
  <c r="E1218" i="1"/>
  <c r="I1218" i="1" s="1"/>
  <c r="E1219" i="1"/>
  <c r="I1219" i="1" s="1"/>
  <c r="E1220" i="1"/>
  <c r="I1220" i="1" s="1"/>
  <c r="E1221" i="1"/>
  <c r="I1221" i="1" s="1"/>
  <c r="E1222" i="1"/>
  <c r="I1222" i="1" s="1"/>
  <c r="E1223" i="1"/>
  <c r="I1223" i="1" s="1"/>
  <c r="E1224" i="1"/>
  <c r="I1224" i="1" s="1"/>
  <c r="E1225" i="1"/>
  <c r="I1225" i="1" s="1"/>
  <c r="E1226" i="1"/>
  <c r="I1226" i="1" s="1"/>
  <c r="E1227" i="1"/>
  <c r="I1227" i="1" s="1"/>
  <c r="E1228" i="1"/>
  <c r="I1228" i="1" s="1"/>
  <c r="E1229" i="1"/>
  <c r="I1229" i="1" s="1"/>
  <c r="E1230" i="1"/>
  <c r="I1230" i="1" s="1"/>
  <c r="E1231" i="1"/>
  <c r="I1231" i="1" s="1"/>
  <c r="E1232" i="1"/>
  <c r="I1232" i="1" s="1"/>
  <c r="E1233" i="1"/>
  <c r="I1233" i="1" s="1"/>
  <c r="E1234" i="1"/>
  <c r="I1234" i="1" s="1"/>
  <c r="E1235" i="1"/>
  <c r="I1235" i="1" s="1"/>
  <c r="E1236" i="1"/>
  <c r="I1236" i="1" s="1"/>
  <c r="E1237" i="1"/>
  <c r="I1237" i="1" s="1"/>
  <c r="E1238" i="1"/>
  <c r="I1238" i="1" s="1"/>
  <c r="E1239" i="1"/>
  <c r="I1239" i="1" s="1"/>
  <c r="E1240" i="1"/>
  <c r="I1240" i="1" s="1"/>
  <c r="E1241" i="1"/>
  <c r="I1241" i="1" s="1"/>
  <c r="E1242" i="1"/>
  <c r="I1242" i="1" s="1"/>
  <c r="E1243" i="1"/>
  <c r="I1243" i="1" s="1"/>
  <c r="E1244" i="1"/>
  <c r="I1244" i="1" s="1"/>
  <c r="E1245" i="1"/>
  <c r="I1245" i="1" s="1"/>
  <c r="E1246" i="1"/>
  <c r="I1246" i="1" s="1"/>
  <c r="E1247" i="1"/>
  <c r="I1247" i="1" s="1"/>
  <c r="E1248" i="1"/>
  <c r="I1248" i="1" s="1"/>
  <c r="E1249" i="1"/>
  <c r="I1249" i="1" s="1"/>
  <c r="E1250" i="1"/>
  <c r="I1250" i="1" s="1"/>
  <c r="E1251" i="1"/>
  <c r="I1251" i="1" s="1"/>
  <c r="E1252" i="1"/>
  <c r="I1252" i="1" s="1"/>
  <c r="E1253" i="1"/>
  <c r="I1253" i="1" s="1"/>
  <c r="E1254" i="1"/>
  <c r="I1254" i="1" s="1"/>
  <c r="E1255" i="1"/>
  <c r="I1255" i="1" s="1"/>
  <c r="E1256" i="1"/>
  <c r="I1256" i="1" s="1"/>
  <c r="E1257" i="1"/>
  <c r="I1257" i="1" s="1"/>
  <c r="E1258" i="1"/>
  <c r="I1258" i="1" s="1"/>
  <c r="E1259" i="1"/>
  <c r="I1259" i="1" s="1"/>
  <c r="E1260" i="1"/>
  <c r="I1260" i="1" s="1"/>
  <c r="E1261" i="1"/>
  <c r="I1261" i="1" s="1"/>
  <c r="E1262" i="1"/>
  <c r="I1262" i="1" s="1"/>
  <c r="E1263" i="1"/>
  <c r="I1263" i="1" s="1"/>
  <c r="E1264" i="1"/>
  <c r="I1264" i="1" s="1"/>
  <c r="E1265" i="1"/>
  <c r="I1265" i="1" s="1"/>
  <c r="E1266" i="1"/>
  <c r="I1266" i="1" s="1"/>
  <c r="E1267" i="1"/>
  <c r="I1267" i="1" s="1"/>
  <c r="E1268" i="1"/>
  <c r="I1268" i="1" s="1"/>
  <c r="E1269" i="1"/>
  <c r="I1269" i="1" s="1"/>
  <c r="E1270" i="1"/>
  <c r="I1270" i="1" s="1"/>
  <c r="E1271" i="1"/>
  <c r="I1271" i="1" s="1"/>
  <c r="E1272" i="1"/>
  <c r="I1272" i="1" s="1"/>
  <c r="E1273" i="1"/>
  <c r="I1273" i="1" s="1"/>
  <c r="E1274" i="1"/>
  <c r="I1274" i="1" s="1"/>
  <c r="E1275" i="1"/>
  <c r="I1275" i="1" s="1"/>
  <c r="E1276" i="1"/>
  <c r="I1276" i="1" s="1"/>
  <c r="E1277" i="1"/>
  <c r="I1277" i="1" s="1"/>
  <c r="E1278" i="1"/>
  <c r="I1278" i="1" s="1"/>
  <c r="E1279" i="1"/>
  <c r="I1279" i="1" s="1"/>
  <c r="E1280" i="1"/>
  <c r="I1280" i="1" s="1"/>
  <c r="E1281" i="1"/>
  <c r="I1281" i="1" s="1"/>
  <c r="E1282" i="1"/>
  <c r="I1282" i="1" s="1"/>
  <c r="E1283" i="1"/>
  <c r="I1283" i="1" s="1"/>
  <c r="E1284" i="1"/>
  <c r="I1284" i="1" s="1"/>
  <c r="E1285" i="1"/>
  <c r="I1285" i="1" s="1"/>
  <c r="E1286" i="1"/>
  <c r="I1286" i="1" s="1"/>
  <c r="E1287" i="1"/>
  <c r="I1287" i="1" s="1"/>
  <c r="E1288" i="1"/>
  <c r="I1288" i="1" s="1"/>
  <c r="E1289" i="1"/>
  <c r="I1289" i="1" s="1"/>
  <c r="E1290" i="1"/>
  <c r="I1290" i="1" s="1"/>
  <c r="E1291" i="1"/>
  <c r="I1291" i="1" s="1"/>
  <c r="E1292" i="1"/>
  <c r="I1292" i="1" s="1"/>
  <c r="E1293" i="1"/>
  <c r="I1293" i="1" s="1"/>
  <c r="E1294" i="1"/>
  <c r="I1294" i="1" s="1"/>
  <c r="E1295" i="1"/>
  <c r="I1295" i="1" s="1"/>
  <c r="E1296" i="1"/>
  <c r="I1296" i="1" s="1"/>
  <c r="E1297" i="1"/>
  <c r="I1297" i="1" s="1"/>
  <c r="E1298" i="1"/>
  <c r="I1298" i="1" s="1"/>
  <c r="E1299" i="1"/>
  <c r="I1299" i="1" s="1"/>
  <c r="E1300" i="1"/>
  <c r="I1300" i="1" s="1"/>
  <c r="E1301" i="1"/>
  <c r="I1301" i="1" s="1"/>
  <c r="E1302" i="1"/>
  <c r="I1302" i="1" s="1"/>
  <c r="E1303" i="1"/>
  <c r="I1303" i="1" s="1"/>
  <c r="E1304" i="1"/>
  <c r="I1304" i="1" s="1"/>
  <c r="E1305" i="1"/>
  <c r="I1305" i="1" s="1"/>
  <c r="E1306" i="1"/>
  <c r="I1306" i="1" s="1"/>
  <c r="E1307" i="1"/>
  <c r="I1307" i="1" s="1"/>
  <c r="E1308" i="1"/>
  <c r="I1308" i="1" s="1"/>
  <c r="E1309" i="1"/>
  <c r="I1309" i="1" s="1"/>
  <c r="E1310" i="1"/>
  <c r="I1310" i="1" s="1"/>
  <c r="E1311" i="1"/>
  <c r="I1311" i="1" s="1"/>
  <c r="E1312" i="1"/>
  <c r="I1312" i="1" s="1"/>
  <c r="E1313" i="1"/>
  <c r="I1313" i="1" s="1"/>
  <c r="E1314" i="1"/>
  <c r="I1314" i="1" s="1"/>
  <c r="E1315" i="1"/>
  <c r="I1315" i="1" s="1"/>
  <c r="E1316" i="1"/>
  <c r="I1316" i="1" s="1"/>
  <c r="E1317" i="1"/>
  <c r="I1317" i="1" s="1"/>
  <c r="E1318" i="1"/>
  <c r="I1318" i="1" s="1"/>
  <c r="E1319" i="1"/>
  <c r="I1319" i="1" s="1"/>
  <c r="E1320" i="1"/>
  <c r="I1320" i="1" s="1"/>
  <c r="E1321" i="1"/>
  <c r="I1321" i="1" s="1"/>
  <c r="E1322" i="1"/>
  <c r="I1322" i="1" s="1"/>
  <c r="E1323" i="1"/>
  <c r="I1323" i="1" s="1"/>
  <c r="E1324" i="1"/>
  <c r="I1324" i="1" s="1"/>
  <c r="E1325" i="1"/>
  <c r="I1325" i="1" s="1"/>
  <c r="E1326" i="1"/>
  <c r="I1326" i="1" s="1"/>
  <c r="E1327" i="1"/>
  <c r="I1327" i="1" s="1"/>
  <c r="E1328" i="1"/>
  <c r="I1328" i="1" s="1"/>
  <c r="E1329" i="1"/>
  <c r="I1329" i="1" s="1"/>
  <c r="E1330" i="1"/>
  <c r="I1330" i="1" s="1"/>
  <c r="E1331" i="1"/>
  <c r="I1331" i="1" s="1"/>
  <c r="E1332" i="1"/>
  <c r="I1332" i="1" s="1"/>
  <c r="E1333" i="1"/>
  <c r="I1333" i="1" s="1"/>
  <c r="E1334" i="1"/>
  <c r="I1334" i="1" s="1"/>
  <c r="E1335" i="1"/>
  <c r="I1335" i="1" s="1"/>
  <c r="E1336" i="1"/>
  <c r="I1336" i="1" s="1"/>
  <c r="E1337" i="1"/>
  <c r="I1337" i="1" s="1"/>
  <c r="E1338" i="1"/>
  <c r="I1338" i="1" s="1"/>
  <c r="E1339" i="1"/>
  <c r="I1339" i="1" s="1"/>
  <c r="E1340" i="1"/>
  <c r="I1340" i="1" s="1"/>
  <c r="E1341" i="1"/>
  <c r="I1341" i="1" s="1"/>
  <c r="E1342" i="1"/>
  <c r="I1342" i="1" s="1"/>
  <c r="E1343" i="1"/>
  <c r="I1343" i="1" s="1"/>
  <c r="E1344" i="1"/>
  <c r="I1344" i="1" s="1"/>
  <c r="E1345" i="1"/>
  <c r="I1345" i="1" s="1"/>
  <c r="E1346" i="1"/>
  <c r="I1346" i="1" s="1"/>
  <c r="E1347" i="1"/>
  <c r="I1347" i="1" s="1"/>
  <c r="E1348" i="1"/>
  <c r="I1348" i="1" s="1"/>
  <c r="E1349" i="1"/>
  <c r="I1349" i="1" s="1"/>
  <c r="E1350" i="1"/>
  <c r="I1350" i="1" s="1"/>
  <c r="E1351" i="1"/>
  <c r="I1351" i="1" s="1"/>
  <c r="E1352" i="1"/>
  <c r="I1352" i="1" s="1"/>
  <c r="E1353" i="1"/>
  <c r="I1353" i="1" s="1"/>
  <c r="E1354" i="1"/>
  <c r="I1354" i="1" s="1"/>
  <c r="E1355" i="1"/>
  <c r="I1355" i="1" s="1"/>
  <c r="E1356" i="1"/>
  <c r="I1356" i="1" s="1"/>
  <c r="E1357" i="1"/>
  <c r="I1357" i="1" s="1"/>
  <c r="E1358" i="1"/>
  <c r="I1358" i="1" s="1"/>
  <c r="E1359" i="1"/>
  <c r="I1359" i="1" s="1"/>
  <c r="E1360" i="1"/>
  <c r="I1360" i="1" s="1"/>
  <c r="E1361" i="1"/>
  <c r="I1361" i="1" s="1"/>
  <c r="E1362" i="1"/>
  <c r="I1362" i="1" s="1"/>
  <c r="E1363" i="1"/>
  <c r="I1363" i="1" s="1"/>
  <c r="E1364" i="1"/>
  <c r="I1364" i="1" s="1"/>
  <c r="E1365" i="1"/>
  <c r="I1365" i="1" s="1"/>
  <c r="E1366" i="1"/>
  <c r="I1366" i="1" s="1"/>
  <c r="E1367" i="1"/>
  <c r="I1367" i="1" s="1"/>
  <c r="E1368" i="1"/>
  <c r="I1368" i="1" s="1"/>
  <c r="E1369" i="1"/>
  <c r="I1369" i="1" s="1"/>
  <c r="E1370" i="1"/>
  <c r="I1370" i="1" s="1"/>
  <c r="E1371" i="1"/>
  <c r="I1371" i="1" s="1"/>
  <c r="E1372" i="1"/>
  <c r="I1372" i="1" s="1"/>
  <c r="E1373" i="1"/>
  <c r="I1373" i="1" s="1"/>
  <c r="E1374" i="1"/>
  <c r="I1374" i="1" s="1"/>
  <c r="E1375" i="1"/>
  <c r="I1375" i="1" s="1"/>
  <c r="E1376" i="1"/>
  <c r="I1376" i="1" s="1"/>
  <c r="E1377" i="1"/>
  <c r="I1377" i="1" s="1"/>
  <c r="E1378" i="1"/>
  <c r="I1378" i="1" s="1"/>
  <c r="E1379" i="1"/>
  <c r="I1379" i="1" s="1"/>
  <c r="E1380" i="1"/>
  <c r="I1380" i="1" s="1"/>
  <c r="E1381" i="1"/>
  <c r="I1381" i="1" s="1"/>
  <c r="E1382" i="1"/>
  <c r="I1382" i="1" s="1"/>
  <c r="E1383" i="1"/>
  <c r="I1383" i="1" s="1"/>
  <c r="E1384" i="1"/>
  <c r="I1384" i="1" s="1"/>
  <c r="E1385" i="1"/>
  <c r="I1385" i="1" s="1"/>
  <c r="E1386" i="1"/>
  <c r="I1386" i="1" s="1"/>
  <c r="E1387" i="1"/>
  <c r="I1387" i="1" s="1"/>
  <c r="E1388" i="1"/>
  <c r="I1388" i="1" s="1"/>
  <c r="E1389" i="1"/>
  <c r="I1389" i="1" s="1"/>
  <c r="E1390" i="1"/>
  <c r="I1390" i="1" s="1"/>
  <c r="E1391" i="1"/>
  <c r="I1391" i="1" s="1"/>
  <c r="E1392" i="1"/>
  <c r="I1392" i="1" s="1"/>
  <c r="E1393" i="1"/>
  <c r="I1393" i="1" s="1"/>
  <c r="E1394" i="1"/>
  <c r="I1394" i="1" s="1"/>
  <c r="E1395" i="1"/>
  <c r="I1395" i="1" s="1"/>
  <c r="E1396" i="1"/>
  <c r="I1396" i="1" s="1"/>
  <c r="E1397" i="1"/>
  <c r="I1397" i="1" s="1"/>
  <c r="E1398" i="1"/>
  <c r="I1398" i="1" s="1"/>
  <c r="E1399" i="1"/>
  <c r="I1399" i="1" s="1"/>
  <c r="E1400" i="1"/>
  <c r="I1400" i="1" s="1"/>
  <c r="E1401" i="1"/>
  <c r="I1401" i="1" s="1"/>
  <c r="E1402" i="1"/>
  <c r="I1402" i="1" s="1"/>
  <c r="E1403" i="1"/>
  <c r="I1403" i="1" s="1"/>
  <c r="E1404" i="1"/>
  <c r="I1404" i="1" s="1"/>
  <c r="E1405" i="1"/>
  <c r="I1405" i="1" s="1"/>
  <c r="E1406" i="1"/>
  <c r="I1406" i="1" s="1"/>
  <c r="E1407" i="1"/>
  <c r="I1407" i="1" s="1"/>
  <c r="E1408" i="1"/>
  <c r="I1408" i="1" s="1"/>
  <c r="E1409" i="1"/>
  <c r="I1409" i="1" s="1"/>
  <c r="E1410" i="1"/>
  <c r="I1410" i="1" s="1"/>
  <c r="E1411" i="1"/>
  <c r="I1411" i="1" s="1"/>
  <c r="E1412" i="1"/>
  <c r="I1412" i="1" s="1"/>
  <c r="E1413" i="1"/>
  <c r="I1413" i="1" s="1"/>
  <c r="E1414" i="1"/>
  <c r="I1414" i="1" s="1"/>
  <c r="E1415" i="1"/>
  <c r="I1415" i="1" s="1"/>
  <c r="E1416" i="1"/>
  <c r="I1416" i="1" s="1"/>
  <c r="E1417" i="1"/>
  <c r="I1417" i="1" s="1"/>
  <c r="E1418" i="1"/>
  <c r="I1418" i="1" s="1"/>
  <c r="E1419" i="1"/>
  <c r="I1419" i="1" s="1"/>
  <c r="E1420" i="1"/>
  <c r="I1420" i="1" s="1"/>
  <c r="E1421" i="1"/>
  <c r="I1421" i="1" s="1"/>
  <c r="E1422" i="1"/>
  <c r="I1422" i="1" s="1"/>
  <c r="E1423" i="1"/>
  <c r="I1423" i="1" s="1"/>
  <c r="E1424" i="1"/>
  <c r="I1424" i="1" s="1"/>
  <c r="E1425" i="1"/>
  <c r="I1425" i="1" s="1"/>
  <c r="E1426" i="1"/>
  <c r="I1426" i="1" s="1"/>
  <c r="E1427" i="1"/>
  <c r="I1427" i="1" s="1"/>
  <c r="E1428" i="1"/>
  <c r="I1428" i="1" s="1"/>
  <c r="E1429" i="1"/>
  <c r="I1429" i="1" s="1"/>
  <c r="E1430" i="1"/>
  <c r="I1430" i="1" s="1"/>
  <c r="E1431" i="1"/>
  <c r="I1431" i="1" s="1"/>
  <c r="E1432" i="1"/>
  <c r="I1432" i="1" s="1"/>
  <c r="E1433" i="1"/>
  <c r="I1433" i="1" s="1"/>
  <c r="E1434" i="1"/>
  <c r="I1434" i="1" s="1"/>
  <c r="E1435" i="1"/>
  <c r="I1435" i="1" s="1"/>
  <c r="E1436" i="1"/>
  <c r="I1436" i="1" s="1"/>
  <c r="E1437" i="1"/>
  <c r="I1437" i="1" s="1"/>
  <c r="E1438" i="1"/>
  <c r="I1438" i="1" s="1"/>
  <c r="E1439" i="1"/>
  <c r="I1439" i="1" s="1"/>
  <c r="E1440" i="1"/>
  <c r="I1440" i="1" s="1"/>
  <c r="E1441" i="1"/>
  <c r="I1441" i="1" s="1"/>
  <c r="E1442" i="1"/>
  <c r="I1442" i="1" s="1"/>
  <c r="E1443" i="1"/>
  <c r="I1443" i="1" s="1"/>
  <c r="E1444" i="1"/>
  <c r="I1444" i="1" s="1"/>
  <c r="E1445" i="1"/>
  <c r="I1445" i="1" s="1"/>
  <c r="E1446" i="1"/>
  <c r="I1446" i="1" s="1"/>
  <c r="E1447" i="1"/>
  <c r="I1447" i="1" s="1"/>
  <c r="E1448" i="1"/>
  <c r="I1448" i="1" s="1"/>
  <c r="E1449" i="1"/>
  <c r="I1449" i="1" s="1"/>
  <c r="E1450" i="1"/>
  <c r="I1450" i="1" s="1"/>
  <c r="E1451" i="1"/>
  <c r="I1451" i="1" s="1"/>
  <c r="E1452" i="1"/>
  <c r="I1452" i="1" s="1"/>
  <c r="E1453" i="1"/>
  <c r="I1453" i="1" s="1"/>
  <c r="E1454" i="1"/>
  <c r="I1454" i="1" s="1"/>
  <c r="E1455" i="1"/>
  <c r="I1455" i="1" s="1"/>
  <c r="E1456" i="1"/>
  <c r="I1456" i="1" s="1"/>
  <c r="E1457" i="1"/>
  <c r="I1457" i="1" s="1"/>
  <c r="E1458" i="1"/>
  <c r="I1458" i="1" s="1"/>
  <c r="E1459" i="1"/>
  <c r="I1459" i="1" s="1"/>
  <c r="E1460" i="1"/>
  <c r="I1460" i="1" s="1"/>
  <c r="E1461" i="1"/>
  <c r="I1461" i="1" s="1"/>
  <c r="E1462" i="1"/>
  <c r="I1462" i="1" s="1"/>
  <c r="E1463" i="1"/>
  <c r="I1463" i="1" s="1"/>
  <c r="E1464" i="1"/>
  <c r="I1464" i="1" s="1"/>
  <c r="E1465" i="1"/>
  <c r="I1465" i="1" s="1"/>
  <c r="E1466" i="1"/>
  <c r="I1466" i="1" s="1"/>
  <c r="E1467" i="1"/>
  <c r="I1467" i="1" s="1"/>
  <c r="E1468" i="1"/>
  <c r="I1468" i="1" s="1"/>
  <c r="E1469" i="1"/>
  <c r="I1469" i="1" s="1"/>
  <c r="E1470" i="1"/>
  <c r="I1470" i="1" s="1"/>
  <c r="E1471" i="1"/>
  <c r="I1471" i="1" s="1"/>
  <c r="E1472" i="1"/>
  <c r="I1472" i="1" s="1"/>
  <c r="E1473" i="1"/>
  <c r="I1473" i="1" s="1"/>
  <c r="E1474" i="1"/>
  <c r="I1474" i="1" s="1"/>
  <c r="E1475" i="1"/>
  <c r="I1475" i="1" s="1"/>
  <c r="E1476" i="1"/>
  <c r="I1476" i="1" s="1"/>
  <c r="E1477" i="1"/>
  <c r="I1477" i="1" s="1"/>
  <c r="E1478" i="1"/>
  <c r="I1478" i="1" s="1"/>
  <c r="E1479" i="1"/>
  <c r="I1479" i="1" s="1"/>
  <c r="E1480" i="1"/>
  <c r="I1480" i="1" s="1"/>
  <c r="E1481" i="1"/>
  <c r="I1481" i="1" s="1"/>
  <c r="E1482" i="1"/>
  <c r="I1482" i="1" s="1"/>
  <c r="E1483" i="1"/>
  <c r="I1483" i="1" s="1"/>
  <c r="E1484" i="1"/>
  <c r="I1484" i="1" s="1"/>
  <c r="E1485" i="1"/>
  <c r="I1485" i="1" s="1"/>
  <c r="E1486" i="1"/>
  <c r="I1486" i="1" s="1"/>
  <c r="E1487" i="1"/>
  <c r="I1487" i="1" s="1"/>
  <c r="E1488" i="1"/>
  <c r="I1488" i="1" s="1"/>
  <c r="E1489" i="1"/>
  <c r="I1489" i="1" s="1"/>
  <c r="E1490" i="1"/>
  <c r="I1490" i="1" s="1"/>
  <c r="E1491" i="1"/>
  <c r="I1491" i="1" s="1"/>
  <c r="E1492" i="1"/>
  <c r="I1492" i="1" s="1"/>
  <c r="E1493" i="1"/>
  <c r="I1493" i="1" s="1"/>
  <c r="E1494" i="1"/>
  <c r="I1494" i="1" s="1"/>
  <c r="E1495" i="1"/>
  <c r="I1495" i="1" s="1"/>
  <c r="E1496" i="1"/>
  <c r="I1496" i="1" s="1"/>
  <c r="E1497" i="1"/>
  <c r="I1497" i="1" s="1"/>
  <c r="E1498" i="1"/>
  <c r="I1498" i="1" s="1"/>
  <c r="E1499" i="1"/>
  <c r="I1499" i="1" s="1"/>
  <c r="E1500" i="1"/>
  <c r="I1500" i="1" s="1"/>
  <c r="E1501" i="1"/>
  <c r="I1501" i="1" s="1"/>
  <c r="E1502" i="1"/>
  <c r="I1502" i="1" s="1"/>
  <c r="E1503" i="1"/>
  <c r="I1503" i="1" s="1"/>
  <c r="E1504" i="1"/>
  <c r="I1504" i="1" s="1"/>
  <c r="E1505" i="1"/>
  <c r="I1505" i="1" s="1"/>
  <c r="E1506" i="1"/>
  <c r="I1506" i="1" s="1"/>
  <c r="E1507" i="1"/>
  <c r="I1507" i="1" s="1"/>
  <c r="E1508" i="1"/>
  <c r="I1508" i="1" s="1"/>
  <c r="E1509" i="1"/>
  <c r="I1509" i="1" s="1"/>
  <c r="E1510" i="1"/>
  <c r="I1510" i="1" s="1"/>
  <c r="E1511" i="1"/>
  <c r="I1511" i="1" s="1"/>
  <c r="E1512" i="1"/>
  <c r="I1512" i="1" s="1"/>
  <c r="E1513" i="1"/>
  <c r="I1513" i="1" s="1"/>
  <c r="E1514" i="1"/>
  <c r="I1514" i="1" s="1"/>
  <c r="E1515" i="1"/>
  <c r="I1515" i="1" s="1"/>
  <c r="E1516" i="1"/>
  <c r="I1516" i="1" s="1"/>
  <c r="E1517" i="1"/>
  <c r="I1517" i="1" s="1"/>
  <c r="E1518" i="1"/>
  <c r="I1518" i="1" s="1"/>
  <c r="E1519" i="1"/>
  <c r="I1519" i="1" s="1"/>
  <c r="E1520" i="1"/>
  <c r="I1520" i="1" s="1"/>
  <c r="E1521" i="1"/>
  <c r="I1521" i="1" s="1"/>
  <c r="E1522" i="1"/>
  <c r="I1522" i="1" s="1"/>
  <c r="E1523" i="1"/>
  <c r="I1523" i="1" s="1"/>
  <c r="E1524" i="1"/>
  <c r="I1524" i="1" s="1"/>
  <c r="E1525" i="1"/>
  <c r="I1525" i="1" s="1"/>
  <c r="E1526" i="1"/>
  <c r="I1526" i="1" s="1"/>
  <c r="E1527" i="1"/>
  <c r="I1527" i="1" s="1"/>
  <c r="E1528" i="1"/>
  <c r="I1528" i="1" s="1"/>
  <c r="E1529" i="1"/>
  <c r="I1529" i="1" s="1"/>
  <c r="E1530" i="1"/>
  <c r="I1530" i="1" s="1"/>
  <c r="E1531" i="1"/>
  <c r="I1531" i="1" s="1"/>
  <c r="E1532" i="1"/>
  <c r="I1532" i="1" s="1"/>
  <c r="E1533" i="1"/>
  <c r="I1533" i="1" s="1"/>
  <c r="E1534" i="1"/>
  <c r="I1534" i="1" s="1"/>
  <c r="E1535" i="1"/>
  <c r="I1535" i="1" s="1"/>
  <c r="E1536" i="1"/>
  <c r="I1536" i="1" s="1"/>
  <c r="E1537" i="1"/>
  <c r="I1537" i="1" s="1"/>
  <c r="E1538" i="1"/>
  <c r="I1538" i="1" s="1"/>
  <c r="E1539" i="1"/>
  <c r="I1539" i="1" s="1"/>
  <c r="E1540" i="1"/>
  <c r="I1540" i="1" s="1"/>
  <c r="E1541" i="1"/>
  <c r="I1541" i="1" s="1"/>
  <c r="E1542" i="1"/>
  <c r="I1542" i="1" s="1"/>
  <c r="E1543" i="1"/>
  <c r="I1543" i="1" s="1"/>
  <c r="E1544" i="1"/>
  <c r="I1544" i="1" s="1"/>
  <c r="E1545" i="1"/>
  <c r="I1545" i="1" s="1"/>
  <c r="E1546" i="1"/>
  <c r="I1546" i="1" s="1"/>
  <c r="E1547" i="1"/>
  <c r="I1547" i="1" s="1"/>
  <c r="E1548" i="1"/>
  <c r="I1548" i="1" s="1"/>
  <c r="E1549" i="1"/>
  <c r="I1549" i="1" s="1"/>
  <c r="E1550" i="1"/>
  <c r="I1550" i="1" s="1"/>
  <c r="E1551" i="1"/>
  <c r="I1551" i="1" s="1"/>
  <c r="E1552" i="1"/>
  <c r="I1552" i="1" s="1"/>
  <c r="E1553" i="1"/>
  <c r="I1553" i="1" s="1"/>
  <c r="E1554" i="1"/>
  <c r="I1554" i="1" s="1"/>
  <c r="E1555" i="1"/>
  <c r="I1555" i="1" s="1"/>
  <c r="E1556" i="1"/>
  <c r="I1556" i="1" s="1"/>
  <c r="E1557" i="1"/>
  <c r="I1557" i="1" s="1"/>
  <c r="E1558" i="1"/>
  <c r="I1558" i="1" s="1"/>
  <c r="E1559" i="1"/>
  <c r="I1559" i="1" s="1"/>
  <c r="E1560" i="1"/>
  <c r="I1560" i="1" s="1"/>
  <c r="E1561" i="1"/>
  <c r="I1561" i="1" s="1"/>
  <c r="E1562" i="1"/>
  <c r="I1562" i="1" s="1"/>
  <c r="E1563" i="1"/>
  <c r="I1563" i="1" s="1"/>
  <c r="E1564" i="1"/>
  <c r="I1564" i="1" s="1"/>
  <c r="E1565" i="1"/>
  <c r="I1565" i="1" s="1"/>
  <c r="E1566" i="1"/>
  <c r="I1566" i="1" s="1"/>
  <c r="E1567" i="1"/>
  <c r="I1567" i="1" s="1"/>
  <c r="E1568" i="1"/>
  <c r="I1568" i="1" s="1"/>
  <c r="E1569" i="1"/>
  <c r="I1569" i="1" s="1"/>
  <c r="E1570" i="1"/>
  <c r="I1570" i="1" s="1"/>
  <c r="E1571" i="1"/>
  <c r="I1571" i="1" s="1"/>
  <c r="E1572" i="1"/>
  <c r="I1572" i="1" s="1"/>
  <c r="E1573" i="1"/>
  <c r="I1573" i="1" s="1"/>
  <c r="E1574" i="1"/>
  <c r="I1574" i="1" s="1"/>
  <c r="E1575" i="1"/>
  <c r="I1575" i="1" s="1"/>
  <c r="E1576" i="1"/>
  <c r="I1576" i="1" s="1"/>
  <c r="E1577" i="1"/>
  <c r="I1577" i="1" s="1"/>
  <c r="E1578" i="1"/>
  <c r="I1578" i="1" s="1"/>
  <c r="E1579" i="1"/>
  <c r="I1579" i="1" s="1"/>
  <c r="E1580" i="1"/>
  <c r="I1580" i="1" s="1"/>
  <c r="E1581" i="1"/>
  <c r="I1581" i="1" s="1"/>
  <c r="E1582" i="1"/>
  <c r="I1582" i="1" s="1"/>
  <c r="E1583" i="1"/>
  <c r="I1583" i="1" s="1"/>
  <c r="E1584" i="1"/>
  <c r="I1584" i="1" s="1"/>
  <c r="E1585" i="1"/>
  <c r="I1585" i="1" s="1"/>
  <c r="E1586" i="1"/>
  <c r="I1586" i="1" s="1"/>
  <c r="E1587" i="1"/>
  <c r="I1587" i="1" s="1"/>
  <c r="E1588" i="1"/>
  <c r="I1588" i="1" s="1"/>
  <c r="E1589" i="1"/>
  <c r="I1589" i="1" s="1"/>
  <c r="E1590" i="1"/>
  <c r="I1590" i="1" s="1"/>
  <c r="E1591" i="1"/>
  <c r="I1591" i="1" s="1"/>
  <c r="E1592" i="1"/>
  <c r="I1592" i="1" s="1"/>
  <c r="E1593" i="1"/>
  <c r="I1593" i="1" s="1"/>
  <c r="E1594" i="1"/>
  <c r="I1594" i="1" s="1"/>
  <c r="E1595" i="1"/>
  <c r="I1595" i="1" s="1"/>
  <c r="E1596" i="1"/>
  <c r="I1596" i="1" s="1"/>
  <c r="E1597" i="1"/>
  <c r="I1597" i="1" s="1"/>
  <c r="E1598" i="1"/>
  <c r="I1598" i="1" s="1"/>
  <c r="E1599" i="1"/>
  <c r="I1599" i="1" s="1"/>
  <c r="E1600" i="1"/>
  <c r="I1600" i="1" s="1"/>
  <c r="E1601" i="1"/>
  <c r="I1601" i="1" s="1"/>
  <c r="E1602" i="1"/>
  <c r="I1602" i="1" s="1"/>
  <c r="E1603" i="1"/>
  <c r="I1603" i="1" s="1"/>
  <c r="E1604" i="1"/>
  <c r="I1604" i="1" s="1"/>
  <c r="E1605" i="1"/>
  <c r="I1605" i="1" s="1"/>
  <c r="E1606" i="1"/>
  <c r="I1606" i="1" s="1"/>
  <c r="E1607" i="1"/>
  <c r="I1607" i="1" s="1"/>
  <c r="E1608" i="1"/>
  <c r="I1608" i="1" s="1"/>
  <c r="E1609" i="1"/>
  <c r="I1609" i="1" s="1"/>
  <c r="E1610" i="1"/>
  <c r="I1610" i="1" s="1"/>
  <c r="E1611" i="1"/>
  <c r="I1611" i="1" s="1"/>
  <c r="E1612" i="1"/>
  <c r="I1612" i="1" s="1"/>
  <c r="E1613" i="1"/>
  <c r="I1613" i="1" s="1"/>
  <c r="E1614" i="1"/>
  <c r="I1614" i="1" s="1"/>
  <c r="E1615" i="1"/>
  <c r="I1615" i="1" s="1"/>
  <c r="E1616" i="1"/>
  <c r="I1616" i="1" s="1"/>
  <c r="E1617" i="1"/>
  <c r="I1617" i="1" s="1"/>
  <c r="E1618" i="1"/>
  <c r="I1618" i="1" s="1"/>
  <c r="E1619" i="1"/>
  <c r="I1619" i="1" s="1"/>
  <c r="E1620" i="1"/>
  <c r="I1620" i="1" s="1"/>
  <c r="E1621" i="1"/>
  <c r="I1621" i="1" s="1"/>
  <c r="E1622" i="1"/>
  <c r="I1622" i="1" s="1"/>
  <c r="E1623" i="1"/>
  <c r="I1623" i="1" s="1"/>
  <c r="E1624" i="1"/>
  <c r="I1624" i="1" s="1"/>
  <c r="E1625" i="1"/>
  <c r="I1625" i="1" s="1"/>
  <c r="E1626" i="1"/>
  <c r="I1626" i="1" s="1"/>
  <c r="E1627" i="1"/>
  <c r="I1627" i="1" s="1"/>
  <c r="E1628" i="1"/>
  <c r="I1628" i="1" s="1"/>
  <c r="E1629" i="1"/>
  <c r="I1629" i="1" s="1"/>
  <c r="E1630" i="1"/>
  <c r="I1630" i="1" s="1"/>
  <c r="E1631" i="1"/>
  <c r="I1631" i="1" s="1"/>
  <c r="E1632" i="1"/>
  <c r="I1632" i="1" s="1"/>
  <c r="E1633" i="1"/>
  <c r="I1633" i="1" s="1"/>
  <c r="E1634" i="1"/>
  <c r="I1634" i="1" s="1"/>
  <c r="E1635" i="1"/>
  <c r="I1635" i="1" s="1"/>
  <c r="E1636" i="1"/>
  <c r="I1636" i="1" s="1"/>
  <c r="E1637" i="1"/>
  <c r="I1637" i="1" s="1"/>
  <c r="E1638" i="1"/>
  <c r="I1638" i="1" s="1"/>
  <c r="E1639" i="1"/>
  <c r="I1639" i="1" s="1"/>
  <c r="E1640" i="1"/>
  <c r="I1640" i="1" s="1"/>
  <c r="E1641" i="1"/>
  <c r="I1641" i="1" s="1"/>
  <c r="E1642" i="1"/>
  <c r="I1642" i="1" s="1"/>
  <c r="E1643" i="1"/>
  <c r="I1643" i="1" s="1"/>
  <c r="E1644" i="1"/>
  <c r="I1644" i="1" s="1"/>
  <c r="E1645" i="1"/>
  <c r="I1645" i="1" s="1"/>
  <c r="E1646" i="1"/>
  <c r="I1646" i="1" s="1"/>
  <c r="E1647" i="1"/>
  <c r="I1647" i="1" s="1"/>
  <c r="E1648" i="1"/>
  <c r="I1648" i="1" s="1"/>
  <c r="E1649" i="1"/>
  <c r="I1649" i="1" s="1"/>
  <c r="E1650" i="1"/>
  <c r="I1650" i="1" s="1"/>
  <c r="E1651" i="1"/>
  <c r="I1651" i="1" s="1"/>
  <c r="E1652" i="1"/>
  <c r="I1652" i="1" s="1"/>
  <c r="E1653" i="1"/>
  <c r="I1653" i="1" s="1"/>
  <c r="E1654" i="1"/>
  <c r="I1654" i="1" s="1"/>
  <c r="E1655" i="1"/>
  <c r="I1655" i="1" s="1"/>
  <c r="E1656" i="1"/>
  <c r="I1656" i="1" s="1"/>
  <c r="E1657" i="1"/>
  <c r="I1657" i="1" s="1"/>
  <c r="E1658" i="1"/>
  <c r="I1658" i="1" s="1"/>
  <c r="E1659" i="1"/>
  <c r="I1659" i="1" s="1"/>
  <c r="E1660" i="1"/>
  <c r="I1660" i="1" s="1"/>
  <c r="E1661" i="1"/>
  <c r="I1661" i="1" s="1"/>
  <c r="E1662" i="1"/>
  <c r="I1662" i="1" s="1"/>
  <c r="E1663" i="1"/>
  <c r="I1663" i="1" s="1"/>
  <c r="E1664" i="1"/>
  <c r="I1664" i="1" s="1"/>
  <c r="E1665" i="1"/>
  <c r="I1665" i="1" s="1"/>
  <c r="E1666" i="1"/>
  <c r="I1666" i="1" s="1"/>
  <c r="E1667" i="1"/>
  <c r="I1667" i="1" s="1"/>
  <c r="E1668" i="1"/>
  <c r="I1668" i="1" s="1"/>
  <c r="E1669" i="1"/>
  <c r="I1669" i="1" s="1"/>
  <c r="E1670" i="1"/>
  <c r="I1670" i="1" s="1"/>
  <c r="E1671" i="1"/>
  <c r="I1671" i="1" s="1"/>
  <c r="E1672" i="1"/>
  <c r="I1672" i="1" s="1"/>
  <c r="E1673" i="1"/>
  <c r="I1673" i="1" s="1"/>
  <c r="E1674" i="1"/>
  <c r="I1674" i="1" s="1"/>
  <c r="E1675" i="1"/>
  <c r="I1675" i="1" s="1"/>
  <c r="E1676" i="1"/>
  <c r="I1676" i="1" s="1"/>
  <c r="E1677" i="1"/>
  <c r="I1677" i="1" s="1"/>
  <c r="E1678" i="1"/>
  <c r="I1678" i="1" s="1"/>
  <c r="E1679" i="1"/>
  <c r="I1679" i="1" s="1"/>
  <c r="E1680" i="1"/>
  <c r="I1680" i="1" s="1"/>
  <c r="E1681" i="1"/>
  <c r="I1681" i="1" s="1"/>
  <c r="E1682" i="1"/>
  <c r="I1682" i="1" s="1"/>
  <c r="E1683" i="1"/>
  <c r="I1683" i="1" s="1"/>
  <c r="E1684" i="1"/>
  <c r="I1684" i="1" s="1"/>
  <c r="E1685" i="1"/>
  <c r="I1685" i="1" s="1"/>
  <c r="E1686" i="1"/>
  <c r="I1686" i="1" s="1"/>
  <c r="E1687" i="1"/>
  <c r="I1687" i="1" s="1"/>
  <c r="E1688" i="1"/>
  <c r="I1688" i="1" s="1"/>
  <c r="E1689" i="1"/>
  <c r="I1689" i="1" s="1"/>
  <c r="E1690" i="1"/>
  <c r="I1690" i="1" s="1"/>
  <c r="E1691" i="1"/>
  <c r="I1691" i="1" s="1"/>
  <c r="E1692" i="1"/>
  <c r="I1692" i="1" s="1"/>
  <c r="E1693" i="1"/>
  <c r="I1693" i="1" s="1"/>
  <c r="E1694" i="1"/>
  <c r="I1694" i="1" s="1"/>
  <c r="E1695" i="1"/>
  <c r="I1695" i="1" s="1"/>
  <c r="E1696" i="1"/>
  <c r="I1696" i="1" s="1"/>
  <c r="E1697" i="1"/>
  <c r="I1697" i="1" s="1"/>
  <c r="E1698" i="1"/>
  <c r="I1698" i="1" s="1"/>
  <c r="E1699" i="1"/>
  <c r="I1699" i="1" s="1"/>
  <c r="E1700" i="1"/>
  <c r="I1700" i="1" s="1"/>
  <c r="E1701" i="1"/>
  <c r="I1701" i="1" s="1"/>
  <c r="E1702" i="1"/>
  <c r="I1702" i="1" s="1"/>
  <c r="E1703" i="1"/>
  <c r="I1703" i="1" s="1"/>
  <c r="E1704" i="1"/>
  <c r="I1704" i="1" s="1"/>
  <c r="E1705" i="1"/>
  <c r="I1705" i="1" s="1"/>
  <c r="E1706" i="1"/>
  <c r="I1706" i="1" s="1"/>
  <c r="E1707" i="1"/>
  <c r="I1707" i="1" s="1"/>
  <c r="E1708" i="1"/>
  <c r="I1708" i="1" s="1"/>
  <c r="E1709" i="1"/>
  <c r="I1709" i="1" s="1"/>
  <c r="E1710" i="1"/>
  <c r="I1710" i="1" s="1"/>
  <c r="E1711" i="1"/>
  <c r="I1711" i="1" s="1"/>
  <c r="E1712" i="1"/>
  <c r="I1712" i="1" s="1"/>
  <c r="E1713" i="1"/>
  <c r="I1713" i="1" s="1"/>
  <c r="E1714" i="1"/>
  <c r="I1714" i="1" s="1"/>
  <c r="E1715" i="1"/>
  <c r="I1715" i="1" s="1"/>
  <c r="E1716" i="1"/>
  <c r="I1716" i="1" s="1"/>
  <c r="E1717" i="1"/>
  <c r="I1717" i="1" s="1"/>
  <c r="E1718" i="1"/>
  <c r="I1718" i="1" s="1"/>
  <c r="E1719" i="1"/>
  <c r="I1719" i="1" s="1"/>
  <c r="E1720" i="1"/>
  <c r="I1720" i="1" s="1"/>
  <c r="E1721" i="1"/>
  <c r="I1721" i="1" s="1"/>
  <c r="E1722" i="1"/>
  <c r="I1722" i="1" s="1"/>
  <c r="E1723" i="1"/>
  <c r="I1723" i="1" s="1"/>
  <c r="E1724" i="1"/>
  <c r="I1724" i="1" s="1"/>
  <c r="E1725" i="1"/>
  <c r="I1725" i="1" s="1"/>
  <c r="E1726" i="1"/>
  <c r="I1726" i="1" s="1"/>
  <c r="E1727" i="1"/>
  <c r="I1727" i="1" s="1"/>
  <c r="E1728" i="1"/>
  <c r="I1728" i="1" s="1"/>
  <c r="E1729" i="1"/>
  <c r="I1729" i="1" s="1"/>
  <c r="E1730" i="1"/>
  <c r="I1730" i="1" s="1"/>
  <c r="E1731" i="1"/>
  <c r="I1731" i="1" s="1"/>
  <c r="E1732" i="1"/>
  <c r="I1732" i="1" s="1"/>
  <c r="E1733" i="1"/>
  <c r="I1733" i="1" s="1"/>
  <c r="E1734" i="1"/>
  <c r="I1734" i="1" s="1"/>
  <c r="E1735" i="1"/>
  <c r="I1735" i="1" s="1"/>
  <c r="E1736" i="1"/>
  <c r="I1736" i="1" s="1"/>
  <c r="E1737" i="1"/>
  <c r="I1737" i="1" s="1"/>
  <c r="E1738" i="1"/>
  <c r="I1738" i="1" s="1"/>
  <c r="E1739" i="1"/>
  <c r="I1739" i="1" s="1"/>
  <c r="E1740" i="1"/>
  <c r="I1740" i="1" s="1"/>
  <c r="E1741" i="1"/>
  <c r="I1741" i="1" s="1"/>
  <c r="E1742" i="1"/>
  <c r="I1742" i="1" s="1"/>
  <c r="E1743" i="1"/>
  <c r="I1743" i="1" s="1"/>
  <c r="E1744" i="1"/>
  <c r="I1744" i="1" s="1"/>
  <c r="E1745" i="1"/>
  <c r="I1745" i="1" s="1"/>
  <c r="E1746" i="1"/>
  <c r="I1746" i="1" s="1"/>
  <c r="E1747" i="1"/>
  <c r="I1747" i="1" s="1"/>
  <c r="E1748" i="1"/>
  <c r="I1748" i="1" s="1"/>
  <c r="E1749" i="1"/>
  <c r="I1749" i="1" s="1"/>
  <c r="E1750" i="1"/>
  <c r="I1750" i="1" s="1"/>
  <c r="E1751" i="1"/>
  <c r="I1751" i="1" s="1"/>
  <c r="E1752" i="1"/>
  <c r="I1752" i="1" s="1"/>
  <c r="E1753" i="1"/>
  <c r="I1753" i="1" s="1"/>
  <c r="E1754" i="1"/>
  <c r="I1754" i="1" s="1"/>
  <c r="E1755" i="1"/>
  <c r="I1755" i="1" s="1"/>
  <c r="E1756" i="1"/>
  <c r="I1756" i="1" s="1"/>
  <c r="E1757" i="1"/>
  <c r="I1757" i="1" s="1"/>
  <c r="E1758" i="1"/>
  <c r="I1758" i="1" s="1"/>
  <c r="E1759" i="1"/>
  <c r="I1759" i="1" s="1"/>
  <c r="E1760" i="1"/>
  <c r="I1760" i="1" s="1"/>
  <c r="E1761" i="1"/>
  <c r="I1761" i="1" s="1"/>
  <c r="E1762" i="1"/>
  <c r="I1762" i="1" s="1"/>
  <c r="E1763" i="1"/>
  <c r="I1763" i="1" s="1"/>
  <c r="E1764" i="1"/>
  <c r="I1764" i="1" s="1"/>
  <c r="E1765" i="1"/>
  <c r="I1765" i="1" s="1"/>
  <c r="E1766" i="1"/>
  <c r="I1766" i="1" s="1"/>
  <c r="E1767" i="1"/>
  <c r="I1767" i="1" s="1"/>
  <c r="E1768" i="1"/>
  <c r="I1768" i="1" s="1"/>
  <c r="E1769" i="1"/>
  <c r="I1769" i="1" s="1"/>
  <c r="E1770" i="1"/>
  <c r="I1770" i="1" s="1"/>
  <c r="E1771" i="1"/>
  <c r="I1771" i="1" s="1"/>
  <c r="E1772" i="1"/>
  <c r="I1772" i="1" s="1"/>
  <c r="E1773" i="1"/>
  <c r="I1773" i="1" s="1"/>
  <c r="E1774" i="1"/>
  <c r="I1774" i="1" s="1"/>
  <c r="E1775" i="1"/>
  <c r="I1775" i="1" s="1"/>
  <c r="E1776" i="1"/>
  <c r="I1776" i="1" s="1"/>
  <c r="E1777" i="1"/>
  <c r="I1777" i="1" s="1"/>
  <c r="E1778" i="1"/>
  <c r="I1778" i="1" s="1"/>
  <c r="E1779" i="1"/>
  <c r="I1779" i="1" s="1"/>
  <c r="E1780" i="1"/>
  <c r="I1780" i="1" s="1"/>
  <c r="E1781" i="1"/>
  <c r="I1781" i="1" s="1"/>
  <c r="E1782" i="1"/>
  <c r="I1782" i="1" s="1"/>
  <c r="E1783" i="1"/>
  <c r="I1783" i="1" s="1"/>
  <c r="E1784" i="1"/>
  <c r="I1784" i="1" s="1"/>
  <c r="E1785" i="1"/>
  <c r="I1785" i="1" s="1"/>
  <c r="E1786" i="1"/>
  <c r="I1786" i="1" s="1"/>
  <c r="E1787" i="1"/>
  <c r="I1787" i="1" s="1"/>
  <c r="E1788" i="1"/>
  <c r="I1788" i="1" s="1"/>
  <c r="E1789" i="1"/>
  <c r="I1789" i="1" s="1"/>
  <c r="E1790" i="1"/>
  <c r="I1790" i="1" s="1"/>
  <c r="E1791" i="1"/>
  <c r="I1791" i="1" s="1"/>
  <c r="E1792" i="1"/>
  <c r="I1792" i="1" s="1"/>
  <c r="E1793" i="1"/>
  <c r="I1793" i="1" s="1"/>
  <c r="E1794" i="1"/>
  <c r="I1794" i="1" s="1"/>
  <c r="E1795" i="1"/>
  <c r="I1795" i="1" s="1"/>
  <c r="E1796" i="1"/>
  <c r="I1796" i="1" s="1"/>
  <c r="E1797" i="1"/>
  <c r="I1797" i="1" s="1"/>
  <c r="E1798" i="1"/>
  <c r="I1798" i="1" s="1"/>
  <c r="E1799" i="1"/>
  <c r="I1799" i="1" s="1"/>
  <c r="E1800" i="1"/>
  <c r="I1800" i="1" s="1"/>
  <c r="E1801" i="1"/>
  <c r="I1801" i="1" s="1"/>
  <c r="E1802" i="1"/>
  <c r="I1802" i="1" s="1"/>
  <c r="E1803" i="1"/>
  <c r="I1803" i="1" s="1"/>
  <c r="E1804" i="1"/>
  <c r="I1804" i="1" s="1"/>
  <c r="E1805" i="1"/>
  <c r="I1805" i="1" s="1"/>
  <c r="E1806" i="1"/>
  <c r="I1806" i="1" s="1"/>
  <c r="E1807" i="1"/>
  <c r="I1807" i="1" s="1"/>
  <c r="E1808" i="1"/>
  <c r="I1808" i="1" s="1"/>
  <c r="E1809" i="1"/>
  <c r="I1809" i="1" s="1"/>
  <c r="E1810" i="1"/>
  <c r="I1810" i="1" s="1"/>
  <c r="E1811" i="1"/>
  <c r="I1811" i="1" s="1"/>
  <c r="E1812" i="1"/>
  <c r="I1812" i="1" s="1"/>
  <c r="E1813" i="1"/>
  <c r="I1813" i="1" s="1"/>
  <c r="E2" i="1"/>
  <c r="I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S245" i="2"/>
  <c r="S114" i="2"/>
  <c r="S61" i="2"/>
  <c r="S3" i="2"/>
  <c r="Q3" i="2"/>
  <c r="Q250" i="2"/>
  <c r="Q246" i="2"/>
  <c r="Q243" i="2"/>
  <c r="Q242" i="2"/>
  <c r="Q241" i="2"/>
  <c r="Q240" i="2"/>
  <c r="Q132" i="2"/>
  <c r="Q113" i="2"/>
  <c r="Q112" i="2"/>
  <c r="Q105" i="2"/>
  <c r="Q68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6" i="2"/>
  <c r="Q107" i="2"/>
  <c r="Q108" i="2"/>
  <c r="Q109" i="2"/>
  <c r="Q110" i="2"/>
  <c r="Q111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4" i="2"/>
  <c r="Q245" i="2"/>
  <c r="Q247" i="2"/>
  <c r="Q248" i="2"/>
  <c r="Q249" i="2"/>
  <c r="Q251" i="2"/>
  <c r="Q252" i="2"/>
  <c r="Q253" i="2"/>
  <c r="Q254" i="2"/>
  <c r="Q255" i="2"/>
  <c r="Q256" i="2"/>
  <c r="Q257" i="2"/>
  <c r="Q258" i="2"/>
  <c r="Q259" i="2"/>
  <c r="Q260" i="2"/>
</calcChain>
</file>

<file path=xl/connections.xml><?xml version="1.0" encoding="utf-8"?>
<connections xmlns="http://schemas.openxmlformats.org/spreadsheetml/2006/main">
  <connection id="1" name="AllItem" type="6" refreshedVersion="6" background="1" saveData="1">
    <textPr codePage="65001" sourceFile="C:\Users\chene\OneDrive\Python\haijingshe\AllItem.txt" delimiter="$">
      <textFields count="110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temDetails" type="6" refreshedVersion="6" background="1" saveData="1">
    <textPr codePage="65001" sourceFile="C:\Users\chene\Desktop\ItemDetails.txt" delimiter="$">
      <textFields count="50">
        <textField/>
        <textField/>
        <textField/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<sst xmlns="http://schemas.openxmlformats.org/spreadsheetml/2006/main" count="12495" uniqueCount="5168">
  <si>
    <t>tenderBilNo</t>
  </si>
  <si>
    <t>id</t>
  </si>
  <si>
    <t>size</t>
  </si>
  <si>
    <t>tenderTypeString</t>
  </si>
  <si>
    <t>addTime</t>
  </si>
  <si>
    <t>interest</t>
  </si>
  <si>
    <t>status</t>
  </si>
  <si>
    <t>repaymentYesAccount</t>
  </si>
  <si>
    <t>repaymentYesInterest</t>
  </si>
  <si>
    <t>userName</t>
  </si>
  <si>
    <t>account</t>
  </si>
  <si>
    <t>realAmount</t>
  </si>
  <si>
    <t>tenderType</t>
  </si>
  <si>
    <t>waitAccount</t>
  </si>
  <si>
    <t>repaymentAccount</t>
  </si>
  <si>
    <t>page</t>
  </si>
  <si>
    <t>statusString</t>
  </si>
  <si>
    <t>1703230400202476</t>
  </si>
  <si>
    <t>手动投标</t>
  </si>
  <si>
    <t>1490269392000</t>
  </si>
  <si>
    <t>1******5</t>
  </si>
  <si>
    <t>投资成功</t>
  </si>
  <si>
    <t>1703230346428331</t>
  </si>
  <si>
    <t>1490262976000</t>
  </si>
  <si>
    <t>1******1</t>
  </si>
  <si>
    <t>1703231662654426</t>
  </si>
  <si>
    <t>1490258603000</t>
  </si>
  <si>
    <t>1703232023169753</t>
  </si>
  <si>
    <t>1490257152000</t>
  </si>
  <si>
    <t>1******9</t>
  </si>
  <si>
    <t>1703230046313884</t>
  </si>
  <si>
    <t>1490266979000</t>
  </si>
  <si>
    <t>1******0</t>
  </si>
  <si>
    <t>1703231600145064</t>
  </si>
  <si>
    <t>1490266876000</t>
  </si>
  <si>
    <t>1******2</t>
  </si>
  <si>
    <t>1703230341713109</t>
  </si>
  <si>
    <t>1490266796000</t>
  </si>
  <si>
    <t>1703230142254306</t>
  </si>
  <si>
    <t>1490266569000</t>
  </si>
  <si>
    <t>1******3</t>
  </si>
  <si>
    <t>1703230564149333</t>
  </si>
  <si>
    <t>1490266184000</t>
  </si>
  <si>
    <t>1******6</t>
  </si>
  <si>
    <t>1703231346131866</t>
  </si>
  <si>
    <t>1490264631000</t>
  </si>
  <si>
    <t>1703231315384990</t>
  </si>
  <si>
    <t>1490264129000</t>
  </si>
  <si>
    <t>1******8</t>
  </si>
  <si>
    <t>1703231010463828</t>
  </si>
  <si>
    <t>1490264011000</t>
  </si>
  <si>
    <t>1703231895676204</t>
  </si>
  <si>
    <t>1490260608000</t>
  </si>
  <si>
    <t>1******7</t>
  </si>
  <si>
    <t>1703230935242814</t>
  </si>
  <si>
    <t>1490260313000</t>
  </si>
  <si>
    <t>1703230024474116</t>
  </si>
  <si>
    <t>1490259903000</t>
  </si>
  <si>
    <t>1703231816766072</t>
  </si>
  <si>
    <t>1490259899000</t>
  </si>
  <si>
    <t>1703230695498035</t>
  </si>
  <si>
    <t>1490258587000</t>
  </si>
  <si>
    <t>1703230925194940</t>
  </si>
  <si>
    <t>自动投标</t>
  </si>
  <si>
    <t>1490258365000</t>
  </si>
  <si>
    <t>1703231958704633</t>
  </si>
  <si>
    <t>1490269435000</t>
  </si>
  <si>
    <t>1703231512039047</t>
  </si>
  <si>
    <t>1490269295000</t>
  </si>
  <si>
    <t>1703231657146647</t>
  </si>
  <si>
    <t>1490268066000</t>
  </si>
  <si>
    <t>1703231452813083</t>
  </si>
  <si>
    <t>1490267494000</t>
  </si>
  <si>
    <t>1703230593040782</t>
  </si>
  <si>
    <t>1490261730000</t>
  </si>
  <si>
    <t>1703230706748445</t>
  </si>
  <si>
    <t>1490258473000</t>
  </si>
  <si>
    <t>1******4</t>
  </si>
  <si>
    <t>1703231631408982</t>
  </si>
  <si>
    <t>1490258154000</t>
  </si>
  <si>
    <t>1703230253812978</t>
  </si>
  <si>
    <t>1490257254000</t>
  </si>
  <si>
    <t>1703231566718917</t>
  </si>
  <si>
    <t>1490256540000</t>
  </si>
  <si>
    <t>1703230980744548</t>
  </si>
  <si>
    <t>1490256070000</t>
  </si>
  <si>
    <t>1703231230250480</t>
  </si>
  <si>
    <t>1490269479000</t>
  </si>
  <si>
    <t>1703230433826274</t>
  </si>
  <si>
    <t>1490267803000</t>
  </si>
  <si>
    <t>1703232066771495</t>
  </si>
  <si>
    <t>1490266229000</t>
  </si>
  <si>
    <t>1703230155493648</t>
  </si>
  <si>
    <t>1490266201000</t>
  </si>
  <si>
    <t>1703230442732009</t>
  </si>
  <si>
    <t>1490258121000</t>
  </si>
  <si>
    <t>1703230966234369</t>
  </si>
  <si>
    <t>1490256730000</t>
  </si>
  <si>
    <t>1703231495098189</t>
  </si>
  <si>
    <t>1490256019000</t>
  </si>
  <si>
    <t>1703230427854210</t>
  </si>
  <si>
    <t>1490269364000</t>
  </si>
  <si>
    <t>1703231701313692</t>
  </si>
  <si>
    <t>1490269185000</t>
  </si>
  <si>
    <t>1703231468281397</t>
  </si>
  <si>
    <t>1490257473000</t>
  </si>
  <si>
    <t>1703230793473888</t>
  </si>
  <si>
    <t>1490256048000</t>
  </si>
  <si>
    <t>1703230018541917</t>
  </si>
  <si>
    <t>1703232111174217</t>
  </si>
  <si>
    <t>1490269412000</t>
  </si>
  <si>
    <t>1703231373531808</t>
  </si>
  <si>
    <t>1490258840000</t>
  </si>
  <si>
    <t>1703230383556493</t>
  </si>
  <si>
    <t>1490257523000</t>
  </si>
  <si>
    <t>1703230040521260</t>
  </si>
  <si>
    <t>1490256817000</t>
  </si>
  <si>
    <t>1703231811907915</t>
  </si>
  <si>
    <t>1490256527000</t>
  </si>
  <si>
    <t>1703231697128904</t>
  </si>
  <si>
    <t>1490256045000</t>
  </si>
  <si>
    <t>1703230287118127</t>
  </si>
  <si>
    <t>1490269919000</t>
  </si>
  <si>
    <t>1703230612559137</t>
  </si>
  <si>
    <t>1490263574000</t>
  </si>
  <si>
    <t>1703230596589034</t>
  </si>
  <si>
    <t>1490258620000</t>
  </si>
  <si>
    <t>1703231314977526</t>
  </si>
  <si>
    <t>1490258245000</t>
  </si>
  <si>
    <t>1703230015991607</t>
  </si>
  <si>
    <t>1490258114000</t>
  </si>
  <si>
    <t>1703231614003254</t>
  </si>
  <si>
    <t>1490257941000</t>
  </si>
  <si>
    <t>1703232078607496</t>
  </si>
  <si>
    <t>1490257926000</t>
  </si>
  <si>
    <t>1703230555571356</t>
  </si>
  <si>
    <t>1490256267000</t>
  </si>
  <si>
    <t>1703231524325655</t>
  </si>
  <si>
    <t>1490256325000</t>
  </si>
  <si>
    <t>1703231566908035</t>
  </si>
  <si>
    <t>1490256289000</t>
  </si>
  <si>
    <t>1703231562233178</t>
  </si>
  <si>
    <t>1490256043000</t>
  </si>
  <si>
    <t>1703231116046786</t>
  </si>
  <si>
    <t>1490256016000</t>
  </si>
  <si>
    <t>1703231064100996</t>
  </si>
  <si>
    <t>1490258070000</t>
  </si>
  <si>
    <t>1703231093842826</t>
  </si>
  <si>
    <t>1490256008000</t>
  </si>
  <si>
    <t>1703230293739331</t>
  </si>
  <si>
    <t>1490257867000</t>
  </si>
  <si>
    <t>1703231446662416</t>
  </si>
  <si>
    <t>1490249712000</t>
  </si>
  <si>
    <t>1703230819351558</t>
  </si>
  <si>
    <t>1490245428000</t>
  </si>
  <si>
    <t>1703231611899017</t>
  </si>
  <si>
    <t>1490244967000</t>
  </si>
  <si>
    <t>1703231348919689</t>
  </si>
  <si>
    <t>1490240371000</t>
  </si>
  <si>
    <t>1703231991098136</t>
  </si>
  <si>
    <t>1490238430000</t>
  </si>
  <si>
    <t>1703231828336022</t>
  </si>
  <si>
    <t>1490236352000</t>
  </si>
  <si>
    <t>1703231407518948</t>
  </si>
  <si>
    <t>1490247048000</t>
  </si>
  <si>
    <t>1703231572323980</t>
  </si>
  <si>
    <t>1490246767000</t>
  </si>
  <si>
    <t>1703231529953823</t>
  </si>
  <si>
    <t>1490246346000</t>
  </si>
  <si>
    <t>1703230984060086</t>
  </si>
  <si>
    <t>1490242654000</t>
  </si>
  <si>
    <t>1703230210414411</t>
  </si>
  <si>
    <t>1490237323000</t>
  </si>
  <si>
    <t>1703230380658383</t>
  </si>
  <si>
    <t>1490242796000</t>
  </si>
  <si>
    <t>1703231034296638</t>
  </si>
  <si>
    <t>1490240699000</t>
  </si>
  <si>
    <t>1703232082461568</t>
  </si>
  <si>
    <t>1490235801000</t>
  </si>
  <si>
    <t>1703231280203326</t>
  </si>
  <si>
    <t>1490249548000</t>
  </si>
  <si>
    <t>1703231711776095</t>
  </si>
  <si>
    <t>1490246301000</t>
  </si>
  <si>
    <t>1703230867344370</t>
  </si>
  <si>
    <t>1490235718000</t>
  </si>
  <si>
    <t>1703230733554733</t>
  </si>
  <si>
    <t>1490244583000</t>
  </si>
  <si>
    <t>1703231080111388</t>
  </si>
  <si>
    <t>1490244501000</t>
  </si>
  <si>
    <t>1703230615455104</t>
  </si>
  <si>
    <t>1490244156000</t>
  </si>
  <si>
    <t>1703230346534141</t>
  </si>
  <si>
    <t>1490243396000</t>
  </si>
  <si>
    <t>1703230655754141</t>
  </si>
  <si>
    <t>1490235560000</t>
  </si>
  <si>
    <t>1703230465663509</t>
  </si>
  <si>
    <t>1490249637000</t>
  </si>
  <si>
    <t>1703230631154727</t>
  </si>
  <si>
    <t>1490246276000</t>
  </si>
  <si>
    <t>1703230597344700</t>
  </si>
  <si>
    <t>1490235466000</t>
  </si>
  <si>
    <t>1703232007177067</t>
  </si>
  <si>
    <t>1490242451000</t>
  </si>
  <si>
    <t>1703230595432670</t>
  </si>
  <si>
    <t>1490235507000</t>
  </si>
  <si>
    <t>1703232105913192</t>
  </si>
  <si>
    <t>1490235313000</t>
  </si>
  <si>
    <t>1703230515883842</t>
  </si>
  <si>
    <t>1490237950000</t>
  </si>
  <si>
    <t>1703231159142711</t>
  </si>
  <si>
    <t>1490235264000</t>
  </si>
  <si>
    <t>1703231921503690</t>
  </si>
  <si>
    <t>1490235220000</t>
  </si>
  <si>
    <t>1703230654840779</t>
  </si>
  <si>
    <t>1490240911000</t>
  </si>
  <si>
    <t>1703231301898247</t>
  </si>
  <si>
    <t>1490238235000</t>
  </si>
  <si>
    <t>1703231529084448</t>
  </si>
  <si>
    <t>1490235615000</t>
  </si>
  <si>
    <t>1703230719504779</t>
  </si>
  <si>
    <t>1490234456000</t>
  </si>
  <si>
    <t>1703230825416289</t>
  </si>
  <si>
    <t>1490248093000</t>
  </si>
  <si>
    <t>1703232053153169</t>
  </si>
  <si>
    <t>1490246347000</t>
  </si>
  <si>
    <t>1703231938978418</t>
  </si>
  <si>
    <t>1490242744000</t>
  </si>
  <si>
    <t>1703230062675767</t>
  </si>
  <si>
    <t>1490242591000</t>
  </si>
  <si>
    <t>1703230328699009</t>
  </si>
  <si>
    <t>1490240941000</t>
  </si>
  <si>
    <t>1703232105655176</t>
  </si>
  <si>
    <t>1490234905000</t>
  </si>
  <si>
    <t>1703231782261362</t>
  </si>
  <si>
    <t>1490234674000</t>
  </si>
  <si>
    <t>1703232062504651</t>
  </si>
  <si>
    <t>1490234828000</t>
  </si>
  <si>
    <t>1703231529742551</t>
  </si>
  <si>
    <t>1490234720000</t>
  </si>
  <si>
    <t>1703230255805593</t>
  </si>
  <si>
    <t>1490249399000</t>
  </si>
  <si>
    <t>1703231134535638</t>
  </si>
  <si>
    <t>1490246315000</t>
  </si>
  <si>
    <t>1703230815657102</t>
  </si>
  <si>
    <t>1490234671000</t>
  </si>
  <si>
    <t>1703231616802132</t>
  </si>
  <si>
    <t>1490235953000</t>
  </si>
  <si>
    <t>1703230827782710</t>
  </si>
  <si>
    <t>1490235184000</t>
  </si>
  <si>
    <t>1703231416971192</t>
  </si>
  <si>
    <t>1490234708000</t>
  </si>
  <si>
    <t>1703231656507398</t>
  </si>
  <si>
    <t>1490234774000</t>
  </si>
  <si>
    <t>1703231210404060</t>
  </si>
  <si>
    <t>1490242565000</t>
  </si>
  <si>
    <t>1703231077579512</t>
  </si>
  <si>
    <t>1490238512000</t>
  </si>
  <si>
    <t>1703230690868724</t>
  </si>
  <si>
    <t>1490234574000</t>
  </si>
  <si>
    <t>1703230203070710</t>
  </si>
  <si>
    <t>1490234458000</t>
  </si>
  <si>
    <t>1703232134350698</t>
  </si>
  <si>
    <t>1490249660000</t>
  </si>
  <si>
    <t>1703232099282991</t>
  </si>
  <si>
    <t>1490249519000</t>
  </si>
  <si>
    <t>1703230737512010</t>
  </si>
  <si>
    <t>1490245823000</t>
  </si>
  <si>
    <t>1703230326953760</t>
  </si>
  <si>
    <t>1490235067000</t>
  </si>
  <si>
    <t>1703230367652291</t>
  </si>
  <si>
    <t>1490234551000</t>
  </si>
  <si>
    <t>1703231644839134</t>
  </si>
  <si>
    <t>1490249693000</t>
  </si>
  <si>
    <t>1703230385306269</t>
  </si>
  <si>
    <t>1490246332000</t>
  </si>
  <si>
    <t>1703231786547788</t>
  </si>
  <si>
    <t>1490244009000</t>
  </si>
  <si>
    <t>1703232130084021</t>
  </si>
  <si>
    <t>1490234644000</t>
  </si>
  <si>
    <t>1703232004118525</t>
  </si>
  <si>
    <t>1490242216000</t>
  </si>
  <si>
    <t>1703231379504114</t>
  </si>
  <si>
    <t>1490240696000</t>
  </si>
  <si>
    <t>1703230856199174</t>
  </si>
  <si>
    <t>1490234958000</t>
  </si>
  <si>
    <t>1703230899102203</t>
  </si>
  <si>
    <t>1490234786000</t>
  </si>
  <si>
    <t>1703230381613718</t>
  </si>
  <si>
    <t>1490245698000</t>
  </si>
  <si>
    <t>1703231465069363</t>
  </si>
  <si>
    <t>1490245453000</t>
  </si>
  <si>
    <t>1703231798481710</t>
  </si>
  <si>
    <t>1703230054343617</t>
  </si>
  <si>
    <t>1490235123000</t>
  </si>
  <si>
    <t>1703230241015068</t>
  </si>
  <si>
    <t>1490242618000</t>
  </si>
  <si>
    <t>1703230198465574</t>
  </si>
  <si>
    <t>1490235119000</t>
  </si>
  <si>
    <t>1703230568925267</t>
  </si>
  <si>
    <t>1490235036000</t>
  </si>
  <si>
    <t>1703232136875051</t>
  </si>
  <si>
    <t>1490235017000</t>
  </si>
  <si>
    <t>1703230851431939</t>
  </si>
  <si>
    <t>1490234963000</t>
  </si>
  <si>
    <t>1703231160668884</t>
  </si>
  <si>
    <t>1490242295000</t>
  </si>
  <si>
    <t>1703230641216736</t>
  </si>
  <si>
    <t>1490235073000</t>
  </si>
  <si>
    <t>1703232077241745</t>
  </si>
  <si>
    <t>1490238143000</t>
  </si>
  <si>
    <t>1703231361315422</t>
  </si>
  <si>
    <t>1490234789000</t>
  </si>
  <si>
    <t>1703230816608937</t>
  </si>
  <si>
    <t>1490234010000</t>
  </si>
  <si>
    <t>1703231267799354</t>
  </si>
  <si>
    <t>1490233985000</t>
  </si>
  <si>
    <t>1703231855867803</t>
  </si>
  <si>
    <t>1490233856000</t>
  </si>
  <si>
    <t>1703231501516054</t>
  </si>
  <si>
    <t>1490237994000</t>
  </si>
  <si>
    <t>1703230105611728</t>
  </si>
  <si>
    <t>1490236249000</t>
  </si>
  <si>
    <t>1703230450473146</t>
  </si>
  <si>
    <t>1490236042000</t>
  </si>
  <si>
    <t>1703231782003303</t>
  </si>
  <si>
    <t>1490235606000</t>
  </si>
  <si>
    <t>1703231681045940</t>
  </si>
  <si>
    <t>1490234989000</t>
  </si>
  <si>
    <t>1703230986047567</t>
  </si>
  <si>
    <t>1490234656000</t>
  </si>
  <si>
    <t>1703231718248982</t>
  </si>
  <si>
    <t>1490233928000</t>
  </si>
  <si>
    <t>1703230953106315</t>
  </si>
  <si>
    <t>1490233744000</t>
  </si>
  <si>
    <t>1703231801832784</t>
  </si>
  <si>
    <t>1703231846053549</t>
  </si>
  <si>
    <t>1703230841054940</t>
  </si>
  <si>
    <t>1490233742000</t>
  </si>
  <si>
    <t>1703231490855473</t>
  </si>
  <si>
    <t>1703221178385718</t>
  </si>
  <si>
    <t>1490170107000</t>
  </si>
  <si>
    <t>1703221650695129</t>
  </si>
  <si>
    <t>1490169659000</t>
  </si>
  <si>
    <t>1703220251726755</t>
  </si>
  <si>
    <t>1490169655000</t>
  </si>
  <si>
    <t>1703221487621117</t>
  </si>
  <si>
    <t>1490169625000</t>
  </si>
  <si>
    <t>1703221011461561</t>
  </si>
  <si>
    <t>1490170085000</t>
  </si>
  <si>
    <t>1703220195732059</t>
  </si>
  <si>
    <t>1490169789000</t>
  </si>
  <si>
    <t>1703222131729293</t>
  </si>
  <si>
    <t>1490169699000</t>
  </si>
  <si>
    <t>1703220714537170</t>
  </si>
  <si>
    <t>1490169670000</t>
  </si>
  <si>
    <t>1703220883698697</t>
  </si>
  <si>
    <t>1490169609000</t>
  </si>
  <si>
    <t>1703221470847331</t>
  </si>
  <si>
    <t>1490167211000</t>
  </si>
  <si>
    <t>1703221096729522</t>
  </si>
  <si>
    <t>1490166187000</t>
  </si>
  <si>
    <t>1703221166781483</t>
  </si>
  <si>
    <t>1490166014000</t>
  </si>
  <si>
    <t>1703221559377066</t>
  </si>
  <si>
    <t>1490165893000</t>
  </si>
  <si>
    <t>1703220205140713</t>
  </si>
  <si>
    <t>1490165752000</t>
  </si>
  <si>
    <t>1703220638639429</t>
  </si>
  <si>
    <t>1490165299000</t>
  </si>
  <si>
    <t>1703221246168555</t>
  </si>
  <si>
    <t>1490165298000</t>
  </si>
  <si>
    <t>1703220821777412</t>
  </si>
  <si>
    <t>1490164948000</t>
  </si>
  <si>
    <t>1703220717110697</t>
  </si>
  <si>
    <t>1490164195000</t>
  </si>
  <si>
    <t>1703221615203226</t>
  </si>
  <si>
    <t>1490162538000</t>
  </si>
  <si>
    <t>1703220428780964</t>
  </si>
  <si>
    <t>1490157751000</t>
  </si>
  <si>
    <t>1703222067559335</t>
  </si>
  <si>
    <t>1490154076000</t>
  </si>
  <si>
    <t>1703220879208566</t>
  </si>
  <si>
    <t>1490157781000</t>
  </si>
  <si>
    <t>1703222096780819</t>
  </si>
  <si>
    <t>1490154418000</t>
  </si>
  <si>
    <t>1703221086878433</t>
  </si>
  <si>
    <t>1490157735000</t>
  </si>
  <si>
    <t>1703221031841421</t>
  </si>
  <si>
    <t>1490154334000</t>
  </si>
  <si>
    <t>1703221680167053</t>
  </si>
  <si>
    <t>1490154108000</t>
  </si>
  <si>
    <t>1703220055274913</t>
  </si>
  <si>
    <t>1490152611000</t>
  </si>
  <si>
    <t>1703221405373465</t>
  </si>
  <si>
    <t>1490150907000</t>
  </si>
  <si>
    <t>1703220334893456</t>
  </si>
  <si>
    <t>1490157884000</t>
  </si>
  <si>
    <t>1703221942477910</t>
  </si>
  <si>
    <t>1490157765000</t>
  </si>
  <si>
    <t>1703220372215989</t>
  </si>
  <si>
    <t>1490151416000</t>
  </si>
  <si>
    <t>1703220291126195</t>
  </si>
  <si>
    <t>1490151402000</t>
  </si>
  <si>
    <t>1703220250425632</t>
  </si>
  <si>
    <t>1490151033000</t>
  </si>
  <si>
    <t>1703221231423530</t>
  </si>
  <si>
    <t>1490150196000</t>
  </si>
  <si>
    <t>1703220727950571</t>
  </si>
  <si>
    <t>1490157899000</t>
  </si>
  <si>
    <t>1703221063671674</t>
  </si>
  <si>
    <t>1490150248000</t>
  </si>
  <si>
    <t>1703220644040417</t>
  </si>
  <si>
    <t>1490150065000</t>
  </si>
  <si>
    <t>1703221523646754</t>
  </si>
  <si>
    <t>1490157953000</t>
  </si>
  <si>
    <t>1703221467451630</t>
  </si>
  <si>
    <t>1490157847000</t>
  </si>
  <si>
    <t>1703220996852138</t>
  </si>
  <si>
    <t>1490156517000</t>
  </si>
  <si>
    <t>1703221023646355</t>
  </si>
  <si>
    <t>1490155724000</t>
  </si>
  <si>
    <t>1703220706568698</t>
  </si>
  <si>
    <t>1490155660000</t>
  </si>
  <si>
    <t>1703220236948176</t>
  </si>
  <si>
    <t>1490149752000</t>
  </si>
  <si>
    <t>1703221976878292</t>
  </si>
  <si>
    <t>1490157841000</t>
  </si>
  <si>
    <t>1703221483922339</t>
  </si>
  <si>
    <t>1490151168000</t>
  </si>
  <si>
    <t>1703221204106287</t>
  </si>
  <si>
    <t>1490149674000</t>
  </si>
  <si>
    <t>1703221258470056</t>
  </si>
  <si>
    <t>1490149461000</t>
  </si>
  <si>
    <t>1703221925727882</t>
  </si>
  <si>
    <t>1490157927000</t>
  </si>
  <si>
    <t>1703220892322094</t>
  </si>
  <si>
    <t>1490157881000</t>
  </si>
  <si>
    <t>1703221608331202</t>
  </si>
  <si>
    <t>1490152335000</t>
  </si>
  <si>
    <t>1703221231595910</t>
  </si>
  <si>
    <t>1490151987000</t>
  </si>
  <si>
    <t>1703221087160490</t>
  </si>
  <si>
    <t>1490151661000</t>
  </si>
  <si>
    <t>1703220438181227</t>
  </si>
  <si>
    <t>1490151081000</t>
  </si>
  <si>
    <t>1703222018863785</t>
  </si>
  <si>
    <t>1490149421000</t>
  </si>
  <si>
    <t>1703221342197272</t>
  </si>
  <si>
    <t>1490149364000</t>
  </si>
  <si>
    <t>1703221799607620</t>
  </si>
  <si>
    <t>1490157941000</t>
  </si>
  <si>
    <t>1703221626098131</t>
  </si>
  <si>
    <t>1490157923000</t>
  </si>
  <si>
    <t>1703220169561921</t>
  </si>
  <si>
    <t>1490156971000</t>
  </si>
  <si>
    <t>1703221092910105</t>
  </si>
  <si>
    <t>1490154551000</t>
  </si>
  <si>
    <t>1703220007745591</t>
  </si>
  <si>
    <t>1490153506000</t>
  </si>
  <si>
    <t>1703221539763766</t>
  </si>
  <si>
    <t>1490150285000</t>
  </si>
  <si>
    <t>1703221271453597</t>
  </si>
  <si>
    <t>1490149811000</t>
  </si>
  <si>
    <t>1703220222270213</t>
  </si>
  <si>
    <t>1490149208000</t>
  </si>
  <si>
    <t>1703220995693355</t>
  </si>
  <si>
    <t>1490157717000</t>
  </si>
  <si>
    <t>1703220864459015</t>
  </si>
  <si>
    <t>1490155905000</t>
  </si>
  <si>
    <t>1703222016499761</t>
  </si>
  <si>
    <t>1490151032000</t>
  </si>
  <si>
    <t>1703221137684236</t>
  </si>
  <si>
    <t>1490150735000</t>
  </si>
  <si>
    <t>1703221291991422</t>
  </si>
  <si>
    <t>1490149110000</t>
  </si>
  <si>
    <t>1703221225492653</t>
  </si>
  <si>
    <t>1490157828000</t>
  </si>
  <si>
    <t>1703220057462206</t>
  </si>
  <si>
    <t>1490151946000</t>
  </si>
  <si>
    <t>1703220052161177</t>
  </si>
  <si>
    <t>1490150134000</t>
  </si>
  <si>
    <t>1703221937800904</t>
  </si>
  <si>
    <t>1490149023000</t>
  </si>
  <si>
    <t>1703220958594377</t>
  </si>
  <si>
    <t>1490157913000</t>
  </si>
  <si>
    <t>1703220154266709</t>
  </si>
  <si>
    <t>1490154496000</t>
  </si>
  <si>
    <t>1703220483870489</t>
  </si>
  <si>
    <t>1490154478000</t>
  </si>
  <si>
    <t>1703221060358887</t>
  </si>
  <si>
    <t>1490148881000</t>
  </si>
  <si>
    <t>1703221634547720</t>
  </si>
  <si>
    <t>1490157812000</t>
  </si>
  <si>
    <t>1703220840237042</t>
  </si>
  <si>
    <t>1490157649000</t>
  </si>
  <si>
    <t>1703220465279683</t>
  </si>
  <si>
    <t>1703220603670908</t>
  </si>
  <si>
    <t>1490149507000</t>
  </si>
  <si>
    <t>1703221523296234</t>
  </si>
  <si>
    <t>1490148785000</t>
  </si>
  <si>
    <t>1703220586910455</t>
  </si>
  <si>
    <t>1490157798000</t>
  </si>
  <si>
    <t>1703221556217045</t>
  </si>
  <si>
    <t>1490149360000</t>
  </si>
  <si>
    <t>1703222113465824</t>
  </si>
  <si>
    <t>1490149297000</t>
  </si>
  <si>
    <t>1703222002334102</t>
  </si>
  <si>
    <t>1490149018000</t>
  </si>
  <si>
    <t>1703220937442966</t>
  </si>
  <si>
    <t>1490148886000</t>
  </si>
  <si>
    <t>1703221930864180</t>
  </si>
  <si>
    <t>1490148660000</t>
  </si>
  <si>
    <t>1703221331963854</t>
  </si>
  <si>
    <t>1703221630734774</t>
  </si>
  <si>
    <t>1490150677000</t>
  </si>
  <si>
    <t>1703220956338318</t>
  </si>
  <si>
    <t>1490149499000</t>
  </si>
  <si>
    <t>1703221866699986</t>
  </si>
  <si>
    <t>1490149218000</t>
  </si>
  <si>
    <t>1703220277336818</t>
  </si>
  <si>
    <t>1490149140000</t>
  </si>
  <si>
    <t>1703221433486425</t>
  </si>
  <si>
    <t>1490148897000</t>
  </si>
  <si>
    <t>1703220567945019</t>
  </si>
  <si>
    <t>1490148816000</t>
  </si>
  <si>
    <t>1703220037908842</t>
  </si>
  <si>
    <t>1490148534000</t>
  </si>
  <si>
    <t>1703221679664323</t>
  </si>
  <si>
    <t>1490148826000</t>
  </si>
  <si>
    <t>1703220016758461</t>
  </si>
  <si>
    <t>1490148752000</t>
  </si>
  <si>
    <t>1703221340761151</t>
  </si>
  <si>
    <t>1490148508000</t>
  </si>
  <si>
    <t>1703220755499560</t>
  </si>
  <si>
    <t>1490148276000</t>
  </si>
  <si>
    <t>1703221023982741</t>
  </si>
  <si>
    <t>1490148204000</t>
  </si>
  <si>
    <t>1703221814267088</t>
  </si>
  <si>
    <t>1490148033000</t>
  </si>
  <si>
    <t>1703221141477751</t>
  </si>
  <si>
    <t>1490148151000</t>
  </si>
  <si>
    <t>1703220638925940</t>
  </si>
  <si>
    <t>1490148169000</t>
  </si>
  <si>
    <t>1703220438710072</t>
  </si>
  <si>
    <t>1490148015000</t>
  </si>
  <si>
    <t>1703220325130097</t>
  </si>
  <si>
    <t>1490148012000</t>
  </si>
  <si>
    <t>1703222064624642</t>
  </si>
  <si>
    <t>1490148011000</t>
  </si>
  <si>
    <t>1703211119586968</t>
  </si>
  <si>
    <t>1490092377000</t>
  </si>
  <si>
    <t>1703210003119197</t>
  </si>
  <si>
    <t>1490091990000</t>
  </si>
  <si>
    <t>1703210826145669</t>
  </si>
  <si>
    <t>1490091644000</t>
  </si>
  <si>
    <t>1703211190877581</t>
  </si>
  <si>
    <t>1490091534000</t>
  </si>
  <si>
    <t>1703211398684177</t>
  </si>
  <si>
    <t>1490091004000</t>
  </si>
  <si>
    <t>1703211471222903</t>
  </si>
  <si>
    <t>1490090922000</t>
  </si>
  <si>
    <t>1703211727653590</t>
  </si>
  <si>
    <t>1490090656000</t>
  </si>
  <si>
    <t>1703210782596336</t>
  </si>
  <si>
    <t>1490090011000</t>
  </si>
  <si>
    <t>1703211624211058</t>
  </si>
  <si>
    <t>1703211935242240</t>
  </si>
  <si>
    <t>1490088376000</t>
  </si>
  <si>
    <t>1703210117210721</t>
  </si>
  <si>
    <t>1490086861000</t>
  </si>
  <si>
    <t>1703211558966687</t>
  </si>
  <si>
    <t>1490085509000</t>
  </si>
  <si>
    <t>1703210158172465</t>
  </si>
  <si>
    <t>1490085277000</t>
  </si>
  <si>
    <t>1703210160684613</t>
  </si>
  <si>
    <t>1490085187000</t>
  </si>
  <si>
    <t>1703210495582348</t>
  </si>
  <si>
    <t>1490084288000</t>
  </si>
  <si>
    <t>1703210197343214</t>
  </si>
  <si>
    <t>1490084274000</t>
  </si>
  <si>
    <t>1703211864186438</t>
  </si>
  <si>
    <t>1490084188000</t>
  </si>
  <si>
    <t>1703211729772174</t>
  </si>
  <si>
    <t>1490084128000</t>
  </si>
  <si>
    <t>1703211878359182</t>
  </si>
  <si>
    <t>1490083785000</t>
  </si>
  <si>
    <t>1703211017160284</t>
  </si>
  <si>
    <t>1490083450000</t>
  </si>
  <si>
    <t>1703211188593135</t>
  </si>
  <si>
    <t>1490083246000</t>
  </si>
  <si>
    <t>1703211897537302</t>
  </si>
  <si>
    <t>1490083207000</t>
  </si>
  <si>
    <t>1703210607959605</t>
  </si>
  <si>
    <t>1490088537000</t>
  </si>
  <si>
    <t>1703211569201073</t>
  </si>
  <si>
    <t>1490085744000</t>
  </si>
  <si>
    <t>1703211011981295</t>
  </si>
  <si>
    <t>1490084087000</t>
  </si>
  <si>
    <t>1703211364410598</t>
  </si>
  <si>
    <t>1490083894000</t>
  </si>
  <si>
    <t>1703211963567960</t>
  </si>
  <si>
    <t>1490083872000</t>
  </si>
  <si>
    <t>1703211234467040</t>
  </si>
  <si>
    <t>1490083866000</t>
  </si>
  <si>
    <t>1703210732445163</t>
  </si>
  <si>
    <t>1490083853000</t>
  </si>
  <si>
    <t>1703210850332888</t>
  </si>
  <si>
    <t>1703212032085053</t>
  </si>
  <si>
    <t>1490083268000</t>
  </si>
  <si>
    <t>1703211184860608</t>
  </si>
  <si>
    <t>1490083257000</t>
  </si>
  <si>
    <t>1703211097094365</t>
  </si>
  <si>
    <t>1703210227325059</t>
  </si>
  <si>
    <t>1490083234000</t>
  </si>
  <si>
    <t>1703210531631259</t>
  </si>
  <si>
    <t>1490088615000</t>
  </si>
  <si>
    <t>1703210981665485</t>
  </si>
  <si>
    <t>1490083975000</t>
  </si>
  <si>
    <t>1703210812937629</t>
  </si>
  <si>
    <t>1490083933000</t>
  </si>
  <si>
    <t>1703211536441809</t>
  </si>
  <si>
    <t>1490083929000</t>
  </si>
  <si>
    <t>1703210091881323</t>
  </si>
  <si>
    <t>1490083925000</t>
  </si>
  <si>
    <t>1703210008974195</t>
  </si>
  <si>
    <t>1490083919000</t>
  </si>
  <si>
    <t>1703210313409443</t>
  </si>
  <si>
    <t>1490083328000</t>
  </si>
  <si>
    <t>1703210630735258</t>
  </si>
  <si>
    <t>1490088630000</t>
  </si>
  <si>
    <t>1703211796309059</t>
  </si>
  <si>
    <t>1490088559000</t>
  </si>
  <si>
    <t>1703210976603217</t>
  </si>
  <si>
    <t>1490088400000</t>
  </si>
  <si>
    <t>1703210420254117</t>
  </si>
  <si>
    <t>1490086535000</t>
  </si>
  <si>
    <t>1703210204325345</t>
  </si>
  <si>
    <t>1490086534000</t>
  </si>
  <si>
    <t>1703211848959394</t>
  </si>
  <si>
    <t>1490085413000</t>
  </si>
  <si>
    <t>1703211869032822</t>
  </si>
  <si>
    <t>1490085409000</t>
  </si>
  <si>
    <t>1703210937791806</t>
  </si>
  <si>
    <t>1490085033000</t>
  </si>
  <si>
    <t>1703211479111922</t>
  </si>
  <si>
    <t>1490083990000</t>
  </si>
  <si>
    <t>1703210711756418</t>
  </si>
  <si>
    <t>1490083881000</t>
  </si>
  <si>
    <t>1703211979027601</t>
  </si>
  <si>
    <t>1490083230000</t>
  </si>
  <si>
    <t>1703211873087363</t>
  </si>
  <si>
    <t>1490085720000</t>
  </si>
  <si>
    <t>1703211970447950</t>
  </si>
  <si>
    <t>1490085657000</t>
  </si>
  <si>
    <t>1703210400416116</t>
  </si>
  <si>
    <t>1490084644000</t>
  </si>
  <si>
    <t>1703211206680064</t>
  </si>
  <si>
    <t>1490084471000</t>
  </si>
  <si>
    <t>1703211740750273</t>
  </si>
  <si>
    <t>1490083746000</t>
  </si>
  <si>
    <t>1703211566344849</t>
  </si>
  <si>
    <t>1490083592000</t>
  </si>
  <si>
    <t>1703210844572776</t>
  </si>
  <si>
    <t>1490083526000</t>
  </si>
  <si>
    <t>1703211090183530</t>
  </si>
  <si>
    <t>1703210547741532</t>
  </si>
  <si>
    <t>1490083273000</t>
  </si>
  <si>
    <t>1703210455440839</t>
  </si>
  <si>
    <t>1490083260000</t>
  </si>
  <si>
    <t>1703211515746317</t>
  </si>
  <si>
    <t>1490083241000</t>
  </si>
  <si>
    <t>1703211718712417</t>
  </si>
  <si>
    <t>1490083239000</t>
  </si>
  <si>
    <t>1703211266238173</t>
  </si>
  <si>
    <t>1490083235000</t>
  </si>
  <si>
    <t>1703211700339511</t>
  </si>
  <si>
    <t>1490067971000</t>
  </si>
  <si>
    <t>1703211135452090</t>
  </si>
  <si>
    <t>1490072347000</t>
  </si>
  <si>
    <t>1703210071224171</t>
  </si>
  <si>
    <t>1490072091000</t>
  </si>
  <si>
    <t>1703210757189031</t>
  </si>
  <si>
    <t>1490070187000</t>
  </si>
  <si>
    <t>1703210678593220</t>
  </si>
  <si>
    <t>1490070001000</t>
  </si>
  <si>
    <t>1703211132902534</t>
  </si>
  <si>
    <t>1490069624000</t>
  </si>
  <si>
    <t>1703211495247471</t>
  </si>
  <si>
    <t>1490067904000</t>
  </si>
  <si>
    <t>1703211569014702</t>
  </si>
  <si>
    <t>1490072303000</t>
  </si>
  <si>
    <t>1703211928203946</t>
  </si>
  <si>
    <t>1490072283000</t>
  </si>
  <si>
    <t>1703211906465656</t>
  </si>
  <si>
    <t>1490071662000</t>
  </si>
  <si>
    <t>1703211494245585</t>
  </si>
  <si>
    <t>1490068393000</t>
  </si>
  <si>
    <t>1703212026350515</t>
  </si>
  <si>
    <t>1490068289000</t>
  </si>
  <si>
    <t>1703211563611746</t>
  </si>
  <si>
    <t>1490068139000</t>
  </si>
  <si>
    <t>t******o</t>
  </si>
  <si>
    <t>1703211491682568</t>
  </si>
  <si>
    <t>1490067993000</t>
  </si>
  <si>
    <t>1703211577621116</t>
  </si>
  <si>
    <t>1490072367000</t>
  </si>
  <si>
    <t>1703211221966841</t>
  </si>
  <si>
    <t>1490069243000</t>
  </si>
  <si>
    <t>1703211197374257</t>
  </si>
  <si>
    <t>1490068459000</t>
  </si>
  <si>
    <t>1703210481070461</t>
  </si>
  <si>
    <t>1490068453000</t>
  </si>
  <si>
    <t>1703210134617131</t>
  </si>
  <si>
    <t>1490072391000</t>
  </si>
  <si>
    <t>1703211000858624</t>
  </si>
  <si>
    <t>1490069324000</t>
  </si>
  <si>
    <t>1703210171514907</t>
  </si>
  <si>
    <t>1490069256000</t>
  </si>
  <si>
    <t>1703210286152954</t>
  </si>
  <si>
    <t>1490068622000</t>
  </si>
  <si>
    <t>1703211787303606</t>
  </si>
  <si>
    <t>1490069183000</t>
  </si>
  <si>
    <t>1703211337393354</t>
  </si>
  <si>
    <t>1490068831000</t>
  </si>
  <si>
    <t>1703210891384305</t>
  </si>
  <si>
    <t>1490072326000</t>
  </si>
  <si>
    <t>1703212137306185</t>
  </si>
  <si>
    <t>1490071022000</t>
  </si>
  <si>
    <t>1703212134566981</t>
  </si>
  <si>
    <t>1490067275000</t>
  </si>
  <si>
    <t>1703210832750861</t>
  </si>
  <si>
    <t>1490068852000</t>
  </si>
  <si>
    <t>1703211024211680</t>
  </si>
  <si>
    <t>1490065594000</t>
  </si>
  <si>
    <t>1703210244586070</t>
  </si>
  <si>
    <t>1490065229000</t>
  </si>
  <si>
    <t>1703210826015374</t>
  </si>
  <si>
    <t>1490065209000</t>
  </si>
  <si>
    <t>1703210157304026</t>
  </si>
  <si>
    <t>1490072650000</t>
  </si>
  <si>
    <t>1703210218820607</t>
  </si>
  <si>
    <t>1490072525000</t>
  </si>
  <si>
    <t>1703211057056733</t>
  </si>
  <si>
    <t>1490072424000</t>
  </si>
  <si>
    <t>1703211331934908</t>
  </si>
  <si>
    <t>1490072201000</t>
  </si>
  <si>
    <t>1703211317230287</t>
  </si>
  <si>
    <t>1490069816000</t>
  </si>
  <si>
    <t>1703211731196323</t>
  </si>
  <si>
    <t>1490068867000</t>
  </si>
  <si>
    <t>1703210739067725</t>
  </si>
  <si>
    <t>1490072162000</t>
  </si>
  <si>
    <t>1703211793040197</t>
  </si>
  <si>
    <t>1490071781000</t>
  </si>
  <si>
    <t>1703210214541049</t>
  </si>
  <si>
    <t>1490069604000</t>
  </si>
  <si>
    <t>1703211576256671</t>
  </si>
  <si>
    <t>1490065507000</t>
  </si>
  <si>
    <t>1703212121393792</t>
  </si>
  <si>
    <t>1490065517000</t>
  </si>
  <si>
    <t>1703210444657411</t>
  </si>
  <si>
    <t>1490065758000</t>
  </si>
  <si>
    <t>1703210339974703</t>
  </si>
  <si>
    <t>1490065739000</t>
  </si>
  <si>
    <t>1703211455000650</t>
  </si>
  <si>
    <t>1490065702000</t>
  </si>
  <si>
    <t>1703210953583862</t>
  </si>
  <si>
    <t>1490065578000</t>
  </si>
  <si>
    <t>1703210452345038</t>
  </si>
  <si>
    <t>1490065535000</t>
  </si>
  <si>
    <t>1703212027495337</t>
  </si>
  <si>
    <t>1490064523000</t>
  </si>
  <si>
    <t>1703211662784826</t>
  </si>
  <si>
    <t>1490065772000</t>
  </si>
  <si>
    <t>1703210137146490</t>
  </si>
  <si>
    <t>1490065694000</t>
  </si>
  <si>
    <t>1703211916357506</t>
  </si>
  <si>
    <t>1490065645000</t>
  </si>
  <si>
    <t>1703210614506957</t>
  </si>
  <si>
    <t>1490065564000</t>
  </si>
  <si>
    <t>1703210666016586</t>
  </si>
  <si>
    <t>1490065232000</t>
  </si>
  <si>
    <t>1703210162716436</t>
  </si>
  <si>
    <t>1490064315000</t>
  </si>
  <si>
    <t>1703210385321998</t>
  </si>
  <si>
    <t>1703211338630467</t>
  </si>
  <si>
    <t>1490064313000</t>
  </si>
  <si>
    <t>1703211082649978</t>
  </si>
  <si>
    <t>1490064312000</t>
  </si>
  <si>
    <t>1703211172449988</t>
  </si>
  <si>
    <t>1703200033476406</t>
  </si>
  <si>
    <t>1489996810000</t>
  </si>
  <si>
    <t>1703201489859864</t>
  </si>
  <si>
    <t>1489996840000</t>
  </si>
  <si>
    <t>1703200943248082</t>
  </si>
  <si>
    <t>1489996826000</t>
  </si>
  <si>
    <t>1703200696498616</t>
  </si>
  <si>
    <t>1489996809000</t>
  </si>
  <si>
    <t>1703200043652356</t>
  </si>
  <si>
    <t>1489996906000</t>
  </si>
  <si>
    <t>1703201475341331</t>
  </si>
  <si>
    <t>1489996897000</t>
  </si>
  <si>
    <t>1703201508149005</t>
  </si>
  <si>
    <t>1489996876000</t>
  </si>
  <si>
    <t>1703200320022536</t>
  </si>
  <si>
    <t>1489996872000</t>
  </si>
  <si>
    <t>1703202107366608</t>
  </si>
  <si>
    <t>1489996817000</t>
  </si>
  <si>
    <t>1703200349800563</t>
  </si>
  <si>
    <t>1489996835000</t>
  </si>
  <si>
    <t>1703200474729111</t>
  </si>
  <si>
    <t>1489996860000</t>
  </si>
  <si>
    <t>1703201280269674</t>
  </si>
  <si>
    <t>1489996836000</t>
  </si>
  <si>
    <t>1703201139371882</t>
  </si>
  <si>
    <t>1703201964550982</t>
  </si>
  <si>
    <t>1489996847000</t>
  </si>
  <si>
    <t>1703201194905550</t>
  </si>
  <si>
    <t>1489996812000</t>
  </si>
  <si>
    <t>1703201946036308</t>
  </si>
  <si>
    <t>1489999248000</t>
  </si>
  <si>
    <t>1703201064692451</t>
  </si>
  <si>
    <t>1489999111000</t>
  </si>
  <si>
    <t>1703202006596968</t>
  </si>
  <si>
    <t>1489999043000</t>
  </si>
  <si>
    <t>三******6</t>
  </si>
  <si>
    <t>1703200581587669</t>
  </si>
  <si>
    <t>1489998907000</t>
  </si>
  <si>
    <t>1703200277324648</t>
  </si>
  <si>
    <t>1489998675000</t>
  </si>
  <si>
    <t>1703201567019152</t>
  </si>
  <si>
    <t>1489998640000</t>
  </si>
  <si>
    <t>1703200457333892</t>
  </si>
  <si>
    <t>1489998599000</t>
  </si>
  <si>
    <t>1703200944245627</t>
  </si>
  <si>
    <t>1489998527000</t>
  </si>
  <si>
    <t>1703202012903284</t>
  </si>
  <si>
    <t>1489998475000</t>
  </si>
  <si>
    <t>1703200593600316</t>
  </si>
  <si>
    <t>1489998187000</t>
  </si>
  <si>
    <t>1703200372324326</t>
  </si>
  <si>
    <t>1489997834000</t>
  </si>
  <si>
    <t>1703200260101105</t>
  </si>
  <si>
    <t>1489982322000</t>
  </si>
  <si>
    <t>1703201912731930</t>
  </si>
  <si>
    <t>1489982845000</t>
  </si>
  <si>
    <t>1703200159305920</t>
  </si>
  <si>
    <t>1489982574000</t>
  </si>
  <si>
    <t>1703200013957409</t>
  </si>
  <si>
    <t>1489980904000</t>
  </si>
  <si>
    <t>1703201406227785</t>
  </si>
  <si>
    <t>1489980412000</t>
  </si>
  <si>
    <t>1703200796017051</t>
  </si>
  <si>
    <t>1489979292000</t>
  </si>
  <si>
    <t>1703201587585159</t>
  </si>
  <si>
    <t>1489982861000</t>
  </si>
  <si>
    <t>1703201524300258</t>
  </si>
  <si>
    <t>1489982592000</t>
  </si>
  <si>
    <t>1703201149558253</t>
  </si>
  <si>
    <t>1489982577000</t>
  </si>
  <si>
    <t>1703200450444234</t>
  </si>
  <si>
    <t>1489982542000</t>
  </si>
  <si>
    <t>1703201217840879</t>
  </si>
  <si>
    <t>1489982420000</t>
  </si>
  <si>
    <t>1703201177232743</t>
  </si>
  <si>
    <t>1489981053000</t>
  </si>
  <si>
    <t>1703201754876550</t>
  </si>
  <si>
    <t>1489980846000</t>
  </si>
  <si>
    <t>1703200246147943</t>
  </si>
  <si>
    <t>1489979634000</t>
  </si>
  <si>
    <t>1703200924029748</t>
  </si>
  <si>
    <t>1489982880000</t>
  </si>
  <si>
    <t>1703201201590704</t>
  </si>
  <si>
    <t>1489982866000</t>
  </si>
  <si>
    <t>1703200291899005</t>
  </si>
  <si>
    <t>1703202033078535</t>
  </si>
  <si>
    <t>1489980204000</t>
  </si>
  <si>
    <t>1703200646600245</t>
  </si>
  <si>
    <t>1489978902000</t>
  </si>
  <si>
    <t>1703200154740500</t>
  </si>
  <si>
    <t>1489981579000</t>
  </si>
  <si>
    <t>1703200695960992</t>
  </si>
  <si>
    <t>1489980919000</t>
  </si>
  <si>
    <t>1703200736427449</t>
  </si>
  <si>
    <t>1489980242000</t>
  </si>
  <si>
    <t>1703201453390796</t>
  </si>
  <si>
    <t>1489978726000</t>
  </si>
  <si>
    <t>1703200551192458</t>
  </si>
  <si>
    <t>1489978616000</t>
  </si>
  <si>
    <t>1703200722502179</t>
  </si>
  <si>
    <t>1489982522000</t>
  </si>
  <si>
    <t>1703200050258165</t>
  </si>
  <si>
    <t>1489982383000</t>
  </si>
  <si>
    <t>1703201288527591</t>
  </si>
  <si>
    <t>1489981940000</t>
  </si>
  <si>
    <t>1703201392956251</t>
  </si>
  <si>
    <t>1489981815000</t>
  </si>
  <si>
    <t>1703201769441817</t>
  </si>
  <si>
    <t>1489981636000</t>
  </si>
  <si>
    <t>1703200410284278</t>
  </si>
  <si>
    <t>1489980184000</t>
  </si>
  <si>
    <t>1703201388049552</t>
  </si>
  <si>
    <t>1489979931000</t>
  </si>
  <si>
    <t>1703200152686808</t>
  </si>
  <si>
    <t>1489978501000</t>
  </si>
  <si>
    <t>1703200352111422</t>
  </si>
  <si>
    <t>1489981536000</t>
  </si>
  <si>
    <t>1703201248666591</t>
  </si>
  <si>
    <t>1489981384000</t>
  </si>
  <si>
    <t>1703200961585035</t>
  </si>
  <si>
    <t>1489978403000</t>
  </si>
  <si>
    <t>1703200989396982</t>
  </si>
  <si>
    <t>1489981496000</t>
  </si>
  <si>
    <t>1703201535666896</t>
  </si>
  <si>
    <t>1489980662000</t>
  </si>
  <si>
    <t>1703200468743897</t>
  </si>
  <si>
    <t>1489980614000</t>
  </si>
  <si>
    <t>1703201249254331</t>
  </si>
  <si>
    <t>1489979411000</t>
  </si>
  <si>
    <t>1703201670382910</t>
  </si>
  <si>
    <t>1489979336000</t>
  </si>
  <si>
    <t>1703201739789428</t>
  </si>
  <si>
    <t>1489978625000</t>
  </si>
  <si>
    <t>1703201970108524</t>
  </si>
  <si>
    <t>1489978573000</t>
  </si>
  <si>
    <t>1703201823116950</t>
  </si>
  <si>
    <t>1489978463000</t>
  </si>
  <si>
    <t>1703201070642944</t>
  </si>
  <si>
    <t>1489978306000</t>
  </si>
  <si>
    <t>1703201554440514</t>
  </si>
  <si>
    <t>1489978255000</t>
  </si>
  <si>
    <t>1703201835739370</t>
  </si>
  <si>
    <t>1489977285000</t>
  </si>
  <si>
    <t>1703201018234006</t>
  </si>
  <si>
    <t>1489977261000</t>
  </si>
  <si>
    <t>1703201156186174</t>
  </si>
  <si>
    <t>1489977229000</t>
  </si>
  <si>
    <t>1703201694660229</t>
  </si>
  <si>
    <t>1489976994000</t>
  </si>
  <si>
    <t>1703200311431122</t>
  </si>
  <si>
    <t>1489976331000</t>
  </si>
  <si>
    <t>1703202047514608</t>
  </si>
  <si>
    <t>1489976112000</t>
  </si>
  <si>
    <t>1703200003182556</t>
  </si>
  <si>
    <t>1489975981000</t>
  </si>
  <si>
    <t>1703200546298908</t>
  </si>
  <si>
    <t>1489976180000</t>
  </si>
  <si>
    <t>1703201093629384</t>
  </si>
  <si>
    <t>1489975947000</t>
  </si>
  <si>
    <t>1703200966311343</t>
  </si>
  <si>
    <t>1489975260000</t>
  </si>
  <si>
    <t>1703200561988717</t>
  </si>
  <si>
    <t>1489975236000</t>
  </si>
  <si>
    <t>1703201204344178</t>
  </si>
  <si>
    <t>1489975230000</t>
  </si>
  <si>
    <t>1703200059466874</t>
  </si>
  <si>
    <t>1489975225000</t>
  </si>
  <si>
    <t>1703201829120179</t>
  </si>
  <si>
    <t>1489975221000</t>
  </si>
  <si>
    <t>1703202114793265</t>
  </si>
  <si>
    <t>1703201461438927</t>
  </si>
  <si>
    <t>1489975218000</t>
  </si>
  <si>
    <t>1703200741296980</t>
  </si>
  <si>
    <t>1489975216000</t>
  </si>
  <si>
    <t>1703200595112693</t>
  </si>
  <si>
    <t>1489975212000</t>
  </si>
  <si>
    <t>1703201829031079</t>
  </si>
  <si>
    <t>1489975211000</t>
  </si>
  <si>
    <t>1703200168232636</t>
  </si>
  <si>
    <t>1489975210000</t>
  </si>
  <si>
    <t>1703200115103543</t>
  </si>
  <si>
    <t>1489975208000</t>
  </si>
  <si>
    <t>1703200225907755</t>
  </si>
  <si>
    <t>1489975284000</t>
  </si>
  <si>
    <t>1703200638446879</t>
  </si>
  <si>
    <t>1489975269000</t>
  </si>
  <si>
    <t>1703200222619482</t>
  </si>
  <si>
    <t>1489975231000</t>
  </si>
  <si>
    <t>1703201627020754</t>
  </si>
  <si>
    <t>1703200379718502</t>
  </si>
  <si>
    <t>1703200451987886</t>
  </si>
  <si>
    <t>1489975472000</t>
  </si>
  <si>
    <t>1703200206310064</t>
  </si>
  <si>
    <t>1489975447000</t>
  </si>
  <si>
    <t>1703201381021165</t>
  </si>
  <si>
    <t>1489975438000</t>
  </si>
  <si>
    <t>1703201503105754</t>
  </si>
  <si>
    <t>1489975411000</t>
  </si>
  <si>
    <t>1703200339466333</t>
  </si>
  <si>
    <t>1489975370000</t>
  </si>
  <si>
    <t>1703200190936161</t>
  </si>
  <si>
    <t>1703201071008094</t>
  </si>
  <si>
    <t>1703200002295213</t>
  </si>
  <si>
    <t>1703200636967342</t>
  </si>
  <si>
    <t>1703201312779043</t>
  </si>
  <si>
    <t>1489975369000</t>
  </si>
  <si>
    <t>1703200691888800</t>
  </si>
  <si>
    <t>1703201023062026</t>
  </si>
  <si>
    <t>1703200100566218</t>
  </si>
  <si>
    <t>1703200680867420</t>
  </si>
  <si>
    <t>1703202007392790</t>
  </si>
  <si>
    <t>1489975919000</t>
  </si>
  <si>
    <t>1703200480342537</t>
  </si>
  <si>
    <t>1489975598000</t>
  </si>
  <si>
    <t>1703201154692354</t>
  </si>
  <si>
    <t>1489975561000</t>
  </si>
  <si>
    <t>1703201473839791</t>
  </si>
  <si>
    <t>1489975531000</t>
  </si>
  <si>
    <t>1703200325597895</t>
  </si>
  <si>
    <t>1489975487000</t>
  </si>
  <si>
    <t>1703201859346082</t>
  </si>
  <si>
    <t>1703201028632646</t>
  </si>
  <si>
    <t>1703201898759449</t>
  </si>
  <si>
    <t>1489975486000</t>
  </si>
  <si>
    <t>1703200132824189</t>
  </si>
  <si>
    <t>1703201829000485</t>
  </si>
  <si>
    <t>1703200919149241</t>
  </si>
  <si>
    <t>1703201361631872</t>
  </si>
  <si>
    <t>1703201904515817</t>
  </si>
  <si>
    <t>1489976214000</t>
  </si>
  <si>
    <t>1703201820109430</t>
  </si>
  <si>
    <t>1489975776000</t>
  </si>
  <si>
    <t>1703201838111005</t>
  </si>
  <si>
    <t>1489975758000</t>
  </si>
  <si>
    <t>1703201841160915</t>
  </si>
  <si>
    <t>1489975713000</t>
  </si>
  <si>
    <t>1703201359544220</t>
  </si>
  <si>
    <t>1489975660000</t>
  </si>
  <si>
    <t>1703201563384047</t>
  </si>
  <si>
    <t>1489975585000</t>
  </si>
  <si>
    <t>1703201430012914</t>
  </si>
  <si>
    <t>1703202026536420</t>
  </si>
  <si>
    <t>1489976770000</t>
  </si>
  <si>
    <t>1703201160444200</t>
  </si>
  <si>
    <t>1489976605000</t>
  </si>
  <si>
    <t>1703200873223999</t>
  </si>
  <si>
    <t>1489976426000</t>
  </si>
  <si>
    <t>1703201773677222</t>
  </si>
  <si>
    <t>1489976309000</t>
  </si>
  <si>
    <t>1703201025882231</t>
  </si>
  <si>
    <t>1489976259000</t>
  </si>
  <si>
    <t>1703201819742590</t>
  </si>
  <si>
    <t>1489976217000</t>
  </si>
  <si>
    <t>1703201221927369</t>
  </si>
  <si>
    <t>1489975910000</t>
  </si>
  <si>
    <t>1703201371201488</t>
  </si>
  <si>
    <t>1489975743000</t>
  </si>
  <si>
    <t>1703200416567037</t>
  </si>
  <si>
    <t>1489975735000</t>
  </si>
  <si>
    <t>1703202002098375</t>
  </si>
  <si>
    <t>1489975732000</t>
  </si>
  <si>
    <t>1703200246440277</t>
  </si>
  <si>
    <t>1489975674000</t>
  </si>
  <si>
    <t>1703200464302916</t>
  </si>
  <si>
    <t>1703190098720277</t>
  </si>
  <si>
    <t>1489893339000</t>
  </si>
  <si>
    <t>1703191447227296</t>
  </si>
  <si>
    <t>1489893315000</t>
  </si>
  <si>
    <t>1703190060716374</t>
  </si>
  <si>
    <t>1489893218000</t>
  </si>
  <si>
    <t>1703191687485628</t>
  </si>
  <si>
    <t>1489892676000</t>
  </si>
  <si>
    <t>1703190850766594</t>
  </si>
  <si>
    <t>1489892620000</t>
  </si>
  <si>
    <t>1703190766709522</t>
  </si>
  <si>
    <t>1489892469000</t>
  </si>
  <si>
    <t>1703190911403977</t>
  </si>
  <si>
    <t>1489892443000</t>
  </si>
  <si>
    <t>1703190049334406</t>
  </si>
  <si>
    <t>1489891967000</t>
  </si>
  <si>
    <t>1703190076105884</t>
  </si>
  <si>
    <t>1489891886000</t>
  </si>
  <si>
    <t>1703191602877852</t>
  </si>
  <si>
    <t>1489891490000</t>
  </si>
  <si>
    <t>1703190892760278</t>
  </si>
  <si>
    <t>1489891346000</t>
  </si>
  <si>
    <t>1703191890994808</t>
  </si>
  <si>
    <t>1489890868000</t>
  </si>
  <si>
    <t>1703191041137965</t>
  </si>
  <si>
    <t>1489890268000</t>
  </si>
  <si>
    <t>1703190601293612</t>
  </si>
  <si>
    <t>1489890218000</t>
  </si>
  <si>
    <t>1703191385859398</t>
  </si>
  <si>
    <t>1489889863000</t>
  </si>
  <si>
    <t>1703191532048079</t>
  </si>
  <si>
    <t>1489889779000</t>
  </si>
  <si>
    <t>1703191402680148</t>
  </si>
  <si>
    <t>1489889715000</t>
  </si>
  <si>
    <t>1703191688125704</t>
  </si>
  <si>
    <t>1489889609000</t>
  </si>
  <si>
    <t>1703190912449585</t>
  </si>
  <si>
    <t>1489889391000</t>
  </si>
  <si>
    <t>1703190152568329</t>
  </si>
  <si>
    <t>1489889356000</t>
  </si>
  <si>
    <t>1703191951783478</t>
  </si>
  <si>
    <t>1489889213000</t>
  </si>
  <si>
    <t>1703191846690761</t>
  </si>
  <si>
    <t>1489889104000</t>
  </si>
  <si>
    <t>1703191909501377</t>
  </si>
  <si>
    <t>1489888911000</t>
  </si>
  <si>
    <t>1703190976409561</t>
  </si>
  <si>
    <t>1489888816000</t>
  </si>
  <si>
    <t>1703190232090895</t>
  </si>
  <si>
    <t>1489888811000</t>
  </si>
  <si>
    <t>1703191707815741</t>
  </si>
  <si>
    <t>1489888809000</t>
  </si>
  <si>
    <t>1703180386370816</t>
  </si>
  <si>
    <t>1489803890000</t>
  </si>
  <si>
    <t>1703180243476948</t>
  </si>
  <si>
    <t>1489803655000</t>
  </si>
  <si>
    <t>1703180965585165</t>
  </si>
  <si>
    <t>1489803476000</t>
  </si>
  <si>
    <t>1703181543826050</t>
  </si>
  <si>
    <t>1489803364000</t>
  </si>
  <si>
    <t>1703182036463748</t>
  </si>
  <si>
    <t>1489803258000</t>
  </si>
  <si>
    <t>1703180492966564</t>
  </si>
  <si>
    <t>1489803185000</t>
  </si>
  <si>
    <t>1703180813581516</t>
  </si>
  <si>
    <t>1489803017000</t>
  </si>
  <si>
    <t>1703180055553973</t>
  </si>
  <si>
    <t>1489803013000</t>
  </si>
  <si>
    <t>1703180857645275</t>
  </si>
  <si>
    <t>1489802922000</t>
  </si>
  <si>
    <t>1703181946598351</t>
  </si>
  <si>
    <t>1489802905000</t>
  </si>
  <si>
    <t>1703180614155370</t>
  </si>
  <si>
    <t>1489802879000</t>
  </si>
  <si>
    <t>1703182021275154</t>
  </si>
  <si>
    <t>1489802847000</t>
  </si>
  <si>
    <t>1703182039269431</t>
  </si>
  <si>
    <t>1489802573000</t>
  </si>
  <si>
    <t>1703181149934847</t>
  </si>
  <si>
    <t>1489802514000</t>
  </si>
  <si>
    <t>1703181319615741</t>
  </si>
  <si>
    <t>1489802455000</t>
  </si>
  <si>
    <t>1703181097481482</t>
  </si>
  <si>
    <t>1489802451000</t>
  </si>
  <si>
    <t>1703180551427169</t>
  </si>
  <si>
    <t>1489802436000</t>
  </si>
  <si>
    <t>1703181523764781</t>
  </si>
  <si>
    <t>1489802432000</t>
  </si>
  <si>
    <t>1703181900160884</t>
  </si>
  <si>
    <t>1489802417000</t>
  </si>
  <si>
    <t>1703182000817146</t>
  </si>
  <si>
    <t>1489802416000</t>
  </si>
  <si>
    <t>1703180898068357</t>
  </si>
  <si>
    <t>1489802414000</t>
  </si>
  <si>
    <t>1703171472472664</t>
  </si>
  <si>
    <t>1489748493000</t>
  </si>
  <si>
    <t>1703170428918612</t>
  </si>
  <si>
    <t>1489746892000</t>
  </si>
  <si>
    <t>1703170147627410</t>
  </si>
  <si>
    <t>1489746715000</t>
  </si>
  <si>
    <t>1703170330005095</t>
  </si>
  <si>
    <t>A******9</t>
  </si>
  <si>
    <t>1703171315564295</t>
  </si>
  <si>
    <t>1703171790226240</t>
  </si>
  <si>
    <t>1489746714000</t>
  </si>
  <si>
    <t>1703171043322754</t>
  </si>
  <si>
    <t>1489737853000</t>
  </si>
  <si>
    <t>A******3</t>
  </si>
  <si>
    <t>1703171423809960</t>
  </si>
  <si>
    <t>1489737656000</t>
  </si>
  <si>
    <t>1703170755966638</t>
  </si>
  <si>
    <t>1489737642000</t>
  </si>
  <si>
    <t>1703170935567825</t>
  </si>
  <si>
    <t>1489744943000</t>
  </si>
  <si>
    <t>1703170248870938</t>
  </si>
  <si>
    <t>1489737836000</t>
  </si>
  <si>
    <t>1703171925116603</t>
  </si>
  <si>
    <t>1489744864000</t>
  </si>
  <si>
    <t>1703170042049271</t>
  </si>
  <si>
    <t>1489742053000</t>
  </si>
  <si>
    <t>1703170257041644</t>
  </si>
  <si>
    <t>1489740804000</t>
  </si>
  <si>
    <t>1703170121992763</t>
  </si>
  <si>
    <t>1489740712000</t>
  </si>
  <si>
    <t>1703170244499403</t>
  </si>
  <si>
    <t>1489738918000</t>
  </si>
  <si>
    <t>1703170420340803</t>
  </si>
  <si>
    <t>1489738450000</t>
  </si>
  <si>
    <t>1703171003152309</t>
  </si>
  <si>
    <t>1489744898000</t>
  </si>
  <si>
    <t>1703170741729436</t>
  </si>
  <si>
    <t>1489741803000</t>
  </si>
  <si>
    <t>1703170967993282</t>
  </si>
  <si>
    <t>1489738864000</t>
  </si>
  <si>
    <t>1703170390934764</t>
  </si>
  <si>
    <t>1489741854000</t>
  </si>
  <si>
    <t>1703171669886812</t>
  </si>
  <si>
    <t>1489740282000</t>
  </si>
  <si>
    <t>1703171704284243</t>
  </si>
  <si>
    <t>1489738897000</t>
  </si>
  <si>
    <t>1703170861627351</t>
  </si>
  <si>
    <t>1489748057000</t>
  </si>
  <si>
    <t>1703171761716806</t>
  </si>
  <si>
    <t>1489747989000</t>
  </si>
  <si>
    <t>1703170054528733</t>
  </si>
  <si>
    <t>1489746618000</t>
  </si>
  <si>
    <t>1703170110621223</t>
  </si>
  <si>
    <t>1489746106000</t>
  </si>
  <si>
    <t>1703170007410771</t>
  </si>
  <si>
    <t>1489746061000</t>
  </si>
  <si>
    <t>1703171374007451</t>
  </si>
  <si>
    <t>1489745946000</t>
  </si>
  <si>
    <t>1703171264813405</t>
  </si>
  <si>
    <t>1489745833000</t>
  </si>
  <si>
    <t>1703171304598361</t>
  </si>
  <si>
    <t>1489745755000</t>
  </si>
  <si>
    <t>1703170222750769</t>
  </si>
  <si>
    <t>1489740444000</t>
  </si>
  <si>
    <t>1703171259828277</t>
  </si>
  <si>
    <t>1489740280000</t>
  </si>
  <si>
    <t>1703171862571429</t>
  </si>
  <si>
    <t>1489739937000</t>
  </si>
  <si>
    <t>1703171167749543</t>
  </si>
  <si>
    <t>1489748110000</t>
  </si>
  <si>
    <t>1703171130444504</t>
  </si>
  <si>
    <t>1489747530000</t>
  </si>
  <si>
    <t>1703171389026907</t>
  </si>
  <si>
    <t>1489745649000</t>
  </si>
  <si>
    <t>1703170859937291</t>
  </si>
  <si>
    <t>1489745078000</t>
  </si>
  <si>
    <t>1703170283195873</t>
  </si>
  <si>
    <t>1489743844000</t>
  </si>
  <si>
    <t>1703171165067018</t>
  </si>
  <si>
    <t>1489741595000</t>
  </si>
  <si>
    <t>1703171397589585</t>
  </si>
  <si>
    <t>1489740714000</t>
  </si>
  <si>
    <t>1703170694917214</t>
  </si>
  <si>
    <t>1489740473000</t>
  </si>
  <si>
    <t>1703170371473893</t>
  </si>
  <si>
    <t>1489738451000</t>
  </si>
  <si>
    <t>1703171114765903</t>
  </si>
  <si>
    <t>1489737934000</t>
  </si>
  <si>
    <t>1703170278102280</t>
  </si>
  <si>
    <t>1489737699000</t>
  </si>
  <si>
    <t>1703171992281216</t>
  </si>
  <si>
    <t>1489737697000</t>
  </si>
  <si>
    <t>1703170322212841</t>
  </si>
  <si>
    <t>1489737681000</t>
  </si>
  <si>
    <t>1703171631154023</t>
  </si>
  <si>
    <t>1489737550000</t>
  </si>
  <si>
    <t>1703170564331547</t>
  </si>
  <si>
    <t>1489737417000</t>
  </si>
  <si>
    <t>1703170132738131</t>
  </si>
  <si>
    <t>1489737330000</t>
  </si>
  <si>
    <t>1703170395721250</t>
  </si>
  <si>
    <t>1489737285000</t>
  </si>
  <si>
    <t>1703171021863184</t>
  </si>
  <si>
    <t>1489737269000</t>
  </si>
  <si>
    <t>1703170005856140</t>
  </si>
  <si>
    <t>1489737065000</t>
  </si>
  <si>
    <t>1703171379539975</t>
  </si>
  <si>
    <t>1489736710000</t>
  </si>
  <si>
    <t>1703171689782184</t>
  </si>
  <si>
    <t>1489736531000</t>
  </si>
  <si>
    <t>1703170160173556</t>
  </si>
  <si>
    <t>1489736380000</t>
  </si>
  <si>
    <t>1703170009801795</t>
  </si>
  <si>
    <t>1489736366000</t>
  </si>
  <si>
    <t>1703170877876556</t>
  </si>
  <si>
    <t>1489736343000</t>
  </si>
  <si>
    <t>1703170813202822</t>
  </si>
  <si>
    <t>1489736079000</t>
  </si>
  <si>
    <t>1703171036977131</t>
  </si>
  <si>
    <t>1489736776000</t>
  </si>
  <si>
    <t>1703171818679684</t>
  </si>
  <si>
    <t>1489736425000</t>
  </si>
  <si>
    <t>1703170448695422</t>
  </si>
  <si>
    <t>1489736253000</t>
  </si>
  <si>
    <t>1703170131352368</t>
  </si>
  <si>
    <t>1489736225000</t>
  </si>
  <si>
    <t>1703171826584828</t>
  </si>
  <si>
    <t>1489735948000</t>
  </si>
  <si>
    <t>1703170452751332</t>
  </si>
  <si>
    <t>1489735831000</t>
  </si>
  <si>
    <t>1703170736431695</t>
  </si>
  <si>
    <t>1489736874000</t>
  </si>
  <si>
    <t>1703170432215657</t>
  </si>
  <si>
    <t>1489736856000</t>
  </si>
  <si>
    <t>1703171500429968</t>
  </si>
  <si>
    <t>1489735777000</t>
  </si>
  <si>
    <t>1703170058720422</t>
  </si>
  <si>
    <t>1489735687000</t>
  </si>
  <si>
    <t>1703170960872194</t>
  </si>
  <si>
    <t>1489735608000</t>
  </si>
  <si>
    <t>1703170612961507</t>
  </si>
  <si>
    <t>1489735636000</t>
  </si>
  <si>
    <t>1703171363169108</t>
  </si>
  <si>
    <t>1489735408000</t>
  </si>
  <si>
    <t>1703170368898123</t>
  </si>
  <si>
    <t>1489735263000</t>
  </si>
  <si>
    <t>1703170821675429</t>
  </si>
  <si>
    <t>1489735260000</t>
  </si>
  <si>
    <t>1******y</t>
  </si>
  <si>
    <t>1703171466785647</t>
  </si>
  <si>
    <t>1489735135000</t>
  </si>
  <si>
    <t>1703171338362778</t>
  </si>
  <si>
    <t>1489735056000</t>
  </si>
  <si>
    <t>1703171352489108</t>
  </si>
  <si>
    <t>1489735017000</t>
  </si>
  <si>
    <t>1703172035755090</t>
  </si>
  <si>
    <t>1489734972000</t>
  </si>
  <si>
    <t>1703170040847904</t>
  </si>
  <si>
    <t>1489735090000</t>
  </si>
  <si>
    <t>1703170970404293</t>
  </si>
  <si>
    <t>1489734873000</t>
  </si>
  <si>
    <t>1703171490285465</t>
  </si>
  <si>
    <t>1489734524000</t>
  </si>
  <si>
    <t>1703170294808880</t>
  </si>
  <si>
    <t>1489734472000</t>
  </si>
  <si>
    <t>1703170615462818</t>
  </si>
  <si>
    <t>1489734282000</t>
  </si>
  <si>
    <t>1703171591840150</t>
  </si>
  <si>
    <t>1489734240000</t>
  </si>
  <si>
    <t>1703171761677774</t>
  </si>
  <si>
    <t>1489728930000</t>
  </si>
  <si>
    <t>1703171104399240</t>
  </si>
  <si>
    <t>1489725230000</t>
  </si>
  <si>
    <t>1703172131454500</t>
  </si>
  <si>
    <t>1489724386000</t>
  </si>
  <si>
    <t>1703170988208706</t>
  </si>
  <si>
    <t>1489724237000</t>
  </si>
  <si>
    <t>1703172001406465</t>
  </si>
  <si>
    <t>1489718868000</t>
  </si>
  <si>
    <t>1703171523268440</t>
  </si>
  <si>
    <t>1489718454000</t>
  </si>
  <si>
    <t>1703170039078695</t>
  </si>
  <si>
    <t>1489746929000</t>
  </si>
  <si>
    <t>1703170861763262</t>
  </si>
  <si>
    <t>1489746699000</t>
  </si>
  <si>
    <t>1703170440376795</t>
  </si>
  <si>
    <t>1489746656000</t>
  </si>
  <si>
    <t>1703171746516074</t>
  </si>
  <si>
    <t>1489746636000</t>
  </si>
  <si>
    <t>1703172126797629</t>
  </si>
  <si>
    <t>1489746474000</t>
  </si>
  <si>
    <t>1703171346884218</t>
  </si>
  <si>
    <t>1489746233000</t>
  </si>
  <si>
    <t>1703170625841865</t>
  </si>
  <si>
    <t>1489746052000</t>
  </si>
  <si>
    <t>1703170224185553</t>
  </si>
  <si>
    <t>1489744394000</t>
  </si>
  <si>
    <t>1703171516581969</t>
  </si>
  <si>
    <t>1489744294000</t>
  </si>
  <si>
    <t>1703171359561370</t>
  </si>
  <si>
    <t>1489744212000</t>
  </si>
  <si>
    <t>1703171525400539</t>
  </si>
  <si>
    <t>1489743874000</t>
  </si>
  <si>
    <t>1703171942891699</t>
  </si>
  <si>
    <t>1489743593000</t>
  </si>
  <si>
    <t>1703171227425355</t>
  </si>
  <si>
    <t>1489743247000</t>
  </si>
  <si>
    <t>B******a</t>
  </si>
  <si>
    <t>1703170233529504</t>
  </si>
  <si>
    <t>1489743067000</t>
  </si>
  <si>
    <t>1703171094152236</t>
  </si>
  <si>
    <t>1489742568000</t>
  </si>
  <si>
    <t>1703170800480381</t>
  </si>
  <si>
    <t>1489742333000</t>
  </si>
  <si>
    <t>1703171825544841</t>
  </si>
  <si>
    <t>1489742110000</t>
  </si>
  <si>
    <t>1703170313001492</t>
  </si>
  <si>
    <t>1489742038000</t>
  </si>
  <si>
    <t>1703171523323855</t>
  </si>
  <si>
    <t>1489740669000</t>
  </si>
  <si>
    <t>1703171716954167</t>
  </si>
  <si>
    <t>1489740345000</t>
  </si>
  <si>
    <t>1703170005545311</t>
  </si>
  <si>
    <t>1489737914000</t>
  </si>
  <si>
    <t>1703170621194510</t>
  </si>
  <si>
    <t>1489737909000</t>
  </si>
  <si>
    <t>1703171972508470</t>
  </si>
  <si>
    <t>1489737886000</t>
  </si>
  <si>
    <t>1703171895583520</t>
  </si>
  <si>
    <t>1703170987201794</t>
  </si>
  <si>
    <t>1703170822865173</t>
  </si>
  <si>
    <t>1489728963000</t>
  </si>
  <si>
    <t>1703171937490367</t>
  </si>
  <si>
    <t>1489728748000</t>
  </si>
  <si>
    <t>1703171272332362</t>
  </si>
  <si>
    <t>1489728447000</t>
  </si>
  <si>
    <t>1703171297729536</t>
  </si>
  <si>
    <t>1489727381000</t>
  </si>
  <si>
    <t>1703171040297043</t>
  </si>
  <si>
    <t>1489726237000</t>
  </si>
  <si>
    <t>1703170313468621</t>
  </si>
  <si>
    <t>1489725715000</t>
  </si>
  <si>
    <t>1703170792471952</t>
  </si>
  <si>
    <t>1489723184000</t>
  </si>
  <si>
    <t>1703172123224110</t>
  </si>
  <si>
    <t>1489721482000</t>
  </si>
  <si>
    <t>1703170551549428</t>
  </si>
  <si>
    <t>1489721403000</t>
  </si>
  <si>
    <t>1703171227266026</t>
  </si>
  <si>
    <t>1489720028000</t>
  </si>
  <si>
    <t>1703171678275662</t>
  </si>
  <si>
    <t>1489719992000</t>
  </si>
  <si>
    <t>1703171563044466</t>
  </si>
  <si>
    <t>1489717432000</t>
  </si>
  <si>
    <t>1703170757978335</t>
  </si>
  <si>
    <t>1489722374000</t>
  </si>
  <si>
    <t>1703170106220805</t>
  </si>
  <si>
    <t>1489720427000</t>
  </si>
  <si>
    <t>1703171578245458</t>
  </si>
  <si>
    <t>1489717874000</t>
  </si>
  <si>
    <t>1703171730646861</t>
  </si>
  <si>
    <t>1489717283000</t>
  </si>
  <si>
    <t>A******6</t>
  </si>
  <si>
    <t>1703171772890516</t>
  </si>
  <si>
    <t>1489728881000</t>
  </si>
  <si>
    <t>1703171251069275</t>
  </si>
  <si>
    <t>1489727498000</t>
  </si>
  <si>
    <t>1703170675525286</t>
  </si>
  <si>
    <t>1489723081000</t>
  </si>
  <si>
    <t>1703172030569682</t>
  </si>
  <si>
    <t>1489719887000</t>
  </si>
  <si>
    <t>1703171730264085</t>
  </si>
  <si>
    <t>1489719510000</t>
  </si>
  <si>
    <t>1703171072413953</t>
  </si>
  <si>
    <t>1489718126000</t>
  </si>
  <si>
    <t>1703170237418741</t>
  </si>
  <si>
    <t>1489717900000</t>
  </si>
  <si>
    <t>1703171159956778</t>
  </si>
  <si>
    <t>1489725629000</t>
  </si>
  <si>
    <t>1703171188834052</t>
  </si>
  <si>
    <t>1489723869000</t>
  </si>
  <si>
    <t>1703171134424133</t>
  </si>
  <si>
    <t>1489722772000</t>
  </si>
  <si>
    <t>1703170177688822</t>
  </si>
  <si>
    <t>1489722519000</t>
  </si>
  <si>
    <t>1703171759262019</t>
  </si>
  <si>
    <t>1489720423000</t>
  </si>
  <si>
    <t>1703171526933295</t>
  </si>
  <si>
    <t>1489718719000</t>
  </si>
  <si>
    <t>1703170315917541</t>
  </si>
  <si>
    <t>1489717483000</t>
  </si>
  <si>
    <t>1703171547420633</t>
  </si>
  <si>
    <t>1489727241000</t>
  </si>
  <si>
    <t>1703170482211516</t>
  </si>
  <si>
    <t>1489718390000</t>
  </si>
  <si>
    <t>1703171853929699</t>
  </si>
  <si>
    <t>1489716129000</t>
  </si>
  <si>
    <t>1703170194703678</t>
  </si>
  <si>
    <t>1489716052000</t>
  </si>
  <si>
    <t>1703170664563206</t>
  </si>
  <si>
    <t>1489716098000</t>
  </si>
  <si>
    <t>1703171973304637</t>
  </si>
  <si>
    <t>1489721208000</t>
  </si>
  <si>
    <t>1703170970932212</t>
  </si>
  <si>
    <t>1489720737000</t>
  </si>
  <si>
    <t>1703171277803726</t>
  </si>
  <si>
    <t>1489716677000</t>
  </si>
  <si>
    <t>1703170573728091</t>
  </si>
  <si>
    <t>1489716190000</t>
  </si>
  <si>
    <t>1703171811816572</t>
  </si>
  <si>
    <t>1489716007000</t>
  </si>
  <si>
    <t>1703170315434747</t>
  </si>
  <si>
    <t>1489716154000</t>
  </si>
  <si>
    <t>1703170481826404</t>
  </si>
  <si>
    <t>1489716033000</t>
  </si>
  <si>
    <t>1703170813729543</t>
  </si>
  <si>
    <t>1489728865000</t>
  </si>
  <si>
    <t>1703170280604386</t>
  </si>
  <si>
    <t>1489727082000</t>
  </si>
  <si>
    <t>1703170101879834</t>
  </si>
  <si>
    <t>1489727065000</t>
  </si>
  <si>
    <t>1703171444403946</t>
  </si>
  <si>
    <t>1489726954000</t>
  </si>
  <si>
    <t>1703170796749900</t>
  </si>
  <si>
    <t>1489726681000</t>
  </si>
  <si>
    <t>1703171288661917</t>
  </si>
  <si>
    <t>1489720452000</t>
  </si>
  <si>
    <t>1703171455459545</t>
  </si>
  <si>
    <t>1489716228000</t>
  </si>
  <si>
    <t>1703170885612394</t>
  </si>
  <si>
    <t>1489716134000</t>
  </si>
  <si>
    <t>1703171656470300</t>
  </si>
  <si>
    <t>1489728508000</t>
  </si>
  <si>
    <t>1703170176576198</t>
  </si>
  <si>
    <t>1489725938000</t>
  </si>
  <si>
    <t>1703172085080331</t>
  </si>
  <si>
    <t>1489722148000</t>
  </si>
  <si>
    <t>1703171800441190</t>
  </si>
  <si>
    <t>1489719488000</t>
  </si>
  <si>
    <t>1703171855711162</t>
  </si>
  <si>
    <t>1489718636000</t>
  </si>
  <si>
    <t>1703171000052977</t>
  </si>
  <si>
    <t>1489716330000</t>
  </si>
  <si>
    <t>1703170095259250</t>
  </si>
  <si>
    <t>1489719845000</t>
  </si>
  <si>
    <t>1703172137509037</t>
  </si>
  <si>
    <t>1489719609000</t>
  </si>
  <si>
    <t>1703170567609151</t>
  </si>
  <si>
    <t>1489719251000</t>
  </si>
  <si>
    <t>1703171759316393</t>
  </si>
  <si>
    <t>1489716508000</t>
  </si>
  <si>
    <t>1703170326146406</t>
  </si>
  <si>
    <t>1703171601316340</t>
  </si>
  <si>
    <t>1489720743000</t>
  </si>
  <si>
    <t>1703171205336731</t>
  </si>
  <si>
    <t>1489720112000</t>
  </si>
  <si>
    <t>1703171975322156</t>
  </si>
  <si>
    <t>1489717549000</t>
  </si>
  <si>
    <t>1703170580575958</t>
  </si>
  <si>
    <t>1703171020809841</t>
  </si>
  <si>
    <t>1489728899000</t>
  </si>
  <si>
    <t>1703171004356215</t>
  </si>
  <si>
    <t>1489727844000</t>
  </si>
  <si>
    <t>1703171921465426</t>
  </si>
  <si>
    <t>1489727507000</t>
  </si>
  <si>
    <t>1703171212834935</t>
  </si>
  <si>
    <t>1489722581000</t>
  </si>
  <si>
    <t>1703171371184865</t>
  </si>
  <si>
    <t>1489718867000</t>
  </si>
  <si>
    <t>1703172016391059</t>
  </si>
  <si>
    <t>1489718353000</t>
  </si>
  <si>
    <t>1703171129167343</t>
  </si>
  <si>
    <t>1489716344000</t>
  </si>
  <si>
    <t>1703172029439785</t>
  </si>
  <si>
    <t>1489716282000</t>
  </si>
  <si>
    <t>1703170206009257</t>
  </si>
  <si>
    <t>1489728976000</t>
  </si>
  <si>
    <t>1703171069323847</t>
  </si>
  <si>
    <t>1489728887000</t>
  </si>
  <si>
    <t>1703171100559677</t>
  </si>
  <si>
    <t>1489728406000</t>
  </si>
  <si>
    <t>1703170692772791</t>
  </si>
  <si>
    <t>1489726587000</t>
  </si>
  <si>
    <t>1703170809513041</t>
  </si>
  <si>
    <t>1489725018000</t>
  </si>
  <si>
    <t>1703170729686176</t>
  </si>
  <si>
    <t>1489717373000</t>
  </si>
  <si>
    <t>1703170817521646</t>
  </si>
  <si>
    <t>1489716231000</t>
  </si>
  <si>
    <t>1703170023146312</t>
  </si>
  <si>
    <t>1489716035000</t>
  </si>
  <si>
    <t>1703171746516443</t>
  </si>
  <si>
    <t>1489721435000</t>
  </si>
  <si>
    <t>1703172106963430</t>
  </si>
  <si>
    <t>1489721135000</t>
  </si>
  <si>
    <t>1703170307270640</t>
  </si>
  <si>
    <t>1489720924000</t>
  </si>
  <si>
    <t>1703170152206166</t>
  </si>
  <si>
    <t>1489718601000</t>
  </si>
  <si>
    <t>1703171491102709</t>
  </si>
  <si>
    <t>1489716053000</t>
  </si>
  <si>
    <t>1703171313234637</t>
  </si>
  <si>
    <t>1703170720792728</t>
  </si>
  <si>
    <t>1703170280090481</t>
  </si>
  <si>
    <t>1489716050000</t>
  </si>
  <si>
    <t>1703171201404151</t>
  </si>
  <si>
    <t>1489716049000</t>
  </si>
  <si>
    <t>1703172025908992</t>
  </si>
  <si>
    <t>1489728948000</t>
  </si>
  <si>
    <t>1703170030467708</t>
  </si>
  <si>
    <t>1489727895000</t>
  </si>
  <si>
    <t>1703171332439119</t>
  </si>
  <si>
    <t>1489723065000</t>
  </si>
  <si>
    <t>1703170778980635</t>
  </si>
  <si>
    <t>1489722846000</t>
  </si>
  <si>
    <t>1703170710923926</t>
  </si>
  <si>
    <t>1489721655000</t>
  </si>
  <si>
    <t>1703171600224168</t>
  </si>
  <si>
    <t>1489718512000</t>
  </si>
  <si>
    <t>1703170391013332</t>
  </si>
  <si>
    <t>1489716191000</t>
  </si>
  <si>
    <t>1703170217609846</t>
  </si>
  <si>
    <t>1489719982000</t>
  </si>
  <si>
    <t>1703170758436073</t>
  </si>
  <si>
    <t>1489716355000</t>
  </si>
  <si>
    <t>1703171698550057</t>
  </si>
  <si>
    <t>1489727332000</t>
  </si>
  <si>
    <t>1703170320063119</t>
  </si>
  <si>
    <t>1489719880000</t>
  </si>
  <si>
    <t>1703170271194958</t>
  </si>
  <si>
    <t>1489718458000</t>
  </si>
  <si>
    <t>1703170795137268</t>
  </si>
  <si>
    <t>1489719931000</t>
  </si>
  <si>
    <t>1703170828421325</t>
  </si>
  <si>
    <t>1489718581000</t>
  </si>
  <si>
    <t>1703171934102231</t>
  </si>
  <si>
    <t>1489718475000</t>
  </si>
  <si>
    <t>1703170404404927</t>
  </si>
  <si>
    <t>1489717459000</t>
  </si>
  <si>
    <t>1703170422581198</t>
  </si>
  <si>
    <t>1489721340000</t>
  </si>
  <si>
    <t>1703170921854133</t>
  </si>
  <si>
    <t>1489720175000</t>
  </si>
  <si>
    <t>1703170002581958</t>
  </si>
  <si>
    <t>1489720059000</t>
  </si>
  <si>
    <t>1703171013672492</t>
  </si>
  <si>
    <t>1489718673000</t>
  </si>
  <si>
    <t>1703161307861330</t>
  </si>
  <si>
    <t>1489651210000</t>
  </si>
  <si>
    <t>1703160058316161</t>
  </si>
  <si>
    <t>1489651293000</t>
  </si>
  <si>
    <t>1703161727671373</t>
  </si>
  <si>
    <t>1489651225000</t>
  </si>
  <si>
    <t>1703161961097060</t>
  </si>
  <si>
    <t>1489651219000</t>
  </si>
  <si>
    <t>1703162094935820</t>
  </si>
  <si>
    <t>1489651230000</t>
  </si>
  <si>
    <t>1703160075157140</t>
  </si>
  <si>
    <t>1489655768000</t>
  </si>
  <si>
    <t>1703160579728225</t>
  </si>
  <si>
    <t>1489654846000</t>
  </si>
  <si>
    <t>1703160816011143</t>
  </si>
  <si>
    <t>1489653913000</t>
  </si>
  <si>
    <t>1703160125487874</t>
  </si>
  <si>
    <t>1489651421000</t>
  </si>
  <si>
    <t>1703161550577489</t>
  </si>
  <si>
    <t>1489651212000</t>
  </si>
  <si>
    <t>1703161381961076</t>
  </si>
  <si>
    <t>1489651721000</t>
  </si>
  <si>
    <t>1703162063756443</t>
  </si>
  <si>
    <t>1489651350000</t>
  </si>
  <si>
    <t>1703160021993750</t>
  </si>
  <si>
    <t>1489655707000</t>
  </si>
  <si>
    <t>1703162127064981</t>
  </si>
  <si>
    <t>1489653371000</t>
  </si>
  <si>
    <t>1703160766703651</t>
  </si>
  <si>
    <t>1489651404000</t>
  </si>
  <si>
    <t>1703160323533365</t>
  </si>
  <si>
    <t>1489651381000</t>
  </si>
  <si>
    <t>1703161531098950</t>
  </si>
  <si>
    <t>1489653785000</t>
  </si>
  <si>
    <t>1703161560540031</t>
  </si>
  <si>
    <t>1489653229000</t>
  </si>
  <si>
    <t>1703161959772794</t>
  </si>
  <si>
    <t>1489651824000</t>
  </si>
  <si>
    <t>1703162068786261</t>
  </si>
  <si>
    <t>1489651403000</t>
  </si>
  <si>
    <t>1703161682461284</t>
  </si>
  <si>
    <t>1489651207000</t>
  </si>
  <si>
    <t>1703160138343224</t>
  </si>
  <si>
    <t>1489655788000</t>
  </si>
  <si>
    <t>1703161510733139</t>
  </si>
  <si>
    <t>1489655452000</t>
  </si>
  <si>
    <t>1703161421309329</t>
  </si>
  <si>
    <t>1489651254000</t>
  </si>
  <si>
    <t>1703160256695645</t>
  </si>
  <si>
    <t>1489651737000</t>
  </si>
  <si>
    <t>1703161260109834</t>
  </si>
  <si>
    <t>1489651625000</t>
  </si>
  <si>
    <t>1703161914964201</t>
  </si>
  <si>
    <t>1489655726000</t>
  </si>
  <si>
    <t>1703161342646287</t>
  </si>
  <si>
    <t>1489655108000</t>
  </si>
  <si>
    <t>1703162064889250</t>
  </si>
  <si>
    <t>1489653753000</t>
  </si>
  <si>
    <t>1703161675740840</t>
  </si>
  <si>
    <t>1489651799000</t>
  </si>
  <si>
    <t>1703160066521756</t>
  </si>
  <si>
    <t>1489651244000</t>
  </si>
  <si>
    <t>1703160525115515</t>
  </si>
  <si>
    <t>1489655684000</t>
  </si>
  <si>
    <t>1703160808931357</t>
  </si>
  <si>
    <t>1489655611000</t>
  </si>
  <si>
    <t>1703160921662525</t>
  </si>
  <si>
    <t>1489655430000</t>
  </si>
  <si>
    <t>1703161555503606</t>
  </si>
  <si>
    <t>1489653027000</t>
  </si>
  <si>
    <t>1703161889675636</t>
  </si>
  <si>
    <t>1489651486000</t>
  </si>
  <si>
    <t>1703160874022364</t>
  </si>
  <si>
    <t>1489651316000</t>
  </si>
  <si>
    <t>1703162089837680</t>
  </si>
  <si>
    <t>1489655749000</t>
  </si>
  <si>
    <t>1703161152500090</t>
  </si>
  <si>
    <t>1489655736000</t>
  </si>
  <si>
    <t>1703160240166046</t>
  </si>
  <si>
    <t>1489655733000</t>
  </si>
  <si>
    <t>1703160979315701</t>
  </si>
  <si>
    <t>1489652726000</t>
  </si>
  <si>
    <t>1703160129001471</t>
  </si>
  <si>
    <t>1489651552000</t>
  </si>
  <si>
    <t>1703161853264851</t>
  </si>
  <si>
    <t>1703161666463355</t>
  </si>
  <si>
    <t>1489654217000</t>
  </si>
  <si>
    <t>1703160621563255</t>
  </si>
  <si>
    <t>1489652674000</t>
  </si>
  <si>
    <t>1703160554181925</t>
  </si>
  <si>
    <t>1489651747000</t>
  </si>
  <si>
    <t>1703160325386841</t>
  </si>
  <si>
    <t>1489655807000</t>
  </si>
  <si>
    <t>1703162046219427</t>
  </si>
  <si>
    <t>1489654171000</t>
  </si>
  <si>
    <t>1703161141172025</t>
  </si>
  <si>
    <t>1489652150000</t>
  </si>
  <si>
    <t>1703160869645498</t>
  </si>
  <si>
    <t>1489651934000</t>
  </si>
  <si>
    <t>1703160956062852</t>
  </si>
  <si>
    <t>1489651692000</t>
  </si>
  <si>
    <t>1703161037067236</t>
  </si>
  <si>
    <t>1489651423000</t>
  </si>
  <si>
    <t>1703160873083447</t>
  </si>
  <si>
    <t>1489651701000</t>
  </si>
  <si>
    <t>1703162050291487</t>
  </si>
  <si>
    <t>1489651478000</t>
  </si>
  <si>
    <t>1703161399486351</t>
  </si>
  <si>
    <t>1489655827000</t>
  </si>
  <si>
    <t>1703160109466441</t>
  </si>
  <si>
    <t>1489652952000</t>
  </si>
  <si>
    <t>1703161390060897</t>
  </si>
  <si>
    <t>1489652499000</t>
  </si>
  <si>
    <t>1703161373645942</t>
  </si>
  <si>
    <t>1489651902000</t>
  </si>
  <si>
    <t>1703160248485040</t>
  </si>
  <si>
    <t>1489651269000</t>
  </si>
  <si>
    <t>1703161506715927</t>
  </si>
  <si>
    <t>1489653271000</t>
  </si>
  <si>
    <t>1703160852942809</t>
  </si>
  <si>
    <t>1489651836000</t>
  </si>
  <si>
    <t>1703161327146250</t>
  </si>
  <si>
    <t>1489651500000</t>
  </si>
  <si>
    <t>1703160744964285</t>
  </si>
  <si>
    <t>1489651488000</t>
  </si>
  <si>
    <t>1703161561667597</t>
  </si>
  <si>
    <t>1489651400000</t>
  </si>
  <si>
    <t>1703161264934384</t>
  </si>
  <si>
    <t>1489651399000</t>
  </si>
  <si>
    <t>1703160407316702</t>
  </si>
  <si>
    <t>1703162017556049</t>
  </si>
  <si>
    <t>1703161777993397</t>
  </si>
  <si>
    <t>1703161482786103</t>
  </si>
  <si>
    <t>1703160056258571</t>
  </si>
  <si>
    <t>1489651398000</t>
  </si>
  <si>
    <t>1703161066888401</t>
  </si>
  <si>
    <t>1703162097638386</t>
  </si>
  <si>
    <t>1489651397000</t>
  </si>
  <si>
    <t>1703160151999363</t>
  </si>
  <si>
    <t>1489637317000</t>
  </si>
  <si>
    <t>1703160285250668</t>
  </si>
  <si>
    <t>1489637649000</t>
  </si>
  <si>
    <t>1703162002927277</t>
  </si>
  <si>
    <t>1489637618000</t>
  </si>
  <si>
    <t>1703160814629641</t>
  </si>
  <si>
    <t>1489637457000</t>
  </si>
  <si>
    <t>1703160081693663</t>
  </si>
  <si>
    <t>1489637354000</t>
  </si>
  <si>
    <t>1703161397273139</t>
  </si>
  <si>
    <t>1489637379000</t>
  </si>
  <si>
    <t>1703161219857633</t>
  </si>
  <si>
    <t>1489636434000</t>
  </si>
  <si>
    <t>1703161077486859</t>
  </si>
  <si>
    <t>1489637404000</t>
  </si>
  <si>
    <t>1703161515151443</t>
  </si>
  <si>
    <t>1489636120000</t>
  </si>
  <si>
    <t>1703161926821637</t>
  </si>
  <si>
    <t>1489637604000</t>
  </si>
  <si>
    <t>1703160950151834</t>
  </si>
  <si>
    <t>1489636225000</t>
  </si>
  <si>
    <t>1703161028716544</t>
  </si>
  <si>
    <t>1703160426003961</t>
  </si>
  <si>
    <t>1489638062000</t>
  </si>
  <si>
    <t>1703161213600695</t>
  </si>
  <si>
    <t>1489637927000</t>
  </si>
  <si>
    <t>1703160634731086</t>
  </si>
  <si>
    <t>1489637890000</t>
  </si>
  <si>
    <t>1703161242596284</t>
  </si>
  <si>
    <t>1489637284000</t>
  </si>
  <si>
    <t>1703160151686932</t>
  </si>
  <si>
    <t>1489636039000</t>
  </si>
  <si>
    <t>1703160872648052</t>
  </si>
  <si>
    <t>1489635607000</t>
  </si>
  <si>
    <t>1703160865697125</t>
  </si>
  <si>
    <t>1489637893000</t>
  </si>
  <si>
    <t>1703160648605253</t>
  </si>
  <si>
    <t>1489637702000</t>
  </si>
  <si>
    <t>1703161932385980</t>
  </si>
  <si>
    <t>1489635433000</t>
  </si>
  <si>
    <t>1703160329859349</t>
  </si>
  <si>
    <t>1489635543000</t>
  </si>
  <si>
    <t>1703161640907462</t>
  </si>
  <si>
    <t>1489638018000</t>
  </si>
  <si>
    <t>1703161137627881</t>
  </si>
  <si>
    <t>1489636921000</t>
  </si>
  <si>
    <t>1703160695329870</t>
  </si>
  <si>
    <t>1489636505000</t>
  </si>
  <si>
    <t>1703160876579432</t>
  </si>
  <si>
    <t>1489636247000</t>
  </si>
  <si>
    <t>1703161090649077</t>
  </si>
  <si>
    <t>1489635580000</t>
  </si>
  <si>
    <t>1703160772935011</t>
  </si>
  <si>
    <t>1489635882000</t>
  </si>
  <si>
    <t>1703160438132404</t>
  </si>
  <si>
    <t>1489634724000</t>
  </si>
  <si>
    <t>1703161240872434</t>
  </si>
  <si>
    <t>1489638046000</t>
  </si>
  <si>
    <t>1703161492674465</t>
  </si>
  <si>
    <t>1489637639000</t>
  </si>
  <si>
    <t>1703161636638209</t>
  </si>
  <si>
    <t>1489636338000</t>
  </si>
  <si>
    <t>1703161944253808</t>
  </si>
  <si>
    <t>1489635125000</t>
  </si>
  <si>
    <t>1703160736018960</t>
  </si>
  <si>
    <t>1489635103000</t>
  </si>
  <si>
    <t>1703160188444497</t>
  </si>
  <si>
    <t>1489634527000</t>
  </si>
  <si>
    <t>1703161741452222</t>
  </si>
  <si>
    <t>1489634434000</t>
  </si>
  <si>
    <t>1703160138180534</t>
  </si>
  <si>
    <t>1489633234000</t>
  </si>
  <si>
    <t>1703161625901222</t>
  </si>
  <si>
    <t>1489633209000</t>
  </si>
  <si>
    <t>1703160308741439</t>
  </si>
  <si>
    <t>1489633207000</t>
  </si>
  <si>
    <t>1703160684122857</t>
  </si>
  <si>
    <t>1489633360000</t>
  </si>
  <si>
    <t>1703160561485140</t>
  </si>
  <si>
    <t>1489633334000</t>
  </si>
  <si>
    <t>1703161371683267</t>
  </si>
  <si>
    <t>1489633314000</t>
  </si>
  <si>
    <t>1703160687254228</t>
  </si>
  <si>
    <t>1489633307000</t>
  </si>
  <si>
    <t>1703161141329192</t>
  </si>
  <si>
    <t>1489633283000</t>
  </si>
  <si>
    <t>1703160245154784</t>
  </si>
  <si>
    <t>1489633782000</t>
  </si>
  <si>
    <t>1703162141320652</t>
  </si>
  <si>
    <t>1489633757000</t>
  </si>
  <si>
    <t>1703161218005649</t>
  </si>
  <si>
    <t>1489633715000</t>
  </si>
  <si>
    <t>1703161871122920</t>
  </si>
  <si>
    <t>1489633589000</t>
  </si>
  <si>
    <t>1703160939997459</t>
  </si>
  <si>
    <t>1489633519000</t>
  </si>
  <si>
    <t>1703161594026340</t>
  </si>
  <si>
    <t>1489633492000</t>
  </si>
  <si>
    <t>1703162132978274</t>
  </si>
  <si>
    <t>1489633319000</t>
  </si>
  <si>
    <t>1703160873042981</t>
  </si>
  <si>
    <t>1489633299000</t>
  </si>
  <si>
    <t>1703162087582538</t>
  </si>
  <si>
    <t>1489633278000</t>
  </si>
  <si>
    <t>1703161357299099</t>
  </si>
  <si>
    <t>1489633255000</t>
  </si>
  <si>
    <t>1703160110525722</t>
  </si>
  <si>
    <t>1489633221000</t>
  </si>
  <si>
    <t>1703161676854171</t>
  </si>
  <si>
    <t>1489633211000</t>
  </si>
  <si>
    <t>1703161686072942</t>
  </si>
  <si>
    <t>1489638000000</t>
  </si>
  <si>
    <t>1703161011754014</t>
  </si>
  <si>
    <t>1489637963000</t>
  </si>
  <si>
    <t>1703162132990963</t>
  </si>
  <si>
    <t>1489636185000</t>
  </si>
  <si>
    <t>1703161494943267</t>
  </si>
  <si>
    <t>1489635822000</t>
  </si>
  <si>
    <t>1703161590330581</t>
  </si>
  <si>
    <t>1489634319000</t>
  </si>
  <si>
    <t>1703161487233585</t>
  </si>
  <si>
    <t>1489633659000</t>
  </si>
  <si>
    <t>1703160037465953</t>
  </si>
  <si>
    <t>1489633443000</t>
  </si>
  <si>
    <t>1703161905045339</t>
  </si>
  <si>
    <t>1489633287000</t>
  </si>
  <si>
    <t>1703161623813374</t>
  </si>
  <si>
    <t>1489633236000</t>
  </si>
  <si>
    <t>1703160697659899</t>
  </si>
  <si>
    <t>1489633230000</t>
  </si>
  <si>
    <t>1703160374358681</t>
  </si>
  <si>
    <t>1489633226000</t>
  </si>
  <si>
    <t>1703160550317492</t>
  </si>
  <si>
    <t>1489629684000</t>
  </si>
  <si>
    <t>1703161724361003</t>
  </si>
  <si>
    <t>1489629619000</t>
  </si>
  <si>
    <t>1703162144586361</t>
  </si>
  <si>
    <t>1489629606000</t>
  </si>
  <si>
    <t>1703161241594784</t>
  </si>
  <si>
    <t>1489629712000</t>
  </si>
  <si>
    <t>1703160376779867</t>
  </si>
  <si>
    <t>1489629672000</t>
  </si>
  <si>
    <t>1703161162413257</t>
  </si>
  <si>
    <t>1489629623000</t>
  </si>
  <si>
    <t>1703160356508847</t>
  </si>
  <si>
    <t>1489630352000</t>
  </si>
  <si>
    <t>1703160570593354</t>
  </si>
  <si>
    <t>1489630260000</t>
  </si>
  <si>
    <t>1703161058339758</t>
  </si>
  <si>
    <t>1489630214000</t>
  </si>
  <si>
    <t>1703161931202804</t>
  </si>
  <si>
    <t>1489630049000</t>
  </si>
  <si>
    <t>1703162139260344</t>
  </si>
  <si>
    <t>1489630009000</t>
  </si>
  <si>
    <t>1703161145357299</t>
  </si>
  <si>
    <t>1489629647000</t>
  </si>
  <si>
    <t>1703160692200540</t>
  </si>
  <si>
    <t>1489629642000</t>
  </si>
  <si>
    <t>1703160857301136</t>
  </si>
  <si>
    <t>1489635788000</t>
  </si>
  <si>
    <t>1703161605365757</t>
  </si>
  <si>
    <t>1489634786000</t>
  </si>
  <si>
    <t>1703161331990569</t>
  </si>
  <si>
    <t>1489634503000</t>
  </si>
  <si>
    <t>1703160694968889</t>
  </si>
  <si>
    <t>1489634491000</t>
  </si>
  <si>
    <t>1703160429790961</t>
  </si>
  <si>
    <t>1489633995000</t>
  </si>
  <si>
    <t>1703160346813149</t>
  </si>
  <si>
    <t>1489633889000</t>
  </si>
  <si>
    <t>1703160746838345</t>
  </si>
  <si>
    <t>1489633855000</t>
  </si>
  <si>
    <t>1703160085731930</t>
  </si>
  <si>
    <t>1489633801000</t>
  </si>
  <si>
    <t>1703161984215351</t>
  </si>
  <si>
    <t>1489633764000</t>
  </si>
  <si>
    <t>1703160003520838</t>
  </si>
  <si>
    <t>1489633717000</t>
  </si>
  <si>
    <t>1703161945152015</t>
  </si>
  <si>
    <t>1489630549000</t>
  </si>
  <si>
    <t>1703160740914824</t>
  </si>
  <si>
    <t>1489630287000</t>
  </si>
  <si>
    <t>1703160663212422</t>
  </si>
  <si>
    <t>1489629972000</t>
  </si>
  <si>
    <t>1703160262488171</t>
  </si>
  <si>
    <t>1489629760000</t>
  </si>
  <si>
    <t>1703161114259296</t>
  </si>
  <si>
    <t>1489629630000</t>
  </si>
  <si>
    <t>1703160848988269</t>
  </si>
  <si>
    <t>1489629614000</t>
  </si>
  <si>
    <t>1703160980585194</t>
  </si>
  <si>
    <t>1489633763000</t>
  </si>
  <si>
    <t>1703161775623962</t>
  </si>
  <si>
    <t>1489633658000</t>
  </si>
  <si>
    <t>1703161697869560</t>
  </si>
  <si>
    <t>1489633607000</t>
  </si>
  <si>
    <t>1703161423863693</t>
  </si>
  <si>
    <t>1489630202000</t>
  </si>
  <si>
    <t>1703160030751580</t>
  </si>
  <si>
    <t>1489630143000</t>
  </si>
  <si>
    <t>1703161106387887</t>
  </si>
  <si>
    <t>1489630064000</t>
  </si>
  <si>
    <t>1703161960487719</t>
  </si>
  <si>
    <t>1489629711000</t>
  </si>
  <si>
    <t>1703161051709526</t>
  </si>
  <si>
    <t>1489630335000</t>
  </si>
  <si>
    <t>1703160171724431</t>
  </si>
  <si>
    <t>1489630286000</t>
  </si>
  <si>
    <t>1703161060731571</t>
  </si>
  <si>
    <t>1489630042000</t>
  </si>
  <si>
    <t>1703161153554662</t>
  </si>
  <si>
    <t>1489629650000</t>
  </si>
  <si>
    <t>1703161589731121</t>
  </si>
  <si>
    <t>1703160895930950</t>
  </si>
  <si>
    <t>1489637949000</t>
  </si>
  <si>
    <t>1703160752547426</t>
  </si>
  <si>
    <t>1489637697000</t>
  </si>
  <si>
    <t>1703162130882904</t>
  </si>
  <si>
    <t>1489636375000</t>
  </si>
  <si>
    <t>1703161708919160</t>
  </si>
  <si>
    <t>1703161307226481</t>
  </si>
  <si>
    <t>1489636104000</t>
  </si>
  <si>
    <t>1703160521369002</t>
  </si>
  <si>
    <t>1489636060000</t>
  </si>
  <si>
    <t>1703161082295368</t>
  </si>
  <si>
    <t>1489634509000</t>
  </si>
  <si>
    <t>1703161934366419</t>
  </si>
  <si>
    <t>1489634040000</t>
  </si>
  <si>
    <t>1703160493553833</t>
  </si>
  <si>
    <t>1489638044000</t>
  </si>
  <si>
    <t>1703160643003183</t>
  </si>
  <si>
    <t>1489637334000</t>
  </si>
  <si>
    <t>1703160383199295</t>
  </si>
  <si>
    <t>1489637310000</t>
  </si>
  <si>
    <t>1703161884071238</t>
  </si>
  <si>
    <t>1489637183000</t>
  </si>
  <si>
    <t>1703161093223648</t>
  </si>
  <si>
    <t>1489635555000</t>
  </si>
  <si>
    <t>1703161472225457</t>
  </si>
  <si>
    <t>1489635264000</t>
  </si>
  <si>
    <t>1703160608971379</t>
  </si>
  <si>
    <t>1489634347000</t>
  </si>
  <si>
    <t>1703160440996542</t>
  </si>
  <si>
    <t>1489629882000</t>
  </si>
  <si>
    <t>1703160519956711</t>
  </si>
  <si>
    <t>1489629833000</t>
  </si>
  <si>
    <t>1703150496282799</t>
  </si>
  <si>
    <t>1489565979000</t>
  </si>
  <si>
    <t>1703151707261543</t>
  </si>
  <si>
    <t>1489565810000</t>
  </si>
  <si>
    <t>1703151909014755</t>
  </si>
  <si>
    <t>1489565579000</t>
  </si>
  <si>
    <t>1703150250144364</t>
  </si>
  <si>
    <t>1489565023000</t>
  </si>
  <si>
    <t>1703151318784522</t>
  </si>
  <si>
    <t>1489564835000</t>
  </si>
  <si>
    <t>1703150986974432</t>
  </si>
  <si>
    <t>1489564817000</t>
  </si>
  <si>
    <t>1703151117887693</t>
  </si>
  <si>
    <t>1489564812000</t>
  </si>
  <si>
    <t>1703150408875127</t>
  </si>
  <si>
    <t>1489564810000</t>
  </si>
  <si>
    <t>1703151358049195</t>
  </si>
  <si>
    <t>1489565117000</t>
  </si>
  <si>
    <t>1703151878941215</t>
  </si>
  <si>
    <t>1489564958000</t>
  </si>
  <si>
    <t>1703150917857715</t>
  </si>
  <si>
    <t>1489564809000</t>
  </si>
  <si>
    <t>1703150539412535</t>
  </si>
  <si>
    <t>1489565095000</t>
  </si>
  <si>
    <t>1703152020386646</t>
  </si>
  <si>
    <t>1489564831000</t>
  </si>
  <si>
    <t>1703152034306055</t>
  </si>
  <si>
    <t>1489564964000</t>
  </si>
  <si>
    <t>1703151226385118</t>
  </si>
  <si>
    <t>1489564949000</t>
  </si>
  <si>
    <t>1703150250976047</t>
  </si>
  <si>
    <t>1489565977000</t>
  </si>
  <si>
    <t>1703151592648474</t>
  </si>
  <si>
    <t>1489565164000</t>
  </si>
  <si>
    <t>1703150999783531</t>
  </si>
  <si>
    <t>1489565114000</t>
  </si>
  <si>
    <t>1703151156998512</t>
  </si>
  <si>
    <t>1489565084000</t>
  </si>
  <si>
    <t>1703150374547414</t>
  </si>
  <si>
    <t>1489564837000</t>
  </si>
  <si>
    <t>1703151379012280</t>
  </si>
  <si>
    <t>1489564834000</t>
  </si>
  <si>
    <t>1703150439545895</t>
  </si>
  <si>
    <t>1489565066000</t>
  </si>
  <si>
    <t>1703150863558981</t>
  </si>
  <si>
    <t>1489564879000</t>
  </si>
  <si>
    <t>1703150996687593</t>
  </si>
  <si>
    <t>1489566378000</t>
  </si>
  <si>
    <t>1703150993153331</t>
  </si>
  <si>
    <t>1489565344000</t>
  </si>
  <si>
    <t>1703151037764175</t>
  </si>
  <si>
    <t>1489565196000</t>
  </si>
  <si>
    <t>1703150448148505</t>
  </si>
  <si>
    <t>1489565094000</t>
  </si>
  <si>
    <t>1703150430673969</t>
  </si>
  <si>
    <t>1489565017000</t>
  </si>
  <si>
    <t>1703150107726306</t>
  </si>
  <si>
    <t>1489565012000</t>
  </si>
  <si>
    <t>1703152063621426</t>
  </si>
  <si>
    <t>1489565559000</t>
  </si>
  <si>
    <t>1703150664624940</t>
  </si>
  <si>
    <t>1489565105000</t>
  </si>
  <si>
    <t>1703151665168238</t>
  </si>
  <si>
    <t>1489565090000</t>
  </si>
  <si>
    <t>1703151167166947</t>
  </si>
  <si>
    <t>1489565087000</t>
  </si>
  <si>
    <t>1703150855009485</t>
  </si>
  <si>
    <t>1489564813000</t>
  </si>
  <si>
    <t>1703150155669905</t>
  </si>
  <si>
    <t>1489565080000</t>
  </si>
  <si>
    <t>1703151703608582</t>
  </si>
  <si>
    <t>1489565049000</t>
  </si>
  <si>
    <t>1703150278942585</t>
  </si>
  <si>
    <t>1489565590000</t>
  </si>
  <si>
    <t>1703150673719051</t>
  </si>
  <si>
    <t>1489565392000</t>
  </si>
  <si>
    <t>1703150499283188</t>
  </si>
  <si>
    <t>1489565337000</t>
  </si>
  <si>
    <t>1703151572231340</t>
  </si>
  <si>
    <t>1489565298000</t>
  </si>
  <si>
    <t>1703150449445400</t>
  </si>
  <si>
    <t>1489565219000</t>
  </si>
  <si>
    <t>1703151105055947</t>
  </si>
  <si>
    <t>1489565144000</t>
  </si>
  <si>
    <t>1703150630117716</t>
  </si>
  <si>
    <t>1489565038000</t>
  </si>
  <si>
    <t>1703150380796580</t>
  </si>
  <si>
    <t>1489566415000</t>
  </si>
  <si>
    <t>1703150197328421</t>
  </si>
  <si>
    <t>1489566382000</t>
  </si>
  <si>
    <t>1703150459840159</t>
  </si>
  <si>
    <t>1489566100000</t>
  </si>
  <si>
    <t>1703152103231760</t>
  </si>
  <si>
    <t>1489565678000</t>
  </si>
  <si>
    <t>1703151195056052</t>
  </si>
  <si>
    <t>1489565447000</t>
  </si>
  <si>
    <t>1703151375878170</t>
  </si>
  <si>
    <t>1489565173000</t>
  </si>
  <si>
    <t>1703152088319202</t>
  </si>
  <si>
    <t>1489565158000</t>
  </si>
  <si>
    <t>1703152022418869</t>
  </si>
  <si>
    <t>1489565140000</t>
  </si>
  <si>
    <t>1703151967915586</t>
  </si>
  <si>
    <t>1489564877000</t>
  </si>
  <si>
    <t>1703150709544076</t>
  </si>
  <si>
    <t>1489564876000</t>
  </si>
  <si>
    <t>1703151084092272</t>
  </si>
  <si>
    <t>1489564874000</t>
  </si>
  <si>
    <t>1703151847750155</t>
  </si>
  <si>
    <t>1703151502658139</t>
  </si>
  <si>
    <t>1703150385146511</t>
  </si>
  <si>
    <t>1703150423219702</t>
  </si>
  <si>
    <t>1703150496043665</t>
  </si>
  <si>
    <t>1489566401000</t>
  </si>
  <si>
    <t>1703151777020531</t>
  </si>
  <si>
    <t>1489566327000</t>
  </si>
  <si>
    <t>1703151851504529</t>
  </si>
  <si>
    <t>1489566167000</t>
  </si>
  <si>
    <t>1703151481468110</t>
  </si>
  <si>
    <t>1489566156000</t>
  </si>
  <si>
    <t>1703151306489581</t>
  </si>
  <si>
    <t>1489565878000</t>
  </si>
  <si>
    <t>1703151422348619</t>
  </si>
  <si>
    <t>1489565669000</t>
  </si>
  <si>
    <t>1703151414144752</t>
  </si>
  <si>
    <t>1489565459000</t>
  </si>
  <si>
    <t>1703152129350963</t>
  </si>
  <si>
    <t>1489565456000</t>
  </si>
  <si>
    <t>1703151233288065</t>
  </si>
  <si>
    <t>1489565365000</t>
  </si>
  <si>
    <t>1703151584664045</t>
  </si>
  <si>
    <t>1703151909473303</t>
  </si>
  <si>
    <t>1489549591000</t>
  </si>
  <si>
    <t>1703150867092480</t>
  </si>
  <si>
    <t>1489549561000</t>
  </si>
  <si>
    <t>1703151205561250</t>
  </si>
  <si>
    <t>1489549546000</t>
  </si>
  <si>
    <t>1703150128156550</t>
  </si>
  <si>
    <t>1489549512000</t>
  </si>
  <si>
    <t>1703151205399310</t>
  </si>
  <si>
    <t>1489549474000</t>
  </si>
  <si>
    <t>1703150063681542</t>
  </si>
  <si>
    <t>1489549334000</t>
  </si>
  <si>
    <t>1703150741080500</t>
  </si>
  <si>
    <t>1489549331000</t>
  </si>
  <si>
    <t>1703150522666840</t>
  </si>
  <si>
    <t>1489549275000</t>
  </si>
  <si>
    <t>1703150180833617</t>
  </si>
  <si>
    <t>1489549160000</t>
  </si>
  <si>
    <t>1703150982042598</t>
  </si>
  <si>
    <t>1489549471000</t>
  </si>
  <si>
    <t>1703150256263302</t>
  </si>
  <si>
    <t>1489549449000</t>
  </si>
  <si>
    <t>1703151963541040</t>
  </si>
  <si>
    <t>1489549406000</t>
  </si>
  <si>
    <t>1703151245182814</t>
  </si>
  <si>
    <t>1489549329000</t>
  </si>
  <si>
    <t>1703151191104848</t>
  </si>
  <si>
    <t>1489549144000</t>
  </si>
  <si>
    <t>1703151336899368</t>
  </si>
  <si>
    <t>1489549142000</t>
  </si>
  <si>
    <t>1703150355262919</t>
  </si>
  <si>
    <t>1489549079000</t>
  </si>
  <si>
    <t>1703151474407966</t>
  </si>
  <si>
    <t>1489549069000</t>
  </si>
  <si>
    <t>1703151306118956</t>
  </si>
  <si>
    <t>1489548995000</t>
  </si>
  <si>
    <t>1703151296346524</t>
  </si>
  <si>
    <t>1489548994000</t>
  </si>
  <si>
    <t>1703151294008220</t>
  </si>
  <si>
    <t>1489548426000</t>
  </si>
  <si>
    <t>1703150261288403</t>
  </si>
  <si>
    <t>1489548374000</t>
  </si>
  <si>
    <t>1703151637862506</t>
  </si>
  <si>
    <t>1489548355000</t>
  </si>
  <si>
    <t>1703151990212753</t>
  </si>
  <si>
    <t>1489548350000</t>
  </si>
  <si>
    <t>1703150794722524</t>
  </si>
  <si>
    <t>1489548326000</t>
  </si>
  <si>
    <t>1703150020833242</t>
  </si>
  <si>
    <t>1489548264000</t>
  </si>
  <si>
    <t>1703150871776659</t>
  </si>
  <si>
    <t>1489548019000</t>
  </si>
  <si>
    <t>1703151320430690</t>
  </si>
  <si>
    <t>1489548008000</t>
  </si>
  <si>
    <t>1703150699053805</t>
  </si>
  <si>
    <t>1489547993000</t>
  </si>
  <si>
    <t>1703150256291910</t>
  </si>
  <si>
    <t>1489547979000</t>
  </si>
  <si>
    <t>1703150846781001</t>
  </si>
  <si>
    <t>1489547978000</t>
  </si>
  <si>
    <t>1703150126940193</t>
  </si>
  <si>
    <t>1489547975000</t>
  </si>
  <si>
    <t>1703151967717060</t>
  </si>
  <si>
    <t>1489547970000</t>
  </si>
  <si>
    <t>1703151915781115</t>
  </si>
  <si>
    <t>1489547931000</t>
  </si>
  <si>
    <t>1703150897814684</t>
  </si>
  <si>
    <t>1489547869000</t>
  </si>
  <si>
    <t>1703150671626063</t>
  </si>
  <si>
    <t>1489547862000</t>
  </si>
  <si>
    <t>1703151896213721</t>
  </si>
  <si>
    <t>1489547843000</t>
  </si>
  <si>
    <t>1703151002450132</t>
  </si>
  <si>
    <t>1489547816000</t>
  </si>
  <si>
    <t>1703150762168408</t>
  </si>
  <si>
    <t>1489547792000</t>
  </si>
  <si>
    <t>1703150495058777</t>
  </si>
  <si>
    <t>1489547788000</t>
  </si>
  <si>
    <t>1703151659520359</t>
  </si>
  <si>
    <t>1489547737000</t>
  </si>
  <si>
    <t>1703150335582794</t>
  </si>
  <si>
    <t>1489547692000</t>
  </si>
  <si>
    <t>1703150894401134</t>
  </si>
  <si>
    <t>1489547674000</t>
  </si>
  <si>
    <t>1703150471118471</t>
  </si>
  <si>
    <t>1489547658000</t>
  </si>
  <si>
    <t>1703151779013164</t>
  </si>
  <si>
    <t>1489547652000</t>
  </si>
  <si>
    <t>1703150365156023</t>
  </si>
  <si>
    <t>1489547643000</t>
  </si>
  <si>
    <t>1703152119284535</t>
  </si>
  <si>
    <t>1489547642000</t>
  </si>
  <si>
    <t>1703150338288053</t>
  </si>
  <si>
    <t>1489547518000</t>
  </si>
  <si>
    <t>1703152033494356</t>
  </si>
  <si>
    <t>1489547472000</t>
  </si>
  <si>
    <t>1703150217440314</t>
  </si>
  <si>
    <t>1489547116000</t>
  </si>
  <si>
    <t>1703151908457466</t>
  </si>
  <si>
    <t>1489547090000</t>
  </si>
  <si>
    <t>1703150877839036</t>
  </si>
  <si>
    <t>1489547062000</t>
  </si>
  <si>
    <t>1703150077337255</t>
  </si>
  <si>
    <t>1703151707163310</t>
  </si>
  <si>
    <t>1489546668000</t>
  </si>
  <si>
    <t>1703150439567058</t>
  </si>
  <si>
    <t>1489546652000</t>
  </si>
  <si>
    <t>1703151614224956</t>
  </si>
  <si>
    <t>1703151605575555</t>
  </si>
  <si>
    <t>1703152055712574</t>
  </si>
  <si>
    <t>1489546650000</t>
  </si>
  <si>
    <t>1703150900777105</t>
  </si>
  <si>
    <t>1489547285000</t>
  </si>
  <si>
    <t>1703151962686107</t>
  </si>
  <si>
    <t>1489547268000</t>
  </si>
  <si>
    <t>1703151960631975</t>
  </si>
  <si>
    <t>1489546380000</t>
  </si>
  <si>
    <t>1703150915426589</t>
  </si>
  <si>
    <t>1489546351000</t>
  </si>
  <si>
    <t>1703151868204581</t>
  </si>
  <si>
    <t>1703151895417584</t>
  </si>
  <si>
    <t>1703151940319601</t>
  </si>
  <si>
    <t>1489545922000</t>
  </si>
  <si>
    <t>1703150286137679</t>
  </si>
  <si>
    <t>1489545855000</t>
  </si>
  <si>
    <t>1703151099340858</t>
  </si>
  <si>
    <t>1703150200647175</t>
  </si>
  <si>
    <t>1489545853000</t>
  </si>
  <si>
    <t>1703151039812540</t>
  </si>
  <si>
    <t>1703150219808172</t>
  </si>
  <si>
    <t>1703151248462829</t>
  </si>
  <si>
    <t>1489545852000</t>
  </si>
  <si>
    <t>1703140328770997</t>
  </si>
  <si>
    <t>1489478523000</t>
  </si>
  <si>
    <t>1703142110703283</t>
  </si>
  <si>
    <t>1489478463000</t>
  </si>
  <si>
    <t>1703140721868246</t>
  </si>
  <si>
    <t>1489478421000</t>
  </si>
  <si>
    <t>1703140971807645</t>
  </si>
  <si>
    <t>1489478417000</t>
  </si>
  <si>
    <t>1703140366909796</t>
  </si>
  <si>
    <t>1489479299000</t>
  </si>
  <si>
    <t>1703140063475576</t>
  </si>
  <si>
    <t>1489479032000</t>
  </si>
  <si>
    <t>1703141271761395</t>
  </si>
  <si>
    <t>1489478657000</t>
  </si>
  <si>
    <t>1703141728228675</t>
  </si>
  <si>
    <t>1489478594000</t>
  </si>
  <si>
    <t>1703140680092262</t>
  </si>
  <si>
    <t>1489479268000</t>
  </si>
  <si>
    <t>1703140890830848</t>
  </si>
  <si>
    <t>1489478903000</t>
  </si>
  <si>
    <t>1703141038631365</t>
  </si>
  <si>
    <t>1489478789000</t>
  </si>
  <si>
    <t>1703141500084451</t>
  </si>
  <si>
    <t>1703141170089871</t>
  </si>
  <si>
    <t>1489479231000</t>
  </si>
  <si>
    <t>1703141019628560</t>
  </si>
  <si>
    <t>1489478814000</t>
  </si>
  <si>
    <t>1703141460147166</t>
  </si>
  <si>
    <t>1489478801000</t>
  </si>
  <si>
    <t>1703142085999903</t>
  </si>
  <si>
    <t>1489478746000</t>
  </si>
  <si>
    <t>1703141007187170</t>
  </si>
  <si>
    <t>1489478411000</t>
  </si>
  <si>
    <t>1703140845268030</t>
  </si>
  <si>
    <t>1489479328000</t>
  </si>
  <si>
    <t>1703140790607254</t>
  </si>
  <si>
    <t>1489478895000</t>
  </si>
  <si>
    <t>1703141640351676</t>
  </si>
  <si>
    <t>1489478294000</t>
  </si>
  <si>
    <t>1703142065754723</t>
  </si>
  <si>
    <t>1489478173000</t>
  </si>
  <si>
    <t>1703141635114358</t>
  </si>
  <si>
    <t>1489477973000</t>
  </si>
  <si>
    <t>1703140081864848</t>
  </si>
  <si>
    <t>1489477963000</t>
  </si>
  <si>
    <t>1703141350783219</t>
  </si>
  <si>
    <t>1489477896000</t>
  </si>
  <si>
    <t>1703140755001257</t>
  </si>
  <si>
    <t>1489477571000</t>
  </si>
  <si>
    <t>1703142062852060</t>
  </si>
  <si>
    <t>1489476992000</t>
  </si>
  <si>
    <t>1703140841781507</t>
  </si>
  <si>
    <t>1489476975000</t>
  </si>
  <si>
    <t>1703142012846868</t>
  </si>
  <si>
    <t>1489476887000</t>
  </si>
  <si>
    <t>1703140348086808</t>
  </si>
  <si>
    <t>1489476609000</t>
  </si>
  <si>
    <t>1703140136053799</t>
  </si>
  <si>
    <t>1703142124989502</t>
  </si>
  <si>
    <t>1489476608000</t>
  </si>
  <si>
    <t>1703141377391419</t>
  </si>
  <si>
    <t>1489476842000</t>
  </si>
  <si>
    <t>1703141365405557</t>
  </si>
  <si>
    <t>1489476771000</t>
  </si>
  <si>
    <t>1703141425586257</t>
  </si>
  <si>
    <t>1489476574000</t>
  </si>
  <si>
    <t>1703140906726654</t>
  </si>
  <si>
    <t>1489476408000</t>
  </si>
  <si>
    <t>1703140192377850</t>
  </si>
  <si>
    <t>1489476312000</t>
  </si>
  <si>
    <t>1703140180967685</t>
  </si>
  <si>
    <t>1489476311000</t>
  </si>
  <si>
    <t>1703140894331016</t>
  </si>
  <si>
    <t>1489476310000</t>
  </si>
  <si>
    <t>1703140908134273</t>
  </si>
  <si>
    <t>1489465216000</t>
  </si>
  <si>
    <t>1703140329947013</t>
  </si>
  <si>
    <t>1489465198000</t>
  </si>
  <si>
    <t>1703140375152991</t>
  </si>
  <si>
    <t>1489465131000</t>
  </si>
  <si>
    <t>1703140213659476</t>
  </si>
  <si>
    <t>1489464984000</t>
  </si>
  <si>
    <t>1703141915217226</t>
  </si>
  <si>
    <t>1489464768000</t>
  </si>
  <si>
    <t>1703140833423972</t>
  </si>
  <si>
    <t>1489465175000</t>
  </si>
  <si>
    <t>1703141148809283</t>
  </si>
  <si>
    <t>1489464904000</t>
  </si>
  <si>
    <t>1703140581188361</t>
  </si>
  <si>
    <t>1489464824000</t>
  </si>
  <si>
    <t>1703142070830567</t>
  </si>
  <si>
    <t>1489464643000</t>
  </si>
  <si>
    <t>1703140008210996</t>
  </si>
  <si>
    <t>1489464953000</t>
  </si>
  <si>
    <t>1703141783570657</t>
  </si>
  <si>
    <t>1489464921000</t>
  </si>
  <si>
    <t>1703140991170217</t>
  </si>
  <si>
    <t>1489464504000</t>
  </si>
  <si>
    <t>1703140971952908</t>
  </si>
  <si>
    <t>1489464503000</t>
  </si>
  <si>
    <t>1703142062644662</t>
  </si>
  <si>
    <t>1703141633728390</t>
  </si>
  <si>
    <t>1489465118000</t>
  </si>
  <si>
    <t>1703142069631549</t>
  </si>
  <si>
    <t>1489465065000</t>
  </si>
  <si>
    <t>1703141737437188</t>
  </si>
  <si>
    <t>1489464538000</t>
  </si>
  <si>
    <t>1703140568759553</t>
  </si>
  <si>
    <t>1489464505000</t>
  </si>
  <si>
    <t>1703142136090678</t>
  </si>
  <si>
    <t>1489464368000</t>
  </si>
  <si>
    <t>1703140901715727</t>
  </si>
  <si>
    <t>1703140161212746</t>
  </si>
  <si>
    <t>1703140429781238</t>
  </si>
  <si>
    <t>1703140107161792</t>
  </si>
  <si>
    <t>1703141117395946</t>
  </si>
  <si>
    <t>1703141985804161</t>
  </si>
  <si>
    <t>1703142064196102</t>
  </si>
  <si>
    <t>1489465283000</t>
  </si>
  <si>
    <t>1703141200055644</t>
  </si>
  <si>
    <t>1489465120000</t>
  </si>
  <si>
    <t>1703141355842277</t>
  </si>
  <si>
    <t>1489464978000</t>
  </si>
  <si>
    <t>1703140103572913</t>
  </si>
  <si>
    <t>1489464936000</t>
  </si>
  <si>
    <t>1703141284495814</t>
  </si>
  <si>
    <t>1489464297000</t>
  </si>
  <si>
    <t>1703141671863892</t>
  </si>
  <si>
    <t>1489464175000</t>
  </si>
  <si>
    <t>1703140422080407</t>
  </si>
  <si>
    <t>1703140574399668</t>
  </si>
  <si>
    <t>1489465048000</t>
  </si>
  <si>
    <t>1703141510242804</t>
  </si>
  <si>
    <t>1489464432000</t>
  </si>
  <si>
    <t>1703141717198033</t>
  </si>
  <si>
    <t>1489464213000</t>
  </si>
  <si>
    <t>1703140650987648</t>
  </si>
  <si>
    <t>1489464001000</t>
  </si>
  <si>
    <t>1703141547615303</t>
  </si>
  <si>
    <t>1703141652022962</t>
  </si>
  <si>
    <t>1489464000000</t>
  </si>
  <si>
    <t>1703141025351555</t>
  </si>
  <si>
    <t>1703140393777727</t>
  </si>
  <si>
    <t>1703141052051144</t>
  </si>
  <si>
    <t>1703140661197112</t>
  </si>
  <si>
    <t>1703140814160417</t>
  </si>
  <si>
    <t>1703140949470647</t>
  </si>
  <si>
    <t>1703140251916309</t>
  </si>
  <si>
    <t>1703141609571227</t>
  </si>
  <si>
    <t>1489465261000</t>
  </si>
  <si>
    <t>1703140811403788</t>
  </si>
  <si>
    <t>1489464732000</t>
  </si>
  <si>
    <t>1703141174685065</t>
  </si>
  <si>
    <t>1489464351000</t>
  </si>
  <si>
    <t>1703142044769482</t>
  </si>
  <si>
    <t>1489463809000</t>
  </si>
  <si>
    <t>1703141019645795</t>
  </si>
  <si>
    <t>1703141488068816</t>
  </si>
  <si>
    <t>1703141984613894</t>
  </si>
  <si>
    <t>1489465297000</t>
  </si>
  <si>
    <t>1703140287492094</t>
  </si>
  <si>
    <t>1489465191000</t>
  </si>
  <si>
    <t>1703140241516192</t>
  </si>
  <si>
    <t>1489464634000</t>
  </si>
  <si>
    <t>1703141996283938</t>
  </si>
  <si>
    <t>1489464032000</t>
  </si>
  <si>
    <t>1703141515796768</t>
  </si>
  <si>
    <t>1489463980000</t>
  </si>
  <si>
    <t>1703141882916370</t>
  </si>
  <si>
    <t>1489463624000</t>
  </si>
  <si>
    <t>1703141340157222</t>
  </si>
  <si>
    <t>1489463281000</t>
  </si>
  <si>
    <t>1703140312642145</t>
  </si>
  <si>
    <t>1703142133900677</t>
  </si>
  <si>
    <t>1489463280000</t>
  </si>
  <si>
    <t>1703141004435895</t>
  </si>
  <si>
    <t>1703140074520806</t>
  </si>
  <si>
    <t>1489463279000</t>
  </si>
  <si>
    <t>1703140451142023</t>
  </si>
  <si>
    <t>1703140543022491</t>
  </si>
  <si>
    <t>1703141050924198</t>
  </si>
  <si>
    <t>1489463278000</t>
  </si>
  <si>
    <t>1703141553162083</t>
  </si>
  <si>
    <t>1489456859000</t>
  </si>
  <si>
    <t>1703141337325596</t>
  </si>
  <si>
    <t>1489456837000</t>
  </si>
  <si>
    <t>1703141121983410</t>
  </si>
  <si>
    <t>1489456832000</t>
  </si>
  <si>
    <t>1703141156092139</t>
  </si>
  <si>
    <t>1489456814000</t>
  </si>
  <si>
    <t>1703140006722506</t>
  </si>
  <si>
    <t>1489456812000</t>
  </si>
  <si>
    <t>1703141549561934</t>
  </si>
  <si>
    <t>1489456808000</t>
  </si>
  <si>
    <t>1703141635138407</t>
  </si>
  <si>
    <t>1489456807000</t>
  </si>
  <si>
    <t>1703140986457729</t>
  </si>
  <si>
    <t>1703131429738594</t>
  </si>
  <si>
    <t>1489392746000</t>
  </si>
  <si>
    <t>1703131725697641</t>
  </si>
  <si>
    <t>1489392655000</t>
  </si>
  <si>
    <t>1703130737491484</t>
  </si>
  <si>
    <t>1489392523000</t>
  </si>
  <si>
    <t>1703131711386374</t>
  </si>
  <si>
    <t>1489392387000</t>
  </si>
  <si>
    <t>1703130002889194</t>
  </si>
  <si>
    <t>1489392328000</t>
  </si>
  <si>
    <t>1703130532203728</t>
  </si>
  <si>
    <t>1489392278000</t>
  </si>
  <si>
    <t>1703131968084763</t>
  </si>
  <si>
    <t>1489392234000</t>
  </si>
  <si>
    <t>1703130035381915</t>
  </si>
  <si>
    <t>1489392183000</t>
  </si>
  <si>
    <t>1703130473876908</t>
  </si>
  <si>
    <t>1489392084000</t>
  </si>
  <si>
    <t>1703131085297344</t>
  </si>
  <si>
    <t>1489392081000</t>
  </si>
  <si>
    <t>1703132105820786</t>
  </si>
  <si>
    <t>1489392064000</t>
  </si>
  <si>
    <t>1703130354156490</t>
  </si>
  <si>
    <t>1489392042000</t>
  </si>
  <si>
    <t>1703131089288656</t>
  </si>
  <si>
    <t>1489392040000</t>
  </si>
  <si>
    <t>1703132100060012</t>
  </si>
  <si>
    <t>1489392036000</t>
  </si>
  <si>
    <t>1703131980551064</t>
  </si>
  <si>
    <t>1489392030000</t>
  </si>
  <si>
    <t>1703132144182594</t>
  </si>
  <si>
    <t>1489392023000</t>
  </si>
  <si>
    <t>1703131559023220</t>
  </si>
  <si>
    <t>1489392021000</t>
  </si>
  <si>
    <t>1703130374960260</t>
  </si>
  <si>
    <t>1489392020000</t>
  </si>
  <si>
    <t>1703130351374809</t>
  </si>
  <si>
    <t>1489392019000</t>
  </si>
  <si>
    <t>1703131464453740</t>
  </si>
  <si>
    <t>1489392018000</t>
  </si>
  <si>
    <t>1703130458706614</t>
  </si>
  <si>
    <t>1703131171731151</t>
  </si>
  <si>
    <t>1489392014000</t>
  </si>
  <si>
    <t>1703131603619908</t>
  </si>
  <si>
    <t>1703131107099929</t>
  </si>
  <si>
    <t>1489392013000</t>
  </si>
  <si>
    <t>1703130015986837</t>
  </si>
  <si>
    <t>1489392009000</t>
  </si>
  <si>
    <t>1703130167321823</t>
  </si>
  <si>
    <t>1489392007000</t>
  </si>
  <si>
    <t>1703132087366496</t>
  </si>
  <si>
    <t>1489392005000</t>
  </si>
  <si>
    <t>1703120454607389</t>
  </si>
  <si>
    <t>1489284042000</t>
  </si>
  <si>
    <t>1703121943521940</t>
  </si>
  <si>
    <t>1489284026000</t>
  </si>
  <si>
    <t>1703120322340395</t>
  </si>
  <si>
    <t>1703120414090624</t>
  </si>
  <si>
    <t>1489284024000</t>
  </si>
  <si>
    <t>1703120681826449</t>
  </si>
  <si>
    <t>1489284022000</t>
  </si>
  <si>
    <t>1703120999972229</t>
  </si>
  <si>
    <t>1489284017000</t>
  </si>
  <si>
    <t>1703120903155564</t>
  </si>
  <si>
    <t>1703120437607803</t>
  </si>
  <si>
    <t>1489284015000</t>
  </si>
  <si>
    <t>1703121822656718</t>
  </si>
  <si>
    <t>1489284014000</t>
  </si>
  <si>
    <t>1703121765186585</t>
  </si>
  <si>
    <t>1489284013000</t>
  </si>
  <si>
    <t>1703121691851833</t>
  </si>
  <si>
    <t>1703121111161558</t>
  </si>
  <si>
    <t>1489284012000</t>
  </si>
  <si>
    <t>1703121856865480</t>
  </si>
  <si>
    <t>1703120166953638</t>
  </si>
  <si>
    <t>1489284011000</t>
  </si>
  <si>
    <t>1703120181025397</t>
  </si>
  <si>
    <t>1489284010000</t>
  </si>
  <si>
    <t>1703121957941861</t>
  </si>
  <si>
    <t>1489284009000</t>
  </si>
  <si>
    <t>1703121895237222</t>
  </si>
  <si>
    <t>1489284007000</t>
  </si>
  <si>
    <t>1703120121823428</t>
  </si>
  <si>
    <t>1489284006000</t>
  </si>
  <si>
    <t>1703121147179022</t>
  </si>
  <si>
    <t>1703111492758457</t>
  </si>
  <si>
    <t>1489197647000</t>
  </si>
  <si>
    <t>1703110622243197</t>
  </si>
  <si>
    <t>1489197638000</t>
  </si>
  <si>
    <t>1703110976837348</t>
  </si>
  <si>
    <t>1489197631000</t>
  </si>
  <si>
    <t>1703110444507920</t>
  </si>
  <si>
    <t>1489197620000</t>
  </si>
  <si>
    <t>1703110356795137</t>
  </si>
  <si>
    <t>1489197613000</t>
  </si>
  <si>
    <t>1703110710661775</t>
  </si>
  <si>
    <t>1489197611000</t>
  </si>
  <si>
    <t>1703111176052382</t>
  </si>
  <si>
    <t>1703110911316102</t>
  </si>
  <si>
    <t>1489197610000</t>
  </si>
  <si>
    <t>1703111669798205</t>
  </si>
  <si>
    <t>1489197609000</t>
  </si>
  <si>
    <t>1703110920278894</t>
  </si>
  <si>
    <t>1489197605000</t>
  </si>
  <si>
    <t>1703142061097656</t>
  </si>
  <si>
    <t>1489481996000</t>
  </si>
  <si>
    <t>1703141948026772</t>
  </si>
  <si>
    <t>1489481715000</t>
  </si>
  <si>
    <t>1703140066311399</t>
  </si>
  <si>
    <t>1489481675000</t>
  </si>
  <si>
    <t>1703140043272600</t>
  </si>
  <si>
    <t>1489481089000</t>
  </si>
  <si>
    <t>1703140654669324</t>
  </si>
  <si>
    <t>1489471724000</t>
  </si>
  <si>
    <t>1703140808840759</t>
  </si>
  <si>
    <t>1489468264000</t>
  </si>
  <si>
    <t>1703141215524249</t>
  </si>
  <si>
    <t>1489468136000</t>
  </si>
  <si>
    <t>1703141910917074</t>
  </si>
  <si>
    <t>1489466047000</t>
  </si>
  <si>
    <t>1703141758301189</t>
  </si>
  <si>
    <t>1489456333000</t>
  </si>
  <si>
    <t>1703140060984302</t>
  </si>
  <si>
    <t>1489456297000</t>
  </si>
  <si>
    <t>1703140654680639</t>
  </si>
  <si>
    <t>1489455087000</t>
  </si>
  <si>
    <t>1703140611498909</t>
  </si>
  <si>
    <t>1489452705000</t>
  </si>
  <si>
    <t>1703141689250438</t>
  </si>
  <si>
    <t>1489445638000</t>
  </si>
  <si>
    <t>1703131832666714</t>
  </si>
  <si>
    <t>1489417727000</t>
  </si>
  <si>
    <t>1703130582559541</t>
  </si>
  <si>
    <t>1489399857000</t>
  </si>
  <si>
    <t>1703130406652632</t>
  </si>
  <si>
    <t>1489391008000</t>
  </si>
  <si>
    <t>1703130921363512</t>
  </si>
  <si>
    <t>1489390932000</t>
  </si>
  <si>
    <t>1703130041181866</t>
  </si>
  <si>
    <t>1489383429000</t>
  </si>
  <si>
    <t>1703131963260722</t>
  </si>
  <si>
    <t>1489382413000</t>
  </si>
  <si>
    <t>1703130995144055</t>
  </si>
  <si>
    <t>1489371631000</t>
  </si>
  <si>
    <t>1703131801952441</t>
  </si>
  <si>
    <t>1489370222000</t>
  </si>
  <si>
    <t>1703130633100305</t>
  </si>
  <si>
    <t>1489367284000</t>
  </si>
  <si>
    <t>1703131328973970</t>
  </si>
  <si>
    <t>1489365573000</t>
  </si>
  <si>
    <t>1703121021147701</t>
  </si>
  <si>
    <t>1489324176000</t>
  </si>
  <si>
    <t>1703120593506090</t>
  </si>
  <si>
    <t>1489312077000</t>
  </si>
  <si>
    <t>1703121242491911</t>
  </si>
  <si>
    <t>1489303190000</t>
  </si>
  <si>
    <t>1703121601579662</t>
  </si>
  <si>
    <t>1489291112000</t>
  </si>
  <si>
    <t>1703121608182955</t>
  </si>
  <si>
    <t>1489287227000</t>
  </si>
  <si>
    <t>1703120420007194</t>
  </si>
  <si>
    <t>1489284769000</t>
  </si>
  <si>
    <t>1703121907441683</t>
  </si>
  <si>
    <t>1489283896000</t>
  </si>
  <si>
    <t>1703110609193051</t>
  </si>
  <si>
    <t>1489214050000</t>
  </si>
  <si>
    <t>1703110080661026</t>
  </si>
  <si>
    <t>1489210598000</t>
  </si>
  <si>
    <t>1703111237112388</t>
  </si>
  <si>
    <t>1489204072000</t>
  </si>
  <si>
    <t>1703110463580619</t>
  </si>
  <si>
    <t>1489198928000</t>
  </si>
  <si>
    <t>1703111288659232</t>
  </si>
  <si>
    <t>1489198714000</t>
  </si>
  <si>
    <t>1703110770134612</t>
  </si>
  <si>
    <t>1489197715000</t>
  </si>
  <si>
    <t>1703111302530991</t>
  </si>
  <si>
    <t>1489197608000</t>
  </si>
  <si>
    <t>1703101202417084</t>
  </si>
  <si>
    <t>1489132986000</t>
  </si>
  <si>
    <t>1703101644165527</t>
  </si>
  <si>
    <t>1489132961000</t>
  </si>
  <si>
    <t>1703100360171310</t>
  </si>
  <si>
    <t>1489132926000</t>
  </si>
  <si>
    <t>1703101216170386</t>
  </si>
  <si>
    <t>1489132920000</t>
  </si>
  <si>
    <t>1703101500238012</t>
  </si>
  <si>
    <t>1489132911000</t>
  </si>
  <si>
    <t>1703100349401852</t>
  </si>
  <si>
    <t>1489132897000</t>
  </si>
  <si>
    <t>1703100533602606</t>
  </si>
  <si>
    <t>1489132858000</t>
  </si>
  <si>
    <t>1703100503088691</t>
  </si>
  <si>
    <t>1489132857000</t>
  </si>
  <si>
    <t>1703100827064508</t>
  </si>
  <si>
    <t>1489132843000</t>
  </si>
  <si>
    <t>1703102092165946</t>
  </si>
  <si>
    <t>1489132833000</t>
  </si>
  <si>
    <t>1703101941211224</t>
  </si>
  <si>
    <t>1489132829000</t>
  </si>
  <si>
    <t>1703101746395213</t>
  </si>
  <si>
    <t>1489132827000</t>
  </si>
  <si>
    <t>1703100170585933</t>
  </si>
  <si>
    <t>1703100675361734</t>
  </si>
  <si>
    <t>1489132826000</t>
  </si>
  <si>
    <t>1703100525683328</t>
  </si>
  <si>
    <t>1489132816000</t>
  </si>
  <si>
    <t>1703101276384451</t>
  </si>
  <si>
    <t>1489132813000</t>
  </si>
  <si>
    <t>1703101785107091</t>
  </si>
  <si>
    <t>1703101561505746</t>
  </si>
  <si>
    <t>1489132810000</t>
  </si>
  <si>
    <t>1703100962042133</t>
  </si>
  <si>
    <t>1489132806000</t>
  </si>
  <si>
    <t>1703100554707627</t>
  </si>
  <si>
    <t>1703101672150193</t>
  </si>
  <si>
    <t>1489132896000</t>
  </si>
  <si>
    <t>1703101094853642</t>
  </si>
  <si>
    <t>1489132876000</t>
  </si>
  <si>
    <t>1703101692750449</t>
  </si>
  <si>
    <t>1489132870000</t>
  </si>
  <si>
    <t>1703101709408881</t>
  </si>
  <si>
    <t>1703101528106316</t>
  </si>
  <si>
    <t>1703100351131521</t>
  </si>
  <si>
    <t>1489132836000</t>
  </si>
  <si>
    <t>1703100584615877</t>
  </si>
  <si>
    <t>1489132835000</t>
  </si>
  <si>
    <t>1703101420923467</t>
  </si>
  <si>
    <t>1489132831000</t>
  </si>
  <si>
    <t>1703101545066734</t>
  </si>
  <si>
    <t>1489132830000</t>
  </si>
  <si>
    <t>1703101304398631</t>
  </si>
  <si>
    <t>1703101866699528</t>
  </si>
  <si>
    <t>1703100265016461</t>
  </si>
  <si>
    <t>1489132817000</t>
  </si>
  <si>
    <t>1703101179988140</t>
  </si>
  <si>
    <t>1489132814000</t>
  </si>
  <si>
    <t>1703101625180365</t>
  </si>
  <si>
    <t>1489132808000</t>
  </si>
  <si>
    <t>1703100319693005</t>
  </si>
  <si>
    <t>1703111053743606</t>
  </si>
  <si>
    <t>1489186499000</t>
  </si>
  <si>
    <t>1703111990924736</t>
  </si>
  <si>
    <t>1489180109000</t>
  </si>
  <si>
    <t>1703100212230731</t>
  </si>
  <si>
    <t>1489156316000</t>
  </si>
  <si>
    <t>1703101169293455</t>
  </si>
  <si>
    <t>1489154679000</t>
  </si>
  <si>
    <t>1703101781263375</t>
  </si>
  <si>
    <t>1489153494000</t>
  </si>
  <si>
    <t>1703100103392531</t>
  </si>
  <si>
    <t>1489151367000</t>
  </si>
  <si>
    <t>1703100693254491</t>
  </si>
  <si>
    <t>1489148081000</t>
  </si>
  <si>
    <t>1703101131339390</t>
  </si>
  <si>
    <t>1489146693000</t>
  </si>
  <si>
    <t>1703101853570992</t>
  </si>
  <si>
    <t>1489145025000</t>
  </si>
  <si>
    <t>1703100372089941</t>
  </si>
  <si>
    <t>1489141097000</t>
  </si>
  <si>
    <t>1703101572754369</t>
  </si>
  <si>
    <t>1489140292000</t>
  </si>
  <si>
    <t>1703100624035991</t>
  </si>
  <si>
    <t>1489138630000</t>
  </si>
  <si>
    <t>1703101329209191</t>
  </si>
  <si>
    <t>1489136478000</t>
  </si>
  <si>
    <t>1703100654978667</t>
  </si>
  <si>
    <t>1489136051000</t>
  </si>
  <si>
    <t>1703101756747165</t>
  </si>
  <si>
    <t>1489133626000</t>
  </si>
  <si>
    <t>1703100379661705</t>
  </si>
  <si>
    <t>1489132958000</t>
  </si>
  <si>
    <t>1703101335400491</t>
  </si>
  <si>
    <t>1489122753000</t>
  </si>
  <si>
    <t>1703102092232037</t>
  </si>
  <si>
    <t>1489122725000</t>
  </si>
  <si>
    <t>1703101420845353</t>
  </si>
  <si>
    <t>1489119021000</t>
  </si>
  <si>
    <t>1703100627081641</t>
  </si>
  <si>
    <t>1489118582000</t>
  </si>
  <si>
    <t>1703100627034490</t>
  </si>
  <si>
    <t>1489111701000</t>
  </si>
  <si>
    <t>1703100777378371</t>
  </si>
  <si>
    <t>1489111541000</t>
  </si>
  <si>
    <t>1703102017583013</t>
  </si>
  <si>
    <t>1489107612000</t>
  </si>
  <si>
    <t>1703101745416013</t>
  </si>
  <si>
    <t>1489107241000</t>
  </si>
  <si>
    <t>1703100140786482</t>
  </si>
  <si>
    <t>1489080433000</t>
  </si>
  <si>
    <t>1703092000683662</t>
  </si>
  <si>
    <t>1489068214000</t>
  </si>
  <si>
    <t>1703090507940850</t>
  </si>
  <si>
    <t>1489067480000</t>
  </si>
  <si>
    <t>1703091954370053</t>
  </si>
  <si>
    <t>1489059514000</t>
  </si>
  <si>
    <t>1703091609457792</t>
  </si>
  <si>
    <t>1489055181000</t>
  </si>
  <si>
    <t>1703091927310357</t>
  </si>
  <si>
    <t>1489050139000</t>
  </si>
  <si>
    <t>1703090395838236</t>
  </si>
  <si>
    <t>1489049709000</t>
  </si>
  <si>
    <t>1703091295161515</t>
  </si>
  <si>
    <t>1489044730000</t>
  </si>
  <si>
    <t>1703091832201098</t>
  </si>
  <si>
    <t>1489044157000</t>
  </si>
  <si>
    <t>1703091320732903</t>
  </si>
  <si>
    <t>1489043571000</t>
  </si>
  <si>
    <t>1703081668800630</t>
  </si>
  <si>
    <t>1488985434000</t>
  </si>
  <si>
    <t>1703080852818170</t>
  </si>
  <si>
    <t>1488979977000</t>
  </si>
  <si>
    <t>1703081444871041</t>
  </si>
  <si>
    <t>1488978662000</t>
  </si>
  <si>
    <t>1703081197257194</t>
  </si>
  <si>
    <t>1488974159000</t>
  </si>
  <si>
    <t>1703080206218052</t>
  </si>
  <si>
    <t>1488971531000</t>
  </si>
  <si>
    <t>1703080547713832</t>
  </si>
  <si>
    <t>1488970760000</t>
  </si>
  <si>
    <t>1703081549624948</t>
  </si>
  <si>
    <t>1488966642000</t>
  </si>
  <si>
    <t>1703082036535315</t>
  </si>
  <si>
    <t>1488962288000</t>
  </si>
  <si>
    <t>1703081977578470</t>
  </si>
  <si>
    <t>1488959369000</t>
  </si>
  <si>
    <t>1703081725057724</t>
  </si>
  <si>
    <t>1488959301000</t>
  </si>
  <si>
    <t>1703081394021638</t>
  </si>
  <si>
    <t>1488951186000</t>
  </si>
  <si>
    <t>1703081654136073</t>
  </si>
  <si>
    <t>1488944691000</t>
  </si>
  <si>
    <t>1703080487915418</t>
  </si>
  <si>
    <t>1488943234000</t>
  </si>
  <si>
    <t>1703081775726894</t>
  </si>
  <si>
    <t>1488938983000</t>
  </si>
  <si>
    <t>1703080040340811</t>
  </si>
  <si>
    <t>1488933812000</t>
  </si>
  <si>
    <t>1703081875493380</t>
  </si>
  <si>
    <t>1488933483000</t>
  </si>
  <si>
    <t>1703070114738780</t>
  </si>
  <si>
    <t>1488897107000</t>
  </si>
  <si>
    <t>1703070009044304</t>
  </si>
  <si>
    <t>1488888427000</t>
  </si>
  <si>
    <t>1703070802105601</t>
  </si>
  <si>
    <t>1488856814000</t>
  </si>
  <si>
    <t>1703070860839482</t>
  </si>
  <si>
    <t>1488853928000</t>
  </si>
  <si>
    <t>1703070708506611</t>
  </si>
  <si>
    <t>1488853078000</t>
  </si>
  <si>
    <t>1703070875584358</t>
  </si>
  <si>
    <t>1488852800000</t>
  </si>
  <si>
    <t>1703071725494535</t>
  </si>
  <si>
    <t>1488852726000</t>
  </si>
  <si>
    <t>1703071335203161</t>
  </si>
  <si>
    <t>1488852018000</t>
  </si>
  <si>
    <t>1703031030741117</t>
  </si>
  <si>
    <t>1488534818000</t>
  </si>
  <si>
    <t>1703031512732730</t>
  </si>
  <si>
    <t>1488533990000</t>
  </si>
  <si>
    <t>1703030836150571</t>
  </si>
  <si>
    <t>1488533668000</t>
  </si>
  <si>
    <t>1703030433585105</t>
  </si>
  <si>
    <t>1488533429000</t>
  </si>
  <si>
    <t>1703031174204344</t>
  </si>
  <si>
    <t>1488533022000</t>
  </si>
  <si>
    <t>1703030923500719</t>
  </si>
  <si>
    <t>1488532992000</t>
  </si>
  <si>
    <t>1703032021828216</t>
  </si>
  <si>
    <t>1488532929000</t>
  </si>
  <si>
    <t>1703030170559496</t>
  </si>
  <si>
    <t>1488532827000</t>
  </si>
  <si>
    <t>1703031664963485</t>
  </si>
  <si>
    <t>1488532691000</t>
  </si>
  <si>
    <t>1703031668667205</t>
  </si>
  <si>
    <t>1488532587000</t>
  </si>
  <si>
    <t>1703032117647382</t>
  </si>
  <si>
    <t>1703031201821159</t>
  </si>
  <si>
    <t>1703030683215554</t>
  </si>
  <si>
    <t>1703031006527122</t>
  </si>
  <si>
    <t>1703030431946856</t>
  </si>
  <si>
    <t>1488532586000</t>
  </si>
  <si>
    <t>1703031882904957</t>
  </si>
  <si>
    <t>1703030787946398</t>
  </si>
  <si>
    <t>1703031305954909</t>
  </si>
  <si>
    <t>1703030816271720</t>
  </si>
  <si>
    <t>1703030232562487</t>
  </si>
  <si>
    <t>1703030501811175</t>
  </si>
  <si>
    <t>1703031879228875</t>
  </si>
  <si>
    <t>1488532585000</t>
  </si>
  <si>
    <t>1703030008494595</t>
  </si>
  <si>
    <t>1488532584000</t>
  </si>
  <si>
    <t>1703030322352808</t>
  </si>
  <si>
    <t>1703061957966308</t>
  </si>
  <si>
    <t>1488796757000</t>
  </si>
  <si>
    <t>1703061870356115</t>
  </si>
  <si>
    <t>1488795432000</t>
  </si>
  <si>
    <t>1703061798535115</t>
  </si>
  <si>
    <t>1488793030000</t>
  </si>
  <si>
    <t>1703061000162629</t>
  </si>
  <si>
    <t>1488791225000</t>
  </si>
  <si>
    <t>1703060822897689</t>
  </si>
  <si>
    <t>1488790609000</t>
  </si>
  <si>
    <t>1703060786813695</t>
  </si>
  <si>
    <t>1488788603000</t>
  </si>
  <si>
    <t>1703062006855130</t>
  </si>
  <si>
    <t>1488785518000</t>
  </si>
  <si>
    <t>1703060813203560</t>
  </si>
  <si>
    <t>1488776682000</t>
  </si>
  <si>
    <t>1703062059376841</t>
  </si>
  <si>
    <t>1488770612000</t>
  </si>
  <si>
    <t>1703061548164170</t>
  </si>
  <si>
    <t>1488768675000</t>
  </si>
  <si>
    <t>1703060776277587</t>
  </si>
  <si>
    <t>1488767096000</t>
  </si>
  <si>
    <t>1703051191326083</t>
  </si>
  <si>
    <t>1488712765000</t>
  </si>
  <si>
    <t>1703050854105730</t>
  </si>
  <si>
    <t>1488708548000</t>
  </si>
  <si>
    <t>1703051210382157</t>
  </si>
  <si>
    <t>1488706914000</t>
  </si>
  <si>
    <t>1703050742273560</t>
  </si>
  <si>
    <t>1488703606000</t>
  </si>
  <si>
    <t>1703051023503332</t>
  </si>
  <si>
    <t>1488701322000</t>
  </si>
  <si>
    <t>1703050792496356</t>
  </si>
  <si>
    <t>1488690349000</t>
  </si>
  <si>
    <t>1703050792910099</t>
  </si>
  <si>
    <t>1488680587000</t>
  </si>
  <si>
    <t>1703040253796296</t>
  </si>
  <si>
    <t>1488634512000</t>
  </si>
  <si>
    <t>1703042072341613</t>
  </si>
  <si>
    <t>1488634457000</t>
  </si>
  <si>
    <t>1703040775885324</t>
  </si>
  <si>
    <t>1488625077000</t>
  </si>
  <si>
    <t>1703041791605936</t>
  </si>
  <si>
    <t>1488619856000</t>
  </si>
  <si>
    <t>1703042064640003</t>
  </si>
  <si>
    <t>1488618092000</t>
  </si>
  <si>
    <t>1703041680366936</t>
  </si>
  <si>
    <t>1488616991000</t>
  </si>
  <si>
    <t>1703040413104330</t>
  </si>
  <si>
    <t>1488615296000</t>
  </si>
  <si>
    <t>1703041728497867</t>
  </si>
  <si>
    <t>1488596340000</t>
  </si>
  <si>
    <t>1703041159172030</t>
  </si>
  <si>
    <t>1488592626000</t>
  </si>
  <si>
    <t>1703041589319247</t>
  </si>
  <si>
    <t>1488590765000</t>
  </si>
  <si>
    <t>1703031866255928</t>
  </si>
  <si>
    <t>1488549640000</t>
  </si>
  <si>
    <t>1703030677218109</t>
  </si>
  <si>
    <t>1488541036000</t>
  </si>
  <si>
    <t>1703030178487038</t>
  </si>
  <si>
    <t>1488536125000</t>
  </si>
  <si>
    <t>1703030845039227</t>
  </si>
  <si>
    <t>1488531297000</t>
  </si>
  <si>
    <t>1703031130585248</t>
  </si>
  <si>
    <t>1488529119000</t>
  </si>
  <si>
    <t>1703031308681299</t>
  </si>
  <si>
    <t>1488528066000</t>
  </si>
  <si>
    <t>1703010582362968</t>
  </si>
  <si>
    <t>1488330571000</t>
  </si>
  <si>
    <t>1703011765463143</t>
  </si>
  <si>
    <t>1488329866000</t>
  </si>
  <si>
    <t>1703011430101752</t>
  </si>
  <si>
    <t>1488328928000</t>
  </si>
  <si>
    <t>1703010147128458</t>
  </si>
  <si>
    <t>1488328585000</t>
  </si>
  <si>
    <t>1703011315573468</t>
  </si>
  <si>
    <t>1488328143000</t>
  </si>
  <si>
    <t>1703011767847974</t>
  </si>
  <si>
    <t>1488327281000</t>
  </si>
  <si>
    <t>1703011629300354</t>
  </si>
  <si>
    <t>1488325719000</t>
  </si>
  <si>
    <t>1703010761571231</t>
  </si>
  <si>
    <t>1488323970000</t>
  </si>
  <si>
    <t>1703010056685460</t>
  </si>
  <si>
    <t>1488323321000</t>
  </si>
  <si>
    <t>1703011378080574</t>
  </si>
  <si>
    <t>1488321893000</t>
  </si>
  <si>
    <t>1703011814378493</t>
  </si>
  <si>
    <t>1488321718000</t>
  </si>
  <si>
    <t>1703010611595075</t>
  </si>
  <si>
    <t>1488299275000</t>
  </si>
  <si>
    <t>1703011954404358</t>
  </si>
  <si>
    <t>1488298907000</t>
  </si>
  <si>
    <t>1702280859622763</t>
  </si>
  <si>
    <t>1488294175000</t>
  </si>
  <si>
    <t>1702281831116707</t>
  </si>
  <si>
    <t>1488294123000</t>
  </si>
  <si>
    <t>1702282106476814</t>
  </si>
  <si>
    <t>1488293229000</t>
  </si>
  <si>
    <t>1702281312814838</t>
  </si>
  <si>
    <t>1488290800000</t>
  </si>
  <si>
    <t>1702281073835645</t>
  </si>
  <si>
    <t>1488289111000</t>
  </si>
  <si>
    <t>1702281575705926</t>
  </si>
  <si>
    <t>1488289059000</t>
  </si>
  <si>
    <t>1702281296745350</t>
  </si>
  <si>
    <t>1488288309000</t>
  </si>
  <si>
    <t>1702281276960771</t>
  </si>
  <si>
    <t>1488288258000</t>
  </si>
  <si>
    <t>1702280760091863</t>
  </si>
  <si>
    <t>1488287458000</t>
  </si>
  <si>
    <t>1702280791024363</t>
  </si>
  <si>
    <t>1488286625000</t>
  </si>
  <si>
    <t>1702281733006061</t>
  </si>
  <si>
    <t>1488286444000</t>
  </si>
  <si>
    <t>1702281859697816</t>
  </si>
  <si>
    <t>1488284876000</t>
  </si>
  <si>
    <t>1702281187007096</t>
  </si>
  <si>
    <t>1488283563000</t>
  </si>
  <si>
    <t>1702281890595309</t>
  </si>
  <si>
    <t>1488282511000</t>
  </si>
  <si>
    <t>1702281184519837</t>
  </si>
  <si>
    <t>1488282494000</t>
  </si>
  <si>
    <t>1702281389153907</t>
  </si>
  <si>
    <t>1488281533000</t>
  </si>
  <si>
    <t>1702281459052447</t>
  </si>
  <si>
    <t>1488280549000</t>
  </si>
  <si>
    <t>1702281819496429</t>
  </si>
  <si>
    <t>1488279851000</t>
  </si>
  <si>
    <t>1702281409045303</t>
  </si>
  <si>
    <t>1488279829000</t>
  </si>
  <si>
    <t>1702280842441520</t>
  </si>
  <si>
    <t>1488279538000</t>
  </si>
  <si>
    <t>1702281782244192</t>
  </si>
  <si>
    <t>1488279428000</t>
  </si>
  <si>
    <t>1702280850589450</t>
  </si>
  <si>
    <t>1488279416000</t>
  </si>
  <si>
    <t>1702281960996203</t>
  </si>
  <si>
    <t>1488278121000</t>
  </si>
  <si>
    <t>1702280430352901</t>
  </si>
  <si>
    <t>1488276161000</t>
  </si>
  <si>
    <t>1702280454544565</t>
  </si>
  <si>
    <t>1488275832000</t>
  </si>
  <si>
    <t>1702281400529106</t>
  </si>
  <si>
    <t>1488275756000</t>
  </si>
  <si>
    <t>1702281790632776</t>
  </si>
  <si>
    <t>1488275265000</t>
  </si>
  <si>
    <t>1702280464008611</t>
  </si>
  <si>
    <t>1488274974000</t>
  </si>
  <si>
    <t>1702280908818218</t>
  </si>
  <si>
    <t>1488274940000</t>
  </si>
  <si>
    <t>1702280884837924</t>
  </si>
  <si>
    <t>1488273330000</t>
  </si>
  <si>
    <t>1702280083331399</t>
  </si>
  <si>
    <t>1488272800000</t>
  </si>
  <si>
    <t>1702280054058749</t>
  </si>
  <si>
    <t>1488271550000</t>
  </si>
  <si>
    <t>1702280341497461</t>
  </si>
  <si>
    <t>1488271381000</t>
  </si>
  <si>
    <t>1702281396118776</t>
  </si>
  <si>
    <t>1488271360000</t>
  </si>
  <si>
    <t>1702281113846183</t>
  </si>
  <si>
    <t>1488271322000</t>
  </si>
  <si>
    <t>1702280885512675</t>
  </si>
  <si>
    <t>1488271044000</t>
  </si>
  <si>
    <t>1702282141606708</t>
  </si>
  <si>
    <t>1488270798000</t>
  </si>
  <si>
    <t>1702280715545237</t>
  </si>
  <si>
    <t>1488270732000</t>
  </si>
  <si>
    <t>1702282128894900</t>
  </si>
  <si>
    <t>1488270676000</t>
  </si>
  <si>
    <t>1702281212414546</t>
  </si>
  <si>
    <t>1488270155000</t>
  </si>
  <si>
    <t>1702281417796507</t>
  </si>
  <si>
    <t>1488270018000</t>
  </si>
  <si>
    <t>1702280735683263</t>
  </si>
  <si>
    <t>1488269927000</t>
  </si>
  <si>
    <t>1702280878351747</t>
  </si>
  <si>
    <t>1488269894000</t>
  </si>
  <si>
    <t>1702280356955186</t>
  </si>
  <si>
    <t>1488269403000</t>
  </si>
  <si>
    <t>1702281026213387</t>
  </si>
  <si>
    <t>1488269152000</t>
  </si>
  <si>
    <t>1702280250844364</t>
  </si>
  <si>
    <t>1488269139000</t>
  </si>
  <si>
    <t>1702281069598431</t>
  </si>
  <si>
    <t>1488269108000</t>
  </si>
  <si>
    <t>1702280047347107</t>
  </si>
  <si>
    <t>1488268991000</t>
  </si>
  <si>
    <t>1702280014433727</t>
  </si>
  <si>
    <t>1488268938000</t>
  </si>
  <si>
    <t>1702280248822047</t>
  </si>
  <si>
    <t>1488268834000</t>
  </si>
  <si>
    <t>1702281405089207</t>
  </si>
  <si>
    <t>1488268826000</t>
  </si>
  <si>
    <t>1702280394820343</t>
  </si>
  <si>
    <t>1488268809000</t>
  </si>
  <si>
    <t>1702281586289129</t>
  </si>
  <si>
    <t>1488268808000</t>
  </si>
  <si>
    <t>1702281763454767</t>
  </si>
  <si>
    <t>1488268806000</t>
  </si>
  <si>
    <t>1702280020161541</t>
  </si>
  <si>
    <t>1488269691000</t>
  </si>
  <si>
    <t>1702281199994212</t>
  </si>
  <si>
    <t>1488269370000</t>
  </si>
  <si>
    <t>1702280687311543</t>
  </si>
  <si>
    <t>1488269214000</t>
  </si>
  <si>
    <t>1702280181823573</t>
  </si>
  <si>
    <t>1488268845000</t>
  </si>
  <si>
    <t>1702280597734507</t>
  </si>
  <si>
    <t>1702281815286187</t>
  </si>
  <si>
    <t>1488268821000</t>
  </si>
  <si>
    <t>1702281121625413</t>
  </si>
  <si>
    <t>1488268811000</t>
  </si>
  <si>
    <t>1702281886349372</t>
  </si>
  <si>
    <t>1488268810000</t>
  </si>
  <si>
    <t>1702281887913165</t>
  </si>
  <si>
    <t>1702280667145717</t>
  </si>
  <si>
    <t>1702280180217141</t>
  </si>
  <si>
    <t>1702280489070642</t>
  </si>
  <si>
    <t>1488278207000</t>
  </si>
  <si>
    <t>1702280541965307</t>
  </si>
  <si>
    <t>1488278149000</t>
  </si>
  <si>
    <t>1702281213177879</t>
  </si>
  <si>
    <t>1488276003000</t>
  </si>
  <si>
    <t>1702281983128923</t>
  </si>
  <si>
    <t>1488275298000</t>
  </si>
  <si>
    <t>1702280768491829</t>
  </si>
  <si>
    <t>1488274661000</t>
  </si>
  <si>
    <t>1702281356604524</t>
  </si>
  <si>
    <t>1488274081000</t>
  </si>
  <si>
    <t>1702281915892843</t>
  </si>
  <si>
    <t>1488272611000</t>
  </si>
  <si>
    <t>1702281270187919</t>
  </si>
  <si>
    <t>1488271574000</t>
  </si>
  <si>
    <t>1702281802497299</t>
  </si>
  <si>
    <t>1488271257000</t>
  </si>
  <si>
    <t>1702280030072928</t>
  </si>
  <si>
    <t>1488271006000</t>
  </si>
  <si>
    <t>1702280288912942</t>
  </si>
  <si>
    <t>1488270910000</t>
  </si>
  <si>
    <t>1702281722413925</t>
  </si>
  <si>
    <t>1488270671000</t>
  </si>
  <si>
    <t>1702281998750584</t>
  </si>
  <si>
    <t>1488270495000</t>
  </si>
  <si>
    <t>1702281264048368</t>
  </si>
  <si>
    <t>1488270328000</t>
  </si>
  <si>
    <t>1702281941850036</t>
  </si>
  <si>
    <t>1488269921000</t>
  </si>
  <si>
    <t>1702280019486478</t>
  </si>
  <si>
    <t>1488269721000</t>
  </si>
  <si>
    <t>1702280682453353</t>
  </si>
  <si>
    <t>1488269549000</t>
  </si>
  <si>
    <t>1702280330658399</t>
  </si>
  <si>
    <t>1488269316000</t>
  </si>
  <si>
    <t>1702281977783365</t>
  </si>
  <si>
    <t>1488269226000</t>
  </si>
  <si>
    <t>1702280031750105</t>
  </si>
  <si>
    <t>1488269209000</t>
  </si>
  <si>
    <t>1702280593445012</t>
  </si>
  <si>
    <t>1488269019000</t>
  </si>
  <si>
    <t>1702281238307357</t>
  </si>
  <si>
    <t>1488268945000</t>
  </si>
  <si>
    <t>1702280799249386</t>
  </si>
  <si>
    <t>1488268866000</t>
  </si>
  <si>
    <t>1702270170682531</t>
  </si>
  <si>
    <t>1488183671000</t>
  </si>
  <si>
    <t>1702271798869496</t>
  </si>
  <si>
    <t>1488183515000</t>
  </si>
  <si>
    <t>1702270594596906</t>
  </si>
  <si>
    <t>1488183298000</t>
  </si>
  <si>
    <t>1702270310705751</t>
  </si>
  <si>
    <t>1488183169000</t>
  </si>
  <si>
    <t>1702270127812834</t>
  </si>
  <si>
    <t>1488183104000</t>
  </si>
  <si>
    <t>1702271712639302</t>
  </si>
  <si>
    <t>1488183059000</t>
  </si>
  <si>
    <t>1702271867150920</t>
  </si>
  <si>
    <t>1488182541000</t>
  </si>
  <si>
    <t>1702271632989706</t>
  </si>
  <si>
    <t>1488182478000</t>
  </si>
  <si>
    <t>1702270560983353</t>
  </si>
  <si>
    <t>1488182424000</t>
  </si>
  <si>
    <t>1702270256243844</t>
  </si>
  <si>
    <t>1488182423000</t>
  </si>
  <si>
    <t>1702270948438019</t>
  </si>
  <si>
    <t>1488182415000</t>
  </si>
  <si>
    <t>1702271747476535</t>
  </si>
  <si>
    <t>1488182411000</t>
  </si>
  <si>
    <t>1702270444618914</t>
  </si>
  <si>
    <t>1488183447000</t>
  </si>
  <si>
    <t>1702270454844253</t>
  </si>
  <si>
    <t>1488183219000</t>
  </si>
  <si>
    <t>1702271959961992</t>
  </si>
  <si>
    <t>1488183188000</t>
  </si>
  <si>
    <t>1702271203165291</t>
  </si>
  <si>
    <t>1488182828000</t>
  </si>
  <si>
    <t>1702271751564355</t>
  </si>
  <si>
    <t>1488182696000</t>
  </si>
  <si>
    <t>1702270773412884</t>
  </si>
  <si>
    <t>1488182677000</t>
  </si>
  <si>
    <t>1702271885329609</t>
  </si>
  <si>
    <t>1488182641000</t>
  </si>
  <si>
    <t>1702271614481827</t>
  </si>
  <si>
    <t>1488182560000</t>
  </si>
  <si>
    <t>1702271952410859</t>
  </si>
  <si>
    <t>1488182432000</t>
  </si>
  <si>
    <t>1702261913696394</t>
  </si>
  <si>
    <t>1488074722000</t>
  </si>
  <si>
    <t>1702262097348245</t>
  </si>
  <si>
    <t>1488074692000</t>
  </si>
  <si>
    <t>1702261412003247</t>
  </si>
  <si>
    <t>1488074601000</t>
  </si>
  <si>
    <t>1702260429078223</t>
  </si>
  <si>
    <t>1488074589000</t>
  </si>
  <si>
    <t>1702260491743856</t>
  </si>
  <si>
    <t>1488074536000</t>
  </si>
  <si>
    <t>1702262103627824</t>
  </si>
  <si>
    <t>1488074515000</t>
  </si>
  <si>
    <t>1702262132721219</t>
  </si>
  <si>
    <t>1488074491000</t>
  </si>
  <si>
    <t>1702260482852660</t>
  </si>
  <si>
    <t>1488074483000</t>
  </si>
  <si>
    <t>1702260388686776</t>
  </si>
  <si>
    <t>1488074468000</t>
  </si>
  <si>
    <t>1702261240963978</t>
  </si>
  <si>
    <t>1488074459000</t>
  </si>
  <si>
    <t>1702261710924326</t>
  </si>
  <si>
    <t>1488074434000</t>
  </si>
  <si>
    <t>1702260369173354</t>
  </si>
  <si>
    <t>1488074432000</t>
  </si>
  <si>
    <t>1702260368087776</t>
  </si>
  <si>
    <t>1488074424000</t>
  </si>
  <si>
    <t>1702261335845251</t>
  </si>
  <si>
    <t>1488074421000</t>
  </si>
  <si>
    <t>1702261562989199</t>
  </si>
  <si>
    <t>1488074416000</t>
  </si>
  <si>
    <t>1702261806712622</t>
  </si>
  <si>
    <t>1488074413000</t>
  </si>
  <si>
    <t>1702261914891239</t>
  </si>
  <si>
    <t>1488074412000</t>
  </si>
  <si>
    <t>1702260455666318</t>
  </si>
  <si>
    <t>1488074411000</t>
  </si>
  <si>
    <t>1702261402858073</t>
  </si>
  <si>
    <t>1488074409000</t>
  </si>
  <si>
    <t>1703021271896635</t>
  </si>
  <si>
    <t>1488463364000</t>
  </si>
  <si>
    <t>1703020809960560</t>
  </si>
  <si>
    <t>1488463114000</t>
  </si>
  <si>
    <t>1703020954372518</t>
  </si>
  <si>
    <t>1488442334000</t>
  </si>
  <si>
    <t>1703021566037273</t>
  </si>
  <si>
    <t>1488440418000</t>
  </si>
  <si>
    <t>1703020936321433</t>
  </si>
  <si>
    <t>1488435497000</t>
  </si>
  <si>
    <t>1703020428107380</t>
  </si>
  <si>
    <t>1488433578000</t>
  </si>
  <si>
    <t>1703021862878313</t>
  </si>
  <si>
    <t>1488429991000</t>
  </si>
  <si>
    <t>1703020721848026</t>
  </si>
  <si>
    <t>1488425592000</t>
  </si>
  <si>
    <t>1703021834556275</t>
  </si>
  <si>
    <t>1488424064000</t>
  </si>
  <si>
    <t>1703020745994295</t>
  </si>
  <si>
    <t>1488422723000</t>
  </si>
  <si>
    <t>1703021245552168</t>
  </si>
  <si>
    <t>1488416016000</t>
  </si>
  <si>
    <t>1703011229059982</t>
  </si>
  <si>
    <t>1488374089000</t>
  </si>
  <si>
    <t>1703010760297921</t>
  </si>
  <si>
    <t>1488369904000</t>
  </si>
  <si>
    <t>1703010710213491</t>
  </si>
  <si>
    <t>1488368030000</t>
  </si>
  <si>
    <t>1703010090123897</t>
  </si>
  <si>
    <t>1488365003000</t>
  </si>
  <si>
    <t>1703010327706771</t>
  </si>
  <si>
    <t>1488352366000</t>
  </si>
  <si>
    <t>1703010083485257</t>
  </si>
  <si>
    <t>1488352009000</t>
  </si>
  <si>
    <t>1703010856376860</t>
  </si>
  <si>
    <t>1488351328000</t>
  </si>
  <si>
    <t>1703011610953493</t>
  </si>
  <si>
    <t>1488342166000</t>
  </si>
  <si>
    <t>1703010427080851</t>
  </si>
  <si>
    <t>1488338112000</t>
  </si>
  <si>
    <t>1703010477505053</t>
  </si>
  <si>
    <t>1488337611000</t>
  </si>
  <si>
    <t>1703010855617601</t>
  </si>
  <si>
    <t>1488332110000</t>
  </si>
  <si>
    <t>1703011553510639</t>
  </si>
  <si>
    <t>1488330707000</t>
  </si>
  <si>
    <t>1702280804915832</t>
  </si>
  <si>
    <t>1488293789000</t>
  </si>
  <si>
    <t>1702280450777073</t>
  </si>
  <si>
    <t>1488279090000</t>
  </si>
  <si>
    <t>1702280464093150</t>
  </si>
  <si>
    <t>1488276995000</t>
  </si>
  <si>
    <t>1702281357118758</t>
  </si>
  <si>
    <t>1488276751000</t>
  </si>
  <si>
    <t>1702282116507372</t>
  </si>
  <si>
    <t>1488244613000</t>
  </si>
  <si>
    <t>1702282108313194</t>
  </si>
  <si>
    <t>1488243632000</t>
  </si>
  <si>
    <t>1702281523463276</t>
  </si>
  <si>
    <t>1488240844000</t>
  </si>
  <si>
    <t>1702270894836211</t>
  </si>
  <si>
    <t>1488206996000</t>
  </si>
  <si>
    <t>1702271878302079</t>
  </si>
  <si>
    <t>1488204755000</t>
  </si>
  <si>
    <t>1702271134060099</t>
  </si>
  <si>
    <t>1488181522000</t>
  </si>
  <si>
    <t>1702272058676857</t>
  </si>
  <si>
    <t>1488174953000</t>
  </si>
  <si>
    <t>1702271321287228</t>
  </si>
  <si>
    <t>1488163245000</t>
  </si>
  <si>
    <t>1702270221542077</t>
  </si>
  <si>
    <t>1488155720000</t>
  </si>
  <si>
    <t>1702260726407950</t>
  </si>
  <si>
    <t>1488122111000</t>
  </si>
  <si>
    <t>1702260269278713</t>
  </si>
  <si>
    <t>1488117987000</t>
  </si>
  <si>
    <t>1702260544462569</t>
  </si>
  <si>
    <t>1488115262000</t>
  </si>
  <si>
    <t>1702260298324570</t>
  </si>
  <si>
    <t>1488115024000</t>
  </si>
  <si>
    <t>1702261238421517</t>
  </si>
  <si>
    <t>1488110073000</t>
  </si>
  <si>
    <t>1702262024853135</t>
  </si>
  <si>
    <t>1488108629000</t>
  </si>
  <si>
    <t>1702260403081255</t>
  </si>
  <si>
    <t>1488094154000</t>
  </si>
  <si>
    <t>1702260322072284</t>
  </si>
  <si>
    <t>1488093469000</t>
  </si>
  <si>
    <t>1702260926575312</t>
  </si>
  <si>
    <t>1488093101000</t>
  </si>
  <si>
    <t>1702260645045660</t>
  </si>
  <si>
    <t>1488073804000</t>
  </si>
  <si>
    <t>1702262115983058</t>
  </si>
  <si>
    <t>1488072593000</t>
  </si>
  <si>
    <t>1702262124512090</t>
  </si>
  <si>
    <t>1488070015000</t>
  </si>
  <si>
    <t>1702251628562651</t>
  </si>
  <si>
    <t>1488036728000</t>
  </si>
  <si>
    <t>1702251063240800</t>
  </si>
  <si>
    <t>1488032540000</t>
  </si>
  <si>
    <t>1702251303743793</t>
  </si>
  <si>
    <t>1488026019000</t>
  </si>
  <si>
    <t>1702252123850802</t>
  </si>
  <si>
    <t>1488014701000</t>
  </si>
  <si>
    <t>1702251818217424</t>
  </si>
  <si>
    <t>1488010733000</t>
  </si>
  <si>
    <t>1702250519260580</t>
  </si>
  <si>
    <t>1488010607000</t>
  </si>
  <si>
    <t>1702251908840399</t>
  </si>
  <si>
    <t>1488010537000</t>
  </si>
  <si>
    <t>1702251209284481</t>
  </si>
  <si>
    <t>1488009659000</t>
  </si>
  <si>
    <t>1702250341559799</t>
  </si>
  <si>
    <t>1488009611000</t>
  </si>
  <si>
    <t>1702250878773250</t>
  </si>
  <si>
    <t>1488009606000</t>
  </si>
  <si>
    <t>1702231518794054</t>
  </si>
  <si>
    <t>1487842540000</t>
  </si>
  <si>
    <t>1702231034230802</t>
  </si>
  <si>
    <t>1487842407000</t>
  </si>
  <si>
    <t>1702230452235485</t>
  </si>
  <si>
    <t>1487842100000</t>
  </si>
  <si>
    <t>1702230214790146</t>
  </si>
  <si>
    <t>1487841697000</t>
  </si>
  <si>
    <t>1702230789302698</t>
  </si>
  <si>
    <t>1487841153000</t>
  </si>
  <si>
    <t>1702231227437424</t>
  </si>
  <si>
    <t>1487841001000</t>
  </si>
  <si>
    <t>1702231097422616</t>
  </si>
  <si>
    <t>1487840615000</t>
  </si>
  <si>
    <t>1702230109660752</t>
  </si>
  <si>
    <t>1487840308000</t>
  </si>
  <si>
    <t>1702232051541814</t>
  </si>
  <si>
    <t>1487840188000</t>
  </si>
  <si>
    <t>1702231337993492</t>
  </si>
  <si>
    <t>1487840166000</t>
  </si>
  <si>
    <t>1702230180211204</t>
  </si>
  <si>
    <t>1487839768000</t>
  </si>
  <si>
    <t>1702231006349929</t>
  </si>
  <si>
    <t>1487839631000</t>
  </si>
  <si>
    <t>1702231111663819</t>
  </si>
  <si>
    <t>1487839612000</t>
  </si>
  <si>
    <t>1702231560611715</t>
  </si>
  <si>
    <t>1487839535000</t>
  </si>
  <si>
    <t>1702230162650654</t>
  </si>
  <si>
    <t>1487839378000</t>
  </si>
  <si>
    <t>1702230847663633</t>
  </si>
  <si>
    <t>1487839305000</t>
  </si>
  <si>
    <t>1702230052173229</t>
  </si>
  <si>
    <t>1487839260000</t>
  </si>
  <si>
    <t>1702230266813392</t>
  </si>
  <si>
    <t>1487839019000</t>
  </si>
  <si>
    <t>1702231804927928</t>
  </si>
  <si>
    <t>1487838912000</t>
  </si>
  <si>
    <t>1702231039705327</t>
  </si>
  <si>
    <t>1487838604000</t>
  </si>
  <si>
    <t>1702230372324739</t>
  </si>
  <si>
    <t>1487838421000</t>
  </si>
  <si>
    <t>1702231128531464</t>
  </si>
  <si>
    <t>1487837724000</t>
  </si>
  <si>
    <t>1702232105993936</t>
  </si>
  <si>
    <t>1487837699000</t>
  </si>
  <si>
    <t>1702230034347558</t>
  </si>
  <si>
    <t>1487837475000</t>
  </si>
  <si>
    <t>1702230313974608</t>
  </si>
  <si>
    <t>1487837333000</t>
  </si>
  <si>
    <t>1702231423958149</t>
  </si>
  <si>
    <t>1487837213000</t>
  </si>
  <si>
    <t>1702231363876083</t>
  </si>
  <si>
    <t>1487837212000</t>
  </si>
  <si>
    <t>1702231539365738</t>
  </si>
  <si>
    <t>1702230655816357</t>
  </si>
  <si>
    <t>1702230764861200</t>
  </si>
  <si>
    <t>1702231530363285</t>
  </si>
  <si>
    <t>1487837211000</t>
  </si>
  <si>
    <t>1702231993060913</t>
  </si>
  <si>
    <t>1702230759035871</t>
  </si>
  <si>
    <t>1702231334976869</t>
  </si>
  <si>
    <t>1702230958081326</t>
  </si>
  <si>
    <t>1487837210000</t>
  </si>
  <si>
    <t>1702230381571415</t>
  </si>
  <si>
    <t>1702232065754027</t>
  </si>
  <si>
    <t>1487837209000</t>
  </si>
  <si>
    <t>1702231645588834</t>
  </si>
  <si>
    <t>1702230262645902</t>
  </si>
  <si>
    <t>1702230898450369</t>
  </si>
  <si>
    <t>1487842497000</t>
  </si>
  <si>
    <t>1702230991292095</t>
  </si>
  <si>
    <t>1487841823000</t>
  </si>
  <si>
    <t>1702230832358667</t>
  </si>
  <si>
    <t>1487841358000</t>
  </si>
  <si>
    <t>1702230183356261</t>
  </si>
  <si>
    <t>1487841158000</t>
  </si>
  <si>
    <t>1702230664894149</t>
  </si>
  <si>
    <t>1487840358000</t>
  </si>
  <si>
    <t>1702231181207102</t>
  </si>
  <si>
    <t>1702231468505508</t>
  </si>
  <si>
    <t>1487839901000</t>
  </si>
  <si>
    <t>1702230237367269</t>
  </si>
  <si>
    <t>1487839074000</t>
  </si>
  <si>
    <t>1702231832930474</t>
  </si>
  <si>
    <t>1487837686000</t>
  </si>
  <si>
    <t>1702230251366803</t>
  </si>
  <si>
    <t>1487837603000</t>
  </si>
  <si>
    <t>1702230790989400</t>
  </si>
  <si>
    <t>1487837105000</t>
  </si>
  <si>
    <t>1702230611794910</t>
  </si>
  <si>
    <t>1487837063000</t>
  </si>
  <si>
    <t>1702230302437884</t>
  </si>
  <si>
    <t>1487836991000</t>
  </si>
  <si>
    <t>1702230981394791</t>
  </si>
  <si>
    <t>1487836864000</t>
  </si>
  <si>
    <t>1702231332001729</t>
  </si>
  <si>
    <t>1487836844000</t>
  </si>
  <si>
    <t>1702231549553081</t>
  </si>
  <si>
    <t>1487836813000</t>
  </si>
  <si>
    <t>1702231274503103</t>
  </si>
  <si>
    <t>1487836809000</t>
  </si>
  <si>
    <t>1702231358558686</t>
  </si>
  <si>
    <t>1487838649000</t>
  </si>
  <si>
    <t>1702231316731907</t>
  </si>
  <si>
    <t>1487838542000</t>
  </si>
  <si>
    <t>1702232128274660</t>
  </si>
  <si>
    <t>1487838346000</t>
  </si>
  <si>
    <t>1702231493460484</t>
  </si>
  <si>
    <t>1487838026000</t>
  </si>
  <si>
    <t>1702231471566886</t>
  </si>
  <si>
    <t>1487837857000</t>
  </si>
  <si>
    <t>1702230077435131</t>
  </si>
  <si>
    <t>1487837766000</t>
  </si>
  <si>
    <t>1702231037585755</t>
  </si>
  <si>
    <t>1487837754000</t>
  </si>
  <si>
    <t>1702230633465177</t>
  </si>
  <si>
    <t>1487837291000</t>
  </si>
  <si>
    <t>1702230313120168</t>
  </si>
  <si>
    <t>1487837275000</t>
  </si>
  <si>
    <t>1702231039938180</t>
  </si>
  <si>
    <t>1487837267000</t>
  </si>
  <si>
    <t>1702231169411183</t>
  </si>
  <si>
    <t>1487837022000</t>
  </si>
  <si>
    <t>1702231564943609</t>
  </si>
  <si>
    <t>1487836909000</t>
  </si>
  <si>
    <t>1702231456882687</t>
  </si>
  <si>
    <t>1487836901000</t>
  </si>
  <si>
    <t>1702231042786722</t>
  </si>
  <si>
    <t>1487836822000</t>
  </si>
  <si>
    <t>1702230146624087</t>
  </si>
  <si>
    <t>1487836814000</t>
  </si>
  <si>
    <t>1702251789664150</t>
  </si>
  <si>
    <t>1487998510000</t>
  </si>
  <si>
    <t>1702250967985131</t>
  </si>
  <si>
    <t>1487998064000</t>
  </si>
  <si>
    <t>1702250542872687</t>
  </si>
  <si>
    <t>1487992845000</t>
  </si>
  <si>
    <t>1702250805455366</t>
  </si>
  <si>
    <t>1487992529000</t>
  </si>
  <si>
    <t>1702250852102063</t>
  </si>
  <si>
    <t>1487992161000</t>
  </si>
  <si>
    <t>1702251659752630</t>
  </si>
  <si>
    <t>1487989418000</t>
  </si>
  <si>
    <t>1702250681608272</t>
  </si>
  <si>
    <t>1487953758000</t>
  </si>
  <si>
    <t>1702240124640721</t>
  </si>
  <si>
    <t>1487948008000</t>
  </si>
  <si>
    <t>1702240877272040</t>
  </si>
  <si>
    <t>1487946984000</t>
  </si>
  <si>
    <t>1702240776802937</t>
  </si>
  <si>
    <t>1487941973000</t>
  </si>
  <si>
    <t>1702240749474090</t>
  </si>
  <si>
    <t>1487928414000</t>
  </si>
  <si>
    <t>1702240127508952</t>
  </si>
  <si>
    <t>1487927632000</t>
  </si>
  <si>
    <t>1702241196800005</t>
  </si>
  <si>
    <t>1487927448000</t>
  </si>
  <si>
    <t>1702240307664603</t>
  </si>
  <si>
    <t>1487921070000</t>
  </si>
  <si>
    <t>1702240028164605</t>
  </si>
  <si>
    <t>1487917339000</t>
  </si>
  <si>
    <t>1702240680838347</t>
  </si>
  <si>
    <t>1487916489000</t>
  </si>
  <si>
    <t>1702242051413715</t>
  </si>
  <si>
    <t>1487912035000</t>
  </si>
  <si>
    <t>1702240101161822</t>
  </si>
  <si>
    <t>1487910483000</t>
  </si>
  <si>
    <t>1702240189153216</t>
  </si>
  <si>
    <t>1487909428000</t>
  </si>
  <si>
    <t>1702240331722877</t>
  </si>
  <si>
    <t>1487906807000</t>
  </si>
  <si>
    <t>1702241912336712</t>
  </si>
  <si>
    <t>1487905340000</t>
  </si>
  <si>
    <t>1702240065871285</t>
  </si>
  <si>
    <t>1487901537000</t>
  </si>
  <si>
    <t>1702240584866232</t>
  </si>
  <si>
    <t>1487898903000</t>
  </si>
  <si>
    <t>1702230299020177</t>
  </si>
  <si>
    <t>1487865073000</t>
  </si>
  <si>
    <t>1702230865739816</t>
  </si>
  <si>
    <t>1487850040000</t>
  </si>
  <si>
    <t>1702231786310269</t>
  </si>
  <si>
    <t>1487848828000</t>
  </si>
  <si>
    <t>1702231524129379</t>
  </si>
  <si>
    <t>1487844657000</t>
  </si>
  <si>
    <t>1702231713357104</t>
  </si>
  <si>
    <t>1487843738000</t>
  </si>
  <si>
    <t>1702230740048774</t>
  </si>
  <si>
    <t>1487842294000</t>
  </si>
  <si>
    <t>1702231974476178</t>
  </si>
  <si>
    <t>1487842225000</t>
  </si>
  <si>
    <t>1702230827338051</t>
  </si>
  <si>
    <t>1487839443000</t>
  </si>
  <si>
    <t>1702230953706371</t>
  </si>
  <si>
    <t>1487836898000</t>
  </si>
  <si>
    <t>1702232143591318</t>
  </si>
  <si>
    <t>1487836755000</t>
  </si>
  <si>
    <t>1702231974033602</t>
  </si>
  <si>
    <t>1487834995000</t>
  </si>
  <si>
    <t>1702230323440590</t>
  </si>
  <si>
    <t>1487833605000</t>
  </si>
  <si>
    <t>1702230424523260</t>
  </si>
  <si>
    <t>1487833444000</t>
  </si>
  <si>
    <t>1702230093819763</t>
  </si>
  <si>
    <t>1487829052000</t>
  </si>
  <si>
    <t>1702231308953028</t>
  </si>
  <si>
    <t>1487828334000</t>
  </si>
  <si>
    <t>1702230484452785</t>
  </si>
  <si>
    <t>1487824923000</t>
  </si>
  <si>
    <t>1702231650756720</t>
  </si>
  <si>
    <t>1487817925000</t>
  </si>
  <si>
    <t>1702231020532275</t>
  </si>
  <si>
    <t>1487816352000</t>
  </si>
  <si>
    <t>1702232046270890</t>
  </si>
  <si>
    <t>1487814542000</t>
  </si>
  <si>
    <t>1702231457387401</t>
  </si>
  <si>
    <t>1487814174000</t>
  </si>
  <si>
    <t>1702230480246425</t>
  </si>
  <si>
    <t>1487813767000</t>
  </si>
  <si>
    <t>1702231490644811</t>
  </si>
  <si>
    <t>1487812653000</t>
  </si>
  <si>
    <t>1702230985918363</t>
  </si>
  <si>
    <t>1487810858000</t>
  </si>
  <si>
    <t>1702231970357489</t>
  </si>
  <si>
    <t>1487801845000</t>
  </si>
  <si>
    <t>1702220677475890</t>
  </si>
  <si>
    <t>1487773231000</t>
  </si>
  <si>
    <t>1702220085529229</t>
  </si>
  <si>
    <t>1487770847000</t>
  </si>
  <si>
    <t>1702220835034737</t>
  </si>
  <si>
    <t>1487766619000</t>
  </si>
  <si>
    <t>1702221662306685</t>
  </si>
  <si>
    <t>1487758839000</t>
  </si>
  <si>
    <t>1702221701471811</t>
  </si>
  <si>
    <t>1487756916000</t>
  </si>
  <si>
    <t>uuid</t>
  </si>
  <si>
    <t>type</t>
  </si>
  <si>
    <t>生意周转</t>
  </si>
  <si>
    <t>初审通过</t>
  </si>
  <si>
    <t>1703231441039085</t>
  </si>
  <si>
    <t>每月还息到期还本</t>
  </si>
  <si>
    <t>170323105503</t>
  </si>
  <si>
    <t>信易顺</t>
  </si>
  <si>
    <t>海南省海口市美兰区国兴大道5号海南大厦农信楼811室</t>
  </si>
  <si>
    <t>海金社转字第80010320170323030号</t>
  </si>
  <si>
    <t>1个月</t>
  </si>
  <si>
    <t>1703232003960931</t>
  </si>
  <si>
    <t>170323161947</t>
  </si>
  <si>
    <t>大数时代</t>
  </si>
  <si>
    <t>河北省石家庄市裕华区西美五洲天地13-2802</t>
  </si>
  <si>
    <t>海金社借字第80010320170323001号</t>
  </si>
  <si>
    <t>6个月</t>
  </si>
  <si>
    <t>1703230406616430</t>
  </si>
  <si>
    <t>信易顺第643期</t>
  </si>
  <si>
    <t>170323104940</t>
  </si>
  <si>
    <t>海金社转字第80010320170323028号</t>
  </si>
  <si>
    <t>1703231386087273</t>
  </si>
  <si>
    <t>信易顺第644期</t>
  </si>
  <si>
    <t>170323105236</t>
  </si>
  <si>
    <t>海金社转字第80010320170323029号</t>
  </si>
  <si>
    <t>1703231629916831</t>
  </si>
  <si>
    <t>信易顺第648期</t>
  </si>
  <si>
    <t>170323110345</t>
  </si>
  <si>
    <t>海金社转字第80010320170323033号</t>
  </si>
  <si>
    <t>1703230101096922</t>
  </si>
  <si>
    <t>信易顺第641期</t>
  </si>
  <si>
    <t>170323104430</t>
  </si>
  <si>
    <t>海金社转字第80010320170323026号</t>
  </si>
  <si>
    <t>1703231438150390</t>
  </si>
  <si>
    <t>信易顺第647期</t>
  </si>
  <si>
    <t>170323110056</t>
  </si>
  <si>
    <t>海金社转字第80010320170323032号</t>
  </si>
  <si>
    <t>满标待审</t>
  </si>
  <si>
    <t>1703231134900537</t>
  </si>
  <si>
    <t>信易顺第640期</t>
  </si>
  <si>
    <t>170323102753</t>
  </si>
  <si>
    <t>海金社转字第80010320170323025号</t>
  </si>
  <si>
    <t>1703230635988508</t>
  </si>
  <si>
    <t>信易顺第642期</t>
  </si>
  <si>
    <t>170323104646</t>
  </si>
  <si>
    <t>海金社转字第80010320170323027号</t>
  </si>
  <si>
    <t>1703230299112304</t>
  </si>
  <si>
    <t>信易顺第646期</t>
  </si>
  <si>
    <t>170323105835</t>
  </si>
  <si>
    <t>海金社转字第80010320170323031号</t>
  </si>
  <si>
    <t>还款中</t>
  </si>
  <si>
    <t>1703230085022110</t>
  </si>
  <si>
    <t>信易顺第639期</t>
  </si>
  <si>
    <t>170323102452</t>
  </si>
  <si>
    <t>海金社转字第80010320170323024号</t>
  </si>
  <si>
    <t>1703230399819515</t>
  </si>
  <si>
    <t>信易顺第638期</t>
  </si>
  <si>
    <t>170323102227</t>
  </si>
  <si>
    <t>海金社转字第80010320170323023号</t>
  </si>
  <si>
    <t>1703232004376724</t>
  </si>
  <si>
    <t>信易顺第637期</t>
  </si>
  <si>
    <t>170323101816</t>
  </si>
  <si>
    <t>海金社转字第80010320170323022号</t>
  </si>
  <si>
    <t>1703231112899702</t>
  </si>
  <si>
    <t>信易顺第636期</t>
  </si>
  <si>
    <t>170323101627</t>
  </si>
  <si>
    <t>海金社转字第80010320170323021号</t>
  </si>
  <si>
    <t>1703230920091958</t>
  </si>
  <si>
    <t>信易顺第635期</t>
  </si>
  <si>
    <t>170323101333</t>
  </si>
  <si>
    <t>海金社转字第80010320170323020号</t>
  </si>
  <si>
    <t>1703230763321416</t>
  </si>
  <si>
    <t>信易顺第634期</t>
  </si>
  <si>
    <t>170323100937</t>
  </si>
  <si>
    <t>海金社转字第80010320170323019号</t>
  </si>
  <si>
    <t>1703231689685878</t>
  </si>
  <si>
    <t>信易顺第633期</t>
  </si>
  <si>
    <t>170323100529</t>
  </si>
  <si>
    <t>海金社转字第80010320170323018号</t>
  </si>
  <si>
    <t>1703231586215378</t>
  </si>
  <si>
    <t>信易顺第632期</t>
  </si>
  <si>
    <t>170323100243</t>
  </si>
  <si>
    <t>海金社转字第80010320170323017号</t>
  </si>
  <si>
    <t>1703231147919989</t>
  </si>
  <si>
    <t>信易顺第616期</t>
  </si>
  <si>
    <t>170323091530</t>
  </si>
  <si>
    <t>海金社转字第80010320170323001号</t>
  </si>
  <si>
    <t>1703231338306875</t>
  </si>
  <si>
    <t>信易顺第617期</t>
  </si>
  <si>
    <t>170323092438</t>
  </si>
  <si>
    <t>海金社转字第80010320170323002号</t>
  </si>
  <si>
    <t>1703230489974627</t>
  </si>
  <si>
    <t>信易顺第618期</t>
  </si>
  <si>
    <t>170323092827</t>
  </si>
  <si>
    <t>海金社转字第80010320170323003号</t>
  </si>
  <si>
    <t>1703230041532225</t>
  </si>
  <si>
    <t>信易顺第621期</t>
  </si>
  <si>
    <t>170323093418</t>
  </si>
  <si>
    <t>海金社转字第80010320170323006号</t>
  </si>
  <si>
    <t>1703231029919080</t>
  </si>
  <si>
    <t>信易顺第622期</t>
  </si>
  <si>
    <t>170323093647</t>
  </si>
  <si>
    <t>海金社转字第80010320170323007号</t>
  </si>
  <si>
    <t>1703231152700157</t>
  </si>
  <si>
    <t>信易顺第623期</t>
  </si>
  <si>
    <t>170323093917</t>
  </si>
  <si>
    <t>海金社转字第80010320170323008号</t>
  </si>
  <si>
    <t>1703230999649967</t>
  </si>
  <si>
    <t>信易顺第624期</t>
  </si>
  <si>
    <t>170323094123</t>
  </si>
  <si>
    <t>海金社转字第80010320170323009号</t>
  </si>
  <si>
    <t>1703231020561199</t>
  </si>
  <si>
    <t>信易顺第625期</t>
  </si>
  <si>
    <t>170323094343</t>
  </si>
  <si>
    <t>海金社转字第80010320170323010号</t>
  </si>
  <si>
    <t>1703231647587675</t>
  </si>
  <si>
    <t>信易顺第626期</t>
  </si>
  <si>
    <t>170323094537</t>
  </si>
  <si>
    <t>海金社转字第80010320170323011号</t>
  </si>
  <si>
    <t>1703230416273323</t>
  </si>
  <si>
    <t>信易顺第627期</t>
  </si>
  <si>
    <t>170323094746</t>
  </si>
  <si>
    <t>海金社转字第80010320170323012号</t>
  </si>
  <si>
    <t>1703230269661279</t>
  </si>
  <si>
    <t>信易顺第628期</t>
  </si>
  <si>
    <t>170323094950</t>
  </si>
  <si>
    <t>海金社转字第80010320170323013号</t>
  </si>
  <si>
    <t>1703231736443339</t>
  </si>
  <si>
    <t>信易顺第629期</t>
  </si>
  <si>
    <t>170323095440</t>
  </si>
  <si>
    <t>海金社转字第80010320170323014号</t>
  </si>
  <si>
    <t>1703230849851502</t>
  </si>
  <si>
    <t>信易顺第630期</t>
  </si>
  <si>
    <t>170323095809</t>
  </si>
  <si>
    <t>海金社转字第80010320170323015号</t>
  </si>
  <si>
    <t>1703230110116631</t>
  </si>
  <si>
    <t>信易顺第631期</t>
  </si>
  <si>
    <t>170323100054</t>
  </si>
  <si>
    <t>海金社转字第80010320170323016号</t>
  </si>
  <si>
    <t>1703231860520830</t>
  </si>
  <si>
    <t>信易顺第620期</t>
  </si>
  <si>
    <t>170323093205</t>
  </si>
  <si>
    <t>海金社转字第80010320170323005号</t>
  </si>
  <si>
    <t>1703231643396349</t>
  </si>
  <si>
    <t>信易顺第619期</t>
  </si>
  <si>
    <t>170323093018</t>
  </si>
  <si>
    <t>海金社转字第80010320170323004号</t>
  </si>
  <si>
    <t>1703221478991478</t>
  </si>
  <si>
    <t>信易顺第611期</t>
  </si>
  <si>
    <t>170322105451</t>
  </si>
  <si>
    <t>海金社转字第80010320170322021号</t>
  </si>
  <si>
    <t>1703220319300157</t>
  </si>
  <si>
    <t>信易顺第612期</t>
  </si>
  <si>
    <t>170322105804</t>
  </si>
  <si>
    <t>海金社转字第80010320170322022号</t>
  </si>
  <si>
    <t>1703221390451682</t>
  </si>
  <si>
    <t>信易顺第614期</t>
  </si>
  <si>
    <t>170322111600</t>
  </si>
  <si>
    <t>海金社转字第80010320170322024号</t>
  </si>
  <si>
    <t>1703221398586654</t>
  </si>
  <si>
    <t>信易顺第615期</t>
  </si>
  <si>
    <t>170322111951</t>
  </si>
  <si>
    <t>海金社转字第80010320170322025号</t>
  </si>
  <si>
    <t>1703221277750506</t>
  </si>
  <si>
    <t>信易顺第613期</t>
  </si>
  <si>
    <t>170322110009</t>
  </si>
  <si>
    <t>海金社转字第80010320170322023号</t>
  </si>
  <si>
    <t>1703220323275316</t>
  </si>
  <si>
    <t>信易顺第610期</t>
  </si>
  <si>
    <t>170322105117</t>
  </si>
  <si>
    <t>海金社转字第80010320170322020号</t>
  </si>
  <si>
    <t>1703220134852050</t>
  </si>
  <si>
    <t>信易顺第609期</t>
  </si>
  <si>
    <t>170322104911</t>
  </si>
  <si>
    <t>海金社转字第80010320170322019号</t>
  </si>
  <si>
    <t>1703221596753722</t>
  </si>
  <si>
    <t>信易顺第608期</t>
  </si>
  <si>
    <t>170322104642</t>
  </si>
  <si>
    <t>海金社转字第80010320170322018号</t>
  </si>
  <si>
    <t>1703220261431500</t>
  </si>
  <si>
    <t>信易顺第607期</t>
  </si>
  <si>
    <t>170322103559</t>
  </si>
  <si>
    <t>海金社转字第80010320170322017号</t>
  </si>
  <si>
    <t>1703220840740396</t>
  </si>
  <si>
    <t>信易顺第606期</t>
  </si>
  <si>
    <t>170322103247</t>
  </si>
  <si>
    <t>海金社转字第80010320170322016号</t>
  </si>
  <si>
    <t>1703222123050110</t>
  </si>
  <si>
    <t>信易顺第605期</t>
  </si>
  <si>
    <t>170322102937</t>
  </si>
  <si>
    <t>海金社转字第80010320170322015号</t>
  </si>
  <si>
    <t>1703220064376483</t>
  </si>
  <si>
    <t>信易顺第604期</t>
  </si>
  <si>
    <t>170322102742</t>
  </si>
  <si>
    <t>海金社转字第80010320170322014号</t>
  </si>
  <si>
    <t>1703220261046275</t>
  </si>
  <si>
    <t>信易顺第603期</t>
  </si>
  <si>
    <t>170322102550</t>
  </si>
  <si>
    <t>海金社转字第80010320170322013号</t>
  </si>
  <si>
    <t>1703221875238282</t>
  </si>
  <si>
    <t>信易顺第602期</t>
  </si>
  <si>
    <t>170322102223</t>
  </si>
  <si>
    <t>海金社转字第80010320170322012号</t>
  </si>
  <si>
    <t>1703220242409495</t>
  </si>
  <si>
    <t>信易顺第601期</t>
  </si>
  <si>
    <t>170322101948</t>
  </si>
  <si>
    <t>海金社转字第80010320170322011号</t>
  </si>
  <si>
    <t>1703222015763884</t>
  </si>
  <si>
    <t>信易顺第600期</t>
  </si>
  <si>
    <t>170322101743</t>
  </si>
  <si>
    <t>海金社转字第80010320170322010号</t>
  </si>
  <si>
    <t>1703221141395695</t>
  </si>
  <si>
    <t>信易顺第599期</t>
  </si>
  <si>
    <t>170322101545</t>
  </si>
  <si>
    <t>海金社转字第80010320170322009号</t>
  </si>
  <si>
    <t>1703221857638667</t>
  </si>
  <si>
    <t>信易顺第598期</t>
  </si>
  <si>
    <t>170322101359</t>
  </si>
  <si>
    <t>海金社转字第80010320170322008号</t>
  </si>
  <si>
    <t>1703222071913381</t>
  </si>
  <si>
    <t>信易顺第597期</t>
  </si>
  <si>
    <t>170322101202</t>
  </si>
  <si>
    <t>海金社转字第80010320170322007号</t>
  </si>
  <si>
    <t>1703220819109008</t>
  </si>
  <si>
    <t>信易顺第596期</t>
  </si>
  <si>
    <t>170322100858</t>
  </si>
  <si>
    <t>海金社转字第80010320170322006号</t>
  </si>
  <si>
    <t>1703222093988847</t>
  </si>
  <si>
    <t>信易顺第595期</t>
  </si>
  <si>
    <t>170322100422</t>
  </si>
  <si>
    <t>海金社转字第80010320170322005号</t>
  </si>
  <si>
    <t>1703221575582297</t>
  </si>
  <si>
    <t>信易顺第594期</t>
  </si>
  <si>
    <t>170322100234</t>
  </si>
  <si>
    <t>海金社转字第80010320170322004号</t>
  </si>
  <si>
    <t>1703222027791708</t>
  </si>
  <si>
    <t>信易顺第591期</t>
  </si>
  <si>
    <t>170322095134</t>
  </si>
  <si>
    <t>海金社转字第80010320170322001号</t>
  </si>
  <si>
    <t>1703221742283568</t>
  </si>
  <si>
    <t>信易顺第592期</t>
  </si>
  <si>
    <t>170322095415</t>
  </si>
  <si>
    <t>海金社转字第80010320170322002号</t>
  </si>
  <si>
    <t>1703221418883482</t>
  </si>
  <si>
    <t>信易顺第593期</t>
  </si>
  <si>
    <t>170322095645</t>
  </si>
  <si>
    <t>海金社转字第80010320170322003号</t>
  </si>
  <si>
    <t>1703210827169165</t>
  </si>
  <si>
    <t>普惠金融01第7期</t>
  </si>
  <si>
    <t>170321174644</t>
  </si>
  <si>
    <t>河北省石家庄市翟营大街326号37栋1单元502号</t>
  </si>
  <si>
    <t>海金社借字第80010320170321002号</t>
  </si>
  <si>
    <t>1703210995836869</t>
  </si>
  <si>
    <t>信易顺第585期</t>
  </si>
  <si>
    <t>170321113606</t>
  </si>
  <si>
    <t>海金社转字第80010320170321016号</t>
  </si>
  <si>
    <t>1703211692489681</t>
  </si>
  <si>
    <t>信易顺第586期</t>
  </si>
  <si>
    <t>170321113854</t>
  </si>
  <si>
    <t>海金社转字第80010320170321017号</t>
  </si>
  <si>
    <t>1703211981278353</t>
  </si>
  <si>
    <t>信易顺第587期</t>
  </si>
  <si>
    <t>170321114450</t>
  </si>
  <si>
    <t>海金社转字第80010320170321018号</t>
  </si>
  <si>
    <t>1703211601195509</t>
  </si>
  <si>
    <t>信易顺第588期</t>
  </si>
  <si>
    <t>170321114655</t>
  </si>
  <si>
    <t>海金社转字第80010320170321019号</t>
  </si>
  <si>
    <t>1703210882006797</t>
  </si>
  <si>
    <t>信易顺第589期</t>
  </si>
  <si>
    <t>170321114935</t>
  </si>
  <si>
    <t>海金社转字第80010320170321020号</t>
  </si>
  <si>
    <t>1703211329672254</t>
  </si>
  <si>
    <t>信易顺第590期</t>
  </si>
  <si>
    <t>170321115148</t>
  </si>
  <si>
    <t>海金社转字第80010320170321021号</t>
  </si>
  <si>
    <t>1703211294030915</t>
  </si>
  <si>
    <t>一次性还款</t>
  </si>
  <si>
    <t>海汇盈第10期</t>
  </si>
  <si>
    <t>170321115425</t>
  </si>
  <si>
    <t>金企计划</t>
  </si>
  <si>
    <t>海金社借字第80010320170321001号</t>
  </si>
  <si>
    <t>7天</t>
  </si>
  <si>
    <t>1703210199103887</t>
  </si>
  <si>
    <t>信易顺第584期</t>
  </si>
  <si>
    <t>170321113224</t>
  </si>
  <si>
    <t>海金社转字第80010320170321015号</t>
  </si>
  <si>
    <t>1703210495836897</t>
  </si>
  <si>
    <t>信易顺第583期</t>
  </si>
  <si>
    <t>170321112845</t>
  </si>
  <si>
    <t>海金社转字第80010320170321014号</t>
  </si>
  <si>
    <t>1703210319100366</t>
  </si>
  <si>
    <t>信易顺第582期</t>
  </si>
  <si>
    <t>170321112612</t>
  </si>
  <si>
    <t>海金社转字第80010320170321013号</t>
  </si>
  <si>
    <t>1703210548835170</t>
  </si>
  <si>
    <t>信易顺第581期</t>
  </si>
  <si>
    <t>170321111957</t>
  </si>
  <si>
    <t>海金社转字第80010320170321012号</t>
  </si>
  <si>
    <t>1703210299862875</t>
  </si>
  <si>
    <t>信易顺第580期</t>
  </si>
  <si>
    <t>170321111618</t>
  </si>
  <si>
    <t>海金社转字第80010320170321011号</t>
  </si>
  <si>
    <t>1703211374321699</t>
  </si>
  <si>
    <t>信易顺第579期</t>
  </si>
  <si>
    <t>170321111130</t>
  </si>
  <si>
    <t>海金社转字第80010320170321010号</t>
  </si>
  <si>
    <t>1703210668605128</t>
  </si>
  <si>
    <t>信易顺第578期</t>
  </si>
  <si>
    <t>170321110842</t>
  </si>
  <si>
    <t>海金社转字第80010320170321009号</t>
  </si>
  <si>
    <t>1703210263291366</t>
  </si>
  <si>
    <t>信易顺第577期</t>
  </si>
  <si>
    <t>170321110154</t>
  </si>
  <si>
    <t>海金社转字第80010320170321008号</t>
  </si>
  <si>
    <t>1703211685087788</t>
  </si>
  <si>
    <t>信易顺第570期</t>
  </si>
  <si>
    <t>170321103501</t>
  </si>
  <si>
    <t>海金社转字第80010320170321001号</t>
  </si>
  <si>
    <t>1703211393129841</t>
  </si>
  <si>
    <t>信易顺第576期</t>
  </si>
  <si>
    <t>170321105435</t>
  </si>
  <si>
    <t>海金社转字第80010320170321007号</t>
  </si>
  <si>
    <t>1703212107624812</t>
  </si>
  <si>
    <t>信易顺第575期</t>
  </si>
  <si>
    <t>170321105225</t>
  </si>
  <si>
    <t>海金社转字第80010320170321006号</t>
  </si>
  <si>
    <t>1703212046483588</t>
  </si>
  <si>
    <t>信易顺第574期</t>
  </si>
  <si>
    <t>170321104907</t>
  </si>
  <si>
    <t>海金社转字第80010320170321005号</t>
  </si>
  <si>
    <t>1703210821156432</t>
  </si>
  <si>
    <t>信易顺第573期</t>
  </si>
  <si>
    <t>170321104147</t>
  </si>
  <si>
    <t>海金社转字第80010320170321004号</t>
  </si>
  <si>
    <t>1703211789299654</t>
  </si>
  <si>
    <t>信易顺第572期</t>
  </si>
  <si>
    <t>170321103954</t>
  </si>
  <si>
    <t>海金社转字第80010320170321003号</t>
  </si>
  <si>
    <t>1703211258632850</t>
  </si>
  <si>
    <t>信易顺第571期</t>
  </si>
  <si>
    <t>170321103747</t>
  </si>
  <si>
    <t>海金社转字第80010320170321002号</t>
  </si>
  <si>
    <t>1703201597949989</t>
  </si>
  <si>
    <t>信易顺第563期</t>
  </si>
  <si>
    <t>170320112424</t>
  </si>
  <si>
    <t>海金社转字第80010320170320021号</t>
  </si>
  <si>
    <t>1703201261491567</t>
  </si>
  <si>
    <t>信易顺第564期</t>
  </si>
  <si>
    <t>170320112658</t>
  </si>
  <si>
    <t>海金社转字第80010320170320022号</t>
  </si>
  <si>
    <t>1703201890457194</t>
  </si>
  <si>
    <t>信易顺第565期</t>
  </si>
  <si>
    <t>170320112947</t>
  </si>
  <si>
    <t>海金社转字第80010320170320023号</t>
  </si>
  <si>
    <t>1703201661766615</t>
  </si>
  <si>
    <t>信易顺第566期</t>
  </si>
  <si>
    <t>170320113206</t>
  </si>
  <si>
    <t>海金社转字第80010320170320024号</t>
  </si>
  <si>
    <t>1703201726970239</t>
  </si>
  <si>
    <t>信易顺第567期</t>
  </si>
  <si>
    <t>170320113515</t>
  </si>
  <si>
    <t>海金社转字第80010320170320025号</t>
  </si>
  <si>
    <t>1703200802814736</t>
  </si>
  <si>
    <t>信易顺第568期</t>
  </si>
  <si>
    <t>170320113714</t>
  </si>
  <si>
    <t>海金社转字第80010320170320026号</t>
  </si>
  <si>
    <t>1703200738553813</t>
  </si>
  <si>
    <t>信易顺第569期</t>
  </si>
  <si>
    <t>170320114652</t>
  </si>
  <si>
    <t>万宁市长丰镇大联村委会</t>
  </si>
  <si>
    <t>海金社借字第80010320170320002号</t>
  </si>
  <si>
    <t>1703200805293092</t>
  </si>
  <si>
    <t>信易顺第562期</t>
  </si>
  <si>
    <t>170320110732</t>
  </si>
  <si>
    <t>海金社转字第80010320170320020号</t>
  </si>
  <si>
    <t>1703200141499230</t>
  </si>
  <si>
    <t>信易顺第561期</t>
  </si>
  <si>
    <t>170320110439</t>
  </si>
  <si>
    <t>海金社转字第80010320170320019号</t>
  </si>
  <si>
    <t>1703200998238648</t>
  </si>
  <si>
    <t>信易顺第560期</t>
  </si>
  <si>
    <t>170320105759</t>
  </si>
  <si>
    <t>海金社转字第80010320170320018号</t>
  </si>
  <si>
    <t>1703201937827842</t>
  </si>
  <si>
    <t>信易顺第559期</t>
  </si>
  <si>
    <t>170320105503</t>
  </si>
  <si>
    <t>海金社转字第80010320170320017号</t>
  </si>
  <si>
    <t>1703201701617283</t>
  </si>
  <si>
    <t>信易顺第558期</t>
  </si>
  <si>
    <t>170320105044</t>
  </si>
  <si>
    <t>海金社转字第80010320170320016号</t>
  </si>
  <si>
    <t>1703200526009165</t>
  </si>
  <si>
    <t>信易顺第557期</t>
  </si>
  <si>
    <t>170320104424</t>
  </si>
  <si>
    <t>海金社转字第80010320170320015号</t>
  </si>
  <si>
    <t>1703200371941203</t>
  </si>
  <si>
    <t>信易顺第556期</t>
  </si>
  <si>
    <t>170320104232</t>
  </si>
  <si>
    <t>海金社转字第80010320170320014号</t>
  </si>
  <si>
    <t>1703202059701647</t>
  </si>
  <si>
    <t>信易顺第555期</t>
  </si>
  <si>
    <t>170320103541</t>
  </si>
  <si>
    <t>海金社转字第80010320170320013号</t>
  </si>
  <si>
    <t>1703200034465999</t>
  </si>
  <si>
    <t>信易顺第554期</t>
  </si>
  <si>
    <t>170320103332</t>
  </si>
  <si>
    <t>海金社转字第80010320170320012号</t>
  </si>
  <si>
    <t>1703202083265561</t>
  </si>
  <si>
    <t>信易顺第553期</t>
  </si>
  <si>
    <t>170320102259</t>
  </si>
  <si>
    <t>海金社转字第80010320170320011号</t>
  </si>
  <si>
    <t>1703201271592742</t>
  </si>
  <si>
    <t>信易顺第552期</t>
  </si>
  <si>
    <t>170320102101</t>
  </si>
  <si>
    <t>海金社转字第80010320170320010号</t>
  </si>
  <si>
    <t>1703202025747547</t>
  </si>
  <si>
    <t>信易顺第551期</t>
  </si>
  <si>
    <t>170320100915</t>
  </si>
  <si>
    <t>海金社转字第80010320170320009号</t>
  </si>
  <si>
    <t>1703201582667189</t>
  </si>
  <si>
    <t>信易顺第550期</t>
  </si>
  <si>
    <t>170320100342</t>
  </si>
  <si>
    <t>海金社转字第80010320170320008号</t>
  </si>
  <si>
    <t>1703201360152293</t>
  </si>
  <si>
    <t>信易顺第549期</t>
  </si>
  <si>
    <t>170320100044</t>
  </si>
  <si>
    <t>海金社转字第80010320170320007号</t>
  </si>
  <si>
    <t>1703202054373934</t>
  </si>
  <si>
    <t>海汇盈第9期</t>
  </si>
  <si>
    <t>170320093750</t>
  </si>
  <si>
    <t>海金社借字第80010320170320001号</t>
  </si>
  <si>
    <t>1703201654476251</t>
  </si>
  <si>
    <t>信易顺第543期</t>
  </si>
  <si>
    <t>170320094243</t>
  </si>
  <si>
    <t>海金社转字第80010320170320001号</t>
  </si>
  <si>
    <t>1703200019573683</t>
  </si>
  <si>
    <t>信易顺第544期</t>
  </si>
  <si>
    <t>170320094528</t>
  </si>
  <si>
    <t>海金社转字第80010320170320002号</t>
  </si>
  <si>
    <t>1703201867106494</t>
  </si>
  <si>
    <t>信易顺第545期</t>
  </si>
  <si>
    <t>170320094729</t>
  </si>
  <si>
    <t>海金社转字第80010320170320003号</t>
  </si>
  <si>
    <t>1703201352536467</t>
  </si>
  <si>
    <t>信易顺第546期</t>
  </si>
  <si>
    <t>170320095152</t>
  </si>
  <si>
    <t>海金社转字第80010320170320004号</t>
  </si>
  <si>
    <t>1703201552927289</t>
  </si>
  <si>
    <t>信易顺第547期</t>
  </si>
  <si>
    <t>170320095505</t>
  </si>
  <si>
    <t>海金社转字第80010320170320005号</t>
  </si>
  <si>
    <t>1703202137717149</t>
  </si>
  <si>
    <t>信易顺第548期</t>
  </si>
  <si>
    <t>170320095718</t>
  </si>
  <si>
    <t>海金社转字第80010320170320006号</t>
  </si>
  <si>
    <t>1703181833052973</t>
  </si>
  <si>
    <t>海汇盈第8期</t>
  </si>
  <si>
    <t>170318085451</t>
  </si>
  <si>
    <t>海金社借字第80010320170319001号</t>
  </si>
  <si>
    <t>1703180130013042</t>
  </si>
  <si>
    <t>海汇盈第7期</t>
  </si>
  <si>
    <t>170318085006</t>
  </si>
  <si>
    <t>海金社借字第80010320170318001号</t>
  </si>
  <si>
    <t>1703170297305683</t>
  </si>
  <si>
    <t>普惠金融01第6期</t>
  </si>
  <si>
    <t>170317182426</t>
  </si>
  <si>
    <t>石家庄市桥西区中华南大街粮食局1-2-403室</t>
  </si>
  <si>
    <t>海金社借字第80010320170317002号</t>
  </si>
  <si>
    <t>1703170131783423</t>
  </si>
  <si>
    <t>信易顺第534期</t>
  </si>
  <si>
    <t>170317153412</t>
  </si>
  <si>
    <t>海金社转字第80010320170317029号</t>
  </si>
  <si>
    <t>1703171518382936</t>
  </si>
  <si>
    <t>信易顺第535期</t>
  </si>
  <si>
    <t>170317153718</t>
  </si>
  <si>
    <t>海金社转字第80010320170317030号</t>
  </si>
  <si>
    <t>1703171924348754</t>
  </si>
  <si>
    <t>信易顺第536期</t>
  </si>
  <si>
    <t>170317154006</t>
  </si>
  <si>
    <t>海金社转字第80010320170317031号</t>
  </si>
  <si>
    <t>1703171055843333</t>
  </si>
  <si>
    <t>信易顺第537期</t>
  </si>
  <si>
    <t>170317154246</t>
  </si>
  <si>
    <t>海金社转字第80010320170317032号</t>
  </si>
  <si>
    <t>1703171837307864</t>
  </si>
  <si>
    <t>信易顺第538期</t>
  </si>
  <si>
    <t>170317154549</t>
  </si>
  <si>
    <t>海金社转字第80010320170317033号</t>
  </si>
  <si>
    <t>1703171200902191</t>
  </si>
  <si>
    <t>信易顺第542期</t>
  </si>
  <si>
    <t>170317155533</t>
  </si>
  <si>
    <t>海金社转字第80010320170317037号</t>
  </si>
  <si>
    <t>1703170000275235</t>
  </si>
  <si>
    <t>信易顺第541期</t>
  </si>
  <si>
    <t>170317155336</t>
  </si>
  <si>
    <t>海金社转字第80010320170317036号</t>
  </si>
  <si>
    <t>1703170434619911</t>
  </si>
  <si>
    <t>信易顺第540期</t>
  </si>
  <si>
    <t>170317155106</t>
  </si>
  <si>
    <t>海金社转字第80010320170317035号</t>
  </si>
  <si>
    <t>1703171188093807</t>
  </si>
  <si>
    <t>信易顺第539期</t>
  </si>
  <si>
    <t>170317154837</t>
  </si>
  <si>
    <t>海金社转字第80010320170317034号</t>
  </si>
  <si>
    <t>1703171927229271</t>
  </si>
  <si>
    <t>信易顺第533期</t>
  </si>
  <si>
    <t>170317153005</t>
  </si>
  <si>
    <t>海金社转字第80010320170317028号</t>
  </si>
  <si>
    <t>1703170022441520</t>
  </si>
  <si>
    <t>信易顺第532期</t>
  </si>
  <si>
    <t>170317152551</t>
  </si>
  <si>
    <t>海金社转字第80010320170317027号</t>
  </si>
  <si>
    <t>1703171242963930</t>
  </si>
  <si>
    <t>信易顺第531期</t>
  </si>
  <si>
    <t>170317152301</t>
  </si>
  <si>
    <t>海金社转字第80010320170317026号</t>
  </si>
  <si>
    <t>1703171321005544</t>
  </si>
  <si>
    <t>信易顺第530期</t>
  </si>
  <si>
    <t>170317151310</t>
  </si>
  <si>
    <t>海金社转字第80010320170317025号</t>
  </si>
  <si>
    <t>1703170484434831</t>
  </si>
  <si>
    <t>信易顺第529期</t>
  </si>
  <si>
    <t>170317150950</t>
  </si>
  <si>
    <t>海金社转字第80010320170317024号</t>
  </si>
  <si>
    <t>1703171110674988</t>
  </si>
  <si>
    <t>信易顺第528期</t>
  </si>
  <si>
    <t>170317150204</t>
  </si>
  <si>
    <t>海金社转字第80010320170317023号</t>
  </si>
  <si>
    <t>1703172060691771</t>
  </si>
  <si>
    <t>信易顺第527期</t>
  </si>
  <si>
    <t>170317145919</t>
  </si>
  <si>
    <t>海金社转字第80010320170317022号</t>
  </si>
  <si>
    <t>1703170871177654</t>
  </si>
  <si>
    <t>信易顺第526期</t>
  </si>
  <si>
    <t>170317102437</t>
  </si>
  <si>
    <t>海金社转字第80010320170317021号</t>
  </si>
  <si>
    <t>1703171394303198</t>
  </si>
  <si>
    <t>海汇盈第6期</t>
  </si>
  <si>
    <t>170317101956</t>
  </si>
  <si>
    <t>海金社借字第80010320170317001号</t>
  </si>
  <si>
    <t>1703170677402502</t>
  </si>
  <si>
    <t>信易顺第525期</t>
  </si>
  <si>
    <t>170317101710</t>
  </si>
  <si>
    <t>海金社转字第80010320170317020号</t>
  </si>
  <si>
    <t>1703171637402909</t>
  </si>
  <si>
    <t>信易顺第524期</t>
  </si>
  <si>
    <t>170317101350</t>
  </si>
  <si>
    <t>海金社转字第80010320170317019号</t>
  </si>
  <si>
    <t>1703171465255381</t>
  </si>
  <si>
    <t>信易顺第523期</t>
  </si>
  <si>
    <t>170317100926</t>
  </si>
  <si>
    <t>海金社转字第80010320170317018号</t>
  </si>
  <si>
    <t>1703171732759547</t>
  </si>
  <si>
    <t>信易顺第522期</t>
  </si>
  <si>
    <t>170317100348</t>
  </si>
  <si>
    <t>海金社转字第80010320170317017号</t>
  </si>
  <si>
    <t>1703172076387320</t>
  </si>
  <si>
    <t>信易顺第506期</t>
  </si>
  <si>
    <t>170317090535</t>
  </si>
  <si>
    <t>海金社转字第80010320170317001号</t>
  </si>
  <si>
    <t>1703170860614811</t>
  </si>
  <si>
    <t>信易顺第507期</t>
  </si>
  <si>
    <t>170317091204</t>
  </si>
  <si>
    <t>海金社转字第80010320170317002号</t>
  </si>
  <si>
    <t>1703171836310933</t>
  </si>
  <si>
    <t>信易顺第508期</t>
  </si>
  <si>
    <t>170317091746</t>
  </si>
  <si>
    <t>海金社转字第80010320170317003号</t>
  </si>
  <si>
    <t>1703171604949394</t>
  </si>
  <si>
    <t>信易顺第509期</t>
  </si>
  <si>
    <t>170317092018</t>
  </si>
  <si>
    <t>海金社转字第80010320170317004号</t>
  </si>
  <si>
    <t>1703170876370220</t>
  </si>
  <si>
    <t>信易顺第510期</t>
  </si>
  <si>
    <t>170317092230</t>
  </si>
  <si>
    <t>海金社转字第80010320170317005号</t>
  </si>
  <si>
    <t>1703170578418609</t>
  </si>
  <si>
    <t>信易顺第511期</t>
  </si>
  <si>
    <t>170317092614</t>
  </si>
  <si>
    <t>海金社转字第80010320170317006号</t>
  </si>
  <si>
    <t>1703171213078029</t>
  </si>
  <si>
    <t>信易顺第512期</t>
  </si>
  <si>
    <t>170317093000</t>
  </si>
  <si>
    <t>海金社转字第80010320170317007号</t>
  </si>
  <si>
    <t>1703171804582683</t>
  </si>
  <si>
    <t>信易顺第513期</t>
  </si>
  <si>
    <t>170317093313</t>
  </si>
  <si>
    <t>海金社转字第80010320170317008号</t>
  </si>
  <si>
    <t>1703170007058497</t>
  </si>
  <si>
    <t>信易顺第514期</t>
  </si>
  <si>
    <t>170317093544</t>
  </si>
  <si>
    <t>海金社转字第80010320170317009号</t>
  </si>
  <si>
    <t>1703171256519787</t>
  </si>
  <si>
    <t>信易顺第515期</t>
  </si>
  <si>
    <t>170317093817</t>
  </si>
  <si>
    <t>海金社转字第80010320170317010号</t>
  </si>
  <si>
    <t>1703171350635758</t>
  </si>
  <si>
    <t>信易顺第516期</t>
  </si>
  <si>
    <t>170317094334</t>
  </si>
  <si>
    <t>海金社转字第80010320170317011号</t>
  </si>
  <si>
    <t>1703170563602331</t>
  </si>
  <si>
    <t>信易顺第517期</t>
  </si>
  <si>
    <t>170317094659</t>
  </si>
  <si>
    <t>海金社转字第80010320170317012号</t>
  </si>
  <si>
    <t>1703171729686196</t>
  </si>
  <si>
    <t>信易顺第518期</t>
  </si>
  <si>
    <t>170317095029</t>
  </si>
  <si>
    <t>海金社转字第80010320170317013号</t>
  </si>
  <si>
    <t>1703171746605260</t>
  </si>
  <si>
    <t>信易顺第519期</t>
  </si>
  <si>
    <t>170317095328</t>
  </si>
  <si>
    <t>海金社转字第80010320170317014号</t>
  </si>
  <si>
    <t>1703170133614405</t>
  </si>
  <si>
    <t>信易顺第520期</t>
  </si>
  <si>
    <t>170317095604</t>
  </si>
  <si>
    <t>海金社转字第80010320170317015号</t>
  </si>
  <si>
    <t>1703171681182848</t>
  </si>
  <si>
    <t>信易顺第521期</t>
  </si>
  <si>
    <t>170317095919</t>
  </si>
  <si>
    <t>海金社转字第80010320170317016号</t>
  </si>
  <si>
    <t>1703161679947498</t>
  </si>
  <si>
    <t>信易顺第489期</t>
  </si>
  <si>
    <t>170316125224</t>
  </si>
  <si>
    <t>海金社转字第80010320170316029号</t>
  </si>
  <si>
    <t>1703161987643385</t>
  </si>
  <si>
    <t>信易顺第490期</t>
  </si>
  <si>
    <t>170316125522</t>
  </si>
  <si>
    <t>海金社转字第80010320170316030号</t>
  </si>
  <si>
    <t>1703161011774605</t>
  </si>
  <si>
    <t>信易顺第491期</t>
  </si>
  <si>
    <t>170316125816</t>
  </si>
  <si>
    <t>海金社转字第80010320170316031号</t>
  </si>
  <si>
    <t>1703160219190682</t>
  </si>
  <si>
    <t>信易顺第492期</t>
  </si>
  <si>
    <t>170316130050</t>
  </si>
  <si>
    <t>海金社转字第80010320170316032号</t>
  </si>
  <si>
    <t>1703160891079078</t>
  </si>
  <si>
    <t>信易顺第493期</t>
  </si>
  <si>
    <t>170316144246</t>
  </si>
  <si>
    <t>海金社转字第80010320170316033号</t>
  </si>
  <si>
    <t>1703161204408352</t>
  </si>
  <si>
    <t>信易顺第494期</t>
  </si>
  <si>
    <t>170316144616</t>
  </si>
  <si>
    <t>海金社转字第80010320170316034号</t>
  </si>
  <si>
    <t>1703162001375095</t>
  </si>
  <si>
    <t>信易顺第495期</t>
  </si>
  <si>
    <t>170316144855</t>
  </si>
  <si>
    <t>海金社转字第80010320170316035号</t>
  </si>
  <si>
    <t>1703161050958607</t>
  </si>
  <si>
    <t>信易顺第496期</t>
  </si>
  <si>
    <t>170316145153</t>
  </si>
  <si>
    <t>海金社转字第80010320170316036号</t>
  </si>
  <si>
    <t>1703160605981244</t>
  </si>
  <si>
    <t>信易顺第497期</t>
  </si>
  <si>
    <t>170316145432</t>
  </si>
  <si>
    <t>海金社转字第80010320170316037号</t>
  </si>
  <si>
    <t>1703161010743898</t>
  </si>
  <si>
    <t>信易顺第498期</t>
  </si>
  <si>
    <t>170316145744</t>
  </si>
  <si>
    <t>海金社转字第80010320170316038号</t>
  </si>
  <si>
    <t>1703160623089304</t>
  </si>
  <si>
    <t>信易顺第499期</t>
  </si>
  <si>
    <t>170316150032</t>
  </si>
  <si>
    <t>海金社转字第80010320170316039号</t>
  </si>
  <si>
    <t>1703160297705624</t>
  </si>
  <si>
    <t>信易顺第500期</t>
  </si>
  <si>
    <t>170316150326</t>
  </si>
  <si>
    <t>海金社转字第80010320170316040号</t>
  </si>
  <si>
    <t>1703160414735682</t>
  </si>
  <si>
    <t>信易顺第501期</t>
  </si>
  <si>
    <t>170316150651</t>
  </si>
  <si>
    <t>海金社转字第80010320170316041号</t>
  </si>
  <si>
    <t>1703161651987876</t>
  </si>
  <si>
    <t>信易顺第502期</t>
  </si>
  <si>
    <t>170316150954</t>
  </si>
  <si>
    <t>海金社转字第80010320170316042号</t>
  </si>
  <si>
    <t>1703161894546558</t>
  </si>
  <si>
    <t>信易顺第503期</t>
  </si>
  <si>
    <t>170316151303</t>
  </si>
  <si>
    <t>海金社转字第80010320170316043号</t>
  </si>
  <si>
    <t>1703161059984659</t>
  </si>
  <si>
    <t>信易顺第504期</t>
  </si>
  <si>
    <t>170316151602</t>
  </si>
  <si>
    <t>海金社转字第80010320170316044号</t>
  </si>
  <si>
    <t>1703160123914869</t>
  </si>
  <si>
    <t>月等额本息</t>
  </si>
  <si>
    <t>信易顺第505期</t>
  </si>
  <si>
    <t>170316152607</t>
  </si>
  <si>
    <t>海口市京华城1706</t>
  </si>
  <si>
    <t>海金社借字第80010320170316001号</t>
  </si>
  <si>
    <t>36个月</t>
  </si>
  <si>
    <t>1703160203278934</t>
  </si>
  <si>
    <t>信易顺第488期</t>
  </si>
  <si>
    <t>170316120225</t>
  </si>
  <si>
    <t>海金社转字第80010320170316028号</t>
  </si>
  <si>
    <t>1703160941843222</t>
  </si>
  <si>
    <t>信易顺第487期</t>
  </si>
  <si>
    <t>170316115703</t>
  </si>
  <si>
    <t>海金社转字第80010320170316027号</t>
  </si>
  <si>
    <t>1703162060417998</t>
  </si>
  <si>
    <t>信易顺第486期</t>
  </si>
  <si>
    <t>170316115250</t>
  </si>
  <si>
    <t>海金社转字第80010320170316026号</t>
  </si>
  <si>
    <t>1703160642058017</t>
  </si>
  <si>
    <t>信易顺第485期</t>
  </si>
  <si>
    <t>170316114756</t>
  </si>
  <si>
    <t>海金社转字第80010320170316025号</t>
  </si>
  <si>
    <t>1703161148728718</t>
  </si>
  <si>
    <t>信易顺第484期</t>
  </si>
  <si>
    <t>170316114459</t>
  </si>
  <si>
    <t>海金社转字第80010320170316024号</t>
  </si>
  <si>
    <t>1703161101518365</t>
  </si>
  <si>
    <t>信易顺第483期</t>
  </si>
  <si>
    <t>170316114157</t>
  </si>
  <si>
    <t>海金社转字第80010320170316023号</t>
  </si>
  <si>
    <t>1703161898890076</t>
  </si>
  <si>
    <t>信易顺第482期</t>
  </si>
  <si>
    <t>170316113043</t>
  </si>
  <si>
    <t>海金社转字第80010320170316022号</t>
  </si>
  <si>
    <t>1703160367056455</t>
  </si>
  <si>
    <t>信易顺第481期</t>
  </si>
  <si>
    <t>170316112756</t>
  </si>
  <si>
    <t>海金社转字第80010320170316021号</t>
  </si>
  <si>
    <t>1703161021728480</t>
  </si>
  <si>
    <t>信易顺第480期</t>
  </si>
  <si>
    <t>170316112544</t>
  </si>
  <si>
    <t>海金社转字第80010320170316020号</t>
  </si>
  <si>
    <t>1703160769578592</t>
  </si>
  <si>
    <t>信易顺第479期</t>
  </si>
  <si>
    <t>170316112307</t>
  </si>
  <si>
    <t>海金社转字第80010320170316019号</t>
  </si>
  <si>
    <t>1703161713447117</t>
  </si>
  <si>
    <t>信易顺第478期</t>
  </si>
  <si>
    <t>170316111503</t>
  </si>
  <si>
    <t>海金社转字第80010320170316018号</t>
  </si>
  <si>
    <t>1703160141100321</t>
  </si>
  <si>
    <t>信易顺第477期</t>
  </si>
  <si>
    <t>170316111244</t>
  </si>
  <si>
    <t>海金社转字第80010320170316017号</t>
  </si>
  <si>
    <t>1703160543832520</t>
  </si>
  <si>
    <t>信易顺第473期</t>
  </si>
  <si>
    <t>170316100749</t>
  </si>
  <si>
    <t>海金社转字第80010320170316013号</t>
  </si>
  <si>
    <t>1703161560245502</t>
  </si>
  <si>
    <t>信易顺第474期</t>
  </si>
  <si>
    <t>170316101305</t>
  </si>
  <si>
    <t>海金社转字第80010320170316014号</t>
  </si>
  <si>
    <t>1703160815253819</t>
  </si>
  <si>
    <t>信易顺第475期</t>
  </si>
  <si>
    <t>170316101604</t>
  </si>
  <si>
    <t>海金社转字第80010320170316015号</t>
  </si>
  <si>
    <t>1703160719794868</t>
  </si>
  <si>
    <t>信易顺第476期</t>
  </si>
  <si>
    <t>170316102152</t>
  </si>
  <si>
    <t>海金社转字第80010320170316016号</t>
  </si>
  <si>
    <t>1703161276847752</t>
  </si>
  <si>
    <t>信易顺第461期</t>
  </si>
  <si>
    <t>170316090552</t>
  </si>
  <si>
    <t>海金社转字第80010320170316001号</t>
  </si>
  <si>
    <t>1703160830006899</t>
  </si>
  <si>
    <t>信易顺第462期</t>
  </si>
  <si>
    <t>170316090845</t>
  </si>
  <si>
    <t>海金社转字第80010320170316002号</t>
  </si>
  <si>
    <t>1703160256130142</t>
  </si>
  <si>
    <t>信易顺第463期</t>
  </si>
  <si>
    <t>170316091231</t>
  </si>
  <si>
    <t>海金社转字第80010320170316003号</t>
  </si>
  <si>
    <t>1703160666275870</t>
  </si>
  <si>
    <t>信易顺第464期</t>
  </si>
  <si>
    <t>170316091521</t>
  </si>
  <si>
    <t>海金社转字第80010320170316004号</t>
  </si>
  <si>
    <t>1703160946633344</t>
  </si>
  <si>
    <t>信易顺第465期</t>
  </si>
  <si>
    <t>170316091916</t>
  </si>
  <si>
    <t>海金社转字第80010320170316005号</t>
  </si>
  <si>
    <t>1703161668958491</t>
  </si>
  <si>
    <t>信易顺第466期</t>
  </si>
  <si>
    <t>170316092202</t>
  </si>
  <si>
    <t>海金社转字第80010320170316006号</t>
  </si>
  <si>
    <t>1703160435112125</t>
  </si>
  <si>
    <t>信易顺第467期</t>
  </si>
  <si>
    <t>170316092715</t>
  </si>
  <si>
    <t>海金社转字第80010320170316007号</t>
  </si>
  <si>
    <t>1703160523946638</t>
  </si>
  <si>
    <t>信易顺第468期</t>
  </si>
  <si>
    <t>170316093109</t>
  </si>
  <si>
    <t>海金社转字第80010320170316008号</t>
  </si>
  <si>
    <t>1703160610526579</t>
  </si>
  <si>
    <t>信易顺第469期</t>
  </si>
  <si>
    <t>170316093349</t>
  </si>
  <si>
    <t>海金社转字第80010320170316009号</t>
  </si>
  <si>
    <t>1703160771580905</t>
  </si>
  <si>
    <t>信易顺第470期</t>
  </si>
  <si>
    <t>170316093610</t>
  </si>
  <si>
    <t>海金社转字第80010320170316010号</t>
  </si>
  <si>
    <t>1703160355929153</t>
  </si>
  <si>
    <t>信易顺第471期</t>
  </si>
  <si>
    <t>170316094012</t>
  </si>
  <si>
    <t>海金社转字第80010320170316011号</t>
  </si>
  <si>
    <t>1703161489218027</t>
  </si>
  <si>
    <t>信易顺第472期</t>
  </si>
  <si>
    <t>170316094553</t>
  </si>
  <si>
    <t>海金社转字第80010320170316012号</t>
  </si>
  <si>
    <t>1703151762114199</t>
  </si>
  <si>
    <t>信易顺第460期</t>
  </si>
  <si>
    <t>170315160341</t>
  </si>
  <si>
    <t>海金社转字第80010320170315026号</t>
  </si>
  <si>
    <t>1703150980501123</t>
  </si>
  <si>
    <t>信易顺第446期</t>
  </si>
  <si>
    <t>170315151106</t>
  </si>
  <si>
    <t>海金社转字第80010320170315012号</t>
  </si>
  <si>
    <t>1703150511470412</t>
  </si>
  <si>
    <t>信易顺第447期</t>
  </si>
  <si>
    <t>170315151824</t>
  </si>
  <si>
    <t>海金社转字第80010320170315013号</t>
  </si>
  <si>
    <t>1703152041408447</t>
  </si>
  <si>
    <t>信易顺第448期</t>
  </si>
  <si>
    <t>170315152114</t>
  </si>
  <si>
    <t>海金社转字第80010320170315014号</t>
  </si>
  <si>
    <t>1703151967434568</t>
  </si>
  <si>
    <t>信易顺第449期</t>
  </si>
  <si>
    <t>170315152420</t>
  </si>
  <si>
    <t>海金社转字第80010320170315015号</t>
  </si>
  <si>
    <t>1703151288550619</t>
  </si>
  <si>
    <t>信易顺第450期</t>
  </si>
  <si>
    <t>170315152711</t>
  </si>
  <si>
    <t>海金社转字第80010320170315016号</t>
  </si>
  <si>
    <t>1703151938990246</t>
  </si>
  <si>
    <t>信易顺第451期</t>
  </si>
  <si>
    <t>170315153104</t>
  </si>
  <si>
    <t>海金社转字第80010320170315017号</t>
  </si>
  <si>
    <t>1703150928021191</t>
  </si>
  <si>
    <t>信易顺第452期</t>
  </si>
  <si>
    <t>170315153405</t>
  </si>
  <si>
    <t>海金社转字第80010320170315018号</t>
  </si>
  <si>
    <t>1703151266080461</t>
  </si>
  <si>
    <t>信易顺第453期</t>
  </si>
  <si>
    <t>170315153855</t>
  </si>
  <si>
    <t>海金社转字第80010320170315019号</t>
  </si>
  <si>
    <t>1703150505104656</t>
  </si>
  <si>
    <t>信易顺第454期</t>
  </si>
  <si>
    <t>170315154222</t>
  </si>
  <si>
    <t>海金社转字第80010320170315020号</t>
  </si>
  <si>
    <t>1703151346706091</t>
  </si>
  <si>
    <t>信易顺第455期</t>
  </si>
  <si>
    <t>170315154601</t>
  </si>
  <si>
    <t>海金社转字第80010320170315021号</t>
  </si>
  <si>
    <t>1703151474681550</t>
  </si>
  <si>
    <t>信易顺第456期</t>
  </si>
  <si>
    <t>170315154914</t>
  </si>
  <si>
    <t>海金社转字第80010320170315022号</t>
  </si>
  <si>
    <t>1703150327623638</t>
  </si>
  <si>
    <t>信易顺第457期</t>
  </si>
  <si>
    <t>170315155337</t>
  </si>
  <si>
    <t>海金社转字第80010320170315023号</t>
  </si>
  <si>
    <t>1703150876554218</t>
  </si>
  <si>
    <t>信易顺第458期</t>
  </si>
  <si>
    <t>170315155648</t>
  </si>
  <si>
    <t>海金社转字第80010320170315024号</t>
  </si>
  <si>
    <t>1703151860645109</t>
  </si>
  <si>
    <t>信易顺第459期</t>
  </si>
  <si>
    <t>170315155928</t>
  </si>
  <si>
    <t>海金社转字第80010320170315025号</t>
  </si>
  <si>
    <t>1703151448705920</t>
  </si>
  <si>
    <t>信易顺第445期</t>
  </si>
  <si>
    <t>170315112758</t>
  </si>
  <si>
    <t>海金社转字第80010320170315011号</t>
  </si>
  <si>
    <t>1703150999221646</t>
  </si>
  <si>
    <t>信易顺第444期</t>
  </si>
  <si>
    <t>170315111936</t>
  </si>
  <si>
    <t>海金社转字第80010320170315010号</t>
  </si>
  <si>
    <t>1703150800129142</t>
  </si>
  <si>
    <t>信易顺第443期</t>
  </si>
  <si>
    <t>170315111106</t>
  </si>
  <si>
    <t>海金社转字第80010320170315009号</t>
  </si>
  <si>
    <t>1703151335875050</t>
  </si>
  <si>
    <t>信易顺第442期</t>
  </si>
  <si>
    <t>170315110707</t>
  </si>
  <si>
    <t>海金社转字第80010320170315008号</t>
  </si>
  <si>
    <t>1703151457129415</t>
  </si>
  <si>
    <t>信易顺第441期</t>
  </si>
  <si>
    <t>170315105954</t>
  </si>
  <si>
    <t>海金社转字第80010320170315007号</t>
  </si>
  <si>
    <t>1703150302558066</t>
  </si>
  <si>
    <t>信易顺第440期</t>
  </si>
  <si>
    <t>170315105603</t>
  </si>
  <si>
    <t>海金社转字第80010320170315006号</t>
  </si>
  <si>
    <t>1703151557411501</t>
  </si>
  <si>
    <t>信易顺第439期</t>
  </si>
  <si>
    <t>170315105121</t>
  </si>
  <si>
    <t>海金社转字第80010320170315005号</t>
  </si>
  <si>
    <t>1703151384642862</t>
  </si>
  <si>
    <t>信易顺第438期</t>
  </si>
  <si>
    <t>170315104500</t>
  </si>
  <si>
    <t>海金社转字第80010320170315004号</t>
  </si>
  <si>
    <t>1703151013947181</t>
  </si>
  <si>
    <t>信易顺第437期</t>
  </si>
  <si>
    <t>170315103121</t>
  </si>
  <si>
    <t>海金社转字第80010320170315003号</t>
  </si>
  <si>
    <t>1703150680842663</t>
  </si>
  <si>
    <t>信易顺第436期</t>
  </si>
  <si>
    <t>170315102815</t>
  </si>
  <si>
    <t>海金社转字第80010320170315002号</t>
  </si>
  <si>
    <t>1703150934991218</t>
  </si>
  <si>
    <t>信易顺第435期</t>
  </si>
  <si>
    <t>170315102600</t>
  </si>
  <si>
    <t>海金社转字第80010320170315001号</t>
  </si>
  <si>
    <t>1703142023748303</t>
  </si>
  <si>
    <t>信易顺第430期</t>
  </si>
  <si>
    <t>170314145551</t>
  </si>
  <si>
    <t>海金社转字第80010320170314012号</t>
  </si>
  <si>
    <t>1703140364818197</t>
  </si>
  <si>
    <t>信易顺第431期</t>
  </si>
  <si>
    <t>170314150013</t>
  </si>
  <si>
    <t>海金社转字第80010320170314013号</t>
  </si>
  <si>
    <t>1703140823206210</t>
  </si>
  <si>
    <t>信易顺第432期</t>
  </si>
  <si>
    <t>170314150329</t>
  </si>
  <si>
    <t>海金社转字第80010320170314014号</t>
  </si>
  <si>
    <t>1703141140717853</t>
  </si>
  <si>
    <t>信易顺第433期</t>
  </si>
  <si>
    <t>170314150650</t>
  </si>
  <si>
    <t>海金社转字第80010320170314015号</t>
  </si>
  <si>
    <t>1703140751173522</t>
  </si>
  <si>
    <t>信易顺第434期</t>
  </si>
  <si>
    <t>170314150946</t>
  </si>
  <si>
    <t>海金社转字第80010320170314016号</t>
  </si>
  <si>
    <t>1703140268312934</t>
  </si>
  <si>
    <t>信易顺第429期</t>
  </si>
  <si>
    <t>170314144945</t>
  </si>
  <si>
    <t>海金社转字第80010320170314011号</t>
  </si>
  <si>
    <t>1703141221725307</t>
  </si>
  <si>
    <t>信易顺第428期</t>
  </si>
  <si>
    <t>170314144546</t>
  </si>
  <si>
    <t>海金社转字第80010320170314010号</t>
  </si>
  <si>
    <t>1703140391335996</t>
  </si>
  <si>
    <t>信易顺第427期</t>
  </si>
  <si>
    <t>170314144018</t>
  </si>
  <si>
    <t>海金社转字第80010320170314009号</t>
  </si>
  <si>
    <t>1703140751006889</t>
  </si>
  <si>
    <t>信易顺第426期</t>
  </si>
  <si>
    <t>170314110326</t>
  </si>
  <si>
    <t>海金社转字第80010320170314008号</t>
  </si>
  <si>
    <t>1703141320282682</t>
  </si>
  <si>
    <t>信易顺第425期</t>
  </si>
  <si>
    <t>170314110046</t>
  </si>
  <si>
    <t>海金社转字第80010320170314007号</t>
  </si>
  <si>
    <t>1703141440355073</t>
  </si>
  <si>
    <t>信易顺第424期</t>
  </si>
  <si>
    <t>170314105834</t>
  </si>
  <si>
    <t>海金社转字第80010320170314006号</t>
  </si>
  <si>
    <t>1703140379391958</t>
  </si>
  <si>
    <t>信易顺第423期</t>
  </si>
  <si>
    <t>170314105559</t>
  </si>
  <si>
    <t>海金社转字第80010320170314005号</t>
  </si>
  <si>
    <t>1703140248623135</t>
  </si>
  <si>
    <t>信易顺第422期</t>
  </si>
  <si>
    <t>170314102918</t>
  </si>
  <si>
    <t>海金社转字第80010320170314004号</t>
  </si>
  <si>
    <t>1703140768697629</t>
  </si>
  <si>
    <t>信易顺第421期</t>
  </si>
  <si>
    <t>170314101020</t>
  </si>
  <si>
    <t>海金社转字第80010320170314003号</t>
  </si>
  <si>
    <t>1703140434859740</t>
  </si>
  <si>
    <t>信易顺第420期</t>
  </si>
  <si>
    <t>170314100354</t>
  </si>
  <si>
    <t>海金社转字第80010320170314002号</t>
  </si>
  <si>
    <t>1703140946653332</t>
  </si>
  <si>
    <t>信易顺第419期</t>
  </si>
  <si>
    <t>170314100101</t>
  </si>
  <si>
    <t>海金社转字第80010320170314001号</t>
  </si>
  <si>
    <t>还款成功</t>
  </si>
  <si>
    <t>1703140845059917</t>
  </si>
  <si>
    <t>海汇盈第5期</t>
  </si>
  <si>
    <t>170314092416</t>
  </si>
  <si>
    <t>海金社借字第80010320170314001号</t>
  </si>
  <si>
    <t>1703131041042960</t>
  </si>
  <si>
    <t>海汇盈第4期</t>
  </si>
  <si>
    <t>170313092925</t>
  </si>
  <si>
    <t>海金社借字第80010320170313001号</t>
  </si>
  <si>
    <t>1703101552784162</t>
  </si>
  <si>
    <t>海汇盈第3期</t>
  </si>
  <si>
    <t>170310171423</t>
  </si>
  <si>
    <t>海金社借字第80010320170312001号</t>
  </si>
  <si>
    <t>1703100924688029</t>
  </si>
  <si>
    <t>海汇盈第2期</t>
  </si>
  <si>
    <t>170310170709</t>
  </si>
  <si>
    <t>海金社借字第80010320170311001号</t>
  </si>
  <si>
    <t>1703110267601367</t>
  </si>
  <si>
    <t>草根金融第5期</t>
  </si>
  <si>
    <t>170311085200</t>
  </si>
  <si>
    <t>安盈聚财</t>
  </si>
  <si>
    <t>浙江省温州市高一路158号一层116、117号</t>
  </si>
  <si>
    <t>海金社借字第80010320170311002号</t>
  </si>
  <si>
    <t>1703100057751826</t>
  </si>
  <si>
    <t>普惠金融01第5期</t>
  </si>
  <si>
    <t>170310132700</t>
  </si>
  <si>
    <t>河北省石家庄市高邑县万城乡西南岩村</t>
  </si>
  <si>
    <t>海金社借字第80010320170310002号</t>
  </si>
  <si>
    <t>1703102105912411</t>
  </si>
  <si>
    <t>海汇盈第1期</t>
  </si>
  <si>
    <t>170310152642</t>
  </si>
  <si>
    <t>海金社借字第80010320170310001号</t>
  </si>
  <si>
    <t>1703070035459751</t>
  </si>
  <si>
    <t>草根金融第4期</t>
  </si>
  <si>
    <t>170307085002</t>
  </si>
  <si>
    <t>海金社借字第80010320170307001号</t>
  </si>
  <si>
    <t>1703031614667571</t>
  </si>
  <si>
    <t>信易顺第418期</t>
  </si>
  <si>
    <t>170303170100</t>
  </si>
  <si>
    <t>海口市龙昆南路55号玉龙湾小区B1801</t>
  </si>
  <si>
    <t>海金社借字第80010320170303002号</t>
  </si>
  <si>
    <t>2个月</t>
  </si>
  <si>
    <t>1703030147863515</t>
  </si>
  <si>
    <t>草根金融第3期</t>
  </si>
  <si>
    <t>170303145554</t>
  </si>
  <si>
    <t>海金社借字第80010320170303001号</t>
  </si>
  <si>
    <t>1702281343964338</t>
  </si>
  <si>
    <t>金企计划第19期</t>
  </si>
  <si>
    <t>170228093003</t>
  </si>
  <si>
    <t>海南省海口市秀英区海盛路229号海南钢材交易市场南区A栋801号</t>
  </si>
  <si>
    <t>海金社借字第80010320170228001号</t>
  </si>
  <si>
    <t>1702280897556435</t>
  </si>
  <si>
    <t>信易顺第416期</t>
  </si>
  <si>
    <t>170228144633</t>
  </si>
  <si>
    <t>海南省定安县南海农场第三作业区加保队72号</t>
  </si>
  <si>
    <t>海金社借字第80010320170228002号</t>
  </si>
  <si>
    <t>12个月</t>
  </si>
  <si>
    <t>1702280396051024</t>
  </si>
  <si>
    <t>信易顺第417期</t>
  </si>
  <si>
    <t>170228154658</t>
  </si>
  <si>
    <t>海南省琼海市阳江镇阳江村委会三足坡村4号</t>
  </si>
  <si>
    <t>海金社借字第80010320170228003号</t>
  </si>
  <si>
    <t>24个月</t>
  </si>
  <si>
    <t>1702270699660183</t>
  </si>
  <si>
    <t>信易顺第414期</t>
  </si>
  <si>
    <t>170227110232</t>
  </si>
  <si>
    <t>海口市美兰区文明东路46号橡树园小区B2栋603室</t>
  </si>
  <si>
    <t>海金社借字第80010320170227001号</t>
  </si>
  <si>
    <t>生活周转</t>
  </si>
  <si>
    <t>1702271860523257</t>
  </si>
  <si>
    <t>信易顺第415期</t>
  </si>
  <si>
    <t>170227151917</t>
  </si>
  <si>
    <t>海口市龙华区海乐花园</t>
  </si>
  <si>
    <t>海金社借字第80010320170227002号</t>
  </si>
  <si>
    <t>1702241125138587</t>
  </si>
  <si>
    <t>信易顺第413期</t>
  </si>
  <si>
    <t>170224184733</t>
  </si>
  <si>
    <t>儋州市那大镇西干居委会解放北路73号宿舍楼A栋101房</t>
  </si>
  <si>
    <t>海金社借字第80010320170226001号</t>
  </si>
  <si>
    <t>1702251603301163</t>
  </si>
  <si>
    <t>草根金融第2期</t>
  </si>
  <si>
    <t>170225140016</t>
  </si>
  <si>
    <t>海金社借字第80010320170225001号</t>
  </si>
  <si>
    <t>1702230082057488</t>
  </si>
  <si>
    <t>信易顺第412期</t>
  </si>
  <si>
    <t>170223160125</t>
  </si>
  <si>
    <t>万宁市万城镇集庄村委会西村</t>
  </si>
  <si>
    <t>海金社借字第80010320170223003号</t>
  </si>
  <si>
    <t>购物消费</t>
  </si>
  <si>
    <t>1702231337573410</t>
  </si>
  <si>
    <t>信易顺第410期</t>
  </si>
  <si>
    <t>170223151913</t>
  </si>
  <si>
    <t>海口市龙华区滨涯路关爱医院后信息中心大楼702室</t>
  </si>
  <si>
    <t>海金社借字第80010320170223001号</t>
  </si>
  <si>
    <t>1702230651579239</t>
  </si>
  <si>
    <t>信易顺第411期</t>
  </si>
  <si>
    <t>170223152711</t>
  </si>
  <si>
    <t>海口市椰海新城6幢303房</t>
  </si>
  <si>
    <t>海金社借字第80010320170223002号</t>
  </si>
  <si>
    <t>1702221344730628</t>
  </si>
  <si>
    <t>草根金融第1期</t>
  </si>
  <si>
    <t>170222160858</t>
  </si>
  <si>
    <t>海金社借字第80010320170222002号</t>
  </si>
  <si>
    <t>借款用途</t>
    <phoneticPr fontId="1" type="noConversion"/>
  </si>
  <si>
    <t>管理利率</t>
    <phoneticPr fontId="1" type="noConversion"/>
  </si>
  <si>
    <t>标的状态</t>
    <phoneticPr fontId="1" type="noConversion"/>
  </si>
  <si>
    <t>借款类型</t>
    <phoneticPr fontId="1" type="noConversion"/>
  </si>
  <si>
    <t>合计费率</t>
    <phoneticPr fontId="1" type="noConversion"/>
  </si>
  <si>
    <t>时间期限</t>
    <phoneticPr fontId="1" type="noConversion"/>
  </si>
  <si>
    <t>投标时间</t>
    <phoneticPr fontId="1" type="noConversion"/>
  </si>
  <si>
    <t>标的名称</t>
    <phoneticPr fontId="1" type="noConversion"/>
  </si>
  <si>
    <t>交易ID</t>
    <phoneticPr fontId="1" type="noConversion"/>
  </si>
  <si>
    <t>借款ID</t>
    <phoneticPr fontId="1" type="noConversion"/>
  </si>
  <si>
    <t>管理费</t>
    <phoneticPr fontId="1" type="noConversion"/>
  </si>
  <si>
    <t>最低投资金额</t>
    <phoneticPr fontId="1" type="noConversion"/>
  </si>
  <si>
    <t>类型</t>
    <phoneticPr fontId="1" type="noConversion"/>
  </si>
  <si>
    <t>居间费</t>
    <phoneticPr fontId="1" type="noConversion"/>
  </si>
  <si>
    <t>居间费率</t>
    <phoneticPr fontId="1" type="noConversion"/>
  </si>
  <si>
    <t>居住地址</t>
    <phoneticPr fontId="1" type="noConversion"/>
  </si>
  <si>
    <t>平台服务费率</t>
    <phoneticPr fontId="1" type="noConversion"/>
  </si>
  <si>
    <t>增值账户</t>
    <phoneticPr fontId="1" type="noConversion"/>
  </si>
  <si>
    <t>投标ID</t>
    <phoneticPr fontId="1" type="noConversion"/>
  </si>
  <si>
    <t>借款金额</t>
    <phoneticPr fontId="1" type="noConversion"/>
  </si>
  <si>
    <t>id</t>
    <phoneticPr fontId="1" type="noConversion"/>
  </si>
  <si>
    <t>借款人合同编号</t>
    <phoneticPr fontId="1" type="noConversion"/>
  </si>
  <si>
    <t>总共借款成本</t>
    <phoneticPr fontId="1" type="noConversion"/>
  </si>
  <si>
    <t>状态</t>
    <phoneticPr fontId="1" type="noConversion"/>
  </si>
  <si>
    <t>借款时间类型</t>
    <phoneticPr fontId="1" type="noConversion"/>
  </si>
  <si>
    <t>借款期限</t>
    <phoneticPr fontId="1" type="noConversion"/>
  </si>
  <si>
    <t>最低账户</t>
    <phoneticPr fontId="1" type="noConversion"/>
  </si>
  <si>
    <t>还款真实金额</t>
    <phoneticPr fontId="1" type="noConversion"/>
  </si>
  <si>
    <t>还款真实利息</t>
    <phoneticPr fontId="1" type="noConversion"/>
  </si>
  <si>
    <t>开始时间</t>
    <phoneticPr fontId="1" type="noConversion"/>
  </si>
  <si>
    <t>借款天数</t>
    <phoneticPr fontId="1" type="noConversion"/>
  </si>
  <si>
    <t>accountYes</t>
    <phoneticPr fontId="1" type="noConversion"/>
  </si>
  <si>
    <t>2017-03-23 15:51:13</t>
  </si>
  <si>
    <t>2017-03-23 16:39:23</t>
  </si>
  <si>
    <t>2017-03-23 15:48:22</t>
  </si>
  <si>
    <t>2017-03-23 15:49:46</t>
  </si>
  <si>
    <t>2017-03-23 16:00:44</t>
  </si>
  <si>
    <t>2017-03-23 15:44:01</t>
  </si>
  <si>
    <t>2017-03-23 15:57:12</t>
  </si>
  <si>
    <t>2017-03-23 15:42:07</t>
  </si>
  <si>
    <t>2017-03-23 15:46:36</t>
  </si>
  <si>
    <t>2017-03-23 15:55:14</t>
  </si>
  <si>
    <t>2017-03-23 10:29:03</t>
  </si>
  <si>
    <t>2017-03-23 10:27:08</t>
  </si>
  <si>
    <t>2017-03-23 10:23:18</t>
  </si>
  <si>
    <t>2017-03-23 10:21:55</t>
  </si>
  <si>
    <t>2017-03-23 10:19:17</t>
  </si>
  <si>
    <t>2017-03-23 10:17:42</t>
  </si>
  <si>
    <t>2017-03-23 10:15:11</t>
  </si>
  <si>
    <t>2017-03-23 10:13:37</t>
  </si>
  <si>
    <t>2017-03-23 09:40:29</t>
  </si>
  <si>
    <t>2017-03-23 09:43:08</t>
  </si>
  <si>
    <t>2017-03-23 09:46:15</t>
  </si>
  <si>
    <t>2017-03-23 09:58:03</t>
  </si>
  <si>
    <t>2017-03-23 09:54:22</t>
  </si>
  <si>
    <t>2017-03-23 09:56:09</t>
  </si>
  <si>
    <t>2017-03-23 09:59:28</t>
  </si>
  <si>
    <t>2017-03-23 10:00:55</t>
  </si>
  <si>
    <t>2017-03-23 10:02:28</t>
  </si>
  <si>
    <t>2017-03-23 10:04:01</t>
  </si>
  <si>
    <t>2017-03-23 10:06:23</t>
  </si>
  <si>
    <t>2017-03-23 10:12:00</t>
  </si>
  <si>
    <t>2017-03-23 10:09:20</t>
  </si>
  <si>
    <t>2017-03-23 10:11:10</t>
  </si>
  <si>
    <t>2017-03-23 09:50:53</t>
  </si>
  <si>
    <t>2017-03-23 09:49:00</t>
  </si>
  <si>
    <t>2017-03-22 14:00:04</t>
  </si>
  <si>
    <t>2017-03-22 14:01:13</t>
  </si>
  <si>
    <t>2017-03-22 14:03:01</t>
  </si>
  <si>
    <t>2017-03-22 14:04:06</t>
  </si>
  <si>
    <t>2017-03-22 14:02:17</t>
  </si>
  <si>
    <t>2017-03-22 11:28:42</t>
  </si>
  <si>
    <t>2017-03-22 11:43:09</t>
  </si>
  <si>
    <t>2017-03-22 11:14:14</t>
  </si>
  <si>
    <t>2017-03-22 10:39:48</t>
  </si>
  <si>
    <t>2017-03-22 10:37:48</t>
  </si>
  <si>
    <t>2017-03-22 10:34:54</t>
  </si>
  <si>
    <t>2017-03-22 10:29:31</t>
  </si>
  <si>
    <t>2017-03-22 10:27:47</t>
  </si>
  <si>
    <t>2017-03-22 10:24:18</t>
  </si>
  <si>
    <t>2017-03-22 10:22:41</t>
  </si>
  <si>
    <t>2017-03-22 10:20:05</t>
  </si>
  <si>
    <t>2017-03-22 10:18:27</t>
  </si>
  <si>
    <t>2017-03-22 10:17:00</t>
  </si>
  <si>
    <t>2017-03-22 10:14:38</t>
  </si>
  <si>
    <t>2017-03-22 10:13:03</t>
  </si>
  <si>
    <t>2017-03-22 10:10:58</t>
  </si>
  <si>
    <t>2017-03-22 10:08:51</t>
  </si>
  <si>
    <t>2017-03-22 09:56:09</t>
  </si>
  <si>
    <t>2017-03-22 09:58:31</t>
  </si>
  <si>
    <t>2017-03-22 10:00:10</t>
  </si>
  <si>
    <t>2017-03-21 17:53:29</t>
  </si>
  <si>
    <t>2017-03-21 15:22:02</t>
  </si>
  <si>
    <t>2017-03-21 15:24:56</t>
  </si>
  <si>
    <t>2017-03-21 15:28:53</t>
  </si>
  <si>
    <t>2017-03-21 15:30:42</t>
  </si>
  <si>
    <t>2017-03-21 15:33:08</t>
  </si>
  <si>
    <t>2017-03-21 15:35:16</t>
  </si>
  <si>
    <t>2017-03-21 15:40:19</t>
  </si>
  <si>
    <t>2017-03-21 11:44:49</t>
  </si>
  <si>
    <t>2017-03-21 11:42:40</t>
  </si>
  <si>
    <t>2017-03-21 11:39:41</t>
  </si>
  <si>
    <t>2017-03-21 11:37:38</t>
  </si>
  <si>
    <t>2017-03-21 11:34:46</t>
  </si>
  <si>
    <t>2017-03-21 11:33:06</t>
  </si>
  <si>
    <t>2017-03-21 11:30:56</t>
  </si>
  <si>
    <t>2017-03-21 11:27:14</t>
  </si>
  <si>
    <t>2017-03-21 10:42:42</t>
  </si>
  <si>
    <t>2017-03-21 11:24:28</t>
  </si>
  <si>
    <t>2017-03-21 11:22:17</t>
  </si>
  <si>
    <t>2017-03-21 11:04:27</t>
  </si>
  <si>
    <t>2017-03-21 10:52:26</t>
  </si>
  <si>
    <t>2017-03-21 10:48:40</t>
  </si>
  <si>
    <t>2017-03-21 10:45:11</t>
  </si>
  <si>
    <t>2017-03-20 15:11:17</t>
  </si>
  <si>
    <t>2017-03-20 15:13:16</t>
  </si>
  <si>
    <t>2017-03-20 15:15:16</t>
  </si>
  <si>
    <t>2017-03-20 15:17:16</t>
  </si>
  <si>
    <t>2017-03-20 15:19:28</t>
  </si>
  <si>
    <t>2017-03-20 15:21:35</t>
  </si>
  <si>
    <t>2017-03-20 16:17:12</t>
  </si>
  <si>
    <t>2017-03-20 11:44:38</t>
  </si>
  <si>
    <t>2017-03-20 11:42:18</t>
  </si>
  <si>
    <t>2017-03-20 11:02:25</t>
  </si>
  <si>
    <t>2017-03-20 11:00:43</t>
  </si>
  <si>
    <t>2017-03-20 10:59:02</t>
  </si>
  <si>
    <t>2017-03-20 10:56:53</t>
  </si>
  <si>
    <t>2017-03-20 10:54:58</t>
  </si>
  <si>
    <t>2017-03-20 10:53:20</t>
  </si>
  <si>
    <t>2017-03-20 10:50:54</t>
  </si>
  <si>
    <t>2017-03-20 10:28:24</t>
  </si>
  <si>
    <t>2017-03-20 10:26:33</t>
  </si>
  <si>
    <t>2017-03-20 10:13:01</t>
  </si>
  <si>
    <t>2017-03-20 10:11:30</t>
  </si>
  <si>
    <t>2017-03-20 10:09:09</t>
  </si>
  <si>
    <t>2017-03-20 09:49:56</t>
  </si>
  <si>
    <t>2017-03-20 09:58:14</t>
  </si>
  <si>
    <t>2017-03-20 10:00:30</t>
  </si>
  <si>
    <t>2017-03-20 10:02:48</t>
  </si>
  <si>
    <t>2017-03-20 10:04:44</t>
  </si>
  <si>
    <t>2017-03-20 10:06:22</t>
  </si>
  <si>
    <t>2017-03-20 10:07:51</t>
  </si>
  <si>
    <t>2017-03-19 09:22:22</t>
  </si>
  <si>
    <t>2017-03-18 09:34:13</t>
  </si>
  <si>
    <t>2017-03-17 18:31:54</t>
  </si>
  <si>
    <t>2017-03-17 15:38:00</t>
  </si>
  <si>
    <t>2017-03-17 15:42:11</t>
  </si>
  <si>
    <t>2017-03-17 15:43:58</t>
  </si>
  <si>
    <t>2017-03-17 15:45:59</t>
  </si>
  <si>
    <t>2017-03-17 15:49:24</t>
  </si>
  <si>
    <t>2017-03-17 16:10:51</t>
  </si>
  <si>
    <t>2017-03-17 16:09:05</t>
  </si>
  <si>
    <t>2017-03-17 15:54:43</t>
  </si>
  <si>
    <t>2017-03-17 15:51:02</t>
  </si>
  <si>
    <t>2017-03-17 15:34:36</t>
  </si>
  <si>
    <t>2017-03-17 15:30:28</t>
  </si>
  <si>
    <t>2017-03-17 15:26:46</t>
  </si>
  <si>
    <t>2017-03-17 15:18:52</t>
  </si>
  <si>
    <t>2017-03-17 15:16:09</t>
  </si>
  <si>
    <t>2017-03-17 15:07:49</t>
  </si>
  <si>
    <t>2017-03-17 15:03:57</t>
  </si>
  <si>
    <t>2017-03-17 10:31:27</t>
  </si>
  <si>
    <t>2017-03-17 16:04:46</t>
  </si>
  <si>
    <t>2017-03-17 10:22:43</t>
  </si>
  <si>
    <t>2017-03-17 10:18:50</t>
  </si>
  <si>
    <t>2017-03-17 10:14:49</t>
  </si>
  <si>
    <t>2017-03-17 10:16:53</t>
  </si>
  <si>
    <t>2017-03-17 09:21:38</t>
  </si>
  <si>
    <t>2017-03-17 09:24:52</t>
  </si>
  <si>
    <t>2017-03-17 09:29:09</t>
  </si>
  <si>
    <t>2017-03-17 09:31:58</t>
  </si>
  <si>
    <t>2017-03-17 09:33:36</t>
  </si>
  <si>
    <t>2017-03-17 09:35:23</t>
  </si>
  <si>
    <t>2017-03-17 09:40:13</t>
  </si>
  <si>
    <t>2017-03-17 09:42:31</t>
  </si>
  <si>
    <t>2017-03-17 09:57:01</t>
  </si>
  <si>
    <t>2017-03-17 09:58:48</t>
  </si>
  <si>
    <t>2017-03-17 10:00:49</t>
  </si>
  <si>
    <t>2017-03-17 10:03:10</t>
  </si>
  <si>
    <t>2017-03-17 10:04:57</t>
  </si>
  <si>
    <t>2017-03-17 10:07:48</t>
  </si>
  <si>
    <t>2017-03-17 10:09:34</t>
  </si>
  <si>
    <t>2017-03-17 10:11:17</t>
  </si>
  <si>
    <t>2017-03-16 14:56:51</t>
  </si>
  <si>
    <t>2017-03-16 15:01:09</t>
  </si>
  <si>
    <t>2017-03-16 15:03:20</t>
  </si>
  <si>
    <t>2017-03-16 15:06:58</t>
  </si>
  <si>
    <t>2017-03-16 15:09:44</t>
  </si>
  <si>
    <t>2017-03-16 15:12:44</t>
  </si>
  <si>
    <t>2017-03-16 15:14:54</t>
  </si>
  <si>
    <t>2017-03-16 15:18:36</t>
  </si>
  <si>
    <t>2017-03-16 15:21:06</t>
  </si>
  <si>
    <t>2017-03-16 15:23:11</t>
  </si>
  <si>
    <t>2017-03-16 15:25:52</t>
  </si>
  <si>
    <t>2017-03-16 15:30:05</t>
  </si>
  <si>
    <t>2017-03-16 15:33:04</t>
  </si>
  <si>
    <t>2017-03-16 15:35:04</t>
  </si>
  <si>
    <t>2017-03-16 15:38:21</t>
  </si>
  <si>
    <t>2017-03-16 15:40:02</t>
  </si>
  <si>
    <t>2017-03-16 16:03:17</t>
  </si>
  <si>
    <t>2017-03-16 12:05:46</t>
  </si>
  <si>
    <t>2017-03-16 12:06:55</t>
  </si>
  <si>
    <t>2017-03-16 12:02:07</t>
  </si>
  <si>
    <t>2017-03-16 11:53:51</t>
  </si>
  <si>
    <t>2017-03-16 11:48:39</t>
  </si>
  <si>
    <t>2017-03-16 11:50:22</t>
  </si>
  <si>
    <t>2017-03-16 11:36:12</t>
  </si>
  <si>
    <t>2017-03-16 11:30:23</t>
  </si>
  <si>
    <t>2017-03-16 11:28:19</t>
  </si>
  <si>
    <t>2017-03-16 11:26:14</t>
  </si>
  <si>
    <t>2017-03-16 11:20:28</t>
  </si>
  <si>
    <t>2017-03-16 11:17:54</t>
  </si>
  <si>
    <t>2017-03-16 10:12:30</t>
  </si>
  <si>
    <t>2017-03-16 10:19:48</t>
  </si>
  <si>
    <t>2017-03-16 10:23:45</t>
  </si>
  <si>
    <t>2017-03-16 10:26:16</t>
  </si>
  <si>
    <t>2017-03-16 09:21:34</t>
  </si>
  <si>
    <t>2017-03-16 09:18:43</t>
  </si>
  <si>
    <t>2017-03-16 09:25:16</t>
  </si>
  <si>
    <t>2017-03-16 11:08:33</t>
  </si>
  <si>
    <t>2017-03-16 09:29:00</t>
  </si>
  <si>
    <t>2017-03-16 09:32:19</t>
  </si>
  <si>
    <t>2017-03-16 11:06:46</t>
  </si>
  <si>
    <t>2017-03-16 09:34:54</t>
  </si>
  <si>
    <t>2017-03-16 09:38:30</t>
  </si>
  <si>
    <t>2017-03-16 11:11:40</t>
  </si>
  <si>
    <t>2017-03-16 11:13:51</t>
  </si>
  <si>
    <t>2017-03-16 09:54:56</t>
  </si>
  <si>
    <t>2017-03-15 16:12:04</t>
  </si>
  <si>
    <t>2017-03-15 15:21:32</t>
  </si>
  <si>
    <t>2017-03-15 15:24:02</t>
  </si>
  <si>
    <t>2017-03-15 15:26:40</t>
  </si>
  <si>
    <t>2017-03-15 15:30:19</t>
  </si>
  <si>
    <t>2017-03-15 15:37:54</t>
  </si>
  <si>
    <t>2017-03-15 15:35:07</t>
  </si>
  <si>
    <t>2017-03-15 15:40:37</t>
  </si>
  <si>
    <t>2017-03-15 15:42:44</t>
  </si>
  <si>
    <t>2017-03-15 15:46:44</t>
  </si>
  <si>
    <t>2017-03-15 15:48:41</t>
  </si>
  <si>
    <t>2017-03-15 15:53:03</t>
  </si>
  <si>
    <t>2017-03-15 15:57:01</t>
  </si>
  <si>
    <t>2017-03-15 16:01:13</t>
  </si>
  <si>
    <t>2017-03-15 16:09:22</t>
  </si>
  <si>
    <t>2017-03-15 11:39:17</t>
  </si>
  <si>
    <t>2017-03-15 11:36:32</t>
  </si>
  <si>
    <t>2017-03-15 11:22:57</t>
  </si>
  <si>
    <t>2017-03-15 11:18:20</t>
  </si>
  <si>
    <t>2017-03-15 11:13:28</t>
  </si>
  <si>
    <t>2017-03-15 11:10:48</t>
  </si>
  <si>
    <t>2017-03-15 11:04:19</t>
  </si>
  <si>
    <t>2017-03-15 10:57:29</t>
  </si>
  <si>
    <t>2017-03-15 11:07:46</t>
  </si>
  <si>
    <t>2017-03-15 10:52:28</t>
  </si>
  <si>
    <t>2017-03-15 10:44:12</t>
  </si>
  <si>
    <t>2017-03-14 15:35:50</t>
  </si>
  <si>
    <t>2017-03-14 15:39:42</t>
  </si>
  <si>
    <t>2017-03-14 15:43:29</t>
  </si>
  <si>
    <t>2017-03-14 15:45:55</t>
  </si>
  <si>
    <t>2017-03-14 15:50:47</t>
  </si>
  <si>
    <t>2017-03-14 15:41:04</t>
  </si>
  <si>
    <t>2017-03-14 15:30:06</t>
  </si>
  <si>
    <t>2017-03-14 15:25:10</t>
  </si>
  <si>
    <t>2017-03-14 12:12:45</t>
  </si>
  <si>
    <t>2017-03-14 12:10:40</t>
  </si>
  <si>
    <t>2017-03-14 12:08:20</t>
  </si>
  <si>
    <t>2017-03-14 12:06:05</t>
  </si>
  <si>
    <t>2017-03-14 12:02:53</t>
  </si>
  <si>
    <t>2017-03-14 11:59:58</t>
  </si>
  <si>
    <t>2017-03-14 11:56:48</t>
  </si>
  <si>
    <t>2017-03-14 11:47:58</t>
  </si>
  <si>
    <t>2017-03-14 09:34:52</t>
  </si>
  <si>
    <t>2017-03-13 14:55:10</t>
  </si>
  <si>
    <t>2017-03-11 09:22:19</t>
  </si>
  <si>
    <t>2017-03-11 09:15:58</t>
  </si>
  <si>
    <t>2017-03-11 09:20:22</t>
  </si>
  <si>
    <t>2017-03-10 15:13:16</t>
  </si>
  <si>
    <t>2017-03-10 15:43:10</t>
  </si>
  <si>
    <t>2017-03-07 08:57:53</t>
  </si>
  <si>
    <t>2017-03-03 17:16:24</t>
  </si>
  <si>
    <t>2017-03-03 15:11:22</t>
  </si>
  <si>
    <t>2017-02-28 15:23:45</t>
  </si>
  <si>
    <t>2017-02-28 15:24:30</t>
  </si>
  <si>
    <t>2017-02-28 15:53:19</t>
  </si>
  <si>
    <t>2017-02-27 11:14:33</t>
  </si>
  <si>
    <t>2017-02-27 15:36:57</t>
  </si>
  <si>
    <t>2017-02-25 16:26:09</t>
  </si>
  <si>
    <t>2017-02-25 15:25:54</t>
  </si>
  <si>
    <t>2017-02-23 16:06:49</t>
  </si>
  <si>
    <t>2017-02-23 15:53:50</t>
  </si>
  <si>
    <t>2017-02-23 15:46:12</t>
  </si>
  <si>
    <t>2017-02-22 17:48:33</t>
  </si>
  <si>
    <t>标的发布时间</t>
    <phoneticPr fontId="1" type="noConversion"/>
  </si>
  <si>
    <t>标的录入时间</t>
    <phoneticPr fontId="1" type="noConversion"/>
  </si>
  <si>
    <t>2017-03-23 10:55:03</t>
  </si>
  <si>
    <t>2017-03-23 16:19:47</t>
  </si>
  <si>
    <t>2017-03-23 10:49:40</t>
  </si>
  <si>
    <t>2017-03-23 10:52:36</t>
  </si>
  <si>
    <t>2017-03-23 11:03:45</t>
  </si>
  <si>
    <t>2017-03-23 10:44:30</t>
  </si>
  <si>
    <t>2017-03-23 11:00:56</t>
  </si>
  <si>
    <t>2017-03-23 10:27:53</t>
  </si>
  <si>
    <t>2017-03-23 10:46:46</t>
  </si>
  <si>
    <t>2017-03-23 10:58:35</t>
  </si>
  <si>
    <t>2017-03-23 10:24:52</t>
  </si>
  <si>
    <t>2017-03-23 10:22:27</t>
  </si>
  <si>
    <t>2017-03-23 10:18:16</t>
  </si>
  <si>
    <t>2017-03-23 10:16:27</t>
  </si>
  <si>
    <t>2017-03-23 10:13:33</t>
  </si>
  <si>
    <t>2017-03-23 10:09:37</t>
  </si>
  <si>
    <t>2017-03-23 10:05:29</t>
  </si>
  <si>
    <t>2017-03-23 10:02:43</t>
  </si>
  <si>
    <t>2017-03-23 09:15:30</t>
  </si>
  <si>
    <t>2017-03-23 09:24:38</t>
  </si>
  <si>
    <t>2017-03-23 09:28:27</t>
  </si>
  <si>
    <t>2017-03-23 09:34:18</t>
  </si>
  <si>
    <t>2017-03-23 09:36:47</t>
  </si>
  <si>
    <t>2017-03-23 09:39:17</t>
  </si>
  <si>
    <t>2017-03-23 09:41:23</t>
  </si>
  <si>
    <t>2017-03-23 09:43:43</t>
  </si>
  <si>
    <t>2017-03-23 09:45:37</t>
  </si>
  <si>
    <t>2017-03-23 09:47:46</t>
  </si>
  <si>
    <t>2017-03-23 09:49:50</t>
  </si>
  <si>
    <t>2017-03-23 09:54:40</t>
  </si>
  <si>
    <t>2017-03-23 09:58:09</t>
  </si>
  <si>
    <t>2017-03-23 10:00:54</t>
  </si>
  <si>
    <t>2017-03-23 09:32:05</t>
  </si>
  <si>
    <t>2017-03-23 09:30:18</t>
  </si>
  <si>
    <t>2017-03-22 10:54:51</t>
  </si>
  <si>
    <t>2017-03-22 10:58:04</t>
  </si>
  <si>
    <t>2017-03-22 11:16:00</t>
  </si>
  <si>
    <t>2017-03-22 11:19:51</t>
  </si>
  <si>
    <t>2017-03-22 11:00:09</t>
  </si>
  <si>
    <t>2017-03-22 10:51:17</t>
  </si>
  <si>
    <t>2017-03-22 10:49:11</t>
  </si>
  <si>
    <t>2017-03-22 10:46:42</t>
  </si>
  <si>
    <t>2017-03-22 10:35:59</t>
  </si>
  <si>
    <t>2017-03-22 10:32:47</t>
  </si>
  <si>
    <t>2017-03-22 10:29:37</t>
  </si>
  <si>
    <t>2017-03-22 10:27:42</t>
  </si>
  <si>
    <t>2017-03-22 10:25:50</t>
  </si>
  <si>
    <t>2017-03-22 10:22:23</t>
  </si>
  <si>
    <t>2017-03-22 10:19:48</t>
  </si>
  <si>
    <t>2017-03-22 10:17:43</t>
  </si>
  <si>
    <t>2017-03-22 10:15:45</t>
  </si>
  <si>
    <t>2017-03-22 10:13:59</t>
  </si>
  <si>
    <t>2017-03-22 10:12:02</t>
  </si>
  <si>
    <t>2017-03-22 10:08:58</t>
  </si>
  <si>
    <t>2017-03-22 10:04:22</t>
  </si>
  <si>
    <t>2017-03-22 10:02:34</t>
  </si>
  <si>
    <t>2017-03-22 09:51:34</t>
  </si>
  <si>
    <t>2017-03-22 09:54:15</t>
  </si>
  <si>
    <t>2017-03-22 09:56:45</t>
  </si>
  <si>
    <t>2017-03-21 17:46:44</t>
  </si>
  <si>
    <t>2017-03-21 11:36:06</t>
  </si>
  <si>
    <t>2017-03-21 11:38:54</t>
  </si>
  <si>
    <t>2017-03-21 11:44:50</t>
  </si>
  <si>
    <t>2017-03-21 11:46:55</t>
  </si>
  <si>
    <t>2017-03-21 11:49:35</t>
  </si>
  <si>
    <t>2017-03-21 11:51:48</t>
  </si>
  <si>
    <t>2017-03-21 11:54:25</t>
  </si>
  <si>
    <t>2017-03-21 11:32:24</t>
  </si>
  <si>
    <t>2017-03-21 11:28:45</t>
  </si>
  <si>
    <t>2017-03-21 11:26:12</t>
  </si>
  <si>
    <t>2017-03-21 11:19:57</t>
  </si>
  <si>
    <t>2017-03-21 11:16:18</t>
  </si>
  <si>
    <t>2017-03-21 11:11:30</t>
  </si>
  <si>
    <t>2017-03-21 11:08:42</t>
  </si>
  <si>
    <t>2017-03-21 11:01:54</t>
  </si>
  <si>
    <t>2017-03-21 10:35:01</t>
  </si>
  <si>
    <t>2017-03-21 10:54:35</t>
  </si>
  <si>
    <t>2017-03-21 10:52:25</t>
  </si>
  <si>
    <t>2017-03-21 10:49:07</t>
  </si>
  <si>
    <t>2017-03-21 10:41:47</t>
  </si>
  <si>
    <t>2017-03-21 10:39:54</t>
  </si>
  <si>
    <t>2017-03-21 10:37:47</t>
  </si>
  <si>
    <t>2017-03-20 11:24:24</t>
  </si>
  <si>
    <t>2017-03-20 11:26:58</t>
  </si>
  <si>
    <t>2017-03-20 11:29:47</t>
  </si>
  <si>
    <t>2017-03-20 11:32:06</t>
  </si>
  <si>
    <t>2017-03-20 11:35:15</t>
  </si>
  <si>
    <t>2017-03-20 11:37:14</t>
  </si>
  <si>
    <t>2017-03-20 11:46:52</t>
  </si>
  <si>
    <t>2017-03-20 11:07:32</t>
  </si>
  <si>
    <t>2017-03-20 11:04:39</t>
  </si>
  <si>
    <t>2017-03-20 10:57:59</t>
  </si>
  <si>
    <t>2017-03-20 10:55:03</t>
  </si>
  <si>
    <t>2017-03-20 10:50:44</t>
  </si>
  <si>
    <t>2017-03-20 10:44:24</t>
  </si>
  <si>
    <t>2017-03-20 10:42:32</t>
  </si>
  <si>
    <t>2017-03-20 10:35:41</t>
  </si>
  <si>
    <t>2017-03-20 10:33:32</t>
  </si>
  <si>
    <t>2017-03-20 10:22:59</t>
  </si>
  <si>
    <t>2017-03-20 10:21:01</t>
  </si>
  <si>
    <t>2017-03-20 10:09:15</t>
  </si>
  <si>
    <t>2017-03-20 10:03:42</t>
  </si>
  <si>
    <t>2017-03-20 10:00:44</t>
  </si>
  <si>
    <t>2017-03-20 09:37:50</t>
  </si>
  <si>
    <t>2017-03-20 09:42:43</t>
  </si>
  <si>
    <t>2017-03-20 09:45:28</t>
  </si>
  <si>
    <t>2017-03-20 09:47:29</t>
  </si>
  <si>
    <t>2017-03-20 09:51:52</t>
  </si>
  <si>
    <t>2017-03-20 09:55:05</t>
  </si>
  <si>
    <t>2017-03-20 09:57:18</t>
  </si>
  <si>
    <t>2017-03-18 08:54:51</t>
  </si>
  <si>
    <t>2017-03-18 08:50:06</t>
  </si>
  <si>
    <t>2017-03-17 18:24:26</t>
  </si>
  <si>
    <t>2017-03-17 15:34:12</t>
  </si>
  <si>
    <t>2017-03-17 15:37:18</t>
  </si>
  <si>
    <t>2017-03-17 15:40:06</t>
  </si>
  <si>
    <t>2017-03-17 15:42:46</t>
  </si>
  <si>
    <t>2017-03-17 15:45:49</t>
  </si>
  <si>
    <t>2017-03-17 15:55:33</t>
  </si>
  <si>
    <t>2017-03-17 15:53:36</t>
  </si>
  <si>
    <t>2017-03-17 15:51:06</t>
  </si>
  <si>
    <t>2017-03-17 15:48:37</t>
  </si>
  <si>
    <t>2017-03-17 15:30:05</t>
  </si>
  <si>
    <t>2017-03-17 15:25:51</t>
  </si>
  <si>
    <t>2017-03-17 15:23:01</t>
  </si>
  <si>
    <t>2017-03-17 15:13:10</t>
  </si>
  <si>
    <t>2017-03-17 15:09:50</t>
  </si>
  <si>
    <t>2017-03-17 15:02:04</t>
  </si>
  <si>
    <t>2017-03-17 14:59:19</t>
  </si>
  <si>
    <t>2017-03-17 10:24:37</t>
  </si>
  <si>
    <t>2017-03-17 10:19:56</t>
  </si>
  <si>
    <t>2017-03-17 10:17:10</t>
  </si>
  <si>
    <t>2017-03-17 10:13:50</t>
  </si>
  <si>
    <t>2017-03-17 10:09:26</t>
  </si>
  <si>
    <t>2017-03-17 10:03:48</t>
  </si>
  <si>
    <t>2017-03-17 09:05:35</t>
  </si>
  <si>
    <t>2017-03-17 09:12:04</t>
  </si>
  <si>
    <t>2017-03-17 09:17:46</t>
  </si>
  <si>
    <t>2017-03-17 09:20:18</t>
  </si>
  <si>
    <t>2017-03-17 09:22:30</t>
  </si>
  <si>
    <t>2017-03-17 09:26:14</t>
  </si>
  <si>
    <t>2017-03-17 09:30:00</t>
  </si>
  <si>
    <t>2017-03-17 09:33:13</t>
  </si>
  <si>
    <t>2017-03-17 09:35:44</t>
  </si>
  <si>
    <t>2017-03-17 09:38:17</t>
  </si>
  <si>
    <t>2017-03-17 09:43:34</t>
  </si>
  <si>
    <t>2017-03-17 09:46:59</t>
  </si>
  <si>
    <t>2017-03-17 09:50:29</t>
  </si>
  <si>
    <t>2017-03-17 09:53:28</t>
  </si>
  <si>
    <t>2017-03-17 09:56:04</t>
  </si>
  <si>
    <t>2017-03-17 09:59:19</t>
  </si>
  <si>
    <t>2017-03-16 12:52:24</t>
  </si>
  <si>
    <t>2017-03-16 12:55:22</t>
  </si>
  <si>
    <t>2017-03-16 12:58:16</t>
  </si>
  <si>
    <t>2017-03-16 13:00:50</t>
  </si>
  <si>
    <t>2017-03-16 14:42:46</t>
  </si>
  <si>
    <t>2017-03-16 14:46:16</t>
  </si>
  <si>
    <t>2017-03-16 14:48:55</t>
  </si>
  <si>
    <t>2017-03-16 14:51:53</t>
  </si>
  <si>
    <t>2017-03-16 14:54:32</t>
  </si>
  <si>
    <t>2017-03-16 14:57:44</t>
  </si>
  <si>
    <t>2017-03-16 15:00:32</t>
  </si>
  <si>
    <t>2017-03-16 15:03:26</t>
  </si>
  <si>
    <t>2017-03-16 15:06:51</t>
  </si>
  <si>
    <t>2017-03-16 15:09:54</t>
  </si>
  <si>
    <t>2017-03-16 15:13:03</t>
  </si>
  <si>
    <t>2017-03-16 15:16:02</t>
  </si>
  <si>
    <t>2017-03-16 15:26:07</t>
  </si>
  <si>
    <t>2017-03-16 12:02:25</t>
  </si>
  <si>
    <t>2017-03-16 11:57:03</t>
  </si>
  <si>
    <t>2017-03-16 11:52:50</t>
  </si>
  <si>
    <t>2017-03-16 11:47:56</t>
  </si>
  <si>
    <t>2017-03-16 11:44:59</t>
  </si>
  <si>
    <t>2017-03-16 11:41:57</t>
  </si>
  <si>
    <t>2017-03-16 11:30:43</t>
  </si>
  <si>
    <t>2017-03-16 11:27:56</t>
  </si>
  <si>
    <t>2017-03-16 11:25:44</t>
  </si>
  <si>
    <t>2017-03-16 11:23:07</t>
  </si>
  <si>
    <t>2017-03-16 11:15:03</t>
  </si>
  <si>
    <t>2017-03-16 11:12:44</t>
  </si>
  <si>
    <t>2017-03-16 10:07:49</t>
  </si>
  <si>
    <t>2017-03-16 10:13:05</t>
  </si>
  <si>
    <t>2017-03-16 10:16:04</t>
  </si>
  <si>
    <t>2017-03-16 10:21:52</t>
  </si>
  <si>
    <t>2017-03-16 09:05:52</t>
  </si>
  <si>
    <t>2017-03-16 09:08:45</t>
  </si>
  <si>
    <t>2017-03-16 09:12:31</t>
  </si>
  <si>
    <t>2017-03-16 09:15:21</t>
  </si>
  <si>
    <t>2017-03-16 09:19:16</t>
  </si>
  <si>
    <t>2017-03-16 09:22:02</t>
  </si>
  <si>
    <t>2017-03-16 09:27:15</t>
  </si>
  <si>
    <t>2017-03-16 09:31:09</t>
  </si>
  <si>
    <t>2017-03-16 09:33:49</t>
  </si>
  <si>
    <t>2017-03-16 09:36:10</t>
  </si>
  <si>
    <t>2017-03-16 09:40:12</t>
  </si>
  <si>
    <t>2017-03-16 09:45:53</t>
  </si>
  <si>
    <t>2017-03-15 16:03:41</t>
  </si>
  <si>
    <t>2017-03-15 15:11:06</t>
  </si>
  <si>
    <t>2017-03-15 15:18:24</t>
  </si>
  <si>
    <t>2017-03-15 15:21:14</t>
  </si>
  <si>
    <t>2017-03-15 15:24:20</t>
  </si>
  <si>
    <t>2017-03-15 15:27:11</t>
  </si>
  <si>
    <t>2017-03-15 15:31:04</t>
  </si>
  <si>
    <t>2017-03-15 15:34:05</t>
  </si>
  <si>
    <t>2017-03-15 15:38:55</t>
  </si>
  <si>
    <t>2017-03-15 15:42:22</t>
  </si>
  <si>
    <t>2017-03-15 15:46:01</t>
  </si>
  <si>
    <t>2017-03-15 15:49:14</t>
  </si>
  <si>
    <t>2017-03-15 15:53:37</t>
  </si>
  <si>
    <t>2017-03-15 15:56:48</t>
  </si>
  <si>
    <t>2017-03-15 15:59:28</t>
  </si>
  <si>
    <t>2017-03-15 11:27:58</t>
  </si>
  <si>
    <t>2017-03-15 11:19:36</t>
  </si>
  <si>
    <t>2017-03-15 11:11:06</t>
  </si>
  <si>
    <t>2017-03-15 11:07:07</t>
  </si>
  <si>
    <t>2017-03-15 10:59:54</t>
  </si>
  <si>
    <t>2017-03-15 10:56:03</t>
  </si>
  <si>
    <t>2017-03-15 10:51:21</t>
  </si>
  <si>
    <t>2017-03-15 10:45:00</t>
  </si>
  <si>
    <t>2017-03-15 10:31:21</t>
  </si>
  <si>
    <t>2017-03-15 10:28:15</t>
  </si>
  <si>
    <t>2017-03-15 10:26:00</t>
  </si>
  <si>
    <t>2017-03-14 14:55:51</t>
  </si>
  <si>
    <t>2017-03-14 15:00:13</t>
  </si>
  <si>
    <t>2017-03-14 15:03:29</t>
  </si>
  <si>
    <t>2017-03-14 15:06:50</t>
  </si>
  <si>
    <t>2017-03-14 15:09:46</t>
  </si>
  <si>
    <t>2017-03-14 14:49:45</t>
  </si>
  <si>
    <t>2017-03-14 14:45:46</t>
  </si>
  <si>
    <t>2017-03-14 14:40:18</t>
  </si>
  <si>
    <t>2017-03-14 11:03:26</t>
  </si>
  <si>
    <t>2017-03-14 11:00:46</t>
  </si>
  <si>
    <t>2017-03-14 10:58:34</t>
  </si>
  <si>
    <t>2017-03-14 10:55:59</t>
  </si>
  <si>
    <t>2017-03-14 10:29:18</t>
  </si>
  <si>
    <t>2017-03-14 10:10:20</t>
  </si>
  <si>
    <t>2017-03-14 10:03:54</t>
  </si>
  <si>
    <t>2017-03-14 10:01:01</t>
  </si>
  <si>
    <t>2017-03-14 09:24:16</t>
  </si>
  <si>
    <t>2017-03-13 09:29:25</t>
  </si>
  <si>
    <t>2017-03-10 17:14:23</t>
  </si>
  <si>
    <t>2017-03-10 17:07:09</t>
  </si>
  <si>
    <t>2017-03-11 08:52:00</t>
  </si>
  <si>
    <t>2017-03-10 13:27:00</t>
  </si>
  <si>
    <t>2017-03-10 15:26:42</t>
  </si>
  <si>
    <t>2017-03-07 08:50:02</t>
  </si>
  <si>
    <t>2017-03-03 17:01:00</t>
  </si>
  <si>
    <t>2017-03-03 14:55:54</t>
  </si>
  <si>
    <t>2017-02-28 09:30:03</t>
  </si>
  <si>
    <t>2017-02-28 14:46:33</t>
  </si>
  <si>
    <t>2017-02-28 15:46:58</t>
  </si>
  <si>
    <t>2017-02-27 11:02:32</t>
  </si>
  <si>
    <t>2017-02-27 15:19:17</t>
  </si>
  <si>
    <t>2017-02-24 18:47:33</t>
  </si>
  <si>
    <t>2017-02-25 14:00:16</t>
  </si>
  <si>
    <t>2017-02-23 16:01:25</t>
  </si>
  <si>
    <t>2017-02-23 15:19:13</t>
  </si>
  <si>
    <t>2017-02-23 15:27:11</t>
  </si>
  <si>
    <t>2017-02-22 16:08:58</t>
  </si>
  <si>
    <t>还款本息</t>
    <phoneticPr fontId="1" type="noConversion"/>
  </si>
  <si>
    <t>还款利息</t>
    <phoneticPr fontId="1" type="noConversion"/>
  </si>
  <si>
    <t>scales</t>
    <phoneticPr fontId="1" type="noConversion"/>
  </si>
  <si>
    <t>标的类型</t>
    <phoneticPr fontId="1" type="noConversion"/>
  </si>
  <si>
    <t>普惠金融01第8期</t>
    <phoneticPr fontId="1" type="noConversion"/>
  </si>
  <si>
    <t>信易顺第645期</t>
    <phoneticPr fontId="1" type="noConversion"/>
  </si>
  <si>
    <t>标的ID</t>
    <phoneticPr fontId="1" type="noConversion"/>
  </si>
  <si>
    <t>投标金额</t>
    <phoneticPr fontId="1" type="noConversion"/>
  </si>
  <si>
    <t>显示收益率</t>
    <phoneticPr fontId="1" type="noConversion"/>
  </si>
  <si>
    <t>待还利息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</si>
</sst>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applyNumberForma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temDetail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llIte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13"/>
  <sheetViews>
    <sheetView tabSelected="1" topLeftCell="Q503" workbookViewId="0">
      <selection activeCell="A56" sqref="A56:Y524"/>
    </sheetView>
  </sheetViews>
  <sheetFormatPr defaultRowHeight="14" x14ac:dyDescent="0.3"/>
  <cols>
    <col min="1" max="1" width="8.25" bestFit="1" customWidth="1"/>
    <col min="2" max="2" width="8.25" customWidth="1"/>
    <col min="3" max="3" width="16.33203125" customWidth="1"/>
    <col min="4" max="4" width="8.25" customWidth="1"/>
    <col min="5" max="5" width="12.5" bestFit="1" customWidth="1"/>
    <col min="6" max="6" width="10.58203125" bestFit="1" customWidth="1"/>
    <col min="7" max="7" width="7.33203125" customWidth="1"/>
    <col min="8" max="9" width="8.25" customWidth="1"/>
    <col min="10" max="10" width="13.9140625" customWidth="1"/>
    <col min="11" max="11" width="12.5" customWidth="1"/>
    <col min="12" max="12" width="17.75" bestFit="1" customWidth="1"/>
    <col min="13" max="13" width="5.1640625" bestFit="1" customWidth="1"/>
    <col min="14" max="14" width="6.1640625" bestFit="1" customWidth="1"/>
    <col min="15" max="15" width="14.9140625" bestFit="1" customWidth="1"/>
    <col min="16" max="16" width="14.5" bestFit="1" customWidth="1"/>
    <col min="17" max="17" width="8.1640625" bestFit="1" customWidth="1"/>
    <col min="18" max="18" width="5.75" bestFit="1" customWidth="1"/>
    <col min="19" max="19" width="19.4140625" bestFit="1" customWidth="1"/>
    <col min="20" max="20" width="18.58203125" bestFit="1" customWidth="1"/>
    <col min="21" max="21" width="9.1640625" bestFit="1" customWidth="1"/>
    <col min="22" max="22" width="7.4140625" bestFit="1" customWidth="1"/>
    <col min="23" max="23" width="10.5" bestFit="1" customWidth="1"/>
    <col min="24" max="24" width="10" bestFit="1" customWidth="1"/>
    <col min="25" max="25" width="10.9140625" bestFit="1" customWidth="1"/>
    <col min="26" max="26" width="16.58203125" bestFit="1" customWidth="1"/>
    <col min="27" max="27" width="5.1640625" bestFit="1" customWidth="1"/>
    <col min="28" max="28" width="10.4140625" bestFit="1" customWidth="1"/>
  </cols>
  <sheetData>
    <row r="1" spans="1:28" x14ac:dyDescent="0.3">
      <c r="A1" t="s">
        <v>5164</v>
      </c>
      <c r="B1" t="s">
        <v>5161</v>
      </c>
      <c r="C1" t="s">
        <v>4613</v>
      </c>
      <c r="D1" t="s">
        <v>4625</v>
      </c>
      <c r="E1" t="s">
        <v>5166</v>
      </c>
      <c r="F1" t="s">
        <v>4611</v>
      </c>
      <c r="G1" t="s">
        <v>4636</v>
      </c>
      <c r="H1" t="s">
        <v>4608</v>
      </c>
      <c r="J1" t="s">
        <v>5167</v>
      </c>
      <c r="K1" t="s">
        <v>5165</v>
      </c>
      <c r="L1" s="1" t="s">
        <v>0</v>
      </c>
      <c r="M1" t="s">
        <v>1</v>
      </c>
      <c r="N1" t="s">
        <v>2</v>
      </c>
      <c r="O1" t="s">
        <v>3</v>
      </c>
      <c r="P1" s="1" t="s">
        <v>4</v>
      </c>
      <c r="Q1" t="s">
        <v>5</v>
      </c>
      <c r="R1" t="s">
        <v>6</v>
      </c>
      <c r="S1" t="s">
        <v>7</v>
      </c>
      <c r="T1" t="s">
        <v>8</v>
      </c>
      <c r="U1" s="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</row>
    <row r="2" spans="1:28" x14ac:dyDescent="0.3">
      <c r="A2">
        <v>738</v>
      </c>
      <c r="B2" t="str">
        <f>VLOOKUP(A2,标的信息!$B$2:$G$260,2,0)</f>
        <v>信易顺</v>
      </c>
      <c r="C2" t="str">
        <f>VLOOKUP(A2,标的信息!$B$2:$G$260,3,0)</f>
        <v>信易顺第645期</v>
      </c>
      <c r="D2">
        <f>VLOOKUP(A2,标的信息!$B$2:$G$260,4,0)</f>
        <v>20000</v>
      </c>
      <c r="E2">
        <f>VLOOKUP(A2,标的信息!$B$2:$G$260,5,0)</f>
        <v>5.2</v>
      </c>
      <c r="F2">
        <f>VLOOKUP(A2,标的信息!$B$2:$G$260,6,0)</f>
        <v>1</v>
      </c>
      <c r="G2">
        <f>VLOOKUP(A2,标的信息!$B$2:$H$260,7,0)</f>
        <v>31</v>
      </c>
      <c r="H2" t="str">
        <f>VLOOKUP(A2,标的信息!$B$2:$I$260,8,0)</f>
        <v>初审通过</v>
      </c>
      <c r="I2">
        <f>K2*E2/100*G2/360</f>
        <v>15.224444444444446</v>
      </c>
      <c r="J2">
        <v>15.22</v>
      </c>
      <c r="K2">
        <v>3400</v>
      </c>
      <c r="L2" s="1" t="s">
        <v>17</v>
      </c>
      <c r="M2">
        <v>9408</v>
      </c>
      <c r="N2">
        <v>10</v>
      </c>
      <c r="O2" t="s">
        <v>18</v>
      </c>
      <c r="P2" s="1" t="s">
        <v>19</v>
      </c>
      <c r="Q2">
        <v>15.22</v>
      </c>
      <c r="R2">
        <v>1</v>
      </c>
      <c r="S2">
        <v>0</v>
      </c>
      <c r="T2">
        <v>0</v>
      </c>
      <c r="U2" s="1" t="s">
        <v>20</v>
      </c>
      <c r="V2">
        <v>3400</v>
      </c>
      <c r="W2">
        <v>3400</v>
      </c>
      <c r="X2">
        <v>0</v>
      </c>
      <c r="Y2">
        <v>3415.22</v>
      </c>
      <c r="Z2">
        <v>3415.22</v>
      </c>
      <c r="AA2">
        <v>1</v>
      </c>
      <c r="AB2" t="s">
        <v>21</v>
      </c>
    </row>
    <row r="3" spans="1:28" x14ac:dyDescent="0.3">
      <c r="A3">
        <v>738</v>
      </c>
      <c r="B3" t="str">
        <f>VLOOKUP(A3,标的信息!$B$2:$G$260,2,0)</f>
        <v>信易顺</v>
      </c>
      <c r="C3" t="str">
        <f>VLOOKUP(A3,标的信息!$B$2:$G$260,3,0)</f>
        <v>信易顺第645期</v>
      </c>
      <c r="D3">
        <f>VLOOKUP(A3,标的信息!$B$2:$G$260,4,0)</f>
        <v>20000</v>
      </c>
      <c r="E3">
        <f>VLOOKUP(A3,标的信息!$B$2:$G$260,5,0)</f>
        <v>5.2</v>
      </c>
      <c r="F3">
        <f>VLOOKUP(A3,标的信息!$B$2:$G$260,6,0)</f>
        <v>1</v>
      </c>
      <c r="G3">
        <f>VLOOKUP(A3,标的信息!$B$2:$H$260,7,0)</f>
        <v>31</v>
      </c>
      <c r="H3" t="str">
        <f>VLOOKUP(A3,标的信息!$B$2:$I$260,8,0)</f>
        <v>初审通过</v>
      </c>
      <c r="I3">
        <f t="shared" ref="I3:I66" si="0">K3*E3/100*G3/360</f>
        <v>67.166666666666671</v>
      </c>
      <c r="J3">
        <v>67.17</v>
      </c>
      <c r="K3">
        <v>15000</v>
      </c>
      <c r="L3" s="1" t="s">
        <v>22</v>
      </c>
      <c r="M3">
        <v>9364</v>
      </c>
      <c r="N3">
        <v>10</v>
      </c>
      <c r="O3" t="s">
        <v>18</v>
      </c>
      <c r="P3" s="1" t="s">
        <v>23</v>
      </c>
      <c r="Q3">
        <v>67.17</v>
      </c>
      <c r="R3">
        <v>1</v>
      </c>
      <c r="S3">
        <v>0</v>
      </c>
      <c r="T3">
        <v>0</v>
      </c>
      <c r="U3" s="1" t="s">
        <v>24</v>
      </c>
      <c r="V3">
        <v>15000</v>
      </c>
      <c r="W3">
        <v>15000</v>
      </c>
      <c r="X3">
        <v>0</v>
      </c>
      <c r="Y3">
        <v>15067.17</v>
      </c>
      <c r="Z3">
        <v>15067.17</v>
      </c>
      <c r="AA3">
        <v>1</v>
      </c>
      <c r="AB3" t="s">
        <v>21</v>
      </c>
    </row>
    <row r="4" spans="1:28" x14ac:dyDescent="0.3">
      <c r="A4">
        <v>738</v>
      </c>
      <c r="B4" t="str">
        <f>VLOOKUP(A4,标的信息!$B$2:$G$260,2,0)</f>
        <v>信易顺</v>
      </c>
      <c r="C4" t="str">
        <f>VLOOKUP(A4,标的信息!$B$2:$G$260,3,0)</f>
        <v>信易顺第645期</v>
      </c>
      <c r="D4">
        <f>VLOOKUP(A4,标的信息!$B$2:$G$260,4,0)</f>
        <v>20000</v>
      </c>
      <c r="E4">
        <f>VLOOKUP(A4,标的信息!$B$2:$G$260,5,0)</f>
        <v>5.2</v>
      </c>
      <c r="F4">
        <f>VLOOKUP(A4,标的信息!$B$2:$G$260,6,0)</f>
        <v>1</v>
      </c>
      <c r="G4">
        <f>VLOOKUP(A4,标的信息!$B$2:$H$260,7,0)</f>
        <v>31</v>
      </c>
      <c r="H4" t="str">
        <f>VLOOKUP(A4,标的信息!$B$2:$I$260,8,0)</f>
        <v>初审通过</v>
      </c>
      <c r="I4">
        <f t="shared" si="0"/>
        <v>0.44777777777777783</v>
      </c>
      <c r="J4">
        <v>0.45</v>
      </c>
      <c r="K4">
        <v>100</v>
      </c>
      <c r="L4" s="1" t="s">
        <v>25</v>
      </c>
      <c r="M4">
        <v>9356</v>
      </c>
      <c r="N4">
        <v>10</v>
      </c>
      <c r="O4" t="s">
        <v>18</v>
      </c>
      <c r="P4" s="1" t="s">
        <v>26</v>
      </c>
      <c r="Q4">
        <v>0.45</v>
      </c>
      <c r="R4">
        <v>1</v>
      </c>
      <c r="S4">
        <v>0</v>
      </c>
      <c r="T4">
        <v>0</v>
      </c>
      <c r="U4" s="1" t="s">
        <v>24</v>
      </c>
      <c r="V4">
        <v>100</v>
      </c>
      <c r="W4">
        <v>100</v>
      </c>
      <c r="X4">
        <v>0</v>
      </c>
      <c r="Y4">
        <v>100.45</v>
      </c>
      <c r="Z4">
        <v>100.45</v>
      </c>
      <c r="AA4">
        <v>1</v>
      </c>
      <c r="AB4" t="s">
        <v>21</v>
      </c>
    </row>
    <row r="5" spans="1:28" x14ac:dyDescent="0.3">
      <c r="A5">
        <v>738</v>
      </c>
      <c r="B5" t="str">
        <f>VLOOKUP(A5,标的信息!$B$2:$G$260,2,0)</f>
        <v>信易顺</v>
      </c>
      <c r="C5" t="str">
        <f>VLOOKUP(A5,标的信息!$B$2:$G$260,3,0)</f>
        <v>信易顺第645期</v>
      </c>
      <c r="D5">
        <f>VLOOKUP(A5,标的信息!$B$2:$G$260,4,0)</f>
        <v>20000</v>
      </c>
      <c r="E5">
        <f>VLOOKUP(A5,标的信息!$B$2:$G$260,5,0)</f>
        <v>5.2</v>
      </c>
      <c r="F5">
        <f>VLOOKUP(A5,标的信息!$B$2:$G$260,6,0)</f>
        <v>1</v>
      </c>
      <c r="G5">
        <f>VLOOKUP(A5,标的信息!$B$2:$H$260,7,0)</f>
        <v>31</v>
      </c>
      <c r="H5" t="str">
        <f>VLOOKUP(A5,标的信息!$B$2:$I$260,8,0)</f>
        <v>初审通过</v>
      </c>
      <c r="I5">
        <f t="shared" si="0"/>
        <v>6.7166666666666668</v>
      </c>
      <c r="J5">
        <v>6.72</v>
      </c>
      <c r="K5">
        <v>1500</v>
      </c>
      <c r="L5" s="1" t="s">
        <v>27</v>
      </c>
      <c r="M5">
        <v>9341</v>
      </c>
      <c r="N5">
        <v>10</v>
      </c>
      <c r="O5" t="s">
        <v>18</v>
      </c>
      <c r="P5" s="1" t="s">
        <v>28</v>
      </c>
      <c r="Q5">
        <v>6.72</v>
      </c>
      <c r="R5">
        <v>1</v>
      </c>
      <c r="S5">
        <v>0</v>
      </c>
      <c r="T5">
        <v>0</v>
      </c>
      <c r="U5" s="1" t="s">
        <v>29</v>
      </c>
      <c r="V5">
        <v>1500</v>
      </c>
      <c r="W5">
        <v>1500</v>
      </c>
      <c r="X5">
        <v>0</v>
      </c>
      <c r="Y5">
        <v>1506.72</v>
      </c>
      <c r="Z5">
        <v>1506.72</v>
      </c>
      <c r="AA5">
        <v>1</v>
      </c>
      <c r="AB5" t="s">
        <v>21</v>
      </c>
    </row>
    <row r="6" spans="1:28" x14ac:dyDescent="0.3">
      <c r="A6">
        <v>742</v>
      </c>
      <c r="B6" t="str">
        <f>VLOOKUP(A6,标的信息!$B$2:$G$260,2,0)</f>
        <v>大数时代</v>
      </c>
      <c r="C6" t="str">
        <f>VLOOKUP(A6,标的信息!$B$2:$G$260,3,0)</f>
        <v>普惠金融01第8期</v>
      </c>
      <c r="D6">
        <f>VLOOKUP(A6,标的信息!$B$2:$G$260,4,0)</f>
        <v>160000</v>
      </c>
      <c r="E6">
        <f>VLOOKUP(A6,标的信息!$B$2:$G$260,5,0)</f>
        <v>5.4</v>
      </c>
      <c r="F6">
        <f>VLOOKUP(A6,标的信息!$B$2:$G$260,6,0)</f>
        <v>6</v>
      </c>
      <c r="G6">
        <f>VLOOKUP(A6,标的信息!$B$2:$H$260,7,0)</f>
        <v>184</v>
      </c>
      <c r="H6" t="str">
        <f>VLOOKUP(A6,标的信息!$B$2:$I$260,8,0)</f>
        <v>初审通过</v>
      </c>
      <c r="I6">
        <f t="shared" si="0"/>
        <v>2812.44</v>
      </c>
      <c r="J6">
        <v>2812.44</v>
      </c>
      <c r="K6">
        <v>101900</v>
      </c>
      <c r="L6" s="1" t="s">
        <v>30</v>
      </c>
      <c r="M6">
        <v>9384</v>
      </c>
      <c r="N6">
        <v>10</v>
      </c>
      <c r="O6" t="s">
        <v>18</v>
      </c>
      <c r="P6" s="1" t="s">
        <v>31</v>
      </c>
      <c r="Q6">
        <v>2812.44</v>
      </c>
      <c r="R6">
        <v>1</v>
      </c>
      <c r="S6">
        <v>0</v>
      </c>
      <c r="T6">
        <v>0</v>
      </c>
      <c r="U6" s="1" t="s">
        <v>32</v>
      </c>
      <c r="V6">
        <v>101900</v>
      </c>
      <c r="W6">
        <v>101900</v>
      </c>
      <c r="X6">
        <v>0</v>
      </c>
      <c r="Y6">
        <v>104712.44</v>
      </c>
      <c r="Z6">
        <v>104712.44</v>
      </c>
      <c r="AA6">
        <v>1</v>
      </c>
      <c r="AB6" t="s">
        <v>21</v>
      </c>
    </row>
    <row r="7" spans="1:28" x14ac:dyDescent="0.3">
      <c r="A7">
        <v>742</v>
      </c>
      <c r="B7" t="str">
        <f>VLOOKUP(A7,标的信息!$B$2:$G$260,2,0)</f>
        <v>大数时代</v>
      </c>
      <c r="C7" t="str">
        <f>VLOOKUP(A7,标的信息!$B$2:$G$260,3,0)</f>
        <v>普惠金融01第8期</v>
      </c>
      <c r="D7">
        <f>VLOOKUP(A7,标的信息!$B$2:$G$260,4,0)</f>
        <v>160000</v>
      </c>
      <c r="E7">
        <f>VLOOKUP(A7,标的信息!$B$2:$G$260,5,0)</f>
        <v>5.4</v>
      </c>
      <c r="F7">
        <f>VLOOKUP(A7,标的信息!$B$2:$G$260,6,0)</f>
        <v>6</v>
      </c>
      <c r="G7">
        <f>VLOOKUP(A7,标的信息!$B$2:$H$260,7,0)</f>
        <v>184</v>
      </c>
      <c r="H7" t="str">
        <f>VLOOKUP(A7,标的信息!$B$2:$I$260,8,0)</f>
        <v>初审通过</v>
      </c>
      <c r="I7">
        <f t="shared" si="0"/>
        <v>380.88000000000005</v>
      </c>
      <c r="J7">
        <v>380.88</v>
      </c>
      <c r="K7">
        <v>13800</v>
      </c>
      <c r="L7" s="1" t="s">
        <v>33</v>
      </c>
      <c r="M7">
        <v>9382</v>
      </c>
      <c r="N7">
        <v>10</v>
      </c>
      <c r="O7" t="s">
        <v>18</v>
      </c>
      <c r="P7" s="1" t="s">
        <v>34</v>
      </c>
      <c r="Q7">
        <v>380.88</v>
      </c>
      <c r="R7">
        <v>1</v>
      </c>
      <c r="S7">
        <v>0</v>
      </c>
      <c r="T7">
        <v>0</v>
      </c>
      <c r="U7" s="1" t="s">
        <v>35</v>
      </c>
      <c r="V7">
        <v>13800</v>
      </c>
      <c r="W7">
        <v>13800</v>
      </c>
      <c r="X7">
        <v>0</v>
      </c>
      <c r="Y7">
        <v>14180.88</v>
      </c>
      <c r="Z7">
        <v>14180.88</v>
      </c>
      <c r="AA7">
        <v>1</v>
      </c>
      <c r="AB7" t="s">
        <v>21</v>
      </c>
    </row>
    <row r="8" spans="1:28" x14ac:dyDescent="0.3">
      <c r="A8">
        <v>742</v>
      </c>
      <c r="B8" t="str">
        <f>VLOOKUP(A8,标的信息!$B$2:$G$260,2,0)</f>
        <v>大数时代</v>
      </c>
      <c r="C8" t="str">
        <f>VLOOKUP(A8,标的信息!$B$2:$G$260,3,0)</f>
        <v>普惠金融01第8期</v>
      </c>
      <c r="D8">
        <f>VLOOKUP(A8,标的信息!$B$2:$G$260,4,0)</f>
        <v>160000</v>
      </c>
      <c r="E8">
        <f>VLOOKUP(A8,标的信息!$B$2:$G$260,5,0)</f>
        <v>5.4</v>
      </c>
      <c r="F8">
        <f>VLOOKUP(A8,标的信息!$B$2:$G$260,6,0)</f>
        <v>6</v>
      </c>
      <c r="G8">
        <f>VLOOKUP(A8,标的信息!$B$2:$H$260,7,0)</f>
        <v>184</v>
      </c>
      <c r="H8" t="str">
        <f>VLOOKUP(A8,标的信息!$B$2:$I$260,8,0)</f>
        <v>初审通过</v>
      </c>
      <c r="I8">
        <f t="shared" si="0"/>
        <v>55.2</v>
      </c>
      <c r="J8">
        <v>55.2</v>
      </c>
      <c r="K8">
        <v>2000</v>
      </c>
      <c r="L8" s="1" t="s">
        <v>36</v>
      </c>
      <c r="M8">
        <v>9380</v>
      </c>
      <c r="N8">
        <v>10</v>
      </c>
      <c r="O8" t="s">
        <v>18</v>
      </c>
      <c r="P8" s="1" t="s">
        <v>37</v>
      </c>
      <c r="Q8">
        <v>55.2</v>
      </c>
      <c r="R8">
        <v>1</v>
      </c>
      <c r="S8">
        <v>0</v>
      </c>
      <c r="T8">
        <v>0</v>
      </c>
      <c r="U8" s="1" t="s">
        <v>29</v>
      </c>
      <c r="V8">
        <v>2000</v>
      </c>
      <c r="W8">
        <v>2000</v>
      </c>
      <c r="X8">
        <v>0</v>
      </c>
      <c r="Y8">
        <v>2055.1999999999998</v>
      </c>
      <c r="Z8">
        <v>2055.1999999999998</v>
      </c>
      <c r="AA8">
        <v>1</v>
      </c>
      <c r="AB8" t="s">
        <v>21</v>
      </c>
    </row>
    <row r="9" spans="1:28" x14ac:dyDescent="0.3">
      <c r="A9">
        <v>742</v>
      </c>
      <c r="B9" t="str">
        <f>VLOOKUP(A9,标的信息!$B$2:$G$260,2,0)</f>
        <v>大数时代</v>
      </c>
      <c r="C9" t="str">
        <f>VLOOKUP(A9,标的信息!$B$2:$G$260,3,0)</f>
        <v>普惠金融01第8期</v>
      </c>
      <c r="D9">
        <f>VLOOKUP(A9,标的信息!$B$2:$G$260,4,0)</f>
        <v>160000</v>
      </c>
      <c r="E9">
        <f>VLOOKUP(A9,标的信息!$B$2:$G$260,5,0)</f>
        <v>5.4</v>
      </c>
      <c r="F9">
        <f>VLOOKUP(A9,标的信息!$B$2:$G$260,6,0)</f>
        <v>6</v>
      </c>
      <c r="G9">
        <f>VLOOKUP(A9,标的信息!$B$2:$H$260,7,0)</f>
        <v>184</v>
      </c>
      <c r="H9" t="str">
        <f>VLOOKUP(A9,标的信息!$B$2:$I$260,8,0)</f>
        <v>初审通过</v>
      </c>
      <c r="I9">
        <f t="shared" si="0"/>
        <v>138</v>
      </c>
      <c r="J9">
        <v>138</v>
      </c>
      <c r="K9">
        <v>5000</v>
      </c>
      <c r="L9" s="1" t="s">
        <v>38</v>
      </c>
      <c r="M9">
        <v>9378</v>
      </c>
      <c r="N9">
        <v>10</v>
      </c>
      <c r="O9" t="s">
        <v>18</v>
      </c>
      <c r="P9" s="1" t="s">
        <v>39</v>
      </c>
      <c r="Q9">
        <v>138</v>
      </c>
      <c r="R9">
        <v>1</v>
      </c>
      <c r="S9">
        <v>0</v>
      </c>
      <c r="T9">
        <v>0</v>
      </c>
      <c r="U9" s="1" t="s">
        <v>40</v>
      </c>
      <c r="V9">
        <v>5000</v>
      </c>
      <c r="W9">
        <v>5000</v>
      </c>
      <c r="X9">
        <v>0</v>
      </c>
      <c r="Y9">
        <v>5138</v>
      </c>
      <c r="Z9">
        <v>5138</v>
      </c>
      <c r="AA9">
        <v>1</v>
      </c>
      <c r="AB9" t="s">
        <v>21</v>
      </c>
    </row>
    <row r="10" spans="1:28" x14ac:dyDescent="0.3">
      <c r="A10">
        <v>742</v>
      </c>
      <c r="B10" t="str">
        <f>VLOOKUP(A10,标的信息!$B$2:$G$260,2,0)</f>
        <v>大数时代</v>
      </c>
      <c r="C10" t="str">
        <f>VLOOKUP(A10,标的信息!$B$2:$G$260,3,0)</f>
        <v>普惠金融01第8期</v>
      </c>
      <c r="D10">
        <f>VLOOKUP(A10,标的信息!$B$2:$G$260,4,0)</f>
        <v>160000</v>
      </c>
      <c r="E10">
        <f>VLOOKUP(A10,标的信息!$B$2:$G$260,5,0)</f>
        <v>5.4</v>
      </c>
      <c r="F10">
        <f>VLOOKUP(A10,标的信息!$B$2:$G$260,6,0)</f>
        <v>6</v>
      </c>
      <c r="G10">
        <f>VLOOKUP(A10,标的信息!$B$2:$H$260,7,0)</f>
        <v>184</v>
      </c>
      <c r="H10" t="str">
        <f>VLOOKUP(A10,标的信息!$B$2:$I$260,8,0)</f>
        <v>初审通过</v>
      </c>
      <c r="I10">
        <f t="shared" si="0"/>
        <v>2.7600000000000002</v>
      </c>
      <c r="J10">
        <v>2.76</v>
      </c>
      <c r="K10">
        <v>100</v>
      </c>
      <c r="L10" s="1" t="s">
        <v>41</v>
      </c>
      <c r="M10">
        <v>9374</v>
      </c>
      <c r="N10">
        <v>10</v>
      </c>
      <c r="O10" t="s">
        <v>18</v>
      </c>
      <c r="P10" s="1" t="s">
        <v>42</v>
      </c>
      <c r="Q10">
        <v>2.76</v>
      </c>
      <c r="R10">
        <v>1</v>
      </c>
      <c r="S10">
        <v>0</v>
      </c>
      <c r="T10">
        <v>0</v>
      </c>
      <c r="U10" s="1" t="s">
        <v>43</v>
      </c>
      <c r="V10">
        <v>100</v>
      </c>
      <c r="W10">
        <v>100</v>
      </c>
      <c r="X10">
        <v>0</v>
      </c>
      <c r="Y10">
        <v>102.76</v>
      </c>
      <c r="Z10">
        <v>102.76</v>
      </c>
      <c r="AA10">
        <v>1</v>
      </c>
      <c r="AB10" t="s">
        <v>21</v>
      </c>
    </row>
    <row r="11" spans="1:28" x14ac:dyDescent="0.3">
      <c r="A11">
        <v>742</v>
      </c>
      <c r="B11" t="str">
        <f>VLOOKUP(A11,标的信息!$B$2:$G$260,2,0)</f>
        <v>大数时代</v>
      </c>
      <c r="C11" t="str">
        <f>VLOOKUP(A11,标的信息!$B$2:$G$260,3,0)</f>
        <v>普惠金融01第8期</v>
      </c>
      <c r="D11">
        <f>VLOOKUP(A11,标的信息!$B$2:$G$260,4,0)</f>
        <v>160000</v>
      </c>
      <c r="E11">
        <f>VLOOKUP(A11,标的信息!$B$2:$G$260,5,0)</f>
        <v>5.4</v>
      </c>
      <c r="F11">
        <f>VLOOKUP(A11,标的信息!$B$2:$G$260,6,0)</f>
        <v>6</v>
      </c>
      <c r="G11">
        <f>VLOOKUP(A11,标的信息!$B$2:$H$260,7,0)</f>
        <v>184</v>
      </c>
      <c r="H11" t="str">
        <f>VLOOKUP(A11,标的信息!$B$2:$I$260,8,0)</f>
        <v>初审通过</v>
      </c>
      <c r="I11">
        <f t="shared" si="0"/>
        <v>552</v>
      </c>
      <c r="J11">
        <v>552</v>
      </c>
      <c r="K11">
        <v>20000</v>
      </c>
      <c r="L11" s="1" t="s">
        <v>44</v>
      </c>
      <c r="M11">
        <v>9368</v>
      </c>
      <c r="N11">
        <v>10</v>
      </c>
      <c r="O11" t="s">
        <v>18</v>
      </c>
      <c r="P11" s="1" t="s">
        <v>45</v>
      </c>
      <c r="Q11">
        <v>552</v>
      </c>
      <c r="R11">
        <v>1</v>
      </c>
      <c r="S11">
        <v>0</v>
      </c>
      <c r="T11">
        <v>0</v>
      </c>
      <c r="U11" s="1" t="s">
        <v>29</v>
      </c>
      <c r="V11">
        <v>20000</v>
      </c>
      <c r="W11">
        <v>20000</v>
      </c>
      <c r="X11">
        <v>0</v>
      </c>
      <c r="Y11">
        <v>20552</v>
      </c>
      <c r="Z11">
        <v>20552</v>
      </c>
      <c r="AA11">
        <v>1</v>
      </c>
      <c r="AB11" t="s">
        <v>21</v>
      </c>
    </row>
    <row r="12" spans="1:28" x14ac:dyDescent="0.3">
      <c r="A12">
        <v>742</v>
      </c>
      <c r="B12" t="str">
        <f>VLOOKUP(A12,标的信息!$B$2:$G$260,2,0)</f>
        <v>大数时代</v>
      </c>
      <c r="C12" t="str">
        <f>VLOOKUP(A12,标的信息!$B$2:$G$260,3,0)</f>
        <v>普惠金融01第8期</v>
      </c>
      <c r="D12">
        <f>VLOOKUP(A12,标的信息!$B$2:$G$260,4,0)</f>
        <v>160000</v>
      </c>
      <c r="E12">
        <f>VLOOKUP(A12,标的信息!$B$2:$G$260,5,0)</f>
        <v>5.4</v>
      </c>
      <c r="F12">
        <f>VLOOKUP(A12,标的信息!$B$2:$G$260,6,0)</f>
        <v>6</v>
      </c>
      <c r="G12">
        <f>VLOOKUP(A12,标的信息!$B$2:$H$260,7,0)</f>
        <v>184</v>
      </c>
      <c r="H12" t="str">
        <f>VLOOKUP(A12,标的信息!$B$2:$I$260,8,0)</f>
        <v>初审通过</v>
      </c>
      <c r="I12">
        <f t="shared" si="0"/>
        <v>2.7600000000000002</v>
      </c>
      <c r="J12">
        <v>2.76</v>
      </c>
      <c r="K12">
        <v>100</v>
      </c>
      <c r="L12" s="1" t="s">
        <v>46</v>
      </c>
      <c r="M12">
        <v>9367</v>
      </c>
      <c r="N12">
        <v>10</v>
      </c>
      <c r="O12" t="s">
        <v>18</v>
      </c>
      <c r="P12" s="1" t="s">
        <v>47</v>
      </c>
      <c r="Q12">
        <v>2.76</v>
      </c>
      <c r="R12">
        <v>1</v>
      </c>
      <c r="S12">
        <v>0</v>
      </c>
      <c r="T12">
        <v>0</v>
      </c>
      <c r="U12" s="1" t="s">
        <v>48</v>
      </c>
      <c r="V12">
        <v>100</v>
      </c>
      <c r="W12">
        <v>100</v>
      </c>
      <c r="X12">
        <v>0</v>
      </c>
      <c r="Y12">
        <v>102.76</v>
      </c>
      <c r="Z12">
        <v>102.76</v>
      </c>
      <c r="AA12">
        <v>1</v>
      </c>
      <c r="AB12" t="s">
        <v>21</v>
      </c>
    </row>
    <row r="13" spans="1:28" x14ac:dyDescent="0.3">
      <c r="A13">
        <v>742</v>
      </c>
      <c r="B13" t="str">
        <f>VLOOKUP(A13,标的信息!$B$2:$G$260,2,0)</f>
        <v>大数时代</v>
      </c>
      <c r="C13" t="str">
        <f>VLOOKUP(A13,标的信息!$B$2:$G$260,3,0)</f>
        <v>普惠金融01第8期</v>
      </c>
      <c r="D13">
        <f>VLOOKUP(A13,标的信息!$B$2:$G$260,4,0)</f>
        <v>160000</v>
      </c>
      <c r="E13">
        <f>VLOOKUP(A13,标的信息!$B$2:$G$260,5,0)</f>
        <v>5.4</v>
      </c>
      <c r="F13">
        <f>VLOOKUP(A13,标的信息!$B$2:$G$260,6,0)</f>
        <v>6</v>
      </c>
      <c r="G13">
        <f>VLOOKUP(A13,标的信息!$B$2:$H$260,7,0)</f>
        <v>184</v>
      </c>
      <c r="H13" t="str">
        <f>VLOOKUP(A13,标的信息!$B$2:$I$260,8,0)</f>
        <v>初审通过</v>
      </c>
      <c r="I13">
        <f t="shared" si="0"/>
        <v>13.8</v>
      </c>
      <c r="J13">
        <v>13.8</v>
      </c>
      <c r="K13">
        <v>500</v>
      </c>
      <c r="L13" s="1" t="s">
        <v>49</v>
      </c>
      <c r="M13">
        <v>9366</v>
      </c>
      <c r="N13">
        <v>10</v>
      </c>
      <c r="O13" t="s">
        <v>18</v>
      </c>
      <c r="P13" s="1" t="s">
        <v>50</v>
      </c>
      <c r="Q13">
        <v>13.8</v>
      </c>
      <c r="R13">
        <v>1</v>
      </c>
      <c r="S13">
        <v>0</v>
      </c>
      <c r="T13">
        <v>0</v>
      </c>
      <c r="U13" s="1" t="s">
        <v>48</v>
      </c>
      <c r="V13">
        <v>500</v>
      </c>
      <c r="W13">
        <v>500</v>
      </c>
      <c r="X13">
        <v>0</v>
      </c>
      <c r="Y13">
        <v>513.79999999999995</v>
      </c>
      <c r="Z13">
        <v>513.79999999999995</v>
      </c>
      <c r="AA13">
        <v>1</v>
      </c>
      <c r="AB13" t="s">
        <v>21</v>
      </c>
    </row>
    <row r="14" spans="1:28" x14ac:dyDescent="0.3">
      <c r="A14">
        <v>742</v>
      </c>
      <c r="B14" t="str">
        <f>VLOOKUP(A14,标的信息!$B$2:$G$260,2,0)</f>
        <v>大数时代</v>
      </c>
      <c r="C14" t="str">
        <f>VLOOKUP(A14,标的信息!$B$2:$G$260,3,0)</f>
        <v>普惠金融01第8期</v>
      </c>
      <c r="D14">
        <f>VLOOKUP(A14,标的信息!$B$2:$G$260,4,0)</f>
        <v>160000</v>
      </c>
      <c r="E14">
        <f>VLOOKUP(A14,标的信息!$B$2:$G$260,5,0)</f>
        <v>5.4</v>
      </c>
      <c r="F14">
        <f>VLOOKUP(A14,标的信息!$B$2:$G$260,6,0)</f>
        <v>6</v>
      </c>
      <c r="G14">
        <f>VLOOKUP(A14,标的信息!$B$2:$H$260,7,0)</f>
        <v>184</v>
      </c>
      <c r="H14" t="str">
        <f>VLOOKUP(A14,标的信息!$B$2:$I$260,8,0)</f>
        <v>初审通过</v>
      </c>
      <c r="I14">
        <f t="shared" si="0"/>
        <v>55.2</v>
      </c>
      <c r="J14">
        <v>55.2</v>
      </c>
      <c r="K14">
        <v>2000</v>
      </c>
      <c r="L14" s="1" t="s">
        <v>51</v>
      </c>
      <c r="M14">
        <v>9362</v>
      </c>
      <c r="N14">
        <v>10</v>
      </c>
      <c r="O14" t="s">
        <v>18</v>
      </c>
      <c r="P14" s="1" t="s">
        <v>52</v>
      </c>
      <c r="Q14">
        <v>55.2</v>
      </c>
      <c r="R14">
        <v>1</v>
      </c>
      <c r="S14">
        <v>0</v>
      </c>
      <c r="T14">
        <v>0</v>
      </c>
      <c r="U14" s="1" t="s">
        <v>53</v>
      </c>
      <c r="V14">
        <v>2000</v>
      </c>
      <c r="W14">
        <v>2000</v>
      </c>
      <c r="X14">
        <v>0</v>
      </c>
      <c r="Y14">
        <v>2055.1999999999998</v>
      </c>
      <c r="Z14">
        <v>2055.1999999999998</v>
      </c>
      <c r="AA14">
        <v>1</v>
      </c>
      <c r="AB14" t="s">
        <v>21</v>
      </c>
    </row>
    <row r="15" spans="1:28" x14ac:dyDescent="0.3">
      <c r="A15">
        <v>742</v>
      </c>
      <c r="B15" t="str">
        <f>VLOOKUP(A15,标的信息!$B$2:$G$260,2,0)</f>
        <v>大数时代</v>
      </c>
      <c r="C15" t="str">
        <f>VLOOKUP(A15,标的信息!$B$2:$G$260,3,0)</f>
        <v>普惠金融01第8期</v>
      </c>
      <c r="D15">
        <f>VLOOKUP(A15,标的信息!$B$2:$G$260,4,0)</f>
        <v>160000</v>
      </c>
      <c r="E15">
        <f>VLOOKUP(A15,标的信息!$B$2:$G$260,5,0)</f>
        <v>5.4</v>
      </c>
      <c r="F15">
        <f>VLOOKUP(A15,标的信息!$B$2:$G$260,6,0)</f>
        <v>6</v>
      </c>
      <c r="G15">
        <f>VLOOKUP(A15,标的信息!$B$2:$H$260,7,0)</f>
        <v>184</v>
      </c>
      <c r="H15" t="str">
        <f>VLOOKUP(A15,标的信息!$B$2:$I$260,8,0)</f>
        <v>初审通过</v>
      </c>
      <c r="I15">
        <f t="shared" si="0"/>
        <v>358.8</v>
      </c>
      <c r="J15">
        <v>358.8</v>
      </c>
      <c r="K15">
        <v>13000</v>
      </c>
      <c r="L15" s="1" t="s">
        <v>54</v>
      </c>
      <c r="M15">
        <v>9361</v>
      </c>
      <c r="N15">
        <v>10</v>
      </c>
      <c r="O15" t="s">
        <v>18</v>
      </c>
      <c r="P15" s="1" t="s">
        <v>55</v>
      </c>
      <c r="Q15">
        <v>358.8</v>
      </c>
      <c r="R15">
        <v>1</v>
      </c>
      <c r="S15">
        <v>0</v>
      </c>
      <c r="T15">
        <v>0</v>
      </c>
      <c r="U15" s="1" t="s">
        <v>20</v>
      </c>
      <c r="V15">
        <v>13000</v>
      </c>
      <c r="W15">
        <v>13000</v>
      </c>
      <c r="X15">
        <v>0</v>
      </c>
      <c r="Y15">
        <v>13358.8</v>
      </c>
      <c r="Z15">
        <v>13358.8</v>
      </c>
      <c r="AA15">
        <v>1</v>
      </c>
      <c r="AB15" t="s">
        <v>21</v>
      </c>
    </row>
    <row r="16" spans="1:28" x14ac:dyDescent="0.3">
      <c r="A16">
        <v>742</v>
      </c>
      <c r="B16" t="str">
        <f>VLOOKUP(A16,标的信息!$B$2:$G$260,2,0)</f>
        <v>大数时代</v>
      </c>
      <c r="C16" t="str">
        <f>VLOOKUP(A16,标的信息!$B$2:$G$260,3,0)</f>
        <v>普惠金融01第8期</v>
      </c>
      <c r="D16">
        <f>VLOOKUP(A16,标的信息!$B$2:$G$260,4,0)</f>
        <v>160000</v>
      </c>
      <c r="E16">
        <f>VLOOKUP(A16,标的信息!$B$2:$G$260,5,0)</f>
        <v>5.4</v>
      </c>
      <c r="F16">
        <f>VLOOKUP(A16,标的信息!$B$2:$G$260,6,0)</f>
        <v>6</v>
      </c>
      <c r="G16">
        <f>VLOOKUP(A16,标的信息!$B$2:$H$260,7,0)</f>
        <v>184</v>
      </c>
      <c r="H16" t="str">
        <f>VLOOKUP(A16,标的信息!$B$2:$I$260,8,0)</f>
        <v>初审通过</v>
      </c>
      <c r="I16">
        <f t="shared" si="0"/>
        <v>19.32</v>
      </c>
      <c r="J16">
        <v>19.32</v>
      </c>
      <c r="K16">
        <v>700</v>
      </c>
      <c r="L16" s="1" t="s">
        <v>56</v>
      </c>
      <c r="M16">
        <v>9360</v>
      </c>
      <c r="N16">
        <v>10</v>
      </c>
      <c r="O16" t="s">
        <v>18</v>
      </c>
      <c r="P16" s="1" t="s">
        <v>57</v>
      </c>
      <c r="Q16">
        <v>19.32</v>
      </c>
      <c r="R16">
        <v>1</v>
      </c>
      <c r="S16">
        <v>0</v>
      </c>
      <c r="T16">
        <v>0</v>
      </c>
      <c r="U16" s="1" t="s">
        <v>35</v>
      </c>
      <c r="V16">
        <v>700</v>
      </c>
      <c r="W16">
        <v>700</v>
      </c>
      <c r="X16">
        <v>0</v>
      </c>
      <c r="Y16">
        <v>719.32</v>
      </c>
      <c r="Z16">
        <v>719.32</v>
      </c>
      <c r="AA16">
        <v>1</v>
      </c>
      <c r="AB16" t="s">
        <v>21</v>
      </c>
    </row>
    <row r="17" spans="1:28" x14ac:dyDescent="0.3">
      <c r="A17">
        <v>742</v>
      </c>
      <c r="B17" t="str">
        <f>VLOOKUP(A17,标的信息!$B$2:$G$260,2,0)</f>
        <v>大数时代</v>
      </c>
      <c r="C17" t="str">
        <f>VLOOKUP(A17,标的信息!$B$2:$G$260,3,0)</f>
        <v>普惠金融01第8期</v>
      </c>
      <c r="D17">
        <f>VLOOKUP(A17,标的信息!$B$2:$G$260,4,0)</f>
        <v>160000</v>
      </c>
      <c r="E17">
        <f>VLOOKUP(A17,标的信息!$B$2:$G$260,5,0)</f>
        <v>5.4</v>
      </c>
      <c r="F17">
        <f>VLOOKUP(A17,标的信息!$B$2:$G$260,6,0)</f>
        <v>6</v>
      </c>
      <c r="G17">
        <f>VLOOKUP(A17,标的信息!$B$2:$H$260,7,0)</f>
        <v>184</v>
      </c>
      <c r="H17" t="str">
        <f>VLOOKUP(A17,标的信息!$B$2:$I$260,8,0)</f>
        <v>初审通过</v>
      </c>
      <c r="I17">
        <f t="shared" si="0"/>
        <v>13.8</v>
      </c>
      <c r="J17">
        <v>13.8</v>
      </c>
      <c r="K17">
        <v>500</v>
      </c>
      <c r="L17" s="1" t="s">
        <v>58</v>
      </c>
      <c r="M17">
        <v>9359</v>
      </c>
      <c r="N17">
        <v>10</v>
      </c>
      <c r="O17" t="s">
        <v>18</v>
      </c>
      <c r="P17" s="1" t="s">
        <v>59</v>
      </c>
      <c r="Q17">
        <v>13.8</v>
      </c>
      <c r="R17">
        <v>1</v>
      </c>
      <c r="S17">
        <v>0</v>
      </c>
      <c r="T17">
        <v>0</v>
      </c>
      <c r="U17" s="1" t="s">
        <v>35</v>
      </c>
      <c r="V17">
        <v>500</v>
      </c>
      <c r="W17">
        <v>500</v>
      </c>
      <c r="X17">
        <v>0</v>
      </c>
      <c r="Y17">
        <v>513.79999999999995</v>
      </c>
      <c r="Z17">
        <v>513.79999999999995</v>
      </c>
      <c r="AA17">
        <v>1</v>
      </c>
      <c r="AB17" t="s">
        <v>21</v>
      </c>
    </row>
    <row r="18" spans="1:28" x14ac:dyDescent="0.3">
      <c r="A18">
        <v>742</v>
      </c>
      <c r="B18" t="str">
        <f>VLOOKUP(A18,标的信息!$B$2:$G$260,2,0)</f>
        <v>大数时代</v>
      </c>
      <c r="C18" t="str">
        <f>VLOOKUP(A18,标的信息!$B$2:$G$260,3,0)</f>
        <v>普惠金融01第8期</v>
      </c>
      <c r="D18">
        <f>VLOOKUP(A18,标的信息!$B$2:$G$260,4,0)</f>
        <v>160000</v>
      </c>
      <c r="E18">
        <f>VLOOKUP(A18,标的信息!$B$2:$G$260,5,0)</f>
        <v>5.4</v>
      </c>
      <c r="F18">
        <f>VLOOKUP(A18,标的信息!$B$2:$G$260,6,0)</f>
        <v>6</v>
      </c>
      <c r="G18">
        <f>VLOOKUP(A18,标的信息!$B$2:$H$260,7,0)</f>
        <v>184</v>
      </c>
      <c r="H18" t="str">
        <f>VLOOKUP(A18,标的信息!$B$2:$I$260,8,0)</f>
        <v>初审通过</v>
      </c>
      <c r="I18">
        <f t="shared" si="0"/>
        <v>5.5200000000000005</v>
      </c>
      <c r="J18">
        <v>5.52</v>
      </c>
      <c r="K18">
        <v>200</v>
      </c>
      <c r="L18" s="1" t="s">
        <v>60</v>
      </c>
      <c r="M18">
        <v>9355</v>
      </c>
      <c r="N18">
        <v>10</v>
      </c>
      <c r="O18" t="s">
        <v>18</v>
      </c>
      <c r="P18" s="1" t="s">
        <v>61</v>
      </c>
      <c r="Q18">
        <v>5.52</v>
      </c>
      <c r="R18">
        <v>1</v>
      </c>
      <c r="S18">
        <v>0</v>
      </c>
      <c r="T18">
        <v>0</v>
      </c>
      <c r="U18" s="1" t="s">
        <v>35</v>
      </c>
      <c r="V18">
        <v>200</v>
      </c>
      <c r="W18">
        <v>200</v>
      </c>
      <c r="X18">
        <v>0</v>
      </c>
      <c r="Y18">
        <v>205.52</v>
      </c>
      <c r="Z18">
        <v>205.52</v>
      </c>
      <c r="AA18">
        <v>1</v>
      </c>
      <c r="AB18" t="s">
        <v>21</v>
      </c>
    </row>
    <row r="19" spans="1:28" x14ac:dyDescent="0.3">
      <c r="A19">
        <v>742</v>
      </c>
      <c r="B19" t="str">
        <f>VLOOKUP(A19,标的信息!$B$2:$G$260,2,0)</f>
        <v>大数时代</v>
      </c>
      <c r="C19" t="str">
        <f>VLOOKUP(A19,标的信息!$B$2:$G$260,3,0)</f>
        <v>普惠金融01第8期</v>
      </c>
      <c r="D19">
        <f>VLOOKUP(A19,标的信息!$B$2:$G$260,4,0)</f>
        <v>160000</v>
      </c>
      <c r="E19">
        <f>VLOOKUP(A19,标的信息!$B$2:$G$260,5,0)</f>
        <v>5.4</v>
      </c>
      <c r="F19">
        <f>VLOOKUP(A19,标的信息!$B$2:$G$260,6,0)</f>
        <v>6</v>
      </c>
      <c r="G19">
        <f>VLOOKUP(A19,标的信息!$B$2:$H$260,7,0)</f>
        <v>184</v>
      </c>
      <c r="H19" t="str">
        <f>VLOOKUP(A19,标的信息!$B$2:$I$260,8,0)</f>
        <v>初审通过</v>
      </c>
      <c r="I19">
        <f t="shared" si="0"/>
        <v>5.5200000000000005</v>
      </c>
      <c r="J19">
        <v>5.52</v>
      </c>
      <c r="K19">
        <v>200</v>
      </c>
      <c r="L19" s="1" t="s">
        <v>62</v>
      </c>
      <c r="M19">
        <v>9353</v>
      </c>
      <c r="N19">
        <v>10</v>
      </c>
      <c r="O19" t="s">
        <v>63</v>
      </c>
      <c r="P19" s="1" t="s">
        <v>64</v>
      </c>
      <c r="Q19">
        <v>5.52</v>
      </c>
      <c r="R19">
        <v>1</v>
      </c>
      <c r="S19">
        <v>0</v>
      </c>
      <c r="T19">
        <v>0</v>
      </c>
      <c r="U19" s="1" t="s">
        <v>43</v>
      </c>
      <c r="V19">
        <v>200</v>
      </c>
      <c r="W19">
        <v>200</v>
      </c>
      <c r="X19">
        <v>1</v>
      </c>
      <c r="Y19">
        <v>205.52</v>
      </c>
      <c r="Z19">
        <v>205.52</v>
      </c>
      <c r="AA19">
        <v>1</v>
      </c>
      <c r="AB19" t="s">
        <v>21</v>
      </c>
    </row>
    <row r="20" spans="1:28" x14ac:dyDescent="0.3">
      <c r="A20">
        <v>736</v>
      </c>
      <c r="B20" t="str">
        <f>VLOOKUP(A20,标的信息!$B$2:$G$260,2,0)</f>
        <v>信易顺</v>
      </c>
      <c r="C20" t="str">
        <f>VLOOKUP(A20,标的信息!$B$2:$G$260,3,0)</f>
        <v>信易顺第643期</v>
      </c>
      <c r="D20">
        <f>VLOOKUP(A20,标的信息!$B$2:$G$260,4,0)</f>
        <v>50000</v>
      </c>
      <c r="E20">
        <f>VLOOKUP(A20,标的信息!$B$2:$G$260,5,0)</f>
        <v>5.2</v>
      </c>
      <c r="F20">
        <f>VLOOKUP(A20,标的信息!$B$2:$G$260,6,0)</f>
        <v>1</v>
      </c>
      <c r="G20">
        <f>VLOOKUP(A20,标的信息!$B$2:$H$260,7,0)</f>
        <v>31</v>
      </c>
      <c r="H20" t="str">
        <f>VLOOKUP(A20,标的信息!$B$2:$I$260,8,0)</f>
        <v>初审通过</v>
      </c>
      <c r="I20">
        <f t="shared" si="0"/>
        <v>29.105555555555554</v>
      </c>
      <c r="J20">
        <v>29.11</v>
      </c>
      <c r="K20">
        <v>6500</v>
      </c>
      <c r="L20" s="1" t="s">
        <v>65</v>
      </c>
      <c r="M20">
        <v>9410</v>
      </c>
      <c r="N20">
        <v>10</v>
      </c>
      <c r="O20" t="s">
        <v>18</v>
      </c>
      <c r="P20" s="1" t="s">
        <v>66</v>
      </c>
      <c r="Q20">
        <v>29.11</v>
      </c>
      <c r="R20">
        <v>1</v>
      </c>
      <c r="S20">
        <v>0</v>
      </c>
      <c r="T20">
        <v>0</v>
      </c>
      <c r="U20" s="1" t="s">
        <v>20</v>
      </c>
      <c r="V20">
        <v>6500</v>
      </c>
      <c r="W20">
        <v>6500</v>
      </c>
      <c r="X20">
        <v>0</v>
      </c>
      <c r="Y20">
        <v>6529.11</v>
      </c>
      <c r="Z20">
        <v>6529.11</v>
      </c>
      <c r="AA20">
        <v>1</v>
      </c>
      <c r="AB20" t="s">
        <v>21</v>
      </c>
    </row>
    <row r="21" spans="1:28" x14ac:dyDescent="0.3">
      <c r="A21">
        <v>736</v>
      </c>
      <c r="B21" t="str">
        <f>VLOOKUP(A21,标的信息!$B$2:$G$260,2,0)</f>
        <v>信易顺</v>
      </c>
      <c r="C21" t="str">
        <f>VLOOKUP(A21,标的信息!$B$2:$G$260,3,0)</f>
        <v>信易顺第643期</v>
      </c>
      <c r="D21">
        <f>VLOOKUP(A21,标的信息!$B$2:$G$260,4,0)</f>
        <v>50000</v>
      </c>
      <c r="E21">
        <f>VLOOKUP(A21,标的信息!$B$2:$G$260,5,0)</f>
        <v>5.2</v>
      </c>
      <c r="F21">
        <f>VLOOKUP(A21,标的信息!$B$2:$G$260,6,0)</f>
        <v>1</v>
      </c>
      <c r="G21">
        <f>VLOOKUP(A21,标的信息!$B$2:$H$260,7,0)</f>
        <v>31</v>
      </c>
      <c r="H21" t="str">
        <f>VLOOKUP(A21,标的信息!$B$2:$I$260,8,0)</f>
        <v>初审通过</v>
      </c>
      <c r="I21">
        <f t="shared" si="0"/>
        <v>14.776666666666666</v>
      </c>
      <c r="J21">
        <v>14.78</v>
      </c>
      <c r="K21">
        <v>3300</v>
      </c>
      <c r="L21" s="1" t="s">
        <v>67</v>
      </c>
      <c r="M21">
        <v>9406</v>
      </c>
      <c r="N21">
        <v>10</v>
      </c>
      <c r="O21" t="s">
        <v>18</v>
      </c>
      <c r="P21" s="1" t="s">
        <v>68</v>
      </c>
      <c r="Q21">
        <v>14.78</v>
      </c>
      <c r="R21">
        <v>1</v>
      </c>
      <c r="S21">
        <v>0</v>
      </c>
      <c r="T21">
        <v>0</v>
      </c>
      <c r="U21" s="1" t="s">
        <v>40</v>
      </c>
      <c r="V21">
        <v>3300</v>
      </c>
      <c r="W21">
        <v>3300</v>
      </c>
      <c r="X21">
        <v>0</v>
      </c>
      <c r="Y21">
        <v>3314.78</v>
      </c>
      <c r="Z21">
        <v>3314.78</v>
      </c>
      <c r="AA21">
        <v>1</v>
      </c>
      <c r="AB21" t="s">
        <v>21</v>
      </c>
    </row>
    <row r="22" spans="1:28" x14ac:dyDescent="0.3">
      <c r="A22">
        <v>736</v>
      </c>
      <c r="B22" t="str">
        <f>VLOOKUP(A22,标的信息!$B$2:$G$260,2,0)</f>
        <v>信易顺</v>
      </c>
      <c r="C22" t="str">
        <f>VLOOKUP(A22,标的信息!$B$2:$G$260,3,0)</f>
        <v>信易顺第643期</v>
      </c>
      <c r="D22">
        <f>VLOOKUP(A22,标的信息!$B$2:$G$260,4,0)</f>
        <v>50000</v>
      </c>
      <c r="E22">
        <f>VLOOKUP(A22,标的信息!$B$2:$G$260,5,0)</f>
        <v>5.2</v>
      </c>
      <c r="F22">
        <f>VLOOKUP(A22,标的信息!$B$2:$G$260,6,0)</f>
        <v>1</v>
      </c>
      <c r="G22">
        <f>VLOOKUP(A22,标的信息!$B$2:$H$260,7,0)</f>
        <v>31</v>
      </c>
      <c r="H22" t="str">
        <f>VLOOKUP(A22,标的信息!$B$2:$I$260,8,0)</f>
        <v>初审通过</v>
      </c>
      <c r="I22">
        <f t="shared" si="0"/>
        <v>44.777777777777779</v>
      </c>
      <c r="J22">
        <v>44.78</v>
      </c>
      <c r="K22">
        <v>10000</v>
      </c>
      <c r="L22" s="1" t="s">
        <v>69</v>
      </c>
      <c r="M22">
        <v>9397</v>
      </c>
      <c r="N22">
        <v>10</v>
      </c>
      <c r="O22" t="s">
        <v>18</v>
      </c>
      <c r="P22" s="1" t="s">
        <v>70</v>
      </c>
      <c r="Q22">
        <v>44.78</v>
      </c>
      <c r="R22">
        <v>1</v>
      </c>
      <c r="S22">
        <v>0</v>
      </c>
      <c r="T22">
        <v>0</v>
      </c>
      <c r="U22" s="1" t="s">
        <v>29</v>
      </c>
      <c r="V22">
        <v>10000</v>
      </c>
      <c r="W22">
        <v>10000</v>
      </c>
      <c r="X22">
        <v>0</v>
      </c>
      <c r="Y22">
        <v>10044.780000000001</v>
      </c>
      <c r="Z22">
        <v>10044.780000000001</v>
      </c>
      <c r="AA22">
        <v>1</v>
      </c>
      <c r="AB22" t="s">
        <v>21</v>
      </c>
    </row>
    <row r="23" spans="1:28" x14ac:dyDescent="0.3">
      <c r="A23">
        <v>736</v>
      </c>
      <c r="B23" t="str">
        <f>VLOOKUP(A23,标的信息!$B$2:$G$260,2,0)</f>
        <v>信易顺</v>
      </c>
      <c r="C23" t="str">
        <f>VLOOKUP(A23,标的信息!$B$2:$G$260,3,0)</f>
        <v>信易顺第643期</v>
      </c>
      <c r="D23">
        <f>VLOOKUP(A23,标的信息!$B$2:$G$260,4,0)</f>
        <v>50000</v>
      </c>
      <c r="E23">
        <f>VLOOKUP(A23,标的信息!$B$2:$G$260,5,0)</f>
        <v>5.2</v>
      </c>
      <c r="F23">
        <f>VLOOKUP(A23,标的信息!$B$2:$G$260,6,0)</f>
        <v>1</v>
      </c>
      <c r="G23">
        <f>VLOOKUP(A23,标的信息!$B$2:$H$260,7,0)</f>
        <v>31</v>
      </c>
      <c r="H23" t="str">
        <f>VLOOKUP(A23,标的信息!$B$2:$I$260,8,0)</f>
        <v>初审通过</v>
      </c>
      <c r="I23">
        <f t="shared" si="0"/>
        <v>22.388888888888889</v>
      </c>
      <c r="J23">
        <v>22.39</v>
      </c>
      <c r="K23">
        <v>5000</v>
      </c>
      <c r="L23" s="1" t="s">
        <v>71</v>
      </c>
      <c r="M23">
        <v>9391</v>
      </c>
      <c r="N23">
        <v>10</v>
      </c>
      <c r="O23" t="s">
        <v>18</v>
      </c>
      <c r="P23" s="1" t="s">
        <v>72</v>
      </c>
      <c r="Q23">
        <v>22.39</v>
      </c>
      <c r="R23">
        <v>1</v>
      </c>
      <c r="S23">
        <v>0</v>
      </c>
      <c r="T23">
        <v>0</v>
      </c>
      <c r="U23" s="1" t="s">
        <v>24</v>
      </c>
      <c r="V23">
        <v>5000</v>
      </c>
      <c r="W23">
        <v>5000</v>
      </c>
      <c r="X23">
        <v>0</v>
      </c>
      <c r="Y23">
        <v>5022.3900000000003</v>
      </c>
      <c r="Z23">
        <v>5022.3900000000003</v>
      </c>
      <c r="AA23">
        <v>1</v>
      </c>
      <c r="AB23" t="s">
        <v>21</v>
      </c>
    </row>
    <row r="24" spans="1:28" x14ac:dyDescent="0.3">
      <c r="A24">
        <v>736</v>
      </c>
      <c r="B24" t="str">
        <f>VLOOKUP(A24,标的信息!$B$2:$G$260,2,0)</f>
        <v>信易顺</v>
      </c>
      <c r="C24" t="str">
        <f>VLOOKUP(A24,标的信息!$B$2:$G$260,3,0)</f>
        <v>信易顺第643期</v>
      </c>
      <c r="D24">
        <f>VLOOKUP(A24,标的信息!$B$2:$G$260,4,0)</f>
        <v>50000</v>
      </c>
      <c r="E24">
        <f>VLOOKUP(A24,标的信息!$B$2:$G$260,5,0)</f>
        <v>5.2</v>
      </c>
      <c r="F24">
        <f>VLOOKUP(A24,标的信息!$B$2:$G$260,6,0)</f>
        <v>1</v>
      </c>
      <c r="G24">
        <f>VLOOKUP(A24,标的信息!$B$2:$H$260,7,0)</f>
        <v>31</v>
      </c>
      <c r="H24" t="str">
        <f>VLOOKUP(A24,标的信息!$B$2:$I$260,8,0)</f>
        <v>初审通过</v>
      </c>
      <c r="I24">
        <f t="shared" si="0"/>
        <v>44.777777777777779</v>
      </c>
      <c r="J24">
        <v>44.78</v>
      </c>
      <c r="K24">
        <v>10000</v>
      </c>
      <c r="L24" s="1" t="s">
        <v>73</v>
      </c>
      <c r="M24">
        <v>9363</v>
      </c>
      <c r="N24">
        <v>10</v>
      </c>
      <c r="O24" t="s">
        <v>18</v>
      </c>
      <c r="P24" s="1" t="s">
        <v>74</v>
      </c>
      <c r="Q24">
        <v>44.78</v>
      </c>
      <c r="R24">
        <v>1</v>
      </c>
      <c r="S24">
        <v>0</v>
      </c>
      <c r="T24">
        <v>0</v>
      </c>
      <c r="U24" s="1" t="s">
        <v>48</v>
      </c>
      <c r="V24">
        <v>10000</v>
      </c>
      <c r="W24">
        <v>10000</v>
      </c>
      <c r="X24">
        <v>0</v>
      </c>
      <c r="Y24">
        <v>10044.780000000001</v>
      </c>
      <c r="Z24">
        <v>10044.780000000001</v>
      </c>
      <c r="AA24">
        <v>1</v>
      </c>
      <c r="AB24" t="s">
        <v>21</v>
      </c>
    </row>
    <row r="25" spans="1:28" x14ac:dyDescent="0.3">
      <c r="A25">
        <v>736</v>
      </c>
      <c r="B25" t="str">
        <f>VLOOKUP(A25,标的信息!$B$2:$G$260,2,0)</f>
        <v>信易顺</v>
      </c>
      <c r="C25" t="str">
        <f>VLOOKUP(A25,标的信息!$B$2:$G$260,3,0)</f>
        <v>信易顺第643期</v>
      </c>
      <c r="D25">
        <f>VLOOKUP(A25,标的信息!$B$2:$G$260,4,0)</f>
        <v>50000</v>
      </c>
      <c r="E25">
        <f>VLOOKUP(A25,标的信息!$B$2:$G$260,5,0)</f>
        <v>5.2</v>
      </c>
      <c r="F25">
        <f>VLOOKUP(A25,标的信息!$B$2:$G$260,6,0)</f>
        <v>1</v>
      </c>
      <c r="G25">
        <f>VLOOKUP(A25,标的信息!$B$2:$H$260,7,0)</f>
        <v>31</v>
      </c>
      <c r="H25" t="str">
        <f>VLOOKUP(A25,标的信息!$B$2:$I$260,8,0)</f>
        <v>初审通过</v>
      </c>
      <c r="I25">
        <f t="shared" si="0"/>
        <v>2.2388888888888889</v>
      </c>
      <c r="J25">
        <v>2.2400000000000002</v>
      </c>
      <c r="K25">
        <v>500</v>
      </c>
      <c r="L25" s="1" t="s">
        <v>75</v>
      </c>
      <c r="M25">
        <v>9354</v>
      </c>
      <c r="N25">
        <v>10</v>
      </c>
      <c r="O25" t="s">
        <v>18</v>
      </c>
      <c r="P25" s="1" t="s">
        <v>76</v>
      </c>
      <c r="Q25">
        <v>2.2400000000000002</v>
      </c>
      <c r="R25">
        <v>1</v>
      </c>
      <c r="S25">
        <v>0</v>
      </c>
      <c r="T25">
        <v>0</v>
      </c>
      <c r="U25" s="1" t="s">
        <v>77</v>
      </c>
      <c r="V25">
        <v>500</v>
      </c>
      <c r="W25">
        <v>500</v>
      </c>
      <c r="X25">
        <v>0</v>
      </c>
      <c r="Y25">
        <v>502.24</v>
      </c>
      <c r="Z25">
        <v>502.24</v>
      </c>
      <c r="AA25">
        <v>1</v>
      </c>
      <c r="AB25" t="s">
        <v>21</v>
      </c>
    </row>
    <row r="26" spans="1:28" x14ac:dyDescent="0.3">
      <c r="A26">
        <v>736</v>
      </c>
      <c r="B26" t="str">
        <f>VLOOKUP(A26,标的信息!$B$2:$G$260,2,0)</f>
        <v>信易顺</v>
      </c>
      <c r="C26" t="str">
        <f>VLOOKUP(A26,标的信息!$B$2:$G$260,3,0)</f>
        <v>信易顺第643期</v>
      </c>
      <c r="D26">
        <f>VLOOKUP(A26,标的信息!$B$2:$G$260,4,0)</f>
        <v>50000</v>
      </c>
      <c r="E26">
        <f>VLOOKUP(A26,标的信息!$B$2:$G$260,5,0)</f>
        <v>5.2</v>
      </c>
      <c r="F26">
        <f>VLOOKUP(A26,标的信息!$B$2:$G$260,6,0)</f>
        <v>1</v>
      </c>
      <c r="G26">
        <f>VLOOKUP(A26,标的信息!$B$2:$H$260,7,0)</f>
        <v>31</v>
      </c>
      <c r="H26" t="str">
        <f>VLOOKUP(A26,标的信息!$B$2:$I$260,8,0)</f>
        <v>初审通过</v>
      </c>
      <c r="I26">
        <f t="shared" si="0"/>
        <v>13.433333333333334</v>
      </c>
      <c r="J26">
        <v>13.43</v>
      </c>
      <c r="K26">
        <v>3000</v>
      </c>
      <c r="L26" s="1" t="s">
        <v>78</v>
      </c>
      <c r="M26">
        <v>9351</v>
      </c>
      <c r="N26">
        <v>10</v>
      </c>
      <c r="O26" t="s">
        <v>18</v>
      </c>
      <c r="P26" s="1" t="s">
        <v>79</v>
      </c>
      <c r="Q26">
        <v>13.43</v>
      </c>
      <c r="R26">
        <v>1</v>
      </c>
      <c r="S26">
        <v>0</v>
      </c>
      <c r="T26">
        <v>0</v>
      </c>
      <c r="U26" s="1" t="s">
        <v>35</v>
      </c>
      <c r="V26">
        <v>3000</v>
      </c>
      <c r="W26">
        <v>3000</v>
      </c>
      <c r="X26">
        <v>0</v>
      </c>
      <c r="Y26">
        <v>3013.43</v>
      </c>
      <c r="Z26">
        <v>3013.43</v>
      </c>
      <c r="AA26">
        <v>1</v>
      </c>
      <c r="AB26" t="s">
        <v>21</v>
      </c>
    </row>
    <row r="27" spans="1:28" x14ac:dyDescent="0.3">
      <c r="A27">
        <v>736</v>
      </c>
      <c r="B27" t="str">
        <f>VLOOKUP(A27,标的信息!$B$2:$G$260,2,0)</f>
        <v>信易顺</v>
      </c>
      <c r="C27" t="str">
        <f>VLOOKUP(A27,标的信息!$B$2:$G$260,3,0)</f>
        <v>信易顺第643期</v>
      </c>
      <c r="D27">
        <f>VLOOKUP(A27,标的信息!$B$2:$G$260,4,0)</f>
        <v>50000</v>
      </c>
      <c r="E27">
        <f>VLOOKUP(A27,标的信息!$B$2:$G$260,5,0)</f>
        <v>5.2</v>
      </c>
      <c r="F27">
        <f>VLOOKUP(A27,标的信息!$B$2:$G$260,6,0)</f>
        <v>1</v>
      </c>
      <c r="G27">
        <f>VLOOKUP(A27,标的信息!$B$2:$H$260,7,0)</f>
        <v>31</v>
      </c>
      <c r="H27" t="str">
        <f>VLOOKUP(A27,标的信息!$B$2:$I$260,8,0)</f>
        <v>初审通过</v>
      </c>
      <c r="I27">
        <f t="shared" si="0"/>
        <v>6.2688888888888883</v>
      </c>
      <c r="J27">
        <v>6.27</v>
      </c>
      <c r="K27">
        <v>1400</v>
      </c>
      <c r="L27" s="1" t="s">
        <v>80</v>
      </c>
      <c r="M27">
        <v>9342</v>
      </c>
      <c r="N27">
        <v>10</v>
      </c>
      <c r="O27" t="s">
        <v>18</v>
      </c>
      <c r="P27" s="1" t="s">
        <v>81</v>
      </c>
      <c r="Q27">
        <v>6.27</v>
      </c>
      <c r="R27">
        <v>1</v>
      </c>
      <c r="S27">
        <v>0</v>
      </c>
      <c r="T27">
        <v>0</v>
      </c>
      <c r="U27" s="1" t="s">
        <v>29</v>
      </c>
      <c r="V27">
        <v>1400</v>
      </c>
      <c r="W27">
        <v>1400</v>
      </c>
      <c r="X27">
        <v>0</v>
      </c>
      <c r="Y27">
        <v>1406.27</v>
      </c>
      <c r="Z27">
        <v>1406.27</v>
      </c>
      <c r="AA27">
        <v>1</v>
      </c>
      <c r="AB27" t="s">
        <v>21</v>
      </c>
    </row>
    <row r="28" spans="1:28" x14ac:dyDescent="0.3">
      <c r="A28">
        <v>736</v>
      </c>
      <c r="B28" t="str">
        <f>VLOOKUP(A28,标的信息!$B$2:$G$260,2,0)</f>
        <v>信易顺</v>
      </c>
      <c r="C28" t="str">
        <f>VLOOKUP(A28,标的信息!$B$2:$G$260,3,0)</f>
        <v>信易顺第643期</v>
      </c>
      <c r="D28">
        <f>VLOOKUP(A28,标的信息!$B$2:$G$260,4,0)</f>
        <v>50000</v>
      </c>
      <c r="E28">
        <f>VLOOKUP(A28,标的信息!$B$2:$G$260,5,0)</f>
        <v>5.2</v>
      </c>
      <c r="F28">
        <f>VLOOKUP(A28,标的信息!$B$2:$G$260,6,0)</f>
        <v>1</v>
      </c>
      <c r="G28">
        <f>VLOOKUP(A28,标的信息!$B$2:$H$260,7,0)</f>
        <v>31</v>
      </c>
      <c r="H28" t="str">
        <f>VLOOKUP(A28,标的信息!$B$2:$I$260,8,0)</f>
        <v>初审通过</v>
      </c>
      <c r="I28">
        <f t="shared" si="0"/>
        <v>1.3433333333333333</v>
      </c>
      <c r="J28">
        <v>1.34</v>
      </c>
      <c r="K28">
        <v>300</v>
      </c>
      <c r="L28" s="1" t="s">
        <v>82</v>
      </c>
      <c r="M28">
        <v>9338</v>
      </c>
      <c r="N28">
        <v>10</v>
      </c>
      <c r="O28" t="s">
        <v>18</v>
      </c>
      <c r="P28" s="1" t="s">
        <v>83</v>
      </c>
      <c r="Q28">
        <v>1.34</v>
      </c>
      <c r="R28">
        <v>1</v>
      </c>
      <c r="S28">
        <v>0</v>
      </c>
      <c r="T28">
        <v>0</v>
      </c>
      <c r="U28" s="1" t="s">
        <v>40</v>
      </c>
      <c r="V28">
        <v>300</v>
      </c>
      <c r="W28">
        <v>300</v>
      </c>
      <c r="X28">
        <v>0</v>
      </c>
      <c r="Y28">
        <v>301.33999999999997</v>
      </c>
      <c r="Z28">
        <v>301.33999999999997</v>
      </c>
      <c r="AA28">
        <v>1</v>
      </c>
      <c r="AB28" t="s">
        <v>21</v>
      </c>
    </row>
    <row r="29" spans="1:28" x14ac:dyDescent="0.3">
      <c r="A29">
        <v>736</v>
      </c>
      <c r="B29" t="str">
        <f>VLOOKUP(A29,标的信息!$B$2:$G$260,2,0)</f>
        <v>信易顺</v>
      </c>
      <c r="C29" t="str">
        <f>VLOOKUP(A29,标的信息!$B$2:$G$260,3,0)</f>
        <v>信易顺第643期</v>
      </c>
      <c r="D29">
        <f>VLOOKUP(A29,标的信息!$B$2:$G$260,4,0)</f>
        <v>50000</v>
      </c>
      <c r="E29">
        <f>VLOOKUP(A29,标的信息!$B$2:$G$260,5,0)</f>
        <v>5.2</v>
      </c>
      <c r="F29">
        <f>VLOOKUP(A29,标的信息!$B$2:$G$260,6,0)</f>
        <v>1</v>
      </c>
      <c r="G29">
        <f>VLOOKUP(A29,标的信息!$B$2:$H$260,7,0)</f>
        <v>31</v>
      </c>
      <c r="H29" t="str">
        <f>VLOOKUP(A29,标的信息!$B$2:$I$260,8,0)</f>
        <v>初审通过</v>
      </c>
      <c r="I29">
        <f t="shared" si="0"/>
        <v>44.777777777777779</v>
      </c>
      <c r="J29">
        <v>44.78</v>
      </c>
      <c r="K29">
        <v>10000</v>
      </c>
      <c r="L29" s="1" t="s">
        <v>84</v>
      </c>
      <c r="M29">
        <v>9333</v>
      </c>
      <c r="N29">
        <v>10</v>
      </c>
      <c r="O29" t="s">
        <v>18</v>
      </c>
      <c r="P29" s="1" t="s">
        <v>85</v>
      </c>
      <c r="Q29">
        <v>44.78</v>
      </c>
      <c r="R29">
        <v>1</v>
      </c>
      <c r="S29">
        <v>0</v>
      </c>
      <c r="T29">
        <v>0</v>
      </c>
      <c r="U29" s="1" t="s">
        <v>48</v>
      </c>
      <c r="V29">
        <v>10000</v>
      </c>
      <c r="W29">
        <v>10000</v>
      </c>
      <c r="X29">
        <v>0</v>
      </c>
      <c r="Y29">
        <v>10044.780000000001</v>
      </c>
      <c r="Z29">
        <v>10044.780000000001</v>
      </c>
      <c r="AA29">
        <v>1</v>
      </c>
      <c r="AB29" t="s">
        <v>21</v>
      </c>
    </row>
    <row r="30" spans="1:28" x14ac:dyDescent="0.3">
      <c r="A30">
        <v>737</v>
      </c>
      <c r="B30" t="str">
        <f>VLOOKUP(A30,标的信息!$B$2:$G$260,2,0)</f>
        <v>信易顺</v>
      </c>
      <c r="C30" t="str">
        <f>VLOOKUP(A30,标的信息!$B$2:$G$260,3,0)</f>
        <v>信易顺第644期</v>
      </c>
      <c r="D30">
        <f>VLOOKUP(A30,标的信息!$B$2:$G$260,4,0)</f>
        <v>50000</v>
      </c>
      <c r="E30">
        <f>VLOOKUP(A30,标的信息!$B$2:$G$260,5,0)</f>
        <v>5.2</v>
      </c>
      <c r="F30">
        <f>VLOOKUP(A30,标的信息!$B$2:$G$260,6,0)</f>
        <v>1</v>
      </c>
      <c r="G30">
        <f>VLOOKUP(A30,标的信息!$B$2:$H$260,7,0)</f>
        <v>31</v>
      </c>
      <c r="H30" t="str">
        <f>VLOOKUP(A30,标的信息!$B$2:$I$260,8,0)</f>
        <v>初审通过</v>
      </c>
      <c r="I30">
        <f t="shared" si="0"/>
        <v>23.732222222222223</v>
      </c>
      <c r="J30">
        <v>23.73</v>
      </c>
      <c r="K30">
        <v>5300</v>
      </c>
      <c r="L30" s="1" t="s">
        <v>86</v>
      </c>
      <c r="M30">
        <v>9411</v>
      </c>
      <c r="N30">
        <v>10</v>
      </c>
      <c r="O30" t="s">
        <v>18</v>
      </c>
      <c r="P30" s="1" t="s">
        <v>87</v>
      </c>
      <c r="Q30">
        <v>23.73</v>
      </c>
      <c r="R30">
        <v>1</v>
      </c>
      <c r="S30">
        <v>0</v>
      </c>
      <c r="T30">
        <v>0</v>
      </c>
      <c r="U30" s="1" t="s">
        <v>20</v>
      </c>
      <c r="V30">
        <v>5300</v>
      </c>
      <c r="W30">
        <v>5300</v>
      </c>
      <c r="X30">
        <v>0</v>
      </c>
      <c r="Y30">
        <v>5323.73</v>
      </c>
      <c r="Z30">
        <v>5323.73</v>
      </c>
      <c r="AA30">
        <v>1</v>
      </c>
      <c r="AB30" t="s">
        <v>21</v>
      </c>
    </row>
    <row r="31" spans="1:28" x14ac:dyDescent="0.3">
      <c r="A31">
        <v>737</v>
      </c>
      <c r="B31" t="str">
        <f>VLOOKUP(A31,标的信息!$B$2:$G$260,2,0)</f>
        <v>信易顺</v>
      </c>
      <c r="C31" t="str">
        <f>VLOOKUP(A31,标的信息!$B$2:$G$260,3,0)</f>
        <v>信易顺第644期</v>
      </c>
      <c r="D31">
        <f>VLOOKUP(A31,标的信息!$B$2:$G$260,4,0)</f>
        <v>50000</v>
      </c>
      <c r="E31">
        <f>VLOOKUP(A31,标的信息!$B$2:$G$260,5,0)</f>
        <v>5.2</v>
      </c>
      <c r="F31">
        <f>VLOOKUP(A31,标的信息!$B$2:$G$260,6,0)</f>
        <v>1</v>
      </c>
      <c r="G31">
        <f>VLOOKUP(A31,标的信息!$B$2:$H$260,7,0)</f>
        <v>31</v>
      </c>
      <c r="H31" t="str">
        <f>VLOOKUP(A31,标的信息!$B$2:$I$260,8,0)</f>
        <v>初审通过</v>
      </c>
      <c r="I31">
        <f t="shared" si="0"/>
        <v>44.777777777777779</v>
      </c>
      <c r="J31">
        <v>44.78</v>
      </c>
      <c r="K31">
        <v>10000</v>
      </c>
      <c r="L31" s="1" t="s">
        <v>88</v>
      </c>
      <c r="M31">
        <v>9394</v>
      </c>
      <c r="N31">
        <v>10</v>
      </c>
      <c r="O31" t="s">
        <v>18</v>
      </c>
      <c r="P31" s="1" t="s">
        <v>89</v>
      </c>
      <c r="Q31">
        <v>44.78</v>
      </c>
      <c r="R31">
        <v>1</v>
      </c>
      <c r="S31">
        <v>0</v>
      </c>
      <c r="T31">
        <v>0</v>
      </c>
      <c r="U31" s="1" t="s">
        <v>32</v>
      </c>
      <c r="V31">
        <v>10000</v>
      </c>
      <c r="W31">
        <v>10000</v>
      </c>
      <c r="X31">
        <v>0</v>
      </c>
      <c r="Y31">
        <v>10044.780000000001</v>
      </c>
      <c r="Z31">
        <v>10044.780000000001</v>
      </c>
      <c r="AA31">
        <v>1</v>
      </c>
      <c r="AB31" t="s">
        <v>21</v>
      </c>
    </row>
    <row r="32" spans="1:28" x14ac:dyDescent="0.3">
      <c r="A32">
        <v>737</v>
      </c>
      <c r="B32" t="str">
        <f>VLOOKUP(A32,标的信息!$B$2:$G$260,2,0)</f>
        <v>信易顺</v>
      </c>
      <c r="C32" t="str">
        <f>VLOOKUP(A32,标的信息!$B$2:$G$260,3,0)</f>
        <v>信易顺第644期</v>
      </c>
      <c r="D32">
        <f>VLOOKUP(A32,标的信息!$B$2:$G$260,4,0)</f>
        <v>50000</v>
      </c>
      <c r="E32">
        <f>VLOOKUP(A32,标的信息!$B$2:$G$260,5,0)</f>
        <v>5.2</v>
      </c>
      <c r="F32">
        <f>VLOOKUP(A32,标的信息!$B$2:$G$260,6,0)</f>
        <v>1</v>
      </c>
      <c r="G32">
        <f>VLOOKUP(A32,标的信息!$B$2:$H$260,7,0)</f>
        <v>31</v>
      </c>
      <c r="H32" t="str">
        <f>VLOOKUP(A32,标的信息!$B$2:$I$260,8,0)</f>
        <v>初审通过</v>
      </c>
      <c r="I32">
        <f t="shared" si="0"/>
        <v>0.44777777777777783</v>
      </c>
      <c r="J32">
        <v>0.45</v>
      </c>
      <c r="K32">
        <v>100</v>
      </c>
      <c r="L32" s="1" t="s">
        <v>90</v>
      </c>
      <c r="M32">
        <v>9377</v>
      </c>
      <c r="N32">
        <v>10</v>
      </c>
      <c r="O32" t="s">
        <v>18</v>
      </c>
      <c r="P32" s="1" t="s">
        <v>91</v>
      </c>
      <c r="Q32">
        <v>0.45</v>
      </c>
      <c r="R32">
        <v>1</v>
      </c>
      <c r="S32">
        <v>0</v>
      </c>
      <c r="T32">
        <v>0</v>
      </c>
      <c r="U32" s="1" t="s">
        <v>43</v>
      </c>
      <c r="V32">
        <v>100</v>
      </c>
      <c r="W32">
        <v>100</v>
      </c>
      <c r="X32">
        <v>0</v>
      </c>
      <c r="Y32">
        <v>100.45</v>
      </c>
      <c r="Z32">
        <v>100.45</v>
      </c>
      <c r="AA32">
        <v>1</v>
      </c>
      <c r="AB32" t="s">
        <v>21</v>
      </c>
    </row>
    <row r="33" spans="1:28" x14ac:dyDescent="0.3">
      <c r="A33">
        <v>737</v>
      </c>
      <c r="B33" t="str">
        <f>VLOOKUP(A33,标的信息!$B$2:$G$260,2,0)</f>
        <v>信易顺</v>
      </c>
      <c r="C33" t="str">
        <f>VLOOKUP(A33,标的信息!$B$2:$G$260,3,0)</f>
        <v>信易顺第644期</v>
      </c>
      <c r="D33">
        <f>VLOOKUP(A33,标的信息!$B$2:$G$260,4,0)</f>
        <v>50000</v>
      </c>
      <c r="E33">
        <f>VLOOKUP(A33,标的信息!$B$2:$G$260,5,0)</f>
        <v>5.2</v>
      </c>
      <c r="F33">
        <f>VLOOKUP(A33,标的信息!$B$2:$G$260,6,0)</f>
        <v>1</v>
      </c>
      <c r="G33">
        <f>VLOOKUP(A33,标的信息!$B$2:$H$260,7,0)</f>
        <v>31</v>
      </c>
      <c r="H33" t="str">
        <f>VLOOKUP(A33,标的信息!$B$2:$I$260,8,0)</f>
        <v>初审通过</v>
      </c>
      <c r="I33">
        <f t="shared" si="0"/>
        <v>44.777777777777779</v>
      </c>
      <c r="J33">
        <v>44.78</v>
      </c>
      <c r="K33">
        <v>10000</v>
      </c>
      <c r="L33" s="1" t="s">
        <v>92</v>
      </c>
      <c r="M33">
        <v>9375</v>
      </c>
      <c r="N33">
        <v>10</v>
      </c>
      <c r="O33" t="s">
        <v>18</v>
      </c>
      <c r="P33" s="1" t="s">
        <v>93</v>
      </c>
      <c r="Q33">
        <v>44.78</v>
      </c>
      <c r="R33">
        <v>1</v>
      </c>
      <c r="S33">
        <v>0</v>
      </c>
      <c r="T33">
        <v>0</v>
      </c>
      <c r="U33" s="1" t="s">
        <v>53</v>
      </c>
      <c r="V33">
        <v>10000</v>
      </c>
      <c r="W33">
        <v>10000</v>
      </c>
      <c r="X33">
        <v>0</v>
      </c>
      <c r="Y33">
        <v>10044.780000000001</v>
      </c>
      <c r="Z33">
        <v>10044.780000000001</v>
      </c>
      <c r="AA33">
        <v>1</v>
      </c>
      <c r="AB33" t="s">
        <v>21</v>
      </c>
    </row>
    <row r="34" spans="1:28" x14ac:dyDescent="0.3">
      <c r="A34">
        <v>737</v>
      </c>
      <c r="B34" t="str">
        <f>VLOOKUP(A34,标的信息!$B$2:$G$260,2,0)</f>
        <v>信易顺</v>
      </c>
      <c r="C34" t="str">
        <f>VLOOKUP(A34,标的信息!$B$2:$G$260,3,0)</f>
        <v>信易顺第644期</v>
      </c>
      <c r="D34">
        <f>VLOOKUP(A34,标的信息!$B$2:$G$260,4,0)</f>
        <v>50000</v>
      </c>
      <c r="E34">
        <f>VLOOKUP(A34,标的信息!$B$2:$G$260,5,0)</f>
        <v>5.2</v>
      </c>
      <c r="F34">
        <f>VLOOKUP(A34,标的信息!$B$2:$G$260,6,0)</f>
        <v>1</v>
      </c>
      <c r="G34">
        <f>VLOOKUP(A34,标的信息!$B$2:$H$260,7,0)</f>
        <v>31</v>
      </c>
      <c r="H34" t="str">
        <f>VLOOKUP(A34,标的信息!$B$2:$I$260,8,0)</f>
        <v>初审通过</v>
      </c>
      <c r="I34">
        <f t="shared" si="0"/>
        <v>89.555555555555557</v>
      </c>
      <c r="J34">
        <v>89.56</v>
      </c>
      <c r="K34">
        <v>20000</v>
      </c>
      <c r="L34" s="1" t="s">
        <v>94</v>
      </c>
      <c r="M34">
        <v>9350</v>
      </c>
      <c r="N34">
        <v>10</v>
      </c>
      <c r="O34" t="s">
        <v>18</v>
      </c>
      <c r="P34" s="1" t="s">
        <v>95</v>
      </c>
      <c r="Q34">
        <v>89.56</v>
      </c>
      <c r="R34">
        <v>1</v>
      </c>
      <c r="S34">
        <v>0</v>
      </c>
      <c r="T34">
        <v>0</v>
      </c>
      <c r="U34" s="1" t="s">
        <v>40</v>
      </c>
      <c r="V34">
        <v>20000</v>
      </c>
      <c r="W34">
        <v>20000</v>
      </c>
      <c r="X34">
        <v>0</v>
      </c>
      <c r="Y34">
        <v>20089.560000000001</v>
      </c>
      <c r="Z34">
        <v>20089.560000000001</v>
      </c>
      <c r="AA34">
        <v>1</v>
      </c>
      <c r="AB34" t="s">
        <v>21</v>
      </c>
    </row>
    <row r="35" spans="1:28" x14ac:dyDescent="0.3">
      <c r="A35">
        <v>737</v>
      </c>
      <c r="B35" t="str">
        <f>VLOOKUP(A35,标的信息!$B$2:$G$260,2,0)</f>
        <v>信易顺</v>
      </c>
      <c r="C35" t="str">
        <f>VLOOKUP(A35,标的信息!$B$2:$G$260,3,0)</f>
        <v>信易顺第644期</v>
      </c>
      <c r="D35">
        <f>VLOOKUP(A35,标的信息!$B$2:$G$260,4,0)</f>
        <v>50000</v>
      </c>
      <c r="E35">
        <f>VLOOKUP(A35,标的信息!$B$2:$G$260,5,0)</f>
        <v>5.2</v>
      </c>
      <c r="F35">
        <f>VLOOKUP(A35,标的信息!$B$2:$G$260,6,0)</f>
        <v>1</v>
      </c>
      <c r="G35">
        <f>VLOOKUP(A35,标的信息!$B$2:$H$260,7,0)</f>
        <v>31</v>
      </c>
      <c r="H35" t="str">
        <f>VLOOKUP(A35,标的信息!$B$2:$I$260,8,0)</f>
        <v>初审通过</v>
      </c>
      <c r="I35">
        <f t="shared" si="0"/>
        <v>6.7166666666666668</v>
      </c>
      <c r="J35">
        <v>6.72</v>
      </c>
      <c r="K35">
        <v>1500</v>
      </c>
      <c r="L35" s="1" t="s">
        <v>96</v>
      </c>
      <c r="M35">
        <v>9339</v>
      </c>
      <c r="N35">
        <v>10</v>
      </c>
      <c r="O35" t="s">
        <v>18</v>
      </c>
      <c r="P35" s="1" t="s">
        <v>97</v>
      </c>
      <c r="Q35">
        <v>6.72</v>
      </c>
      <c r="R35">
        <v>1</v>
      </c>
      <c r="S35">
        <v>0</v>
      </c>
      <c r="T35">
        <v>0</v>
      </c>
      <c r="U35" s="1" t="s">
        <v>29</v>
      </c>
      <c r="V35">
        <v>1500</v>
      </c>
      <c r="W35">
        <v>1500</v>
      </c>
      <c r="X35">
        <v>0</v>
      </c>
      <c r="Y35">
        <v>1506.72</v>
      </c>
      <c r="Z35">
        <v>1506.72</v>
      </c>
      <c r="AA35">
        <v>1</v>
      </c>
      <c r="AB35" t="s">
        <v>21</v>
      </c>
    </row>
    <row r="36" spans="1:28" x14ac:dyDescent="0.3">
      <c r="A36">
        <v>737</v>
      </c>
      <c r="B36" t="str">
        <f>VLOOKUP(A36,标的信息!$B$2:$G$260,2,0)</f>
        <v>信易顺</v>
      </c>
      <c r="C36" t="str">
        <f>VLOOKUP(A36,标的信息!$B$2:$G$260,3,0)</f>
        <v>信易顺第644期</v>
      </c>
      <c r="D36">
        <f>VLOOKUP(A36,标的信息!$B$2:$G$260,4,0)</f>
        <v>50000</v>
      </c>
      <c r="E36">
        <f>VLOOKUP(A36,标的信息!$B$2:$G$260,5,0)</f>
        <v>5.2</v>
      </c>
      <c r="F36">
        <f>VLOOKUP(A36,标的信息!$B$2:$G$260,6,0)</f>
        <v>1</v>
      </c>
      <c r="G36">
        <f>VLOOKUP(A36,标的信息!$B$2:$H$260,7,0)</f>
        <v>31</v>
      </c>
      <c r="H36" t="str">
        <f>VLOOKUP(A36,标的信息!$B$2:$I$260,8,0)</f>
        <v>初审通过</v>
      </c>
      <c r="I36">
        <f t="shared" si="0"/>
        <v>13.88111111111111</v>
      </c>
      <c r="J36">
        <v>13.88</v>
      </c>
      <c r="K36">
        <v>3100</v>
      </c>
      <c r="L36" s="1" t="s">
        <v>98</v>
      </c>
      <c r="M36">
        <v>9328</v>
      </c>
      <c r="N36">
        <v>10</v>
      </c>
      <c r="O36" t="s">
        <v>18</v>
      </c>
      <c r="P36" s="1" t="s">
        <v>99</v>
      </c>
      <c r="Q36">
        <v>13.88</v>
      </c>
      <c r="R36">
        <v>1</v>
      </c>
      <c r="S36">
        <v>0</v>
      </c>
      <c r="T36">
        <v>0</v>
      </c>
      <c r="U36" s="1" t="s">
        <v>20</v>
      </c>
      <c r="V36">
        <v>3100</v>
      </c>
      <c r="W36">
        <v>3100</v>
      </c>
      <c r="X36">
        <v>0</v>
      </c>
      <c r="Y36">
        <v>3113.88</v>
      </c>
      <c r="Z36">
        <v>3113.88</v>
      </c>
      <c r="AA36">
        <v>1</v>
      </c>
      <c r="AB36" t="s">
        <v>21</v>
      </c>
    </row>
    <row r="37" spans="1:28" x14ac:dyDescent="0.3">
      <c r="A37">
        <v>741</v>
      </c>
      <c r="B37" t="str">
        <f>VLOOKUP(A37,标的信息!$B$2:$G$260,2,0)</f>
        <v>信易顺</v>
      </c>
      <c r="C37" t="str">
        <f>VLOOKUP(A37,标的信息!$B$2:$G$260,3,0)</f>
        <v>信易顺第648期</v>
      </c>
      <c r="D37">
        <f>VLOOKUP(A37,标的信息!$B$2:$G$260,4,0)</f>
        <v>10000</v>
      </c>
      <c r="E37">
        <f>VLOOKUP(A37,标的信息!$B$2:$G$260,5,0)</f>
        <v>5.2</v>
      </c>
      <c r="F37">
        <f>VLOOKUP(A37,标的信息!$B$2:$G$260,6,0)</f>
        <v>1</v>
      </c>
      <c r="G37">
        <f>VLOOKUP(A37,标的信息!$B$2:$H$260,7,0)</f>
        <v>31</v>
      </c>
      <c r="H37" t="str">
        <f>VLOOKUP(A37,标的信息!$B$2:$I$260,8,0)</f>
        <v>初审通过</v>
      </c>
      <c r="I37">
        <f t="shared" si="0"/>
        <v>18.806666666666668</v>
      </c>
      <c r="J37">
        <v>18.809999999999999</v>
      </c>
      <c r="K37">
        <v>4200</v>
      </c>
      <c r="L37" s="1" t="s">
        <v>100</v>
      </c>
      <c r="M37">
        <v>9407</v>
      </c>
      <c r="N37">
        <v>10</v>
      </c>
      <c r="O37" t="s">
        <v>18</v>
      </c>
      <c r="P37" s="1" t="s">
        <v>101</v>
      </c>
      <c r="Q37">
        <v>18.809999999999999</v>
      </c>
      <c r="R37">
        <v>1</v>
      </c>
      <c r="S37">
        <v>0</v>
      </c>
      <c r="T37">
        <v>0</v>
      </c>
      <c r="U37" s="1" t="s">
        <v>20</v>
      </c>
      <c r="V37">
        <v>4200</v>
      </c>
      <c r="W37">
        <v>4200</v>
      </c>
      <c r="X37">
        <v>0</v>
      </c>
      <c r="Y37">
        <v>4218.8100000000004</v>
      </c>
      <c r="Z37">
        <v>4218.8100000000004</v>
      </c>
      <c r="AA37">
        <v>1</v>
      </c>
      <c r="AB37" t="s">
        <v>21</v>
      </c>
    </row>
    <row r="38" spans="1:28" x14ac:dyDescent="0.3">
      <c r="A38">
        <v>741</v>
      </c>
      <c r="B38" t="str">
        <f>VLOOKUP(A38,标的信息!$B$2:$G$260,2,0)</f>
        <v>信易顺</v>
      </c>
      <c r="C38" t="str">
        <f>VLOOKUP(A38,标的信息!$B$2:$G$260,3,0)</f>
        <v>信易顺第648期</v>
      </c>
      <c r="D38">
        <f>VLOOKUP(A38,标的信息!$B$2:$G$260,4,0)</f>
        <v>10000</v>
      </c>
      <c r="E38">
        <f>VLOOKUP(A38,标的信息!$B$2:$G$260,5,0)</f>
        <v>5.2</v>
      </c>
      <c r="F38">
        <f>VLOOKUP(A38,标的信息!$B$2:$G$260,6,0)</f>
        <v>1</v>
      </c>
      <c r="G38">
        <f>VLOOKUP(A38,标的信息!$B$2:$H$260,7,0)</f>
        <v>31</v>
      </c>
      <c r="H38" t="str">
        <f>VLOOKUP(A38,标的信息!$B$2:$I$260,8,0)</f>
        <v>初审通过</v>
      </c>
      <c r="I38">
        <f t="shared" si="0"/>
        <v>0.44777777777777783</v>
      </c>
      <c r="J38">
        <v>0.45</v>
      </c>
      <c r="K38">
        <v>100</v>
      </c>
      <c r="L38" s="1" t="s">
        <v>102</v>
      </c>
      <c r="M38">
        <v>9404</v>
      </c>
      <c r="N38">
        <v>10</v>
      </c>
      <c r="O38" t="s">
        <v>18</v>
      </c>
      <c r="P38" s="1" t="s">
        <v>103</v>
      </c>
      <c r="Q38">
        <v>0.45</v>
      </c>
      <c r="R38">
        <v>1</v>
      </c>
      <c r="S38">
        <v>0</v>
      </c>
      <c r="T38">
        <v>0</v>
      </c>
      <c r="U38" s="1" t="s">
        <v>77</v>
      </c>
      <c r="V38">
        <v>100</v>
      </c>
      <c r="W38">
        <v>100</v>
      </c>
      <c r="X38">
        <v>0</v>
      </c>
      <c r="Y38">
        <v>100.45</v>
      </c>
      <c r="Z38">
        <v>100.45</v>
      </c>
      <c r="AA38">
        <v>1</v>
      </c>
      <c r="AB38" t="s">
        <v>21</v>
      </c>
    </row>
    <row r="39" spans="1:28" x14ac:dyDescent="0.3">
      <c r="A39">
        <v>741</v>
      </c>
      <c r="B39" t="str">
        <f>VLOOKUP(A39,标的信息!$B$2:$G$260,2,0)</f>
        <v>信易顺</v>
      </c>
      <c r="C39" t="str">
        <f>VLOOKUP(A39,标的信息!$B$2:$G$260,3,0)</f>
        <v>信易顺第648期</v>
      </c>
      <c r="D39">
        <f>VLOOKUP(A39,标的信息!$B$2:$G$260,4,0)</f>
        <v>10000</v>
      </c>
      <c r="E39">
        <f>VLOOKUP(A39,标的信息!$B$2:$G$260,5,0)</f>
        <v>5.2</v>
      </c>
      <c r="F39">
        <f>VLOOKUP(A39,标的信息!$B$2:$G$260,6,0)</f>
        <v>1</v>
      </c>
      <c r="G39">
        <f>VLOOKUP(A39,标的信息!$B$2:$H$260,7,0)</f>
        <v>31</v>
      </c>
      <c r="H39" t="str">
        <f>VLOOKUP(A39,标的信息!$B$2:$I$260,8,0)</f>
        <v>初审通过</v>
      </c>
      <c r="I39">
        <f t="shared" si="0"/>
        <v>22.388888888888889</v>
      </c>
      <c r="J39">
        <v>22.39</v>
      </c>
      <c r="K39">
        <v>5000</v>
      </c>
      <c r="L39" s="1" t="s">
        <v>104</v>
      </c>
      <c r="M39">
        <v>9343</v>
      </c>
      <c r="N39">
        <v>10</v>
      </c>
      <c r="O39" t="s">
        <v>18</v>
      </c>
      <c r="P39" s="1" t="s">
        <v>105</v>
      </c>
      <c r="Q39">
        <v>22.39</v>
      </c>
      <c r="R39">
        <v>1</v>
      </c>
      <c r="S39">
        <v>0</v>
      </c>
      <c r="T39">
        <v>0</v>
      </c>
      <c r="U39" s="1" t="s">
        <v>24</v>
      </c>
      <c r="V39">
        <v>5000</v>
      </c>
      <c r="W39">
        <v>5000</v>
      </c>
      <c r="X39">
        <v>0</v>
      </c>
      <c r="Y39">
        <v>5022.3900000000003</v>
      </c>
      <c r="Z39">
        <v>5022.3900000000003</v>
      </c>
      <c r="AA39">
        <v>1</v>
      </c>
      <c r="AB39" t="s">
        <v>21</v>
      </c>
    </row>
    <row r="40" spans="1:28" x14ac:dyDescent="0.3">
      <c r="A40">
        <v>741</v>
      </c>
      <c r="B40" t="str">
        <f>VLOOKUP(A40,标的信息!$B$2:$G$260,2,0)</f>
        <v>信易顺</v>
      </c>
      <c r="C40" t="str">
        <f>VLOOKUP(A40,标的信息!$B$2:$G$260,3,0)</f>
        <v>信易顺第648期</v>
      </c>
      <c r="D40">
        <f>VLOOKUP(A40,标的信息!$B$2:$G$260,4,0)</f>
        <v>10000</v>
      </c>
      <c r="E40">
        <f>VLOOKUP(A40,标的信息!$B$2:$G$260,5,0)</f>
        <v>5.2</v>
      </c>
      <c r="F40">
        <f>VLOOKUP(A40,标的信息!$B$2:$G$260,6,0)</f>
        <v>1</v>
      </c>
      <c r="G40">
        <f>VLOOKUP(A40,标的信息!$B$2:$H$260,7,0)</f>
        <v>31</v>
      </c>
      <c r="H40" t="str">
        <f>VLOOKUP(A40,标的信息!$B$2:$I$260,8,0)</f>
        <v>初审通过</v>
      </c>
      <c r="I40">
        <f t="shared" si="0"/>
        <v>2.2388888888888889</v>
      </c>
      <c r="J40">
        <v>2.2400000000000002</v>
      </c>
      <c r="K40">
        <v>500</v>
      </c>
      <c r="L40" s="1" t="s">
        <v>106</v>
      </c>
      <c r="M40">
        <v>9331</v>
      </c>
      <c r="N40">
        <v>10</v>
      </c>
      <c r="O40" t="s">
        <v>63</v>
      </c>
      <c r="P40" s="1" t="s">
        <v>107</v>
      </c>
      <c r="Q40">
        <v>2.2400000000000002</v>
      </c>
      <c r="R40">
        <v>1</v>
      </c>
      <c r="S40">
        <v>0</v>
      </c>
      <c r="T40">
        <v>0</v>
      </c>
      <c r="U40" s="1" t="s">
        <v>20</v>
      </c>
      <c r="V40">
        <v>500</v>
      </c>
      <c r="W40">
        <v>500</v>
      </c>
      <c r="X40">
        <v>1</v>
      </c>
      <c r="Y40">
        <v>502.24</v>
      </c>
      <c r="Z40">
        <v>502.24</v>
      </c>
      <c r="AA40">
        <v>1</v>
      </c>
      <c r="AB40" t="s">
        <v>21</v>
      </c>
    </row>
    <row r="41" spans="1:28" x14ac:dyDescent="0.3">
      <c r="A41">
        <v>741</v>
      </c>
      <c r="B41" t="str">
        <f>VLOOKUP(A41,标的信息!$B$2:$G$260,2,0)</f>
        <v>信易顺</v>
      </c>
      <c r="C41" t="str">
        <f>VLOOKUP(A41,标的信息!$B$2:$G$260,3,0)</f>
        <v>信易顺第648期</v>
      </c>
      <c r="D41">
        <f>VLOOKUP(A41,标的信息!$B$2:$G$260,4,0)</f>
        <v>10000</v>
      </c>
      <c r="E41">
        <f>VLOOKUP(A41,标的信息!$B$2:$G$260,5,0)</f>
        <v>5.2</v>
      </c>
      <c r="F41">
        <f>VLOOKUP(A41,标的信息!$B$2:$G$260,6,0)</f>
        <v>1</v>
      </c>
      <c r="G41">
        <f>VLOOKUP(A41,标的信息!$B$2:$H$260,7,0)</f>
        <v>31</v>
      </c>
      <c r="H41" t="str">
        <f>VLOOKUP(A41,标的信息!$B$2:$I$260,8,0)</f>
        <v>初审通过</v>
      </c>
      <c r="I41">
        <f t="shared" si="0"/>
        <v>0.89555555555555566</v>
      </c>
      <c r="J41">
        <v>0.9</v>
      </c>
      <c r="K41">
        <v>200</v>
      </c>
      <c r="L41" s="1" t="s">
        <v>108</v>
      </c>
      <c r="M41">
        <v>9332</v>
      </c>
      <c r="N41">
        <v>10</v>
      </c>
      <c r="O41" t="s">
        <v>63</v>
      </c>
      <c r="P41" s="1" t="s">
        <v>107</v>
      </c>
      <c r="Q41">
        <v>0.9</v>
      </c>
      <c r="R41">
        <v>1</v>
      </c>
      <c r="S41">
        <v>0</v>
      </c>
      <c r="T41">
        <v>0</v>
      </c>
      <c r="U41" s="1" t="s">
        <v>43</v>
      </c>
      <c r="V41">
        <v>200</v>
      </c>
      <c r="W41">
        <v>200</v>
      </c>
      <c r="X41">
        <v>1</v>
      </c>
      <c r="Y41">
        <v>200.9</v>
      </c>
      <c r="Z41">
        <v>200.9</v>
      </c>
      <c r="AA41">
        <v>1</v>
      </c>
      <c r="AB41" t="s">
        <v>21</v>
      </c>
    </row>
    <row r="42" spans="1:28" x14ac:dyDescent="0.3">
      <c r="A42">
        <v>734</v>
      </c>
      <c r="B42" t="str">
        <f>VLOOKUP(A42,标的信息!$B$2:$G$260,2,0)</f>
        <v>信易顺</v>
      </c>
      <c r="C42" t="str">
        <f>VLOOKUP(A42,标的信息!$B$2:$G$260,3,0)</f>
        <v>信易顺第641期</v>
      </c>
      <c r="D42">
        <f>VLOOKUP(A42,标的信息!$B$2:$G$260,4,0)</f>
        <v>50000</v>
      </c>
      <c r="E42">
        <f>VLOOKUP(A42,标的信息!$B$2:$G$260,5,0)</f>
        <v>5.2</v>
      </c>
      <c r="F42">
        <f>VLOOKUP(A42,标的信息!$B$2:$G$260,6,0)</f>
        <v>1</v>
      </c>
      <c r="G42">
        <f>VLOOKUP(A42,标的信息!$B$2:$H$260,7,0)</f>
        <v>31</v>
      </c>
      <c r="H42" t="str">
        <f>VLOOKUP(A42,标的信息!$B$2:$I$260,8,0)</f>
        <v>初审通过</v>
      </c>
      <c r="I42">
        <f t="shared" si="0"/>
        <v>31.344444444444445</v>
      </c>
      <c r="J42">
        <v>31.34</v>
      </c>
      <c r="K42">
        <v>7000</v>
      </c>
      <c r="L42" s="1" t="s">
        <v>109</v>
      </c>
      <c r="M42">
        <v>9409</v>
      </c>
      <c r="N42">
        <v>10</v>
      </c>
      <c r="O42" t="s">
        <v>18</v>
      </c>
      <c r="P42" s="1" t="s">
        <v>110</v>
      </c>
      <c r="Q42">
        <v>31.34</v>
      </c>
      <c r="R42">
        <v>1</v>
      </c>
      <c r="S42">
        <v>0</v>
      </c>
      <c r="T42">
        <v>0</v>
      </c>
      <c r="U42" s="1" t="s">
        <v>20</v>
      </c>
      <c r="V42">
        <v>7000</v>
      </c>
      <c r="W42">
        <v>7000</v>
      </c>
      <c r="X42">
        <v>0</v>
      </c>
      <c r="Y42">
        <v>7031.34</v>
      </c>
      <c r="Z42">
        <v>7031.34</v>
      </c>
      <c r="AA42">
        <v>1</v>
      </c>
      <c r="AB42" t="s">
        <v>21</v>
      </c>
    </row>
    <row r="43" spans="1:28" x14ac:dyDescent="0.3">
      <c r="A43">
        <v>734</v>
      </c>
      <c r="B43" t="str">
        <f>VLOOKUP(A43,标的信息!$B$2:$G$260,2,0)</f>
        <v>信易顺</v>
      </c>
      <c r="C43" t="str">
        <f>VLOOKUP(A43,标的信息!$B$2:$G$260,3,0)</f>
        <v>信易顺第641期</v>
      </c>
      <c r="D43">
        <f>VLOOKUP(A43,标的信息!$B$2:$G$260,4,0)</f>
        <v>50000</v>
      </c>
      <c r="E43">
        <f>VLOOKUP(A43,标的信息!$B$2:$G$260,5,0)</f>
        <v>5.2</v>
      </c>
      <c r="F43">
        <f>VLOOKUP(A43,标的信息!$B$2:$G$260,6,0)</f>
        <v>1</v>
      </c>
      <c r="G43">
        <f>VLOOKUP(A43,标的信息!$B$2:$H$260,7,0)</f>
        <v>31</v>
      </c>
      <c r="H43" t="str">
        <f>VLOOKUP(A43,标的信息!$B$2:$I$260,8,0)</f>
        <v>初审通过</v>
      </c>
      <c r="I43">
        <f t="shared" si="0"/>
        <v>2.2388888888888889</v>
      </c>
      <c r="J43">
        <v>2.2400000000000002</v>
      </c>
      <c r="K43">
        <v>500</v>
      </c>
      <c r="L43" s="1" t="s">
        <v>111</v>
      </c>
      <c r="M43">
        <v>9358</v>
      </c>
      <c r="N43">
        <v>10</v>
      </c>
      <c r="O43" t="s">
        <v>18</v>
      </c>
      <c r="P43" s="1" t="s">
        <v>112</v>
      </c>
      <c r="Q43">
        <v>2.2400000000000002</v>
      </c>
      <c r="R43">
        <v>1</v>
      </c>
      <c r="S43">
        <v>0</v>
      </c>
      <c r="T43">
        <v>0</v>
      </c>
      <c r="U43" s="1" t="s">
        <v>40</v>
      </c>
      <c r="V43">
        <v>500</v>
      </c>
      <c r="W43">
        <v>500</v>
      </c>
      <c r="X43">
        <v>0</v>
      </c>
      <c r="Y43">
        <v>502.24</v>
      </c>
      <c r="Z43">
        <v>502.24</v>
      </c>
      <c r="AA43">
        <v>1</v>
      </c>
      <c r="AB43" t="s">
        <v>21</v>
      </c>
    </row>
    <row r="44" spans="1:28" x14ac:dyDescent="0.3">
      <c r="A44">
        <v>734</v>
      </c>
      <c r="B44" t="str">
        <f>VLOOKUP(A44,标的信息!$B$2:$G$260,2,0)</f>
        <v>信易顺</v>
      </c>
      <c r="C44" t="str">
        <f>VLOOKUP(A44,标的信息!$B$2:$G$260,3,0)</f>
        <v>信易顺第641期</v>
      </c>
      <c r="D44">
        <f>VLOOKUP(A44,标的信息!$B$2:$G$260,4,0)</f>
        <v>50000</v>
      </c>
      <c r="E44">
        <f>VLOOKUP(A44,标的信息!$B$2:$G$260,5,0)</f>
        <v>5.2</v>
      </c>
      <c r="F44">
        <f>VLOOKUP(A44,标的信息!$B$2:$G$260,6,0)</f>
        <v>1</v>
      </c>
      <c r="G44">
        <f>VLOOKUP(A44,标的信息!$B$2:$H$260,7,0)</f>
        <v>31</v>
      </c>
      <c r="H44" t="str">
        <f>VLOOKUP(A44,标的信息!$B$2:$I$260,8,0)</f>
        <v>初审通过</v>
      </c>
      <c r="I44">
        <f t="shared" si="0"/>
        <v>134.33333333333334</v>
      </c>
      <c r="J44">
        <v>134.33000000000001</v>
      </c>
      <c r="K44">
        <v>30000</v>
      </c>
      <c r="L44" s="1" t="s">
        <v>113</v>
      </c>
      <c r="M44">
        <v>9344</v>
      </c>
      <c r="N44">
        <v>10</v>
      </c>
      <c r="O44" t="s">
        <v>18</v>
      </c>
      <c r="P44" s="1" t="s">
        <v>114</v>
      </c>
      <c r="Q44">
        <v>134.33000000000001</v>
      </c>
      <c r="R44">
        <v>1</v>
      </c>
      <c r="S44">
        <v>0</v>
      </c>
      <c r="T44">
        <v>0</v>
      </c>
      <c r="U44" s="1" t="s">
        <v>53</v>
      </c>
      <c r="V44">
        <v>30000</v>
      </c>
      <c r="W44">
        <v>30000</v>
      </c>
      <c r="X44">
        <v>0</v>
      </c>
      <c r="Y44">
        <v>30134.33</v>
      </c>
      <c r="Z44">
        <v>30134.33</v>
      </c>
      <c r="AA44">
        <v>1</v>
      </c>
      <c r="AB44" t="s">
        <v>21</v>
      </c>
    </row>
    <row r="45" spans="1:28" x14ac:dyDescent="0.3">
      <c r="A45">
        <v>734</v>
      </c>
      <c r="B45" t="str">
        <f>VLOOKUP(A45,标的信息!$B$2:$G$260,2,0)</f>
        <v>信易顺</v>
      </c>
      <c r="C45" t="str">
        <f>VLOOKUP(A45,标的信息!$B$2:$G$260,3,0)</f>
        <v>信易顺第641期</v>
      </c>
      <c r="D45">
        <f>VLOOKUP(A45,标的信息!$B$2:$G$260,4,0)</f>
        <v>50000</v>
      </c>
      <c r="E45">
        <f>VLOOKUP(A45,标的信息!$B$2:$G$260,5,0)</f>
        <v>5.2</v>
      </c>
      <c r="F45">
        <f>VLOOKUP(A45,标的信息!$B$2:$G$260,6,0)</f>
        <v>1</v>
      </c>
      <c r="G45">
        <f>VLOOKUP(A45,标的信息!$B$2:$H$260,7,0)</f>
        <v>31</v>
      </c>
      <c r="H45" t="str">
        <f>VLOOKUP(A45,标的信息!$B$2:$I$260,8,0)</f>
        <v>初审通过</v>
      </c>
      <c r="I45">
        <f t="shared" si="0"/>
        <v>2.2388888888888889</v>
      </c>
      <c r="J45">
        <v>2.2400000000000002</v>
      </c>
      <c r="K45">
        <v>500</v>
      </c>
      <c r="L45" s="1" t="s">
        <v>115</v>
      </c>
      <c r="M45">
        <v>9340</v>
      </c>
      <c r="N45">
        <v>10</v>
      </c>
      <c r="O45" t="s">
        <v>18</v>
      </c>
      <c r="P45" s="1" t="s">
        <v>116</v>
      </c>
      <c r="Q45">
        <v>2.2400000000000002</v>
      </c>
      <c r="R45">
        <v>1</v>
      </c>
      <c r="S45">
        <v>0</v>
      </c>
      <c r="T45">
        <v>0</v>
      </c>
      <c r="U45" s="1" t="s">
        <v>48</v>
      </c>
      <c r="V45">
        <v>500</v>
      </c>
      <c r="W45">
        <v>500</v>
      </c>
      <c r="X45">
        <v>0</v>
      </c>
      <c r="Y45">
        <v>502.24</v>
      </c>
      <c r="Z45">
        <v>502.24</v>
      </c>
      <c r="AA45">
        <v>1</v>
      </c>
      <c r="AB45" t="s">
        <v>21</v>
      </c>
    </row>
    <row r="46" spans="1:28" x14ac:dyDescent="0.3">
      <c r="A46">
        <v>734</v>
      </c>
      <c r="B46" t="str">
        <f>VLOOKUP(A46,标的信息!$B$2:$G$260,2,0)</f>
        <v>信易顺</v>
      </c>
      <c r="C46" t="str">
        <f>VLOOKUP(A46,标的信息!$B$2:$G$260,3,0)</f>
        <v>信易顺第641期</v>
      </c>
      <c r="D46">
        <f>VLOOKUP(A46,标的信息!$B$2:$G$260,4,0)</f>
        <v>50000</v>
      </c>
      <c r="E46">
        <f>VLOOKUP(A46,标的信息!$B$2:$G$260,5,0)</f>
        <v>5.2</v>
      </c>
      <c r="F46">
        <f>VLOOKUP(A46,标的信息!$B$2:$G$260,6,0)</f>
        <v>1</v>
      </c>
      <c r="G46">
        <f>VLOOKUP(A46,标的信息!$B$2:$H$260,7,0)</f>
        <v>31</v>
      </c>
      <c r="H46" t="str">
        <f>VLOOKUP(A46,标的信息!$B$2:$I$260,8,0)</f>
        <v>初审通过</v>
      </c>
      <c r="I46">
        <f t="shared" si="0"/>
        <v>8.9555555555555557</v>
      </c>
      <c r="J46">
        <v>8.9600000000000009</v>
      </c>
      <c r="K46">
        <v>2000</v>
      </c>
      <c r="L46" s="1" t="s">
        <v>117</v>
      </c>
      <c r="M46">
        <v>9337</v>
      </c>
      <c r="N46">
        <v>10</v>
      </c>
      <c r="O46" t="s">
        <v>18</v>
      </c>
      <c r="P46" s="1" t="s">
        <v>118</v>
      </c>
      <c r="Q46">
        <v>8.9600000000000009</v>
      </c>
      <c r="R46">
        <v>1</v>
      </c>
      <c r="S46">
        <v>0</v>
      </c>
      <c r="T46">
        <v>0</v>
      </c>
      <c r="U46" s="1" t="s">
        <v>29</v>
      </c>
      <c r="V46">
        <v>2000</v>
      </c>
      <c r="W46">
        <v>2000</v>
      </c>
      <c r="X46">
        <v>0</v>
      </c>
      <c r="Y46">
        <v>2008.96</v>
      </c>
      <c r="Z46">
        <v>2008.96</v>
      </c>
      <c r="AA46">
        <v>1</v>
      </c>
      <c r="AB46" t="s">
        <v>21</v>
      </c>
    </row>
    <row r="47" spans="1:28" x14ac:dyDescent="0.3">
      <c r="A47">
        <v>734</v>
      </c>
      <c r="B47" t="str">
        <f>VLOOKUP(A47,标的信息!$B$2:$G$260,2,0)</f>
        <v>信易顺</v>
      </c>
      <c r="C47" t="str">
        <f>VLOOKUP(A47,标的信息!$B$2:$G$260,3,0)</f>
        <v>信易顺第641期</v>
      </c>
      <c r="D47">
        <f>VLOOKUP(A47,标的信息!$B$2:$G$260,4,0)</f>
        <v>50000</v>
      </c>
      <c r="E47">
        <f>VLOOKUP(A47,标的信息!$B$2:$G$260,5,0)</f>
        <v>5.2</v>
      </c>
      <c r="F47">
        <f>VLOOKUP(A47,标的信息!$B$2:$G$260,6,0)</f>
        <v>1</v>
      </c>
      <c r="G47">
        <f>VLOOKUP(A47,标的信息!$B$2:$H$260,7,0)</f>
        <v>31</v>
      </c>
      <c r="H47" t="str">
        <f>VLOOKUP(A47,标的信息!$B$2:$I$260,8,0)</f>
        <v>初审通过</v>
      </c>
      <c r="I47">
        <f t="shared" si="0"/>
        <v>44.777777777777779</v>
      </c>
      <c r="J47">
        <v>44.78</v>
      </c>
      <c r="K47">
        <v>10000</v>
      </c>
      <c r="L47" s="1" t="s">
        <v>119</v>
      </c>
      <c r="M47">
        <v>9330</v>
      </c>
      <c r="N47">
        <v>10</v>
      </c>
      <c r="O47" t="s">
        <v>18</v>
      </c>
      <c r="P47" s="1" t="s">
        <v>120</v>
      </c>
      <c r="Q47">
        <v>44.78</v>
      </c>
      <c r="R47">
        <v>1</v>
      </c>
      <c r="S47">
        <v>0</v>
      </c>
      <c r="T47">
        <v>0</v>
      </c>
      <c r="U47" s="1" t="s">
        <v>48</v>
      </c>
      <c r="V47">
        <v>10000</v>
      </c>
      <c r="W47">
        <v>10000</v>
      </c>
      <c r="X47">
        <v>0</v>
      </c>
      <c r="Y47">
        <v>10044.780000000001</v>
      </c>
      <c r="Z47">
        <v>10044.780000000001</v>
      </c>
      <c r="AA47">
        <v>1</v>
      </c>
      <c r="AB47" t="s">
        <v>21</v>
      </c>
    </row>
    <row r="48" spans="1:28" x14ac:dyDescent="0.3">
      <c r="A48">
        <v>740</v>
      </c>
      <c r="B48" t="str">
        <f>VLOOKUP(A48,标的信息!$B$2:$G$260,2,0)</f>
        <v>信易顺</v>
      </c>
      <c r="C48" t="str">
        <f>VLOOKUP(A48,标的信息!$B$2:$G$260,3,0)</f>
        <v>信易顺第647期</v>
      </c>
      <c r="D48">
        <f>VLOOKUP(A48,标的信息!$B$2:$G$260,4,0)</f>
        <v>50000</v>
      </c>
      <c r="E48">
        <f>VLOOKUP(A48,标的信息!$B$2:$G$260,5,0)</f>
        <v>5.2</v>
      </c>
      <c r="F48">
        <f>VLOOKUP(A48,标的信息!$B$2:$G$260,6,0)</f>
        <v>1</v>
      </c>
      <c r="G48">
        <f>VLOOKUP(A48,标的信息!$B$2:$H$260,7,0)</f>
        <v>31</v>
      </c>
      <c r="H48" t="str">
        <f>VLOOKUP(A48,标的信息!$B$2:$I$260,8,0)</f>
        <v>初审通过</v>
      </c>
      <c r="I48">
        <f t="shared" si="0"/>
        <v>3.5822222222222226</v>
      </c>
      <c r="J48">
        <v>3.58</v>
      </c>
      <c r="K48">
        <v>800</v>
      </c>
      <c r="L48" s="1" t="s">
        <v>121</v>
      </c>
      <c r="M48">
        <v>9418</v>
      </c>
      <c r="N48">
        <v>10</v>
      </c>
      <c r="O48" t="s">
        <v>18</v>
      </c>
      <c r="P48" s="1" t="s">
        <v>122</v>
      </c>
      <c r="Q48">
        <v>3.58</v>
      </c>
      <c r="R48">
        <v>1</v>
      </c>
      <c r="S48">
        <v>0</v>
      </c>
      <c r="T48">
        <v>0</v>
      </c>
      <c r="U48" s="1" t="s">
        <v>53</v>
      </c>
      <c r="V48">
        <v>800</v>
      </c>
      <c r="W48">
        <v>800</v>
      </c>
      <c r="X48">
        <v>0</v>
      </c>
      <c r="Y48">
        <v>803.58</v>
      </c>
      <c r="Z48">
        <v>803.58</v>
      </c>
      <c r="AA48">
        <v>1</v>
      </c>
      <c r="AB48" t="s">
        <v>21</v>
      </c>
    </row>
    <row r="49" spans="1:28" x14ac:dyDescent="0.3">
      <c r="A49">
        <v>740</v>
      </c>
      <c r="B49" t="str">
        <f>VLOOKUP(A49,标的信息!$B$2:$G$260,2,0)</f>
        <v>信易顺</v>
      </c>
      <c r="C49" t="str">
        <f>VLOOKUP(A49,标的信息!$B$2:$G$260,3,0)</f>
        <v>信易顺第647期</v>
      </c>
      <c r="D49">
        <f>VLOOKUP(A49,标的信息!$B$2:$G$260,4,0)</f>
        <v>50000</v>
      </c>
      <c r="E49">
        <f>VLOOKUP(A49,标的信息!$B$2:$G$260,5,0)</f>
        <v>5.2</v>
      </c>
      <c r="F49">
        <f>VLOOKUP(A49,标的信息!$B$2:$G$260,6,0)</f>
        <v>1</v>
      </c>
      <c r="G49">
        <f>VLOOKUP(A49,标的信息!$B$2:$H$260,7,0)</f>
        <v>31</v>
      </c>
      <c r="H49" t="str">
        <f>VLOOKUP(A49,标的信息!$B$2:$I$260,8,0)</f>
        <v>初审通过</v>
      </c>
      <c r="I49">
        <f t="shared" si="0"/>
        <v>1.3433333333333333</v>
      </c>
      <c r="J49">
        <v>1.34</v>
      </c>
      <c r="K49">
        <v>300</v>
      </c>
      <c r="L49" s="1" t="s">
        <v>123</v>
      </c>
      <c r="M49">
        <v>9365</v>
      </c>
      <c r="N49">
        <v>10</v>
      </c>
      <c r="O49" t="s">
        <v>18</v>
      </c>
      <c r="P49" s="1" t="s">
        <v>124</v>
      </c>
      <c r="Q49">
        <v>1.34</v>
      </c>
      <c r="R49">
        <v>1</v>
      </c>
      <c r="S49">
        <v>0</v>
      </c>
      <c r="T49">
        <v>0</v>
      </c>
      <c r="U49" s="1" t="s">
        <v>20</v>
      </c>
      <c r="V49">
        <v>300</v>
      </c>
      <c r="W49">
        <v>300</v>
      </c>
      <c r="X49">
        <v>0</v>
      </c>
      <c r="Y49">
        <v>301.33999999999997</v>
      </c>
      <c r="Z49">
        <v>301.33999999999997</v>
      </c>
      <c r="AA49">
        <v>1</v>
      </c>
      <c r="AB49" t="s">
        <v>21</v>
      </c>
    </row>
    <row r="50" spans="1:28" x14ac:dyDescent="0.3">
      <c r="A50">
        <v>740</v>
      </c>
      <c r="B50" t="str">
        <f>VLOOKUP(A50,标的信息!$B$2:$G$260,2,0)</f>
        <v>信易顺</v>
      </c>
      <c r="C50" t="str">
        <f>VLOOKUP(A50,标的信息!$B$2:$G$260,3,0)</f>
        <v>信易顺第647期</v>
      </c>
      <c r="D50">
        <f>VLOOKUP(A50,标的信息!$B$2:$G$260,4,0)</f>
        <v>50000</v>
      </c>
      <c r="E50">
        <f>VLOOKUP(A50,标的信息!$B$2:$G$260,5,0)</f>
        <v>5.2</v>
      </c>
      <c r="F50">
        <f>VLOOKUP(A50,标的信息!$B$2:$G$260,6,0)</f>
        <v>1</v>
      </c>
      <c r="G50">
        <f>VLOOKUP(A50,标的信息!$B$2:$H$260,7,0)</f>
        <v>31</v>
      </c>
      <c r="H50" t="str">
        <f>VLOOKUP(A50,标的信息!$B$2:$I$260,8,0)</f>
        <v>初审通过</v>
      </c>
      <c r="I50">
        <f t="shared" si="0"/>
        <v>2.2388888888888889</v>
      </c>
      <c r="J50">
        <v>2.2400000000000002</v>
      </c>
      <c r="K50">
        <v>500</v>
      </c>
      <c r="L50" s="1" t="s">
        <v>125</v>
      </c>
      <c r="M50">
        <v>9357</v>
      </c>
      <c r="N50">
        <v>10</v>
      </c>
      <c r="O50" t="s">
        <v>18</v>
      </c>
      <c r="P50" s="1" t="s">
        <v>126</v>
      </c>
      <c r="Q50">
        <v>2.2400000000000002</v>
      </c>
      <c r="R50">
        <v>1</v>
      </c>
      <c r="S50">
        <v>0</v>
      </c>
      <c r="T50">
        <v>0</v>
      </c>
      <c r="U50" s="1" t="s">
        <v>40</v>
      </c>
      <c r="V50">
        <v>500</v>
      </c>
      <c r="W50">
        <v>500</v>
      </c>
      <c r="X50">
        <v>0</v>
      </c>
      <c r="Y50">
        <v>502.24</v>
      </c>
      <c r="Z50">
        <v>502.24</v>
      </c>
      <c r="AA50">
        <v>1</v>
      </c>
      <c r="AB50" t="s">
        <v>21</v>
      </c>
    </row>
    <row r="51" spans="1:28" x14ac:dyDescent="0.3">
      <c r="A51">
        <v>740</v>
      </c>
      <c r="B51" t="str">
        <f>VLOOKUP(A51,标的信息!$B$2:$G$260,2,0)</f>
        <v>信易顺</v>
      </c>
      <c r="C51" t="str">
        <f>VLOOKUP(A51,标的信息!$B$2:$G$260,3,0)</f>
        <v>信易顺第647期</v>
      </c>
      <c r="D51">
        <f>VLOOKUP(A51,标的信息!$B$2:$G$260,4,0)</f>
        <v>50000</v>
      </c>
      <c r="E51">
        <f>VLOOKUP(A51,标的信息!$B$2:$G$260,5,0)</f>
        <v>5.2</v>
      </c>
      <c r="F51">
        <f>VLOOKUP(A51,标的信息!$B$2:$G$260,6,0)</f>
        <v>1</v>
      </c>
      <c r="G51">
        <f>VLOOKUP(A51,标的信息!$B$2:$H$260,7,0)</f>
        <v>31</v>
      </c>
      <c r="H51" t="str">
        <f>VLOOKUP(A51,标的信息!$B$2:$I$260,8,0)</f>
        <v>初审通过</v>
      </c>
      <c r="I51">
        <f t="shared" si="0"/>
        <v>44.777777777777779</v>
      </c>
      <c r="J51">
        <v>44.78</v>
      </c>
      <c r="K51">
        <v>10000</v>
      </c>
      <c r="L51" s="1" t="s">
        <v>127</v>
      </c>
      <c r="M51">
        <v>9352</v>
      </c>
      <c r="N51">
        <v>10</v>
      </c>
      <c r="O51" t="s">
        <v>18</v>
      </c>
      <c r="P51" s="1" t="s">
        <v>128</v>
      </c>
      <c r="Q51">
        <v>44.78</v>
      </c>
      <c r="R51">
        <v>1</v>
      </c>
      <c r="S51">
        <v>0</v>
      </c>
      <c r="T51">
        <v>0</v>
      </c>
      <c r="U51" s="1" t="s">
        <v>53</v>
      </c>
      <c r="V51">
        <v>10000</v>
      </c>
      <c r="W51">
        <v>10000</v>
      </c>
      <c r="X51">
        <v>0</v>
      </c>
      <c r="Y51">
        <v>10044.780000000001</v>
      </c>
      <c r="Z51">
        <v>10044.780000000001</v>
      </c>
      <c r="AA51">
        <v>1</v>
      </c>
      <c r="AB51" t="s">
        <v>21</v>
      </c>
    </row>
    <row r="52" spans="1:28" x14ac:dyDescent="0.3">
      <c r="A52">
        <v>740</v>
      </c>
      <c r="B52" t="str">
        <f>VLOOKUP(A52,标的信息!$B$2:$G$260,2,0)</f>
        <v>信易顺</v>
      </c>
      <c r="C52" t="str">
        <f>VLOOKUP(A52,标的信息!$B$2:$G$260,3,0)</f>
        <v>信易顺第647期</v>
      </c>
      <c r="D52">
        <f>VLOOKUP(A52,标的信息!$B$2:$G$260,4,0)</f>
        <v>50000</v>
      </c>
      <c r="E52">
        <f>VLOOKUP(A52,标的信息!$B$2:$G$260,5,0)</f>
        <v>5.2</v>
      </c>
      <c r="F52">
        <f>VLOOKUP(A52,标的信息!$B$2:$G$260,6,0)</f>
        <v>1</v>
      </c>
      <c r="G52">
        <f>VLOOKUP(A52,标的信息!$B$2:$H$260,7,0)</f>
        <v>31</v>
      </c>
      <c r="H52" t="str">
        <f>VLOOKUP(A52,标的信息!$B$2:$I$260,8,0)</f>
        <v>初审通过</v>
      </c>
      <c r="I52">
        <f t="shared" si="0"/>
        <v>8.9555555555555557</v>
      </c>
      <c r="J52">
        <v>8.9600000000000009</v>
      </c>
      <c r="K52">
        <v>2000</v>
      </c>
      <c r="L52" s="1" t="s">
        <v>129</v>
      </c>
      <c r="M52">
        <v>9349</v>
      </c>
      <c r="N52">
        <v>10</v>
      </c>
      <c r="O52" t="s">
        <v>18</v>
      </c>
      <c r="P52" s="1" t="s">
        <v>130</v>
      </c>
      <c r="Q52">
        <v>8.9600000000000009</v>
      </c>
      <c r="R52">
        <v>1</v>
      </c>
      <c r="S52">
        <v>0</v>
      </c>
      <c r="T52">
        <v>0</v>
      </c>
      <c r="U52" s="1" t="s">
        <v>53</v>
      </c>
      <c r="V52">
        <v>2000</v>
      </c>
      <c r="W52">
        <v>2000</v>
      </c>
      <c r="X52">
        <v>0</v>
      </c>
      <c r="Y52">
        <v>2008.96</v>
      </c>
      <c r="Z52">
        <v>2008.96</v>
      </c>
      <c r="AA52">
        <v>1</v>
      </c>
      <c r="AB52" t="s">
        <v>21</v>
      </c>
    </row>
    <row r="53" spans="1:28" x14ac:dyDescent="0.3">
      <c r="A53">
        <v>740</v>
      </c>
      <c r="B53" t="str">
        <f>VLOOKUP(A53,标的信息!$B$2:$G$260,2,0)</f>
        <v>信易顺</v>
      </c>
      <c r="C53" t="str">
        <f>VLOOKUP(A53,标的信息!$B$2:$G$260,3,0)</f>
        <v>信易顺第647期</v>
      </c>
      <c r="D53">
        <f>VLOOKUP(A53,标的信息!$B$2:$G$260,4,0)</f>
        <v>50000</v>
      </c>
      <c r="E53">
        <f>VLOOKUP(A53,标的信息!$B$2:$G$260,5,0)</f>
        <v>5.2</v>
      </c>
      <c r="F53">
        <f>VLOOKUP(A53,标的信息!$B$2:$G$260,6,0)</f>
        <v>1</v>
      </c>
      <c r="G53">
        <f>VLOOKUP(A53,标的信息!$B$2:$H$260,7,0)</f>
        <v>31</v>
      </c>
      <c r="H53" t="str">
        <f>VLOOKUP(A53,标的信息!$B$2:$I$260,8,0)</f>
        <v>初审通过</v>
      </c>
      <c r="I53">
        <f t="shared" si="0"/>
        <v>45.673333333333325</v>
      </c>
      <c r="J53">
        <v>45.67</v>
      </c>
      <c r="K53">
        <v>10200</v>
      </c>
      <c r="L53" s="1" t="s">
        <v>131</v>
      </c>
      <c r="M53">
        <v>9347</v>
      </c>
      <c r="N53">
        <v>10</v>
      </c>
      <c r="O53" t="s">
        <v>18</v>
      </c>
      <c r="P53" s="1" t="s">
        <v>132</v>
      </c>
      <c r="Q53">
        <v>45.67</v>
      </c>
      <c r="R53">
        <v>1</v>
      </c>
      <c r="S53">
        <v>0</v>
      </c>
      <c r="T53">
        <v>0</v>
      </c>
      <c r="U53" s="1" t="s">
        <v>43</v>
      </c>
      <c r="V53">
        <v>10200</v>
      </c>
      <c r="W53">
        <v>10200</v>
      </c>
      <c r="X53">
        <v>0</v>
      </c>
      <c r="Y53">
        <v>10245.67</v>
      </c>
      <c r="Z53">
        <v>10245.67</v>
      </c>
      <c r="AA53">
        <v>1</v>
      </c>
      <c r="AB53" t="s">
        <v>21</v>
      </c>
    </row>
    <row r="54" spans="1:28" x14ac:dyDescent="0.3">
      <c r="A54">
        <v>740</v>
      </c>
      <c r="B54" t="str">
        <f>VLOOKUP(A54,标的信息!$B$2:$G$260,2,0)</f>
        <v>信易顺</v>
      </c>
      <c r="C54" t="str">
        <f>VLOOKUP(A54,标的信息!$B$2:$G$260,3,0)</f>
        <v>信易顺第647期</v>
      </c>
      <c r="D54">
        <f>VLOOKUP(A54,标的信息!$B$2:$G$260,4,0)</f>
        <v>50000</v>
      </c>
      <c r="E54">
        <f>VLOOKUP(A54,标的信息!$B$2:$G$260,5,0)</f>
        <v>5.2</v>
      </c>
      <c r="F54">
        <f>VLOOKUP(A54,标的信息!$B$2:$G$260,6,0)</f>
        <v>1</v>
      </c>
      <c r="G54">
        <f>VLOOKUP(A54,标的信息!$B$2:$H$260,7,0)</f>
        <v>31</v>
      </c>
      <c r="H54" t="str">
        <f>VLOOKUP(A54,标的信息!$B$2:$I$260,8,0)</f>
        <v>初审通过</v>
      </c>
      <c r="I54">
        <f t="shared" si="0"/>
        <v>111.94444444444444</v>
      </c>
      <c r="J54">
        <v>111.94</v>
      </c>
      <c r="K54">
        <v>25000</v>
      </c>
      <c r="L54" s="1" t="s">
        <v>133</v>
      </c>
      <c r="M54">
        <v>9346</v>
      </c>
      <c r="N54">
        <v>10</v>
      </c>
      <c r="O54" t="s">
        <v>18</v>
      </c>
      <c r="P54" s="1" t="s">
        <v>134</v>
      </c>
      <c r="Q54">
        <v>111.94</v>
      </c>
      <c r="R54">
        <v>1</v>
      </c>
      <c r="S54">
        <v>0</v>
      </c>
      <c r="T54">
        <v>0</v>
      </c>
      <c r="U54" s="1" t="s">
        <v>53</v>
      </c>
      <c r="V54">
        <v>25000</v>
      </c>
      <c r="W54">
        <v>25000</v>
      </c>
      <c r="X54">
        <v>0</v>
      </c>
      <c r="Y54">
        <v>25111.94</v>
      </c>
      <c r="Z54">
        <v>25111.94</v>
      </c>
      <c r="AA54">
        <v>1</v>
      </c>
      <c r="AB54" t="s">
        <v>21</v>
      </c>
    </row>
    <row r="55" spans="1:28" x14ac:dyDescent="0.3">
      <c r="A55">
        <v>740</v>
      </c>
      <c r="B55" t="str">
        <f>VLOOKUP(A55,标的信息!$B$2:$G$260,2,0)</f>
        <v>信易顺</v>
      </c>
      <c r="C55" t="str">
        <f>VLOOKUP(A55,标的信息!$B$2:$G$260,3,0)</f>
        <v>信易顺第647期</v>
      </c>
      <c r="D55">
        <f>VLOOKUP(A55,标的信息!$B$2:$G$260,4,0)</f>
        <v>50000</v>
      </c>
      <c r="E55">
        <f>VLOOKUP(A55,标的信息!$B$2:$G$260,5,0)</f>
        <v>5.2</v>
      </c>
      <c r="F55">
        <f>VLOOKUP(A55,标的信息!$B$2:$G$260,6,0)</f>
        <v>1</v>
      </c>
      <c r="G55">
        <f>VLOOKUP(A55,标的信息!$B$2:$H$260,7,0)</f>
        <v>31</v>
      </c>
      <c r="H55" t="str">
        <f>VLOOKUP(A55,标的信息!$B$2:$I$260,8,0)</f>
        <v>初审通过</v>
      </c>
      <c r="I55">
        <f t="shared" si="0"/>
        <v>5.3733333333333331</v>
      </c>
      <c r="J55">
        <v>5.37</v>
      </c>
      <c r="K55">
        <v>1200</v>
      </c>
      <c r="L55" s="1" t="s">
        <v>135</v>
      </c>
      <c r="M55">
        <v>9334</v>
      </c>
      <c r="N55">
        <v>10</v>
      </c>
      <c r="O55" t="s">
        <v>18</v>
      </c>
      <c r="P55" s="1" t="s">
        <v>136</v>
      </c>
      <c r="Q55">
        <v>5.37</v>
      </c>
      <c r="R55">
        <v>1</v>
      </c>
      <c r="S55">
        <v>0</v>
      </c>
      <c r="T55">
        <v>0</v>
      </c>
      <c r="U55" s="1" t="s">
        <v>53</v>
      </c>
      <c r="V55">
        <v>1200</v>
      </c>
      <c r="W55">
        <v>1200</v>
      </c>
      <c r="X55">
        <v>0</v>
      </c>
      <c r="Y55">
        <v>1205.3699999999999</v>
      </c>
      <c r="Z55">
        <v>1205.3699999999999</v>
      </c>
      <c r="AA55">
        <v>1</v>
      </c>
      <c r="AB55" t="s">
        <v>21</v>
      </c>
    </row>
    <row r="56" spans="1:28" x14ac:dyDescent="0.3">
      <c r="A56">
        <v>733</v>
      </c>
      <c r="B56" t="str">
        <f>VLOOKUP(A56,标的信息!$B$2:$G$260,2,0)</f>
        <v>信易顺</v>
      </c>
      <c r="C56" t="str">
        <f>VLOOKUP(A56,标的信息!$B$2:$G$260,3,0)</f>
        <v>信易顺第640期</v>
      </c>
      <c r="D56">
        <f>VLOOKUP(A56,标的信息!$B$2:$G$260,4,0)</f>
        <v>50000</v>
      </c>
      <c r="E56">
        <f>VLOOKUP(A56,标的信息!$B$2:$G$260,5,0)</f>
        <v>5.2</v>
      </c>
      <c r="F56">
        <f>VLOOKUP(A56,标的信息!$B$2:$G$260,6,0)</f>
        <v>1</v>
      </c>
      <c r="G56">
        <f>VLOOKUP(A56,标的信息!$B$2:$H$260,7,0)</f>
        <v>31</v>
      </c>
      <c r="H56" t="str">
        <f>VLOOKUP(A56,标的信息!$B$2:$I$260,8,0)</f>
        <v>满标待审</v>
      </c>
      <c r="I56">
        <f t="shared" si="0"/>
        <v>133.88555555555556</v>
      </c>
      <c r="J56">
        <v>133.88999999999999</v>
      </c>
      <c r="K56">
        <v>29900</v>
      </c>
      <c r="L56" s="1" t="s">
        <v>137</v>
      </c>
      <c r="M56">
        <v>9336</v>
      </c>
      <c r="N56">
        <v>10</v>
      </c>
      <c r="O56" t="s">
        <v>18</v>
      </c>
      <c r="P56" s="1" t="s">
        <v>138</v>
      </c>
      <c r="Q56">
        <v>133.88999999999999</v>
      </c>
      <c r="R56">
        <v>1</v>
      </c>
      <c r="S56">
        <v>0</v>
      </c>
      <c r="T56">
        <v>0</v>
      </c>
      <c r="U56" s="1" t="s">
        <v>53</v>
      </c>
      <c r="V56">
        <v>29900</v>
      </c>
      <c r="W56">
        <v>29900</v>
      </c>
      <c r="X56">
        <v>0</v>
      </c>
      <c r="Y56">
        <v>30033.89</v>
      </c>
      <c r="Z56">
        <v>30033.89</v>
      </c>
      <c r="AA56">
        <v>1</v>
      </c>
      <c r="AB56" t="s">
        <v>21</v>
      </c>
    </row>
    <row r="57" spans="1:28" x14ac:dyDescent="0.3">
      <c r="A57">
        <v>733</v>
      </c>
      <c r="B57" t="str">
        <f>VLOOKUP(A57,标的信息!$B$2:$G$260,2,0)</f>
        <v>信易顺</v>
      </c>
      <c r="C57" t="str">
        <f>VLOOKUP(A57,标的信息!$B$2:$G$260,3,0)</f>
        <v>信易顺第640期</v>
      </c>
      <c r="D57">
        <f>VLOOKUP(A57,标的信息!$B$2:$G$260,4,0)</f>
        <v>50000</v>
      </c>
      <c r="E57">
        <f>VLOOKUP(A57,标的信息!$B$2:$G$260,5,0)</f>
        <v>5.2</v>
      </c>
      <c r="F57">
        <f>VLOOKUP(A57,标的信息!$B$2:$G$260,6,0)</f>
        <v>1</v>
      </c>
      <c r="G57">
        <f>VLOOKUP(A57,标的信息!$B$2:$H$260,7,0)</f>
        <v>31</v>
      </c>
      <c r="H57" t="str">
        <f>VLOOKUP(A57,标的信息!$B$2:$I$260,8,0)</f>
        <v>满标待审</v>
      </c>
      <c r="I57">
        <f t="shared" si="0"/>
        <v>44.777777777777779</v>
      </c>
      <c r="J57">
        <v>44.78</v>
      </c>
      <c r="K57">
        <v>10000</v>
      </c>
      <c r="L57" s="1" t="s">
        <v>139</v>
      </c>
      <c r="M57">
        <v>9335</v>
      </c>
      <c r="N57">
        <v>10</v>
      </c>
      <c r="O57" t="s">
        <v>18</v>
      </c>
      <c r="P57" s="1" t="s">
        <v>140</v>
      </c>
      <c r="Q57">
        <v>44.78</v>
      </c>
      <c r="R57">
        <v>1</v>
      </c>
      <c r="S57">
        <v>0</v>
      </c>
      <c r="T57">
        <v>0</v>
      </c>
      <c r="U57" s="1" t="s">
        <v>48</v>
      </c>
      <c r="V57">
        <v>10000</v>
      </c>
      <c r="W57">
        <v>10000</v>
      </c>
      <c r="X57">
        <v>0</v>
      </c>
      <c r="Y57">
        <v>10044.780000000001</v>
      </c>
      <c r="Z57">
        <v>10044.780000000001</v>
      </c>
      <c r="AA57">
        <v>1</v>
      </c>
      <c r="AB57" t="s">
        <v>21</v>
      </c>
    </row>
    <row r="58" spans="1:28" x14ac:dyDescent="0.3">
      <c r="A58">
        <v>733</v>
      </c>
      <c r="B58" t="str">
        <f>VLOOKUP(A58,标的信息!$B$2:$G$260,2,0)</f>
        <v>信易顺</v>
      </c>
      <c r="C58" t="str">
        <f>VLOOKUP(A58,标的信息!$B$2:$G$260,3,0)</f>
        <v>信易顺第640期</v>
      </c>
      <c r="D58">
        <f>VLOOKUP(A58,标的信息!$B$2:$G$260,4,0)</f>
        <v>50000</v>
      </c>
      <c r="E58">
        <f>VLOOKUP(A58,标的信息!$B$2:$G$260,5,0)</f>
        <v>5.2</v>
      </c>
      <c r="F58">
        <f>VLOOKUP(A58,标的信息!$B$2:$G$260,6,0)</f>
        <v>1</v>
      </c>
      <c r="G58">
        <f>VLOOKUP(A58,标的信息!$B$2:$H$260,7,0)</f>
        <v>31</v>
      </c>
      <c r="H58" t="str">
        <f>VLOOKUP(A58,标的信息!$B$2:$I$260,8,0)</f>
        <v>满标待审</v>
      </c>
      <c r="I58">
        <f t="shared" si="0"/>
        <v>0.44777777777777783</v>
      </c>
      <c r="J58">
        <v>0.45</v>
      </c>
      <c r="K58">
        <v>100</v>
      </c>
      <c r="L58" s="1" t="s">
        <v>141</v>
      </c>
      <c r="M58">
        <v>9329</v>
      </c>
      <c r="N58">
        <v>10</v>
      </c>
      <c r="O58" t="s">
        <v>18</v>
      </c>
      <c r="P58" s="1" t="s">
        <v>142</v>
      </c>
      <c r="Q58">
        <v>0.45</v>
      </c>
      <c r="R58">
        <v>1</v>
      </c>
      <c r="S58">
        <v>0</v>
      </c>
      <c r="T58">
        <v>0</v>
      </c>
      <c r="U58" s="1" t="s">
        <v>53</v>
      </c>
      <c r="V58">
        <v>100</v>
      </c>
      <c r="W58">
        <v>100</v>
      </c>
      <c r="X58">
        <v>0</v>
      </c>
      <c r="Y58">
        <v>100.45</v>
      </c>
      <c r="Z58">
        <v>100.45</v>
      </c>
      <c r="AA58">
        <v>1</v>
      </c>
      <c r="AB58" t="s">
        <v>21</v>
      </c>
    </row>
    <row r="59" spans="1:28" x14ac:dyDescent="0.3">
      <c r="A59">
        <v>733</v>
      </c>
      <c r="B59" t="str">
        <f>VLOOKUP(A59,标的信息!$B$2:$G$260,2,0)</f>
        <v>信易顺</v>
      </c>
      <c r="C59" t="str">
        <f>VLOOKUP(A59,标的信息!$B$2:$G$260,3,0)</f>
        <v>信易顺第640期</v>
      </c>
      <c r="D59">
        <f>VLOOKUP(A59,标的信息!$B$2:$G$260,4,0)</f>
        <v>50000</v>
      </c>
      <c r="E59">
        <f>VLOOKUP(A59,标的信息!$B$2:$G$260,5,0)</f>
        <v>5.2</v>
      </c>
      <c r="F59">
        <f>VLOOKUP(A59,标的信息!$B$2:$G$260,6,0)</f>
        <v>1</v>
      </c>
      <c r="G59">
        <f>VLOOKUP(A59,标的信息!$B$2:$H$260,7,0)</f>
        <v>31</v>
      </c>
      <c r="H59" t="str">
        <f>VLOOKUP(A59,标的信息!$B$2:$I$260,8,0)</f>
        <v>满标待审</v>
      </c>
      <c r="I59">
        <f t="shared" si="0"/>
        <v>44.777777777777779</v>
      </c>
      <c r="J59">
        <v>44.78</v>
      </c>
      <c r="K59">
        <v>10000</v>
      </c>
      <c r="L59" s="1" t="s">
        <v>143</v>
      </c>
      <c r="M59">
        <v>9327</v>
      </c>
      <c r="N59">
        <v>10</v>
      </c>
      <c r="O59" t="s">
        <v>18</v>
      </c>
      <c r="P59" s="1" t="s">
        <v>144</v>
      </c>
      <c r="Q59">
        <v>44.78</v>
      </c>
      <c r="R59">
        <v>1</v>
      </c>
      <c r="S59">
        <v>0</v>
      </c>
      <c r="T59">
        <v>0</v>
      </c>
      <c r="U59" s="1" t="s">
        <v>48</v>
      </c>
      <c r="V59">
        <v>10000</v>
      </c>
      <c r="W59">
        <v>10000</v>
      </c>
      <c r="X59">
        <v>0</v>
      </c>
      <c r="Y59">
        <v>10044.780000000001</v>
      </c>
      <c r="Z59">
        <v>10044.780000000001</v>
      </c>
      <c r="AA59">
        <v>1</v>
      </c>
      <c r="AB59" t="s">
        <v>21</v>
      </c>
    </row>
    <row r="60" spans="1:28" x14ac:dyDescent="0.3">
      <c r="A60">
        <v>735</v>
      </c>
      <c r="B60" t="str">
        <f>VLOOKUP(A60,标的信息!$B$2:$G$260,2,0)</f>
        <v>信易顺</v>
      </c>
      <c r="C60" t="str">
        <f>VLOOKUP(A60,标的信息!$B$2:$G$260,3,0)</f>
        <v>信易顺第642期</v>
      </c>
      <c r="D60">
        <f>VLOOKUP(A60,标的信息!$B$2:$G$260,4,0)</f>
        <v>20000</v>
      </c>
      <c r="E60">
        <f>VLOOKUP(A60,标的信息!$B$2:$G$260,5,0)</f>
        <v>5.2</v>
      </c>
      <c r="F60">
        <f>VLOOKUP(A60,标的信息!$B$2:$G$260,6,0)</f>
        <v>1</v>
      </c>
      <c r="G60">
        <f>VLOOKUP(A60,标的信息!$B$2:$H$260,7,0)</f>
        <v>31</v>
      </c>
      <c r="H60" t="str">
        <f>VLOOKUP(A60,标的信息!$B$2:$I$260,8,0)</f>
        <v>满标待审</v>
      </c>
      <c r="I60">
        <f t="shared" si="0"/>
        <v>80.599999999999994</v>
      </c>
      <c r="J60">
        <v>80.599999999999994</v>
      </c>
      <c r="K60">
        <v>18000</v>
      </c>
      <c r="L60" s="1" t="s">
        <v>145</v>
      </c>
      <c r="M60">
        <v>9348</v>
      </c>
      <c r="N60">
        <v>10</v>
      </c>
      <c r="O60" t="s">
        <v>18</v>
      </c>
      <c r="P60" s="1" t="s">
        <v>146</v>
      </c>
      <c r="Q60">
        <v>80.599999999999994</v>
      </c>
      <c r="R60">
        <v>1</v>
      </c>
      <c r="S60">
        <v>0</v>
      </c>
      <c r="T60">
        <v>0</v>
      </c>
      <c r="U60" s="1" t="s">
        <v>53</v>
      </c>
      <c r="V60">
        <v>18000</v>
      </c>
      <c r="W60">
        <v>18000</v>
      </c>
      <c r="X60">
        <v>0</v>
      </c>
      <c r="Y60">
        <v>18080.599999999999</v>
      </c>
      <c r="Z60">
        <v>18080.599999999999</v>
      </c>
      <c r="AA60">
        <v>1</v>
      </c>
      <c r="AB60" t="s">
        <v>21</v>
      </c>
    </row>
    <row r="61" spans="1:28" x14ac:dyDescent="0.3">
      <c r="A61">
        <v>735</v>
      </c>
      <c r="B61" t="str">
        <f>VLOOKUP(A61,标的信息!$B$2:$G$260,2,0)</f>
        <v>信易顺</v>
      </c>
      <c r="C61" t="str">
        <f>VLOOKUP(A61,标的信息!$B$2:$G$260,3,0)</f>
        <v>信易顺第642期</v>
      </c>
      <c r="D61">
        <f>VLOOKUP(A61,标的信息!$B$2:$G$260,4,0)</f>
        <v>20000</v>
      </c>
      <c r="E61">
        <f>VLOOKUP(A61,标的信息!$B$2:$G$260,5,0)</f>
        <v>5.2</v>
      </c>
      <c r="F61">
        <f>VLOOKUP(A61,标的信息!$B$2:$G$260,6,0)</f>
        <v>1</v>
      </c>
      <c r="G61">
        <f>VLOOKUP(A61,标的信息!$B$2:$H$260,7,0)</f>
        <v>31</v>
      </c>
      <c r="H61" t="str">
        <f>VLOOKUP(A61,标的信息!$B$2:$I$260,8,0)</f>
        <v>满标待审</v>
      </c>
      <c r="I61">
        <f t="shared" si="0"/>
        <v>8.9555555555555557</v>
      </c>
      <c r="J61">
        <v>8.9600000000000009</v>
      </c>
      <c r="K61">
        <v>2000</v>
      </c>
      <c r="L61" s="1" t="s">
        <v>147</v>
      </c>
      <c r="M61">
        <v>9326</v>
      </c>
      <c r="N61">
        <v>10</v>
      </c>
      <c r="O61" t="s">
        <v>18</v>
      </c>
      <c r="P61" s="1" t="s">
        <v>148</v>
      </c>
      <c r="Q61">
        <v>8.9600000000000009</v>
      </c>
      <c r="R61">
        <v>1</v>
      </c>
      <c r="S61">
        <v>0</v>
      </c>
      <c r="T61">
        <v>0</v>
      </c>
      <c r="U61" s="1" t="s">
        <v>43</v>
      </c>
      <c r="V61">
        <v>2000</v>
      </c>
      <c r="W61">
        <v>2000</v>
      </c>
      <c r="X61">
        <v>0</v>
      </c>
      <c r="Y61">
        <v>2008.96</v>
      </c>
      <c r="Z61">
        <v>2008.96</v>
      </c>
      <c r="AA61">
        <v>1</v>
      </c>
      <c r="AB61" t="s">
        <v>21</v>
      </c>
    </row>
    <row r="62" spans="1:28" x14ac:dyDescent="0.3">
      <c r="A62">
        <v>739</v>
      </c>
      <c r="B62" t="str">
        <f>VLOOKUP(A62,标的信息!$B$2:$G$260,2,0)</f>
        <v>信易顺</v>
      </c>
      <c r="C62" t="str">
        <f>VLOOKUP(A62,标的信息!$B$2:$G$260,3,0)</f>
        <v>信易顺第646期</v>
      </c>
      <c r="D62">
        <f>VLOOKUP(A62,标的信息!$B$2:$G$260,4,0)</f>
        <v>25000</v>
      </c>
      <c r="E62">
        <f>VLOOKUP(A62,标的信息!$B$2:$G$260,5,0)</f>
        <v>5.2</v>
      </c>
      <c r="F62">
        <f>VLOOKUP(A62,标的信息!$B$2:$G$260,6,0)</f>
        <v>1</v>
      </c>
      <c r="G62">
        <f>VLOOKUP(A62,标的信息!$B$2:$H$260,7,0)</f>
        <v>31</v>
      </c>
      <c r="H62" t="str">
        <f>VLOOKUP(A62,标的信息!$B$2:$I$260,8,0)</f>
        <v>满标待审</v>
      </c>
      <c r="I62">
        <f t="shared" si="0"/>
        <v>111.94444444444444</v>
      </c>
      <c r="J62">
        <v>111.94</v>
      </c>
      <c r="K62">
        <v>25000</v>
      </c>
      <c r="L62" s="1" t="s">
        <v>149</v>
      </c>
      <c r="M62">
        <v>9345</v>
      </c>
      <c r="N62">
        <v>10</v>
      </c>
      <c r="O62" t="s">
        <v>18</v>
      </c>
      <c r="P62" s="1" t="s">
        <v>150</v>
      </c>
      <c r="Q62">
        <v>111.94</v>
      </c>
      <c r="R62">
        <v>1</v>
      </c>
      <c r="S62">
        <v>0</v>
      </c>
      <c r="T62">
        <v>0</v>
      </c>
      <c r="U62" s="1" t="s">
        <v>40</v>
      </c>
      <c r="V62">
        <v>25000</v>
      </c>
      <c r="W62">
        <v>25000</v>
      </c>
      <c r="X62">
        <v>0</v>
      </c>
      <c r="Y62">
        <v>25111.94</v>
      </c>
      <c r="Z62">
        <v>25111.94</v>
      </c>
      <c r="AA62">
        <v>1</v>
      </c>
      <c r="AB62" t="s">
        <v>21</v>
      </c>
    </row>
    <row r="63" spans="1:28" x14ac:dyDescent="0.3">
      <c r="A63">
        <v>732</v>
      </c>
      <c r="B63" t="str">
        <f>VLOOKUP(A63,标的信息!$B$2:$G$260,2,0)</f>
        <v>信易顺</v>
      </c>
      <c r="C63" t="str">
        <f>VLOOKUP(A63,标的信息!$B$2:$G$260,3,0)</f>
        <v>信易顺第639期</v>
      </c>
      <c r="D63">
        <f>VLOOKUP(A63,标的信息!$B$2:$G$260,4,0)</f>
        <v>50000</v>
      </c>
      <c r="E63">
        <f>VLOOKUP(A63,标的信息!$B$2:$G$260,5,0)</f>
        <v>5.2</v>
      </c>
      <c r="F63">
        <f>VLOOKUP(A63,标的信息!$B$2:$G$260,6,0)</f>
        <v>1</v>
      </c>
      <c r="G63">
        <f>VLOOKUP(A63,标的信息!$B$2:$H$260,7,0)</f>
        <v>31</v>
      </c>
      <c r="H63" t="str">
        <f>VLOOKUP(A63,标的信息!$B$2:$I$260,8,0)</f>
        <v>还款中</v>
      </c>
      <c r="I63">
        <f t="shared" si="0"/>
        <v>16.567777777777778</v>
      </c>
      <c r="J63">
        <v>16.57</v>
      </c>
      <c r="K63">
        <v>3700</v>
      </c>
      <c r="L63" s="1" t="s">
        <v>151</v>
      </c>
      <c r="M63">
        <v>9325</v>
      </c>
      <c r="N63">
        <v>10</v>
      </c>
      <c r="O63" t="s">
        <v>18</v>
      </c>
      <c r="P63" s="1" t="s">
        <v>152</v>
      </c>
      <c r="Q63">
        <v>16.57</v>
      </c>
      <c r="R63">
        <v>1</v>
      </c>
      <c r="S63">
        <v>0</v>
      </c>
      <c r="T63">
        <v>0</v>
      </c>
      <c r="U63" s="1" t="s">
        <v>35</v>
      </c>
      <c r="V63">
        <v>3700</v>
      </c>
      <c r="W63">
        <v>3700</v>
      </c>
      <c r="X63">
        <v>0</v>
      </c>
      <c r="Y63">
        <v>3716.57</v>
      </c>
      <c r="Z63">
        <v>3716.57</v>
      </c>
      <c r="AA63">
        <v>1</v>
      </c>
      <c r="AB63" t="s">
        <v>21</v>
      </c>
    </row>
    <row r="64" spans="1:28" x14ac:dyDescent="0.3">
      <c r="A64">
        <v>732</v>
      </c>
      <c r="B64" t="str">
        <f>VLOOKUP(A64,标的信息!$B$2:$G$260,2,0)</f>
        <v>信易顺</v>
      </c>
      <c r="C64" t="str">
        <f>VLOOKUP(A64,标的信息!$B$2:$G$260,3,0)</f>
        <v>信易顺第639期</v>
      </c>
      <c r="D64">
        <f>VLOOKUP(A64,标的信息!$B$2:$G$260,4,0)</f>
        <v>50000</v>
      </c>
      <c r="E64">
        <f>VLOOKUP(A64,标的信息!$B$2:$G$260,5,0)</f>
        <v>5.2</v>
      </c>
      <c r="F64">
        <f>VLOOKUP(A64,标的信息!$B$2:$G$260,6,0)</f>
        <v>1</v>
      </c>
      <c r="G64">
        <f>VLOOKUP(A64,标的信息!$B$2:$H$260,7,0)</f>
        <v>31</v>
      </c>
      <c r="H64" t="str">
        <f>VLOOKUP(A64,标的信息!$B$2:$I$260,8,0)</f>
        <v>还款中</v>
      </c>
      <c r="I64">
        <f t="shared" si="0"/>
        <v>10.746666666666666</v>
      </c>
      <c r="J64">
        <v>10.75</v>
      </c>
      <c r="K64">
        <v>2400</v>
      </c>
      <c r="L64" s="1" t="s">
        <v>153</v>
      </c>
      <c r="M64">
        <v>9306</v>
      </c>
      <c r="N64">
        <v>10</v>
      </c>
      <c r="O64" t="s">
        <v>18</v>
      </c>
      <c r="P64" s="1" t="s">
        <v>154</v>
      </c>
      <c r="Q64">
        <v>10.75</v>
      </c>
      <c r="R64">
        <v>1</v>
      </c>
      <c r="S64">
        <v>0</v>
      </c>
      <c r="T64">
        <v>0</v>
      </c>
      <c r="U64" s="1" t="s">
        <v>48</v>
      </c>
      <c r="V64">
        <v>2400</v>
      </c>
      <c r="W64">
        <v>2400</v>
      </c>
      <c r="X64">
        <v>0</v>
      </c>
      <c r="Y64">
        <v>2410.75</v>
      </c>
      <c r="Z64">
        <v>2410.75</v>
      </c>
      <c r="AA64">
        <v>1</v>
      </c>
      <c r="AB64" t="s">
        <v>21</v>
      </c>
    </row>
    <row r="65" spans="1:28" x14ac:dyDescent="0.3">
      <c r="A65">
        <v>732</v>
      </c>
      <c r="B65" t="str">
        <f>VLOOKUP(A65,标的信息!$B$2:$G$260,2,0)</f>
        <v>信易顺</v>
      </c>
      <c r="C65" t="str">
        <f>VLOOKUP(A65,标的信息!$B$2:$G$260,3,0)</f>
        <v>信易顺第639期</v>
      </c>
      <c r="D65">
        <f>VLOOKUP(A65,标的信息!$B$2:$G$260,4,0)</f>
        <v>50000</v>
      </c>
      <c r="E65">
        <f>VLOOKUP(A65,标的信息!$B$2:$G$260,5,0)</f>
        <v>5.2</v>
      </c>
      <c r="F65">
        <f>VLOOKUP(A65,标的信息!$B$2:$G$260,6,0)</f>
        <v>1</v>
      </c>
      <c r="G65">
        <f>VLOOKUP(A65,标的信息!$B$2:$H$260,7,0)</f>
        <v>31</v>
      </c>
      <c r="H65" t="str">
        <f>VLOOKUP(A65,标的信息!$B$2:$I$260,8,0)</f>
        <v>还款中</v>
      </c>
      <c r="I65">
        <f t="shared" si="0"/>
        <v>179.11111111111111</v>
      </c>
      <c r="J65">
        <v>179.11</v>
      </c>
      <c r="K65">
        <v>40000</v>
      </c>
      <c r="L65" s="1" t="s">
        <v>155</v>
      </c>
      <c r="M65">
        <v>9305</v>
      </c>
      <c r="N65">
        <v>10</v>
      </c>
      <c r="O65" t="s">
        <v>18</v>
      </c>
      <c r="P65" s="1" t="s">
        <v>156</v>
      </c>
      <c r="Q65">
        <v>179.11</v>
      </c>
      <c r="R65">
        <v>1</v>
      </c>
      <c r="S65">
        <v>0</v>
      </c>
      <c r="T65">
        <v>0</v>
      </c>
      <c r="U65" s="1" t="s">
        <v>77</v>
      </c>
      <c r="V65">
        <v>40000</v>
      </c>
      <c r="W65">
        <v>40000</v>
      </c>
      <c r="X65">
        <v>0</v>
      </c>
      <c r="Y65">
        <v>40179.11</v>
      </c>
      <c r="Z65">
        <v>40179.11</v>
      </c>
      <c r="AA65">
        <v>1</v>
      </c>
      <c r="AB65" t="s">
        <v>21</v>
      </c>
    </row>
    <row r="66" spans="1:28" x14ac:dyDescent="0.3">
      <c r="A66">
        <v>732</v>
      </c>
      <c r="B66" t="str">
        <f>VLOOKUP(A66,标的信息!$B$2:$G$260,2,0)</f>
        <v>信易顺</v>
      </c>
      <c r="C66" t="str">
        <f>VLOOKUP(A66,标的信息!$B$2:$G$260,3,0)</f>
        <v>信易顺第639期</v>
      </c>
      <c r="D66">
        <f>VLOOKUP(A66,标的信息!$B$2:$G$260,4,0)</f>
        <v>50000</v>
      </c>
      <c r="E66">
        <f>VLOOKUP(A66,标的信息!$B$2:$G$260,5,0)</f>
        <v>5.2</v>
      </c>
      <c r="F66">
        <f>VLOOKUP(A66,标的信息!$B$2:$G$260,6,0)</f>
        <v>1</v>
      </c>
      <c r="G66">
        <f>VLOOKUP(A66,标的信息!$B$2:$H$260,7,0)</f>
        <v>31</v>
      </c>
      <c r="H66" t="str">
        <f>VLOOKUP(A66,标的信息!$B$2:$I$260,8,0)</f>
        <v>还款中</v>
      </c>
      <c r="I66">
        <f t="shared" si="0"/>
        <v>16.567777777777778</v>
      </c>
      <c r="J66">
        <v>16.57</v>
      </c>
      <c r="K66">
        <v>3700</v>
      </c>
      <c r="L66" s="1" t="s">
        <v>157</v>
      </c>
      <c r="M66">
        <v>9286</v>
      </c>
      <c r="N66">
        <v>10</v>
      </c>
      <c r="O66" t="s">
        <v>18</v>
      </c>
      <c r="P66" s="1" t="s">
        <v>158</v>
      </c>
      <c r="Q66">
        <v>16.57</v>
      </c>
      <c r="R66">
        <v>1</v>
      </c>
      <c r="S66">
        <v>0</v>
      </c>
      <c r="T66">
        <v>0</v>
      </c>
      <c r="U66" s="1" t="s">
        <v>20</v>
      </c>
      <c r="V66">
        <v>3700</v>
      </c>
      <c r="W66">
        <v>3700</v>
      </c>
      <c r="X66">
        <v>0</v>
      </c>
      <c r="Y66">
        <v>3716.57</v>
      </c>
      <c r="Z66">
        <v>3716.57</v>
      </c>
      <c r="AA66">
        <v>1</v>
      </c>
      <c r="AB66" t="s">
        <v>21</v>
      </c>
    </row>
    <row r="67" spans="1:28" x14ac:dyDescent="0.3">
      <c r="A67">
        <v>732</v>
      </c>
      <c r="B67" t="str">
        <f>VLOOKUP(A67,标的信息!$B$2:$G$260,2,0)</f>
        <v>信易顺</v>
      </c>
      <c r="C67" t="str">
        <f>VLOOKUP(A67,标的信息!$B$2:$G$260,3,0)</f>
        <v>信易顺第639期</v>
      </c>
      <c r="D67">
        <f>VLOOKUP(A67,标的信息!$B$2:$G$260,4,0)</f>
        <v>50000</v>
      </c>
      <c r="E67">
        <f>VLOOKUP(A67,标的信息!$B$2:$G$260,5,0)</f>
        <v>5.2</v>
      </c>
      <c r="F67">
        <f>VLOOKUP(A67,标的信息!$B$2:$G$260,6,0)</f>
        <v>1</v>
      </c>
      <c r="G67">
        <f>VLOOKUP(A67,标的信息!$B$2:$H$260,7,0)</f>
        <v>31</v>
      </c>
      <c r="H67" t="str">
        <f>VLOOKUP(A67,标的信息!$B$2:$I$260,8,0)</f>
        <v>还款中</v>
      </c>
      <c r="I67">
        <f t="shared" ref="I67:I130" si="1">K67*E67/100*G67/360</f>
        <v>0.44777777777777783</v>
      </c>
      <c r="J67">
        <v>0.45</v>
      </c>
      <c r="K67">
        <v>100</v>
      </c>
      <c r="L67" s="1" t="s">
        <v>159</v>
      </c>
      <c r="M67">
        <v>9284</v>
      </c>
      <c r="N67">
        <v>10</v>
      </c>
      <c r="O67" t="s">
        <v>18</v>
      </c>
      <c r="P67" s="1" t="s">
        <v>160</v>
      </c>
      <c r="Q67">
        <v>0.45</v>
      </c>
      <c r="R67">
        <v>1</v>
      </c>
      <c r="S67">
        <v>0</v>
      </c>
      <c r="T67">
        <v>0</v>
      </c>
      <c r="U67" s="1" t="s">
        <v>24</v>
      </c>
      <c r="V67">
        <v>100</v>
      </c>
      <c r="W67">
        <v>100</v>
      </c>
      <c r="X67">
        <v>0</v>
      </c>
      <c r="Y67">
        <v>100.45</v>
      </c>
      <c r="Z67">
        <v>100.45</v>
      </c>
      <c r="AA67">
        <v>1</v>
      </c>
      <c r="AB67" t="s">
        <v>21</v>
      </c>
    </row>
    <row r="68" spans="1:28" x14ac:dyDescent="0.3">
      <c r="A68">
        <v>732</v>
      </c>
      <c r="B68" t="str">
        <f>VLOOKUP(A68,标的信息!$B$2:$G$260,2,0)</f>
        <v>信易顺</v>
      </c>
      <c r="C68" t="str">
        <f>VLOOKUP(A68,标的信息!$B$2:$G$260,3,0)</f>
        <v>信易顺第639期</v>
      </c>
      <c r="D68">
        <f>VLOOKUP(A68,标的信息!$B$2:$G$260,4,0)</f>
        <v>50000</v>
      </c>
      <c r="E68">
        <f>VLOOKUP(A68,标的信息!$B$2:$G$260,5,0)</f>
        <v>5.2</v>
      </c>
      <c r="F68">
        <f>VLOOKUP(A68,标的信息!$B$2:$G$260,6,0)</f>
        <v>1</v>
      </c>
      <c r="G68">
        <f>VLOOKUP(A68,标的信息!$B$2:$H$260,7,0)</f>
        <v>31</v>
      </c>
      <c r="H68" t="str">
        <f>VLOOKUP(A68,标的信息!$B$2:$I$260,8,0)</f>
        <v>还款中</v>
      </c>
      <c r="I68">
        <f t="shared" si="1"/>
        <v>0.44777777777777783</v>
      </c>
      <c r="J68">
        <v>0.45</v>
      </c>
      <c r="K68">
        <v>100</v>
      </c>
      <c r="L68" s="1" t="s">
        <v>161</v>
      </c>
      <c r="M68">
        <v>9278</v>
      </c>
      <c r="N68">
        <v>10</v>
      </c>
      <c r="O68" t="s">
        <v>18</v>
      </c>
      <c r="P68" s="1" t="s">
        <v>162</v>
      </c>
      <c r="Q68">
        <v>0.45</v>
      </c>
      <c r="R68">
        <v>1</v>
      </c>
      <c r="S68">
        <v>0</v>
      </c>
      <c r="T68">
        <v>0</v>
      </c>
      <c r="U68" s="1" t="s">
        <v>43</v>
      </c>
      <c r="V68">
        <v>100</v>
      </c>
      <c r="W68">
        <v>100</v>
      </c>
      <c r="X68">
        <v>0</v>
      </c>
      <c r="Y68">
        <v>100.45</v>
      </c>
      <c r="Z68">
        <v>100.45</v>
      </c>
      <c r="AA68">
        <v>1</v>
      </c>
      <c r="AB68" t="s">
        <v>21</v>
      </c>
    </row>
    <row r="69" spans="1:28" x14ac:dyDescent="0.3">
      <c r="A69">
        <v>731</v>
      </c>
      <c r="B69" t="str">
        <f>VLOOKUP(A69,标的信息!$B$2:$G$260,2,0)</f>
        <v>信易顺</v>
      </c>
      <c r="C69" t="str">
        <f>VLOOKUP(A69,标的信息!$B$2:$G$260,3,0)</f>
        <v>信易顺第638期</v>
      </c>
      <c r="D69">
        <f>VLOOKUP(A69,标的信息!$B$2:$G$260,4,0)</f>
        <v>50000</v>
      </c>
      <c r="E69">
        <f>VLOOKUP(A69,标的信息!$B$2:$G$260,5,0)</f>
        <v>5.2</v>
      </c>
      <c r="F69">
        <f>VLOOKUP(A69,标的信息!$B$2:$G$260,6,0)</f>
        <v>1</v>
      </c>
      <c r="G69">
        <f>VLOOKUP(A69,标的信息!$B$2:$H$260,7,0)</f>
        <v>31</v>
      </c>
      <c r="H69" t="str">
        <f>VLOOKUP(A69,标的信息!$B$2:$I$260,8,0)</f>
        <v>还款中</v>
      </c>
      <c r="I69">
        <f t="shared" si="1"/>
        <v>0.44777777777777783</v>
      </c>
      <c r="J69">
        <v>0.45</v>
      </c>
      <c r="K69">
        <v>100</v>
      </c>
      <c r="L69" s="1" t="s">
        <v>163</v>
      </c>
      <c r="M69">
        <v>9317</v>
      </c>
      <c r="N69">
        <v>10</v>
      </c>
      <c r="O69" t="s">
        <v>18</v>
      </c>
      <c r="P69" s="1" t="s">
        <v>164</v>
      </c>
      <c r="Q69">
        <v>0.45</v>
      </c>
      <c r="R69">
        <v>1</v>
      </c>
      <c r="S69">
        <v>0</v>
      </c>
      <c r="T69">
        <v>0</v>
      </c>
      <c r="U69" s="1" t="s">
        <v>43</v>
      </c>
      <c r="V69">
        <v>100</v>
      </c>
      <c r="W69">
        <v>100</v>
      </c>
      <c r="X69">
        <v>0</v>
      </c>
      <c r="Y69">
        <v>100.45</v>
      </c>
      <c r="Z69">
        <v>100.45</v>
      </c>
      <c r="AA69">
        <v>1</v>
      </c>
      <c r="AB69" t="s">
        <v>21</v>
      </c>
    </row>
    <row r="70" spans="1:28" x14ac:dyDescent="0.3">
      <c r="A70">
        <v>731</v>
      </c>
      <c r="B70" t="str">
        <f>VLOOKUP(A70,标的信息!$B$2:$G$260,2,0)</f>
        <v>信易顺</v>
      </c>
      <c r="C70" t="str">
        <f>VLOOKUP(A70,标的信息!$B$2:$G$260,3,0)</f>
        <v>信易顺第638期</v>
      </c>
      <c r="D70">
        <f>VLOOKUP(A70,标的信息!$B$2:$G$260,4,0)</f>
        <v>50000</v>
      </c>
      <c r="E70">
        <f>VLOOKUP(A70,标的信息!$B$2:$G$260,5,0)</f>
        <v>5.2</v>
      </c>
      <c r="F70">
        <f>VLOOKUP(A70,标的信息!$B$2:$G$260,6,0)</f>
        <v>1</v>
      </c>
      <c r="G70">
        <f>VLOOKUP(A70,标的信息!$B$2:$H$260,7,0)</f>
        <v>31</v>
      </c>
      <c r="H70" t="str">
        <f>VLOOKUP(A70,标的信息!$B$2:$I$260,8,0)</f>
        <v>还款中</v>
      </c>
      <c r="I70">
        <f t="shared" si="1"/>
        <v>3.5822222222222226</v>
      </c>
      <c r="J70">
        <v>3.58</v>
      </c>
      <c r="K70">
        <v>800</v>
      </c>
      <c r="L70" s="1" t="s">
        <v>165</v>
      </c>
      <c r="M70">
        <v>9316</v>
      </c>
      <c r="N70">
        <v>10</v>
      </c>
      <c r="O70" t="s">
        <v>18</v>
      </c>
      <c r="P70" s="1" t="s">
        <v>166</v>
      </c>
      <c r="Q70">
        <v>3.58</v>
      </c>
      <c r="R70">
        <v>1</v>
      </c>
      <c r="S70">
        <v>0</v>
      </c>
      <c r="T70">
        <v>0</v>
      </c>
      <c r="U70" s="1" t="s">
        <v>29</v>
      </c>
      <c r="V70">
        <v>800</v>
      </c>
      <c r="W70">
        <v>800</v>
      </c>
      <c r="X70">
        <v>0</v>
      </c>
      <c r="Y70">
        <v>803.58</v>
      </c>
      <c r="Z70">
        <v>803.58</v>
      </c>
      <c r="AA70">
        <v>1</v>
      </c>
      <c r="AB70" t="s">
        <v>21</v>
      </c>
    </row>
    <row r="71" spans="1:28" x14ac:dyDescent="0.3">
      <c r="A71">
        <v>731</v>
      </c>
      <c r="B71" t="str">
        <f>VLOOKUP(A71,标的信息!$B$2:$G$260,2,0)</f>
        <v>信易顺</v>
      </c>
      <c r="C71" t="str">
        <f>VLOOKUP(A71,标的信息!$B$2:$G$260,3,0)</f>
        <v>信易顺第638期</v>
      </c>
      <c r="D71">
        <f>VLOOKUP(A71,标的信息!$B$2:$G$260,4,0)</f>
        <v>50000</v>
      </c>
      <c r="E71">
        <f>VLOOKUP(A71,标的信息!$B$2:$G$260,5,0)</f>
        <v>5.2</v>
      </c>
      <c r="F71">
        <f>VLOOKUP(A71,标的信息!$B$2:$G$260,6,0)</f>
        <v>1</v>
      </c>
      <c r="G71">
        <f>VLOOKUP(A71,标的信息!$B$2:$H$260,7,0)</f>
        <v>31</v>
      </c>
      <c r="H71" t="str">
        <f>VLOOKUP(A71,标的信息!$B$2:$I$260,8,0)</f>
        <v>还款中</v>
      </c>
      <c r="I71">
        <f t="shared" si="1"/>
        <v>4.4777777777777779</v>
      </c>
      <c r="J71">
        <v>4.4800000000000004</v>
      </c>
      <c r="K71">
        <v>1000</v>
      </c>
      <c r="L71" s="1" t="s">
        <v>167</v>
      </c>
      <c r="M71">
        <v>9314</v>
      </c>
      <c r="N71">
        <v>10</v>
      </c>
      <c r="O71" t="s">
        <v>18</v>
      </c>
      <c r="P71" s="1" t="s">
        <v>168</v>
      </c>
      <c r="Q71">
        <v>4.4800000000000004</v>
      </c>
      <c r="R71">
        <v>1</v>
      </c>
      <c r="S71">
        <v>0</v>
      </c>
      <c r="T71">
        <v>0</v>
      </c>
      <c r="U71" s="1" t="s">
        <v>53</v>
      </c>
      <c r="V71">
        <v>1000</v>
      </c>
      <c r="W71">
        <v>1000</v>
      </c>
      <c r="X71">
        <v>0</v>
      </c>
      <c r="Y71">
        <v>1004.48</v>
      </c>
      <c r="Z71">
        <v>1004.48</v>
      </c>
      <c r="AA71">
        <v>1</v>
      </c>
      <c r="AB71" t="s">
        <v>21</v>
      </c>
    </row>
    <row r="72" spans="1:28" x14ac:dyDescent="0.3">
      <c r="A72">
        <v>731</v>
      </c>
      <c r="B72" t="str">
        <f>VLOOKUP(A72,标的信息!$B$2:$G$260,2,0)</f>
        <v>信易顺</v>
      </c>
      <c r="C72" t="str">
        <f>VLOOKUP(A72,标的信息!$B$2:$G$260,3,0)</f>
        <v>信易顺第638期</v>
      </c>
      <c r="D72">
        <f>VLOOKUP(A72,标的信息!$B$2:$G$260,4,0)</f>
        <v>50000</v>
      </c>
      <c r="E72">
        <f>VLOOKUP(A72,标的信息!$B$2:$G$260,5,0)</f>
        <v>5.2</v>
      </c>
      <c r="F72">
        <f>VLOOKUP(A72,标的信息!$B$2:$G$260,6,0)</f>
        <v>1</v>
      </c>
      <c r="G72">
        <f>VLOOKUP(A72,标的信息!$B$2:$H$260,7,0)</f>
        <v>31</v>
      </c>
      <c r="H72" t="str">
        <f>VLOOKUP(A72,标的信息!$B$2:$I$260,8,0)</f>
        <v>还款中</v>
      </c>
      <c r="I72">
        <f t="shared" si="1"/>
        <v>80.599999999999994</v>
      </c>
      <c r="J72">
        <v>80.599999999999994</v>
      </c>
      <c r="K72">
        <v>18000</v>
      </c>
      <c r="L72" s="1" t="s">
        <v>169</v>
      </c>
      <c r="M72">
        <v>9297</v>
      </c>
      <c r="N72">
        <v>10</v>
      </c>
      <c r="O72" t="s">
        <v>18</v>
      </c>
      <c r="P72" s="1" t="s">
        <v>170</v>
      </c>
      <c r="Q72">
        <v>80.599999999999994</v>
      </c>
      <c r="R72">
        <v>1</v>
      </c>
      <c r="S72">
        <v>0</v>
      </c>
      <c r="T72">
        <v>0</v>
      </c>
      <c r="U72" s="1" t="s">
        <v>77</v>
      </c>
      <c r="V72">
        <v>18000</v>
      </c>
      <c r="W72">
        <v>18000</v>
      </c>
      <c r="X72">
        <v>0</v>
      </c>
      <c r="Y72">
        <v>18080.599999999999</v>
      </c>
      <c r="Z72">
        <v>18080.599999999999</v>
      </c>
      <c r="AA72">
        <v>1</v>
      </c>
      <c r="AB72" t="s">
        <v>21</v>
      </c>
    </row>
    <row r="73" spans="1:28" x14ac:dyDescent="0.3">
      <c r="A73">
        <v>731</v>
      </c>
      <c r="B73" t="str">
        <f>VLOOKUP(A73,标的信息!$B$2:$G$260,2,0)</f>
        <v>信易顺</v>
      </c>
      <c r="C73" t="str">
        <f>VLOOKUP(A73,标的信息!$B$2:$G$260,3,0)</f>
        <v>信易顺第638期</v>
      </c>
      <c r="D73">
        <f>VLOOKUP(A73,标的信息!$B$2:$G$260,4,0)</f>
        <v>50000</v>
      </c>
      <c r="E73">
        <f>VLOOKUP(A73,标的信息!$B$2:$G$260,5,0)</f>
        <v>5.2</v>
      </c>
      <c r="F73">
        <f>VLOOKUP(A73,标的信息!$B$2:$G$260,6,0)</f>
        <v>1</v>
      </c>
      <c r="G73">
        <f>VLOOKUP(A73,标的信息!$B$2:$H$260,7,0)</f>
        <v>31</v>
      </c>
      <c r="H73" t="str">
        <f>VLOOKUP(A73,标的信息!$B$2:$I$260,8,0)</f>
        <v>还款中</v>
      </c>
      <c r="I73">
        <f t="shared" si="1"/>
        <v>134.78111111111113</v>
      </c>
      <c r="J73">
        <v>134.78</v>
      </c>
      <c r="K73">
        <v>30100</v>
      </c>
      <c r="L73" s="1" t="s">
        <v>171</v>
      </c>
      <c r="M73">
        <v>9279</v>
      </c>
      <c r="N73">
        <v>10</v>
      </c>
      <c r="O73" t="s">
        <v>18</v>
      </c>
      <c r="P73" s="1" t="s">
        <v>172</v>
      </c>
      <c r="Q73">
        <v>134.78</v>
      </c>
      <c r="R73">
        <v>1</v>
      </c>
      <c r="S73">
        <v>0</v>
      </c>
      <c r="T73">
        <v>0</v>
      </c>
      <c r="U73" s="1" t="s">
        <v>29</v>
      </c>
      <c r="V73">
        <v>30100</v>
      </c>
      <c r="W73">
        <v>30100</v>
      </c>
      <c r="X73">
        <v>0</v>
      </c>
      <c r="Y73">
        <v>30234.78</v>
      </c>
      <c r="Z73">
        <v>30234.78</v>
      </c>
      <c r="AA73">
        <v>1</v>
      </c>
      <c r="AB73" t="s">
        <v>21</v>
      </c>
    </row>
    <row r="74" spans="1:28" x14ac:dyDescent="0.3">
      <c r="A74">
        <v>730</v>
      </c>
      <c r="B74" t="str">
        <f>VLOOKUP(A74,标的信息!$B$2:$G$260,2,0)</f>
        <v>信易顺</v>
      </c>
      <c r="C74" t="str">
        <f>VLOOKUP(A74,标的信息!$B$2:$G$260,3,0)</f>
        <v>信易顺第637期</v>
      </c>
      <c r="D74">
        <f>VLOOKUP(A74,标的信息!$B$2:$G$260,4,0)</f>
        <v>50000</v>
      </c>
      <c r="E74">
        <f>VLOOKUP(A74,标的信息!$B$2:$G$260,5,0)</f>
        <v>5.2</v>
      </c>
      <c r="F74">
        <f>VLOOKUP(A74,标的信息!$B$2:$G$260,6,0)</f>
        <v>1</v>
      </c>
      <c r="G74">
        <f>VLOOKUP(A74,标的信息!$B$2:$H$260,7,0)</f>
        <v>31</v>
      </c>
      <c r="H74" t="str">
        <f>VLOOKUP(A74,标的信息!$B$2:$I$260,8,0)</f>
        <v>还款中</v>
      </c>
      <c r="I74">
        <f t="shared" si="1"/>
        <v>205.08222222222219</v>
      </c>
      <c r="J74">
        <v>205.08</v>
      </c>
      <c r="K74">
        <v>45800</v>
      </c>
      <c r="L74" s="1" t="s">
        <v>173</v>
      </c>
      <c r="M74">
        <v>9299</v>
      </c>
      <c r="N74">
        <v>10</v>
      </c>
      <c r="O74" t="s">
        <v>18</v>
      </c>
      <c r="P74" s="1" t="s">
        <v>174</v>
      </c>
      <c r="Q74">
        <v>205.08</v>
      </c>
      <c r="R74">
        <v>1</v>
      </c>
      <c r="S74">
        <v>0</v>
      </c>
      <c r="T74">
        <v>0</v>
      </c>
      <c r="U74" s="1" t="s">
        <v>48</v>
      </c>
      <c r="V74">
        <v>45800</v>
      </c>
      <c r="W74">
        <v>45800</v>
      </c>
      <c r="X74">
        <v>0</v>
      </c>
      <c r="Y74">
        <v>46005.08</v>
      </c>
      <c r="Z74">
        <v>46005.08</v>
      </c>
      <c r="AA74">
        <v>1</v>
      </c>
      <c r="AB74" t="s">
        <v>21</v>
      </c>
    </row>
    <row r="75" spans="1:28" x14ac:dyDescent="0.3">
      <c r="A75">
        <v>730</v>
      </c>
      <c r="B75" t="str">
        <f>VLOOKUP(A75,标的信息!$B$2:$G$260,2,0)</f>
        <v>信易顺</v>
      </c>
      <c r="C75" t="str">
        <f>VLOOKUP(A75,标的信息!$B$2:$G$260,3,0)</f>
        <v>信易顺第637期</v>
      </c>
      <c r="D75">
        <f>VLOOKUP(A75,标的信息!$B$2:$G$260,4,0)</f>
        <v>50000</v>
      </c>
      <c r="E75">
        <f>VLOOKUP(A75,标的信息!$B$2:$G$260,5,0)</f>
        <v>5.2</v>
      </c>
      <c r="F75">
        <f>VLOOKUP(A75,标的信息!$B$2:$G$260,6,0)</f>
        <v>1</v>
      </c>
      <c r="G75">
        <f>VLOOKUP(A75,标的信息!$B$2:$H$260,7,0)</f>
        <v>31</v>
      </c>
      <c r="H75" t="str">
        <f>VLOOKUP(A75,标的信息!$B$2:$I$260,8,0)</f>
        <v>还款中</v>
      </c>
      <c r="I75">
        <f t="shared" si="1"/>
        <v>17.911111111111111</v>
      </c>
      <c r="J75">
        <v>17.91</v>
      </c>
      <c r="K75">
        <v>4000</v>
      </c>
      <c r="L75" s="1" t="s">
        <v>175</v>
      </c>
      <c r="M75">
        <v>9288</v>
      </c>
      <c r="N75">
        <v>10</v>
      </c>
      <c r="O75" t="s">
        <v>18</v>
      </c>
      <c r="P75" s="1" t="s">
        <v>176</v>
      </c>
      <c r="Q75">
        <v>17.91</v>
      </c>
      <c r="R75">
        <v>1</v>
      </c>
      <c r="S75">
        <v>0</v>
      </c>
      <c r="T75">
        <v>0</v>
      </c>
      <c r="U75" s="1" t="s">
        <v>40</v>
      </c>
      <c r="V75">
        <v>4000</v>
      </c>
      <c r="W75">
        <v>4000</v>
      </c>
      <c r="X75">
        <v>0</v>
      </c>
      <c r="Y75">
        <v>4017.91</v>
      </c>
      <c r="Z75">
        <v>4017.91</v>
      </c>
      <c r="AA75">
        <v>1</v>
      </c>
      <c r="AB75" t="s">
        <v>21</v>
      </c>
    </row>
    <row r="76" spans="1:28" x14ac:dyDescent="0.3">
      <c r="A76">
        <v>730</v>
      </c>
      <c r="B76" t="str">
        <f>VLOOKUP(A76,标的信息!$B$2:$G$260,2,0)</f>
        <v>信易顺</v>
      </c>
      <c r="C76" t="str">
        <f>VLOOKUP(A76,标的信息!$B$2:$G$260,3,0)</f>
        <v>信易顺第637期</v>
      </c>
      <c r="D76">
        <f>VLOOKUP(A76,标的信息!$B$2:$G$260,4,0)</f>
        <v>50000</v>
      </c>
      <c r="E76">
        <f>VLOOKUP(A76,标的信息!$B$2:$G$260,5,0)</f>
        <v>5.2</v>
      </c>
      <c r="F76">
        <f>VLOOKUP(A76,标的信息!$B$2:$G$260,6,0)</f>
        <v>1</v>
      </c>
      <c r="G76">
        <f>VLOOKUP(A76,标的信息!$B$2:$H$260,7,0)</f>
        <v>31</v>
      </c>
      <c r="H76" t="str">
        <f>VLOOKUP(A76,标的信息!$B$2:$I$260,8,0)</f>
        <v>还款中</v>
      </c>
      <c r="I76">
        <f t="shared" si="1"/>
        <v>0.89555555555555566</v>
      </c>
      <c r="J76">
        <v>0.9</v>
      </c>
      <c r="K76">
        <v>200</v>
      </c>
      <c r="L76" s="1" t="s">
        <v>177</v>
      </c>
      <c r="M76">
        <v>9274</v>
      </c>
      <c r="N76">
        <v>10</v>
      </c>
      <c r="O76" t="s">
        <v>63</v>
      </c>
      <c r="P76" s="1" t="s">
        <v>178</v>
      </c>
      <c r="Q76">
        <v>0.9</v>
      </c>
      <c r="R76">
        <v>1</v>
      </c>
      <c r="S76">
        <v>0</v>
      </c>
      <c r="T76">
        <v>0</v>
      </c>
      <c r="U76" s="1" t="s">
        <v>43</v>
      </c>
      <c r="V76">
        <v>200</v>
      </c>
      <c r="W76">
        <v>200</v>
      </c>
      <c r="X76">
        <v>1</v>
      </c>
      <c r="Y76">
        <v>200.9</v>
      </c>
      <c r="Z76">
        <v>200.9</v>
      </c>
      <c r="AA76">
        <v>1</v>
      </c>
      <c r="AB76" t="s">
        <v>21</v>
      </c>
    </row>
    <row r="77" spans="1:28" x14ac:dyDescent="0.3">
      <c r="A77">
        <v>729</v>
      </c>
      <c r="B77" t="str">
        <f>VLOOKUP(A77,标的信息!$B$2:$G$260,2,0)</f>
        <v>信易顺</v>
      </c>
      <c r="C77" t="str">
        <f>VLOOKUP(A77,标的信息!$B$2:$G$260,3,0)</f>
        <v>信易顺第636期</v>
      </c>
      <c r="D77">
        <f>VLOOKUP(A77,标的信息!$B$2:$G$260,4,0)</f>
        <v>5000</v>
      </c>
      <c r="E77">
        <f>VLOOKUP(A77,标的信息!$B$2:$G$260,5,0)</f>
        <v>5.2</v>
      </c>
      <c r="F77">
        <f>VLOOKUP(A77,标的信息!$B$2:$G$260,6,0)</f>
        <v>1</v>
      </c>
      <c r="G77">
        <f>VLOOKUP(A77,标的信息!$B$2:$H$260,7,0)</f>
        <v>31</v>
      </c>
      <c r="H77" t="str">
        <f>VLOOKUP(A77,标的信息!$B$2:$I$260,8,0)</f>
        <v>还款中</v>
      </c>
      <c r="I77">
        <f t="shared" si="1"/>
        <v>8.06</v>
      </c>
      <c r="J77">
        <v>8.06</v>
      </c>
      <c r="K77">
        <v>1800</v>
      </c>
      <c r="L77" s="1" t="s">
        <v>179</v>
      </c>
      <c r="M77">
        <v>9321</v>
      </c>
      <c r="N77">
        <v>10</v>
      </c>
      <c r="O77" t="s">
        <v>18</v>
      </c>
      <c r="P77" s="1" t="s">
        <v>180</v>
      </c>
      <c r="Q77">
        <v>8.06</v>
      </c>
      <c r="R77">
        <v>1</v>
      </c>
      <c r="S77">
        <v>0</v>
      </c>
      <c r="T77">
        <v>0</v>
      </c>
      <c r="U77" s="1" t="s">
        <v>35</v>
      </c>
      <c r="V77">
        <v>1800</v>
      </c>
      <c r="W77">
        <v>1800</v>
      </c>
      <c r="X77">
        <v>0</v>
      </c>
      <c r="Y77">
        <v>1808.06</v>
      </c>
      <c r="Z77">
        <v>1808.06</v>
      </c>
      <c r="AA77">
        <v>1</v>
      </c>
      <c r="AB77" t="s">
        <v>21</v>
      </c>
    </row>
    <row r="78" spans="1:28" x14ac:dyDescent="0.3">
      <c r="A78">
        <v>729</v>
      </c>
      <c r="B78" t="str">
        <f>VLOOKUP(A78,标的信息!$B$2:$G$260,2,0)</f>
        <v>信易顺</v>
      </c>
      <c r="C78" t="str">
        <f>VLOOKUP(A78,标的信息!$B$2:$G$260,3,0)</f>
        <v>信易顺第636期</v>
      </c>
      <c r="D78">
        <f>VLOOKUP(A78,标的信息!$B$2:$G$260,4,0)</f>
        <v>5000</v>
      </c>
      <c r="E78">
        <f>VLOOKUP(A78,标的信息!$B$2:$G$260,5,0)</f>
        <v>5.2</v>
      </c>
      <c r="F78">
        <f>VLOOKUP(A78,标的信息!$B$2:$G$260,6,0)</f>
        <v>1</v>
      </c>
      <c r="G78">
        <f>VLOOKUP(A78,标的信息!$B$2:$H$260,7,0)</f>
        <v>31</v>
      </c>
      <c r="H78" t="str">
        <f>VLOOKUP(A78,标的信息!$B$2:$I$260,8,0)</f>
        <v>还款中</v>
      </c>
      <c r="I78">
        <f t="shared" si="1"/>
        <v>13.433333333333334</v>
      </c>
      <c r="J78">
        <v>13.43</v>
      </c>
      <c r="K78">
        <v>3000</v>
      </c>
      <c r="L78" s="1" t="s">
        <v>181</v>
      </c>
      <c r="M78">
        <v>9311</v>
      </c>
      <c r="N78">
        <v>10</v>
      </c>
      <c r="O78" t="s">
        <v>18</v>
      </c>
      <c r="P78" s="1" t="s">
        <v>182</v>
      </c>
      <c r="Q78">
        <v>13.43</v>
      </c>
      <c r="R78">
        <v>1</v>
      </c>
      <c r="S78">
        <v>0</v>
      </c>
      <c r="T78">
        <v>0</v>
      </c>
      <c r="U78" s="1" t="s">
        <v>53</v>
      </c>
      <c r="V78">
        <v>3000</v>
      </c>
      <c r="W78">
        <v>3000</v>
      </c>
      <c r="X78">
        <v>0</v>
      </c>
      <c r="Y78">
        <v>3013.43</v>
      </c>
      <c r="Z78">
        <v>3013.43</v>
      </c>
      <c r="AA78">
        <v>1</v>
      </c>
      <c r="AB78" t="s">
        <v>21</v>
      </c>
    </row>
    <row r="79" spans="1:28" x14ac:dyDescent="0.3">
      <c r="A79">
        <v>729</v>
      </c>
      <c r="B79" t="str">
        <f>VLOOKUP(A79,标的信息!$B$2:$G$260,2,0)</f>
        <v>信易顺</v>
      </c>
      <c r="C79" t="str">
        <f>VLOOKUP(A79,标的信息!$B$2:$G$260,3,0)</f>
        <v>信易顺第636期</v>
      </c>
      <c r="D79">
        <f>VLOOKUP(A79,标的信息!$B$2:$G$260,4,0)</f>
        <v>5000</v>
      </c>
      <c r="E79">
        <f>VLOOKUP(A79,标的信息!$B$2:$G$260,5,0)</f>
        <v>5.2</v>
      </c>
      <c r="F79">
        <f>VLOOKUP(A79,标的信息!$B$2:$G$260,6,0)</f>
        <v>1</v>
      </c>
      <c r="G79">
        <f>VLOOKUP(A79,标的信息!$B$2:$H$260,7,0)</f>
        <v>31</v>
      </c>
      <c r="H79" t="str">
        <f>VLOOKUP(A79,标的信息!$B$2:$I$260,8,0)</f>
        <v>还款中</v>
      </c>
      <c r="I79">
        <f t="shared" si="1"/>
        <v>0.89555555555555566</v>
      </c>
      <c r="J79">
        <v>0.9</v>
      </c>
      <c r="K79">
        <v>200</v>
      </c>
      <c r="L79" s="1" t="s">
        <v>183</v>
      </c>
      <c r="M79">
        <v>9273</v>
      </c>
      <c r="N79">
        <v>10</v>
      </c>
      <c r="O79" t="s">
        <v>63</v>
      </c>
      <c r="P79" s="1" t="s">
        <v>184</v>
      </c>
      <c r="Q79">
        <v>0.9</v>
      </c>
      <c r="R79">
        <v>1</v>
      </c>
      <c r="S79">
        <v>0</v>
      </c>
      <c r="T79">
        <v>0</v>
      </c>
      <c r="U79" s="1" t="s">
        <v>43</v>
      </c>
      <c r="V79">
        <v>200</v>
      </c>
      <c r="W79">
        <v>200</v>
      </c>
      <c r="X79">
        <v>1</v>
      </c>
      <c r="Y79">
        <v>200.9</v>
      </c>
      <c r="Z79">
        <v>200.9</v>
      </c>
      <c r="AA79">
        <v>1</v>
      </c>
      <c r="AB79" t="s">
        <v>21</v>
      </c>
    </row>
    <row r="80" spans="1:28" x14ac:dyDescent="0.3">
      <c r="A80">
        <v>728</v>
      </c>
      <c r="B80" t="str">
        <f>VLOOKUP(A80,标的信息!$B$2:$G$260,2,0)</f>
        <v>信易顺</v>
      </c>
      <c r="C80" t="str">
        <f>VLOOKUP(A80,标的信息!$B$2:$G$260,3,0)</f>
        <v>信易顺第635期</v>
      </c>
      <c r="D80">
        <f>VLOOKUP(A80,标的信息!$B$2:$G$260,4,0)</f>
        <v>30000</v>
      </c>
      <c r="E80">
        <f>VLOOKUP(A80,标的信息!$B$2:$G$260,5,0)</f>
        <v>5.2</v>
      </c>
      <c r="F80">
        <f>VLOOKUP(A80,标的信息!$B$2:$G$260,6,0)</f>
        <v>1</v>
      </c>
      <c r="G80">
        <f>VLOOKUP(A80,标的信息!$B$2:$H$260,7,0)</f>
        <v>31</v>
      </c>
      <c r="H80" t="str">
        <f>VLOOKUP(A80,标的信息!$B$2:$I$260,8,0)</f>
        <v>还款中</v>
      </c>
      <c r="I80">
        <f t="shared" si="1"/>
        <v>21.493333333333332</v>
      </c>
      <c r="J80">
        <v>21.49</v>
      </c>
      <c r="K80">
        <v>4800</v>
      </c>
      <c r="L80" s="1" t="s">
        <v>185</v>
      </c>
      <c r="M80">
        <v>9304</v>
      </c>
      <c r="N80">
        <v>10</v>
      </c>
      <c r="O80" t="s">
        <v>18</v>
      </c>
      <c r="P80" s="1" t="s">
        <v>186</v>
      </c>
      <c r="Q80">
        <v>21.49</v>
      </c>
      <c r="R80">
        <v>1</v>
      </c>
      <c r="S80">
        <v>0</v>
      </c>
      <c r="T80">
        <v>0</v>
      </c>
      <c r="U80" s="1" t="s">
        <v>29</v>
      </c>
      <c r="V80">
        <v>4800</v>
      </c>
      <c r="W80">
        <v>4800</v>
      </c>
      <c r="X80">
        <v>0</v>
      </c>
      <c r="Y80">
        <v>4821.49</v>
      </c>
      <c r="Z80">
        <v>4821.49</v>
      </c>
      <c r="AA80">
        <v>1</v>
      </c>
      <c r="AB80" t="s">
        <v>21</v>
      </c>
    </row>
    <row r="81" spans="1:28" x14ac:dyDescent="0.3">
      <c r="A81">
        <v>728</v>
      </c>
      <c r="B81" t="str">
        <f>VLOOKUP(A81,标的信息!$B$2:$G$260,2,0)</f>
        <v>信易顺</v>
      </c>
      <c r="C81" t="str">
        <f>VLOOKUP(A81,标的信息!$B$2:$G$260,3,0)</f>
        <v>信易顺第635期</v>
      </c>
      <c r="D81">
        <f>VLOOKUP(A81,标的信息!$B$2:$G$260,4,0)</f>
        <v>30000</v>
      </c>
      <c r="E81">
        <f>VLOOKUP(A81,标的信息!$B$2:$G$260,5,0)</f>
        <v>5.2</v>
      </c>
      <c r="F81">
        <f>VLOOKUP(A81,标的信息!$B$2:$G$260,6,0)</f>
        <v>1</v>
      </c>
      <c r="G81">
        <f>VLOOKUP(A81,标的信息!$B$2:$H$260,7,0)</f>
        <v>31</v>
      </c>
      <c r="H81" t="str">
        <f>VLOOKUP(A81,标的信息!$B$2:$I$260,8,0)</f>
        <v>还款中</v>
      </c>
      <c r="I81">
        <f t="shared" si="1"/>
        <v>44.777777777777779</v>
      </c>
      <c r="J81">
        <v>44.78</v>
      </c>
      <c r="K81">
        <v>10000</v>
      </c>
      <c r="L81" s="1" t="s">
        <v>187</v>
      </c>
      <c r="M81">
        <v>9303</v>
      </c>
      <c r="N81">
        <v>10</v>
      </c>
      <c r="O81" t="s">
        <v>18</v>
      </c>
      <c r="P81" s="1" t="s">
        <v>188</v>
      </c>
      <c r="Q81">
        <v>44.78</v>
      </c>
      <c r="R81">
        <v>1</v>
      </c>
      <c r="S81">
        <v>0</v>
      </c>
      <c r="T81">
        <v>0</v>
      </c>
      <c r="U81" s="1" t="s">
        <v>35</v>
      </c>
      <c r="V81">
        <v>10000</v>
      </c>
      <c r="W81">
        <v>10000</v>
      </c>
      <c r="X81">
        <v>0</v>
      </c>
      <c r="Y81">
        <v>10044.780000000001</v>
      </c>
      <c r="Z81">
        <v>10044.780000000001</v>
      </c>
      <c r="AA81">
        <v>1</v>
      </c>
      <c r="AB81" t="s">
        <v>21</v>
      </c>
    </row>
    <row r="82" spans="1:28" x14ac:dyDescent="0.3">
      <c r="A82">
        <v>728</v>
      </c>
      <c r="B82" t="str">
        <f>VLOOKUP(A82,标的信息!$B$2:$G$260,2,0)</f>
        <v>信易顺</v>
      </c>
      <c r="C82" t="str">
        <f>VLOOKUP(A82,标的信息!$B$2:$G$260,3,0)</f>
        <v>信易顺第635期</v>
      </c>
      <c r="D82">
        <f>VLOOKUP(A82,标的信息!$B$2:$G$260,4,0)</f>
        <v>30000</v>
      </c>
      <c r="E82">
        <f>VLOOKUP(A82,标的信息!$B$2:$G$260,5,0)</f>
        <v>5.2</v>
      </c>
      <c r="F82">
        <f>VLOOKUP(A82,标的信息!$B$2:$G$260,6,0)</f>
        <v>1</v>
      </c>
      <c r="G82">
        <f>VLOOKUP(A82,标的信息!$B$2:$H$260,7,0)</f>
        <v>31</v>
      </c>
      <c r="H82" t="str">
        <f>VLOOKUP(A82,标的信息!$B$2:$I$260,8,0)</f>
        <v>还款中</v>
      </c>
      <c r="I82">
        <f t="shared" si="1"/>
        <v>22.388888888888889</v>
      </c>
      <c r="J82">
        <v>22.39</v>
      </c>
      <c r="K82">
        <v>5000</v>
      </c>
      <c r="L82" s="1" t="s">
        <v>189</v>
      </c>
      <c r="M82">
        <v>9302</v>
      </c>
      <c r="N82">
        <v>10</v>
      </c>
      <c r="O82" t="s">
        <v>18</v>
      </c>
      <c r="P82" s="1" t="s">
        <v>190</v>
      </c>
      <c r="Q82">
        <v>22.39</v>
      </c>
      <c r="R82">
        <v>1</v>
      </c>
      <c r="S82">
        <v>0</v>
      </c>
      <c r="T82">
        <v>0</v>
      </c>
      <c r="U82" s="1" t="s">
        <v>48</v>
      </c>
      <c r="V82">
        <v>5000</v>
      </c>
      <c r="W82">
        <v>5000</v>
      </c>
      <c r="X82">
        <v>0</v>
      </c>
      <c r="Y82">
        <v>5022.3900000000003</v>
      </c>
      <c r="Z82">
        <v>5022.3900000000003</v>
      </c>
      <c r="AA82">
        <v>1</v>
      </c>
      <c r="AB82" t="s">
        <v>21</v>
      </c>
    </row>
    <row r="83" spans="1:28" x14ac:dyDescent="0.3">
      <c r="A83">
        <v>728</v>
      </c>
      <c r="B83" t="str">
        <f>VLOOKUP(A83,标的信息!$B$2:$G$260,2,0)</f>
        <v>信易顺</v>
      </c>
      <c r="C83" t="str">
        <f>VLOOKUP(A83,标的信息!$B$2:$G$260,3,0)</f>
        <v>信易顺第635期</v>
      </c>
      <c r="D83">
        <f>VLOOKUP(A83,标的信息!$B$2:$G$260,4,0)</f>
        <v>30000</v>
      </c>
      <c r="E83">
        <f>VLOOKUP(A83,标的信息!$B$2:$G$260,5,0)</f>
        <v>5.2</v>
      </c>
      <c r="F83">
        <f>VLOOKUP(A83,标的信息!$B$2:$G$260,6,0)</f>
        <v>1</v>
      </c>
      <c r="G83">
        <f>VLOOKUP(A83,标的信息!$B$2:$H$260,7,0)</f>
        <v>31</v>
      </c>
      <c r="H83" t="str">
        <f>VLOOKUP(A83,标的信息!$B$2:$I$260,8,0)</f>
        <v>还款中</v>
      </c>
      <c r="I83">
        <f t="shared" si="1"/>
        <v>44.777777777777779</v>
      </c>
      <c r="J83">
        <v>44.78</v>
      </c>
      <c r="K83">
        <v>10000</v>
      </c>
      <c r="L83" s="1" t="s">
        <v>191</v>
      </c>
      <c r="M83">
        <v>9300</v>
      </c>
      <c r="N83">
        <v>10</v>
      </c>
      <c r="O83" t="s">
        <v>18</v>
      </c>
      <c r="P83" s="1" t="s">
        <v>192</v>
      </c>
      <c r="Q83">
        <v>44.78</v>
      </c>
      <c r="R83">
        <v>1</v>
      </c>
      <c r="S83">
        <v>0</v>
      </c>
      <c r="T83">
        <v>0</v>
      </c>
      <c r="U83" s="1" t="s">
        <v>24</v>
      </c>
      <c r="V83">
        <v>10000</v>
      </c>
      <c r="W83">
        <v>10000</v>
      </c>
      <c r="X83">
        <v>0</v>
      </c>
      <c r="Y83">
        <v>10044.780000000001</v>
      </c>
      <c r="Z83">
        <v>10044.780000000001</v>
      </c>
      <c r="AA83">
        <v>1</v>
      </c>
      <c r="AB83" t="s">
        <v>21</v>
      </c>
    </row>
    <row r="84" spans="1:28" x14ac:dyDescent="0.3">
      <c r="A84">
        <v>728</v>
      </c>
      <c r="B84" t="str">
        <f>VLOOKUP(A84,标的信息!$B$2:$G$260,2,0)</f>
        <v>信易顺</v>
      </c>
      <c r="C84" t="str">
        <f>VLOOKUP(A84,标的信息!$B$2:$G$260,3,0)</f>
        <v>信易顺第635期</v>
      </c>
      <c r="D84">
        <f>VLOOKUP(A84,标的信息!$B$2:$G$260,4,0)</f>
        <v>30000</v>
      </c>
      <c r="E84">
        <f>VLOOKUP(A84,标的信息!$B$2:$G$260,5,0)</f>
        <v>5.2</v>
      </c>
      <c r="F84">
        <f>VLOOKUP(A84,标的信息!$B$2:$G$260,6,0)</f>
        <v>1</v>
      </c>
      <c r="G84">
        <f>VLOOKUP(A84,标的信息!$B$2:$H$260,7,0)</f>
        <v>31</v>
      </c>
      <c r="H84" t="str">
        <f>VLOOKUP(A84,标的信息!$B$2:$I$260,8,0)</f>
        <v>还款中</v>
      </c>
      <c r="I84">
        <f t="shared" si="1"/>
        <v>0.89555555555555566</v>
      </c>
      <c r="J84">
        <v>0.9</v>
      </c>
      <c r="K84">
        <v>200</v>
      </c>
      <c r="L84" s="1" t="s">
        <v>193</v>
      </c>
      <c r="M84">
        <v>9269</v>
      </c>
      <c r="N84">
        <v>10</v>
      </c>
      <c r="O84" t="s">
        <v>63</v>
      </c>
      <c r="P84" s="1" t="s">
        <v>194</v>
      </c>
      <c r="Q84">
        <v>0.9</v>
      </c>
      <c r="R84">
        <v>1</v>
      </c>
      <c r="S84">
        <v>0</v>
      </c>
      <c r="T84">
        <v>0</v>
      </c>
      <c r="U84" s="1" t="s">
        <v>43</v>
      </c>
      <c r="V84">
        <v>200</v>
      </c>
      <c r="W84">
        <v>200</v>
      </c>
      <c r="X84">
        <v>1</v>
      </c>
      <c r="Y84">
        <v>200.9</v>
      </c>
      <c r="Z84">
        <v>200.9</v>
      </c>
      <c r="AA84">
        <v>1</v>
      </c>
      <c r="AB84" t="s">
        <v>21</v>
      </c>
    </row>
    <row r="85" spans="1:28" x14ac:dyDescent="0.3">
      <c r="A85">
        <v>727</v>
      </c>
      <c r="B85" t="str">
        <f>VLOOKUP(A85,标的信息!$B$2:$G$260,2,0)</f>
        <v>信易顺</v>
      </c>
      <c r="C85" t="str">
        <f>VLOOKUP(A85,标的信息!$B$2:$G$260,3,0)</f>
        <v>信易顺第634期</v>
      </c>
      <c r="D85">
        <f>VLOOKUP(A85,标的信息!$B$2:$G$260,4,0)</f>
        <v>10000</v>
      </c>
      <c r="E85">
        <f>VLOOKUP(A85,标的信息!$B$2:$G$260,5,0)</f>
        <v>5.2</v>
      </c>
      <c r="F85">
        <f>VLOOKUP(A85,标的信息!$B$2:$G$260,6,0)</f>
        <v>1</v>
      </c>
      <c r="G85">
        <f>VLOOKUP(A85,标的信息!$B$2:$H$260,7,0)</f>
        <v>31</v>
      </c>
      <c r="H85" t="str">
        <f>VLOOKUP(A85,标的信息!$B$2:$I$260,8,0)</f>
        <v>还款中</v>
      </c>
      <c r="I85">
        <f t="shared" si="1"/>
        <v>30.448888888888892</v>
      </c>
      <c r="J85">
        <v>30.45</v>
      </c>
      <c r="K85">
        <v>6800</v>
      </c>
      <c r="L85" s="1" t="s">
        <v>195</v>
      </c>
      <c r="M85">
        <v>9322</v>
      </c>
      <c r="N85">
        <v>10</v>
      </c>
      <c r="O85" t="s">
        <v>18</v>
      </c>
      <c r="P85" s="1" t="s">
        <v>196</v>
      </c>
      <c r="Q85">
        <v>30.45</v>
      </c>
      <c r="R85">
        <v>1</v>
      </c>
      <c r="S85">
        <v>0</v>
      </c>
      <c r="T85">
        <v>0</v>
      </c>
      <c r="U85" s="1" t="s">
        <v>35</v>
      </c>
      <c r="V85">
        <v>6800</v>
      </c>
      <c r="W85">
        <v>6800</v>
      </c>
      <c r="X85">
        <v>0</v>
      </c>
      <c r="Y85">
        <v>6830.45</v>
      </c>
      <c r="Z85">
        <v>6830.45</v>
      </c>
      <c r="AA85">
        <v>1</v>
      </c>
      <c r="AB85" t="s">
        <v>21</v>
      </c>
    </row>
    <row r="86" spans="1:28" x14ac:dyDescent="0.3">
      <c r="A86">
        <v>727</v>
      </c>
      <c r="B86" t="str">
        <f>VLOOKUP(A86,标的信息!$B$2:$G$260,2,0)</f>
        <v>信易顺</v>
      </c>
      <c r="C86" t="str">
        <f>VLOOKUP(A86,标的信息!$B$2:$G$260,3,0)</f>
        <v>信易顺第634期</v>
      </c>
      <c r="D86">
        <f>VLOOKUP(A86,标的信息!$B$2:$G$260,4,0)</f>
        <v>10000</v>
      </c>
      <c r="E86">
        <f>VLOOKUP(A86,标的信息!$B$2:$G$260,5,0)</f>
        <v>5.2</v>
      </c>
      <c r="F86">
        <f>VLOOKUP(A86,标的信息!$B$2:$G$260,6,0)</f>
        <v>1</v>
      </c>
      <c r="G86">
        <f>VLOOKUP(A86,标的信息!$B$2:$H$260,7,0)</f>
        <v>31</v>
      </c>
      <c r="H86" t="str">
        <f>VLOOKUP(A86,标的信息!$B$2:$I$260,8,0)</f>
        <v>还款中</v>
      </c>
      <c r="I86">
        <f t="shared" si="1"/>
        <v>13.433333333333334</v>
      </c>
      <c r="J86">
        <v>13.43</v>
      </c>
      <c r="K86">
        <v>3000</v>
      </c>
      <c r="L86" s="1" t="s">
        <v>197</v>
      </c>
      <c r="M86">
        <v>9310</v>
      </c>
      <c r="N86">
        <v>10</v>
      </c>
      <c r="O86" t="s">
        <v>18</v>
      </c>
      <c r="P86" s="1" t="s">
        <v>198</v>
      </c>
      <c r="Q86">
        <v>13.43</v>
      </c>
      <c r="R86">
        <v>1</v>
      </c>
      <c r="S86">
        <v>0</v>
      </c>
      <c r="T86">
        <v>0</v>
      </c>
      <c r="U86" s="1" t="s">
        <v>53</v>
      </c>
      <c r="V86">
        <v>3000</v>
      </c>
      <c r="W86">
        <v>3000</v>
      </c>
      <c r="X86">
        <v>0</v>
      </c>
      <c r="Y86">
        <v>3013.43</v>
      </c>
      <c r="Z86">
        <v>3013.43</v>
      </c>
      <c r="AA86">
        <v>1</v>
      </c>
      <c r="AB86" t="s">
        <v>21</v>
      </c>
    </row>
    <row r="87" spans="1:28" x14ac:dyDescent="0.3">
      <c r="A87">
        <v>727</v>
      </c>
      <c r="B87" t="str">
        <f>VLOOKUP(A87,标的信息!$B$2:$G$260,2,0)</f>
        <v>信易顺</v>
      </c>
      <c r="C87" t="str">
        <f>VLOOKUP(A87,标的信息!$B$2:$G$260,3,0)</f>
        <v>信易顺第634期</v>
      </c>
      <c r="D87">
        <f>VLOOKUP(A87,标的信息!$B$2:$G$260,4,0)</f>
        <v>10000</v>
      </c>
      <c r="E87">
        <f>VLOOKUP(A87,标的信息!$B$2:$G$260,5,0)</f>
        <v>5.2</v>
      </c>
      <c r="F87">
        <f>VLOOKUP(A87,标的信息!$B$2:$G$260,6,0)</f>
        <v>1</v>
      </c>
      <c r="G87">
        <f>VLOOKUP(A87,标的信息!$B$2:$H$260,7,0)</f>
        <v>31</v>
      </c>
      <c r="H87" t="str">
        <f>VLOOKUP(A87,标的信息!$B$2:$I$260,8,0)</f>
        <v>还款中</v>
      </c>
      <c r="I87">
        <f t="shared" si="1"/>
        <v>0.89555555555555566</v>
      </c>
      <c r="J87">
        <v>0.9</v>
      </c>
      <c r="K87">
        <v>200</v>
      </c>
      <c r="L87" s="1" t="s">
        <v>199</v>
      </c>
      <c r="M87">
        <v>9267</v>
      </c>
      <c r="N87">
        <v>10</v>
      </c>
      <c r="O87" t="s">
        <v>63</v>
      </c>
      <c r="P87" s="1" t="s">
        <v>200</v>
      </c>
      <c r="Q87">
        <v>0.9</v>
      </c>
      <c r="R87">
        <v>1</v>
      </c>
      <c r="S87">
        <v>0</v>
      </c>
      <c r="T87">
        <v>0</v>
      </c>
      <c r="U87" s="1" t="s">
        <v>43</v>
      </c>
      <c r="V87">
        <v>200</v>
      </c>
      <c r="W87">
        <v>200</v>
      </c>
      <c r="X87">
        <v>1</v>
      </c>
      <c r="Y87">
        <v>200.9</v>
      </c>
      <c r="Z87">
        <v>200.9</v>
      </c>
      <c r="AA87">
        <v>1</v>
      </c>
      <c r="AB87" t="s">
        <v>21</v>
      </c>
    </row>
    <row r="88" spans="1:28" x14ac:dyDescent="0.3">
      <c r="A88">
        <v>726</v>
      </c>
      <c r="B88" t="str">
        <f>VLOOKUP(A88,标的信息!$B$2:$G$260,2,0)</f>
        <v>信易顺</v>
      </c>
      <c r="C88" t="str">
        <f>VLOOKUP(A88,标的信息!$B$2:$G$260,3,0)</f>
        <v>信易顺第633期</v>
      </c>
      <c r="D88">
        <f>VLOOKUP(A88,标的信息!$B$2:$G$260,4,0)</f>
        <v>50000</v>
      </c>
      <c r="E88">
        <f>VLOOKUP(A88,标的信息!$B$2:$G$260,5,0)</f>
        <v>5.2</v>
      </c>
      <c r="F88">
        <f>VLOOKUP(A88,标的信息!$B$2:$G$260,6,0)</f>
        <v>1</v>
      </c>
      <c r="G88">
        <f>VLOOKUP(A88,标的信息!$B$2:$H$260,7,0)</f>
        <v>31</v>
      </c>
      <c r="H88" t="str">
        <f>VLOOKUP(A88,标的信息!$B$2:$I$260,8,0)</f>
        <v>还款中</v>
      </c>
      <c r="I88">
        <f t="shared" si="1"/>
        <v>214.03777777777776</v>
      </c>
      <c r="J88">
        <v>214.04</v>
      </c>
      <c r="K88">
        <v>47800</v>
      </c>
      <c r="L88" s="1" t="s">
        <v>201</v>
      </c>
      <c r="M88">
        <v>9293</v>
      </c>
      <c r="N88">
        <v>10</v>
      </c>
      <c r="O88" t="s">
        <v>18</v>
      </c>
      <c r="P88" s="1" t="s">
        <v>202</v>
      </c>
      <c r="Q88">
        <v>214.04</v>
      </c>
      <c r="R88">
        <v>1</v>
      </c>
      <c r="S88">
        <v>0</v>
      </c>
      <c r="T88">
        <v>0</v>
      </c>
      <c r="U88" s="1" t="s">
        <v>48</v>
      </c>
      <c r="V88">
        <v>47800</v>
      </c>
      <c r="W88">
        <v>47800</v>
      </c>
      <c r="X88">
        <v>0</v>
      </c>
      <c r="Y88">
        <v>48014.04</v>
      </c>
      <c r="Z88">
        <v>48014.04</v>
      </c>
      <c r="AA88">
        <v>1</v>
      </c>
      <c r="AB88" t="s">
        <v>21</v>
      </c>
    </row>
    <row r="89" spans="1:28" x14ac:dyDescent="0.3">
      <c r="A89">
        <v>726</v>
      </c>
      <c r="B89" t="str">
        <f>VLOOKUP(A89,标的信息!$B$2:$G$260,2,0)</f>
        <v>信易顺</v>
      </c>
      <c r="C89" t="str">
        <f>VLOOKUP(A89,标的信息!$B$2:$G$260,3,0)</f>
        <v>信易顺第633期</v>
      </c>
      <c r="D89">
        <f>VLOOKUP(A89,标的信息!$B$2:$G$260,4,0)</f>
        <v>50000</v>
      </c>
      <c r="E89">
        <f>VLOOKUP(A89,标的信息!$B$2:$G$260,5,0)</f>
        <v>5.2</v>
      </c>
      <c r="F89">
        <f>VLOOKUP(A89,标的信息!$B$2:$G$260,6,0)</f>
        <v>1</v>
      </c>
      <c r="G89">
        <f>VLOOKUP(A89,标的信息!$B$2:$H$260,7,0)</f>
        <v>31</v>
      </c>
      <c r="H89" t="str">
        <f>VLOOKUP(A89,标的信息!$B$2:$I$260,8,0)</f>
        <v>还款中</v>
      </c>
      <c r="I89">
        <f t="shared" si="1"/>
        <v>8.9555555555555557</v>
      </c>
      <c r="J89">
        <v>8.9600000000000009</v>
      </c>
      <c r="K89">
        <v>2000</v>
      </c>
      <c r="L89" s="1" t="s">
        <v>203</v>
      </c>
      <c r="M89">
        <v>9268</v>
      </c>
      <c r="N89">
        <v>10</v>
      </c>
      <c r="O89" t="s">
        <v>18</v>
      </c>
      <c r="P89" s="1" t="s">
        <v>204</v>
      </c>
      <c r="Q89">
        <v>8.9600000000000009</v>
      </c>
      <c r="R89">
        <v>1</v>
      </c>
      <c r="S89">
        <v>0</v>
      </c>
      <c r="T89">
        <v>0</v>
      </c>
      <c r="U89" s="1" t="s">
        <v>29</v>
      </c>
      <c r="V89">
        <v>2000</v>
      </c>
      <c r="W89">
        <v>2000</v>
      </c>
      <c r="X89">
        <v>0</v>
      </c>
      <c r="Y89">
        <v>2008.96</v>
      </c>
      <c r="Z89">
        <v>2008.96</v>
      </c>
      <c r="AA89">
        <v>1</v>
      </c>
      <c r="AB89" t="s">
        <v>21</v>
      </c>
    </row>
    <row r="90" spans="1:28" x14ac:dyDescent="0.3">
      <c r="A90">
        <v>726</v>
      </c>
      <c r="B90" t="str">
        <f>VLOOKUP(A90,标的信息!$B$2:$G$260,2,0)</f>
        <v>信易顺</v>
      </c>
      <c r="C90" t="str">
        <f>VLOOKUP(A90,标的信息!$B$2:$G$260,3,0)</f>
        <v>信易顺第633期</v>
      </c>
      <c r="D90">
        <f>VLOOKUP(A90,标的信息!$B$2:$G$260,4,0)</f>
        <v>50000</v>
      </c>
      <c r="E90">
        <f>VLOOKUP(A90,标的信息!$B$2:$G$260,5,0)</f>
        <v>5.2</v>
      </c>
      <c r="F90">
        <f>VLOOKUP(A90,标的信息!$B$2:$G$260,6,0)</f>
        <v>1</v>
      </c>
      <c r="G90">
        <f>VLOOKUP(A90,标的信息!$B$2:$H$260,7,0)</f>
        <v>31</v>
      </c>
      <c r="H90" t="str">
        <f>VLOOKUP(A90,标的信息!$B$2:$I$260,8,0)</f>
        <v>还款中</v>
      </c>
      <c r="I90">
        <f t="shared" si="1"/>
        <v>0.89555555555555566</v>
      </c>
      <c r="J90">
        <v>0.9</v>
      </c>
      <c r="K90">
        <v>200</v>
      </c>
      <c r="L90" s="1" t="s">
        <v>205</v>
      </c>
      <c r="M90">
        <v>9266</v>
      </c>
      <c r="N90">
        <v>10</v>
      </c>
      <c r="O90" t="s">
        <v>63</v>
      </c>
      <c r="P90" s="1" t="s">
        <v>206</v>
      </c>
      <c r="Q90">
        <v>0.9</v>
      </c>
      <c r="R90">
        <v>1</v>
      </c>
      <c r="S90">
        <v>0</v>
      </c>
      <c r="T90">
        <v>0</v>
      </c>
      <c r="U90" s="1" t="s">
        <v>43</v>
      </c>
      <c r="V90">
        <v>200</v>
      </c>
      <c r="W90">
        <v>200</v>
      </c>
      <c r="X90">
        <v>1</v>
      </c>
      <c r="Y90">
        <v>200.9</v>
      </c>
      <c r="Z90">
        <v>200.9</v>
      </c>
      <c r="AA90">
        <v>1</v>
      </c>
      <c r="AB90" t="s">
        <v>21</v>
      </c>
    </row>
    <row r="91" spans="1:28" x14ac:dyDescent="0.3">
      <c r="A91">
        <v>725</v>
      </c>
      <c r="B91" t="str">
        <f>VLOOKUP(A91,标的信息!$B$2:$G$260,2,0)</f>
        <v>信易顺</v>
      </c>
      <c r="C91" t="str">
        <f>VLOOKUP(A91,标的信息!$B$2:$G$260,3,0)</f>
        <v>信易顺第632期</v>
      </c>
      <c r="D91">
        <f>VLOOKUP(A91,标的信息!$B$2:$G$260,4,0)</f>
        <v>50000</v>
      </c>
      <c r="E91">
        <f>VLOOKUP(A91,标的信息!$B$2:$G$260,5,0)</f>
        <v>5.2</v>
      </c>
      <c r="F91">
        <f>VLOOKUP(A91,标的信息!$B$2:$G$260,6,0)</f>
        <v>1</v>
      </c>
      <c r="G91">
        <f>VLOOKUP(A91,标的信息!$B$2:$H$260,7,0)</f>
        <v>31</v>
      </c>
      <c r="H91" t="str">
        <f>VLOOKUP(A91,标的信息!$B$2:$I$260,8,0)</f>
        <v>还款中</v>
      </c>
      <c r="I91">
        <f t="shared" si="1"/>
        <v>43.882222222222225</v>
      </c>
      <c r="J91">
        <v>43.88</v>
      </c>
      <c r="K91">
        <v>9800</v>
      </c>
      <c r="L91" s="1" t="s">
        <v>207</v>
      </c>
      <c r="M91">
        <v>9280</v>
      </c>
      <c r="N91">
        <v>10</v>
      </c>
      <c r="O91" t="s">
        <v>18</v>
      </c>
      <c r="P91" s="1" t="s">
        <v>208</v>
      </c>
      <c r="Q91">
        <v>43.88</v>
      </c>
      <c r="R91">
        <v>1</v>
      </c>
      <c r="S91">
        <v>0</v>
      </c>
      <c r="T91">
        <v>0</v>
      </c>
      <c r="U91" s="1" t="s">
        <v>24</v>
      </c>
      <c r="V91">
        <v>9800</v>
      </c>
      <c r="W91">
        <v>9800</v>
      </c>
      <c r="X91">
        <v>0</v>
      </c>
      <c r="Y91">
        <v>9843.8799999999992</v>
      </c>
      <c r="Z91">
        <v>9843.8799999999992</v>
      </c>
      <c r="AA91">
        <v>1</v>
      </c>
      <c r="AB91" t="s">
        <v>21</v>
      </c>
    </row>
    <row r="92" spans="1:28" x14ac:dyDescent="0.3">
      <c r="A92">
        <v>725</v>
      </c>
      <c r="B92" t="str">
        <f>VLOOKUP(A92,标的信息!$B$2:$G$260,2,0)</f>
        <v>信易顺</v>
      </c>
      <c r="C92" t="str">
        <f>VLOOKUP(A92,标的信息!$B$2:$G$260,3,0)</f>
        <v>信易顺第632期</v>
      </c>
      <c r="D92">
        <f>VLOOKUP(A92,标的信息!$B$2:$G$260,4,0)</f>
        <v>50000</v>
      </c>
      <c r="E92">
        <f>VLOOKUP(A92,标的信息!$B$2:$G$260,5,0)</f>
        <v>5.2</v>
      </c>
      <c r="F92">
        <f>VLOOKUP(A92,标的信息!$B$2:$G$260,6,0)</f>
        <v>1</v>
      </c>
      <c r="G92">
        <f>VLOOKUP(A92,标的信息!$B$2:$H$260,7,0)</f>
        <v>31</v>
      </c>
      <c r="H92" t="str">
        <f>VLOOKUP(A92,标的信息!$B$2:$I$260,8,0)</f>
        <v>还款中</v>
      </c>
      <c r="I92">
        <f t="shared" si="1"/>
        <v>179.11111111111111</v>
      </c>
      <c r="J92">
        <v>179.11</v>
      </c>
      <c r="K92">
        <v>40000</v>
      </c>
      <c r="L92" s="1" t="s">
        <v>209</v>
      </c>
      <c r="M92">
        <v>9265</v>
      </c>
      <c r="N92">
        <v>10</v>
      </c>
      <c r="O92" t="s">
        <v>18</v>
      </c>
      <c r="P92" s="1" t="s">
        <v>210</v>
      </c>
      <c r="Q92">
        <v>179.11</v>
      </c>
      <c r="R92">
        <v>1</v>
      </c>
      <c r="S92">
        <v>0</v>
      </c>
      <c r="T92">
        <v>0</v>
      </c>
      <c r="U92" s="1" t="s">
        <v>24</v>
      </c>
      <c r="V92">
        <v>40000</v>
      </c>
      <c r="W92">
        <v>40000</v>
      </c>
      <c r="X92">
        <v>0</v>
      </c>
      <c r="Y92">
        <v>40179.11</v>
      </c>
      <c r="Z92">
        <v>40179.11</v>
      </c>
      <c r="AA92">
        <v>1</v>
      </c>
      <c r="AB92" t="s">
        <v>21</v>
      </c>
    </row>
    <row r="93" spans="1:28" x14ac:dyDescent="0.3">
      <c r="A93">
        <v>725</v>
      </c>
      <c r="B93" t="str">
        <f>VLOOKUP(A93,标的信息!$B$2:$G$260,2,0)</f>
        <v>信易顺</v>
      </c>
      <c r="C93" t="str">
        <f>VLOOKUP(A93,标的信息!$B$2:$G$260,3,0)</f>
        <v>信易顺第632期</v>
      </c>
      <c r="D93">
        <f>VLOOKUP(A93,标的信息!$B$2:$G$260,4,0)</f>
        <v>50000</v>
      </c>
      <c r="E93">
        <f>VLOOKUP(A93,标的信息!$B$2:$G$260,5,0)</f>
        <v>5.2</v>
      </c>
      <c r="F93">
        <f>VLOOKUP(A93,标的信息!$B$2:$G$260,6,0)</f>
        <v>1</v>
      </c>
      <c r="G93">
        <f>VLOOKUP(A93,标的信息!$B$2:$H$260,7,0)</f>
        <v>31</v>
      </c>
      <c r="H93" t="str">
        <f>VLOOKUP(A93,标的信息!$B$2:$I$260,8,0)</f>
        <v>还款中</v>
      </c>
      <c r="I93">
        <f t="shared" si="1"/>
        <v>0.89555555555555566</v>
      </c>
      <c r="J93">
        <v>0.9</v>
      </c>
      <c r="K93">
        <v>200</v>
      </c>
      <c r="L93" s="1" t="s">
        <v>211</v>
      </c>
      <c r="M93">
        <v>9264</v>
      </c>
      <c r="N93">
        <v>10</v>
      </c>
      <c r="O93" t="s">
        <v>63</v>
      </c>
      <c r="P93" s="1" t="s">
        <v>212</v>
      </c>
      <c r="Q93">
        <v>0.9</v>
      </c>
      <c r="R93">
        <v>1</v>
      </c>
      <c r="S93">
        <v>0</v>
      </c>
      <c r="T93">
        <v>0</v>
      </c>
      <c r="U93" s="1" t="s">
        <v>43</v>
      </c>
      <c r="V93">
        <v>200</v>
      </c>
      <c r="W93">
        <v>200</v>
      </c>
      <c r="X93">
        <v>1</v>
      </c>
      <c r="Y93">
        <v>200.9</v>
      </c>
      <c r="Z93">
        <v>200.9</v>
      </c>
      <c r="AA93">
        <v>1</v>
      </c>
      <c r="AB93" t="s">
        <v>21</v>
      </c>
    </row>
    <row r="94" spans="1:28" x14ac:dyDescent="0.3">
      <c r="A94">
        <v>709</v>
      </c>
      <c r="B94" t="str">
        <f>VLOOKUP(A94,标的信息!$B$2:$G$260,2,0)</f>
        <v>信易顺</v>
      </c>
      <c r="C94" t="str">
        <f>VLOOKUP(A94,标的信息!$B$2:$G$260,3,0)</f>
        <v>信易顺第616期</v>
      </c>
      <c r="D94">
        <f>VLOOKUP(A94,标的信息!$B$2:$G$260,4,0)</f>
        <v>23000</v>
      </c>
      <c r="E94">
        <f>VLOOKUP(A94,标的信息!$B$2:$G$260,5,0)</f>
        <v>5.2</v>
      </c>
      <c r="F94">
        <f>VLOOKUP(A94,标的信息!$B$2:$G$260,6,0)</f>
        <v>1</v>
      </c>
      <c r="G94">
        <f>VLOOKUP(A94,标的信息!$B$2:$H$260,7,0)</f>
        <v>31</v>
      </c>
      <c r="H94" t="str">
        <f>VLOOKUP(A94,标的信息!$B$2:$I$260,8,0)</f>
        <v>还款中</v>
      </c>
      <c r="I94">
        <f t="shared" si="1"/>
        <v>27.31444444444444</v>
      </c>
      <c r="J94">
        <v>27.31</v>
      </c>
      <c r="K94">
        <v>6100</v>
      </c>
      <c r="L94" s="1" t="s">
        <v>213</v>
      </c>
      <c r="M94">
        <v>9289</v>
      </c>
      <c r="N94">
        <v>10</v>
      </c>
      <c r="O94" t="s">
        <v>18</v>
      </c>
      <c r="P94" s="1" t="s">
        <v>214</v>
      </c>
      <c r="Q94">
        <v>27.31</v>
      </c>
      <c r="R94">
        <v>1</v>
      </c>
      <c r="S94">
        <v>0</v>
      </c>
      <c r="T94">
        <v>0</v>
      </c>
      <c r="U94" s="1" t="s">
        <v>35</v>
      </c>
      <c r="V94">
        <v>6100</v>
      </c>
      <c r="W94">
        <v>6100</v>
      </c>
      <c r="X94">
        <v>0</v>
      </c>
      <c r="Y94">
        <v>6127.31</v>
      </c>
      <c r="Z94">
        <v>6127.31</v>
      </c>
      <c r="AA94">
        <v>1</v>
      </c>
      <c r="AB94" t="s">
        <v>21</v>
      </c>
    </row>
    <row r="95" spans="1:28" x14ac:dyDescent="0.3">
      <c r="A95">
        <v>709</v>
      </c>
      <c r="B95" t="str">
        <f>VLOOKUP(A95,标的信息!$B$2:$G$260,2,0)</f>
        <v>信易顺</v>
      </c>
      <c r="C95" t="str">
        <f>VLOOKUP(A95,标的信息!$B$2:$G$260,3,0)</f>
        <v>信易顺第616期</v>
      </c>
      <c r="D95">
        <f>VLOOKUP(A95,标的信息!$B$2:$G$260,4,0)</f>
        <v>23000</v>
      </c>
      <c r="E95">
        <f>VLOOKUP(A95,标的信息!$B$2:$G$260,5,0)</f>
        <v>5.2</v>
      </c>
      <c r="F95">
        <f>VLOOKUP(A95,标的信息!$B$2:$G$260,6,0)</f>
        <v>1</v>
      </c>
      <c r="G95">
        <f>VLOOKUP(A95,标的信息!$B$2:$H$260,7,0)</f>
        <v>31</v>
      </c>
      <c r="H95" t="str">
        <f>VLOOKUP(A95,标的信息!$B$2:$I$260,8,0)</f>
        <v>还款中</v>
      </c>
      <c r="I95">
        <f t="shared" si="1"/>
        <v>12.985555555555557</v>
      </c>
      <c r="J95">
        <v>12.99</v>
      </c>
      <c r="K95">
        <v>2900</v>
      </c>
      <c r="L95" s="1" t="s">
        <v>215</v>
      </c>
      <c r="M95">
        <v>9283</v>
      </c>
      <c r="N95">
        <v>10</v>
      </c>
      <c r="O95" t="s">
        <v>18</v>
      </c>
      <c r="P95" s="1" t="s">
        <v>216</v>
      </c>
      <c r="Q95">
        <v>12.99</v>
      </c>
      <c r="R95">
        <v>1</v>
      </c>
      <c r="S95">
        <v>0</v>
      </c>
      <c r="T95">
        <v>0</v>
      </c>
      <c r="U95" s="1" t="s">
        <v>24</v>
      </c>
      <c r="V95">
        <v>2900</v>
      </c>
      <c r="W95">
        <v>2900</v>
      </c>
      <c r="X95">
        <v>0</v>
      </c>
      <c r="Y95">
        <v>2912.99</v>
      </c>
      <c r="Z95">
        <v>2912.99</v>
      </c>
      <c r="AA95">
        <v>1</v>
      </c>
      <c r="AB95" t="s">
        <v>21</v>
      </c>
    </row>
    <row r="96" spans="1:28" x14ac:dyDescent="0.3">
      <c r="A96">
        <v>709</v>
      </c>
      <c r="B96" t="str">
        <f>VLOOKUP(A96,标的信息!$B$2:$G$260,2,0)</f>
        <v>信易顺</v>
      </c>
      <c r="C96" t="str">
        <f>VLOOKUP(A96,标的信息!$B$2:$G$260,3,0)</f>
        <v>信易顺第616期</v>
      </c>
      <c r="D96">
        <f>VLOOKUP(A96,标的信息!$B$2:$G$260,4,0)</f>
        <v>23000</v>
      </c>
      <c r="E96">
        <f>VLOOKUP(A96,标的信息!$B$2:$G$260,5,0)</f>
        <v>5.2</v>
      </c>
      <c r="F96">
        <f>VLOOKUP(A96,标的信息!$B$2:$G$260,6,0)</f>
        <v>1</v>
      </c>
      <c r="G96">
        <f>VLOOKUP(A96,标的信息!$B$2:$H$260,7,0)</f>
        <v>31</v>
      </c>
      <c r="H96" t="str">
        <f>VLOOKUP(A96,标的信息!$B$2:$I$260,8,0)</f>
        <v>还款中</v>
      </c>
      <c r="I96">
        <f t="shared" si="1"/>
        <v>44.777777777777779</v>
      </c>
      <c r="J96">
        <v>44.78</v>
      </c>
      <c r="K96">
        <v>10000</v>
      </c>
      <c r="L96" s="1" t="s">
        <v>217</v>
      </c>
      <c r="M96">
        <v>9271</v>
      </c>
      <c r="N96">
        <v>10</v>
      </c>
      <c r="O96" t="s">
        <v>18</v>
      </c>
      <c r="P96" s="1" t="s">
        <v>218</v>
      </c>
      <c r="Q96">
        <v>44.78</v>
      </c>
      <c r="R96">
        <v>1</v>
      </c>
      <c r="S96">
        <v>0</v>
      </c>
      <c r="T96">
        <v>0</v>
      </c>
      <c r="U96" s="1" t="s">
        <v>20</v>
      </c>
      <c r="V96">
        <v>10000</v>
      </c>
      <c r="W96">
        <v>10000</v>
      </c>
      <c r="X96">
        <v>0</v>
      </c>
      <c r="Y96">
        <v>10044.780000000001</v>
      </c>
      <c r="Z96">
        <v>10044.780000000001</v>
      </c>
      <c r="AA96">
        <v>1</v>
      </c>
      <c r="AB96" t="s">
        <v>21</v>
      </c>
    </row>
    <row r="97" spans="1:28" x14ac:dyDescent="0.3">
      <c r="A97">
        <v>709</v>
      </c>
      <c r="B97" t="str">
        <f>VLOOKUP(A97,标的信息!$B$2:$G$260,2,0)</f>
        <v>信易顺</v>
      </c>
      <c r="C97" t="str">
        <f>VLOOKUP(A97,标的信息!$B$2:$G$260,3,0)</f>
        <v>信易顺第616期</v>
      </c>
      <c r="D97">
        <f>VLOOKUP(A97,标的信息!$B$2:$G$260,4,0)</f>
        <v>23000</v>
      </c>
      <c r="E97">
        <f>VLOOKUP(A97,标的信息!$B$2:$G$260,5,0)</f>
        <v>5.2</v>
      </c>
      <c r="F97">
        <f>VLOOKUP(A97,标的信息!$B$2:$G$260,6,0)</f>
        <v>1</v>
      </c>
      <c r="G97">
        <f>VLOOKUP(A97,标的信息!$B$2:$H$260,7,0)</f>
        <v>31</v>
      </c>
      <c r="H97" t="str">
        <f>VLOOKUP(A97,标的信息!$B$2:$I$260,8,0)</f>
        <v>还款中</v>
      </c>
      <c r="I97">
        <f t="shared" si="1"/>
        <v>17.911111111111111</v>
      </c>
      <c r="J97">
        <v>17.91</v>
      </c>
      <c r="K97">
        <v>4000</v>
      </c>
      <c r="L97" s="1" t="s">
        <v>219</v>
      </c>
      <c r="M97">
        <v>9239</v>
      </c>
      <c r="N97">
        <v>10</v>
      </c>
      <c r="O97" t="s">
        <v>18</v>
      </c>
      <c r="P97" s="1" t="s">
        <v>220</v>
      </c>
      <c r="Q97">
        <v>17.91</v>
      </c>
      <c r="R97">
        <v>1</v>
      </c>
      <c r="S97">
        <v>0</v>
      </c>
      <c r="T97">
        <v>0</v>
      </c>
      <c r="U97" s="1" t="s">
        <v>43</v>
      </c>
      <c r="V97">
        <v>4000</v>
      </c>
      <c r="W97">
        <v>4000</v>
      </c>
      <c r="X97">
        <v>0</v>
      </c>
      <c r="Y97">
        <v>4017.91</v>
      </c>
      <c r="Z97">
        <v>4017.91</v>
      </c>
      <c r="AA97">
        <v>1</v>
      </c>
      <c r="AB97" t="s">
        <v>21</v>
      </c>
    </row>
    <row r="98" spans="1:28" x14ac:dyDescent="0.3">
      <c r="A98">
        <v>710</v>
      </c>
      <c r="B98" t="str">
        <f>VLOOKUP(A98,标的信息!$B$2:$G$260,2,0)</f>
        <v>信易顺</v>
      </c>
      <c r="C98" t="str">
        <f>VLOOKUP(A98,标的信息!$B$2:$G$260,3,0)</f>
        <v>信易顺第617期</v>
      </c>
      <c r="D98">
        <f>VLOOKUP(A98,标的信息!$B$2:$G$260,4,0)</f>
        <v>30000</v>
      </c>
      <c r="E98">
        <f>VLOOKUP(A98,标的信息!$B$2:$G$260,5,0)</f>
        <v>5.2</v>
      </c>
      <c r="F98">
        <f>VLOOKUP(A98,标的信息!$B$2:$G$260,6,0)</f>
        <v>1</v>
      </c>
      <c r="G98">
        <f>VLOOKUP(A98,标的信息!$B$2:$H$260,7,0)</f>
        <v>31</v>
      </c>
      <c r="H98" t="str">
        <f>VLOOKUP(A98,标的信息!$B$2:$I$260,8,0)</f>
        <v>还款中</v>
      </c>
      <c r="I98">
        <f t="shared" si="1"/>
        <v>7.1644444444444453</v>
      </c>
      <c r="J98">
        <v>7.16</v>
      </c>
      <c r="K98">
        <v>1600</v>
      </c>
      <c r="L98" s="1" t="s">
        <v>221</v>
      </c>
      <c r="M98">
        <v>9318</v>
      </c>
      <c r="N98">
        <v>10</v>
      </c>
      <c r="O98" t="s">
        <v>18</v>
      </c>
      <c r="P98" s="1" t="s">
        <v>222</v>
      </c>
      <c r="Q98">
        <v>7.16</v>
      </c>
      <c r="R98">
        <v>1</v>
      </c>
      <c r="S98">
        <v>0</v>
      </c>
      <c r="T98">
        <v>0</v>
      </c>
      <c r="U98" s="1" t="s">
        <v>20</v>
      </c>
      <c r="V98">
        <v>1600</v>
      </c>
      <c r="W98">
        <v>1600</v>
      </c>
      <c r="X98">
        <v>0</v>
      </c>
      <c r="Y98">
        <v>1607.16</v>
      </c>
      <c r="Z98">
        <v>1607.16</v>
      </c>
      <c r="AA98">
        <v>1</v>
      </c>
      <c r="AB98" t="s">
        <v>21</v>
      </c>
    </row>
    <row r="99" spans="1:28" x14ac:dyDescent="0.3">
      <c r="A99">
        <v>710</v>
      </c>
      <c r="B99" t="str">
        <f>VLOOKUP(A99,标的信息!$B$2:$G$260,2,0)</f>
        <v>信易顺</v>
      </c>
      <c r="C99" t="str">
        <f>VLOOKUP(A99,标的信息!$B$2:$G$260,3,0)</f>
        <v>信易顺第617期</v>
      </c>
      <c r="D99">
        <f>VLOOKUP(A99,标的信息!$B$2:$G$260,4,0)</f>
        <v>30000</v>
      </c>
      <c r="E99">
        <f>VLOOKUP(A99,标的信息!$B$2:$G$260,5,0)</f>
        <v>5.2</v>
      </c>
      <c r="F99">
        <f>VLOOKUP(A99,标的信息!$B$2:$G$260,6,0)</f>
        <v>1</v>
      </c>
      <c r="G99">
        <f>VLOOKUP(A99,标的信息!$B$2:$H$260,7,0)</f>
        <v>31</v>
      </c>
      <c r="H99" t="str">
        <f>VLOOKUP(A99,标的信息!$B$2:$I$260,8,0)</f>
        <v>还款中</v>
      </c>
      <c r="I99">
        <f t="shared" si="1"/>
        <v>0.89555555555555566</v>
      </c>
      <c r="J99">
        <v>0.9</v>
      </c>
      <c r="K99">
        <v>200</v>
      </c>
      <c r="L99" s="1" t="s">
        <v>223</v>
      </c>
      <c r="M99">
        <v>9315</v>
      </c>
      <c r="N99">
        <v>10</v>
      </c>
      <c r="O99" t="s">
        <v>18</v>
      </c>
      <c r="P99" s="1" t="s">
        <v>224</v>
      </c>
      <c r="Q99">
        <v>0.9</v>
      </c>
      <c r="R99">
        <v>1</v>
      </c>
      <c r="S99">
        <v>0</v>
      </c>
      <c r="T99">
        <v>0</v>
      </c>
      <c r="U99" s="1" t="s">
        <v>48</v>
      </c>
      <c r="V99">
        <v>200</v>
      </c>
      <c r="W99">
        <v>200</v>
      </c>
      <c r="X99">
        <v>0</v>
      </c>
      <c r="Y99">
        <v>200.9</v>
      </c>
      <c r="Z99">
        <v>200.9</v>
      </c>
      <c r="AA99">
        <v>1</v>
      </c>
      <c r="AB99" t="s">
        <v>21</v>
      </c>
    </row>
    <row r="100" spans="1:28" x14ac:dyDescent="0.3">
      <c r="A100">
        <v>710</v>
      </c>
      <c r="B100" t="str">
        <f>VLOOKUP(A100,标的信息!$B$2:$G$260,2,0)</f>
        <v>信易顺</v>
      </c>
      <c r="C100" t="str">
        <f>VLOOKUP(A100,标的信息!$B$2:$G$260,3,0)</f>
        <v>信易顺第617期</v>
      </c>
      <c r="D100">
        <f>VLOOKUP(A100,标的信息!$B$2:$G$260,4,0)</f>
        <v>30000</v>
      </c>
      <c r="E100">
        <f>VLOOKUP(A100,标的信息!$B$2:$G$260,5,0)</f>
        <v>5.2</v>
      </c>
      <c r="F100">
        <f>VLOOKUP(A100,标的信息!$B$2:$G$260,6,0)</f>
        <v>1</v>
      </c>
      <c r="G100">
        <f>VLOOKUP(A100,标的信息!$B$2:$H$260,7,0)</f>
        <v>31</v>
      </c>
      <c r="H100" t="str">
        <f>VLOOKUP(A100,标的信息!$B$2:$I$260,8,0)</f>
        <v>还款中</v>
      </c>
      <c r="I100">
        <f t="shared" si="1"/>
        <v>0.44777777777777783</v>
      </c>
      <c r="J100">
        <v>0.45</v>
      </c>
      <c r="K100">
        <v>100</v>
      </c>
      <c r="L100" s="1" t="s">
        <v>225</v>
      </c>
      <c r="M100">
        <v>9298</v>
      </c>
      <c r="N100">
        <v>10</v>
      </c>
      <c r="O100" t="s">
        <v>18</v>
      </c>
      <c r="P100" s="1" t="s">
        <v>226</v>
      </c>
      <c r="Q100">
        <v>0.45</v>
      </c>
      <c r="R100">
        <v>1</v>
      </c>
      <c r="S100">
        <v>0</v>
      </c>
      <c r="T100">
        <v>0</v>
      </c>
      <c r="U100" s="1" t="s">
        <v>40</v>
      </c>
      <c r="V100">
        <v>100</v>
      </c>
      <c r="W100">
        <v>100</v>
      </c>
      <c r="X100">
        <v>0</v>
      </c>
      <c r="Y100">
        <v>100.45</v>
      </c>
      <c r="Z100">
        <v>100.45</v>
      </c>
      <c r="AA100">
        <v>1</v>
      </c>
      <c r="AB100" t="s">
        <v>21</v>
      </c>
    </row>
    <row r="101" spans="1:28" x14ac:dyDescent="0.3">
      <c r="A101">
        <v>710</v>
      </c>
      <c r="B101" t="str">
        <f>VLOOKUP(A101,标的信息!$B$2:$G$260,2,0)</f>
        <v>信易顺</v>
      </c>
      <c r="C101" t="str">
        <f>VLOOKUP(A101,标的信息!$B$2:$G$260,3,0)</f>
        <v>信易顺第617期</v>
      </c>
      <c r="D101">
        <f>VLOOKUP(A101,标的信息!$B$2:$G$260,4,0)</f>
        <v>30000</v>
      </c>
      <c r="E101">
        <f>VLOOKUP(A101,标的信息!$B$2:$G$260,5,0)</f>
        <v>5.2</v>
      </c>
      <c r="F101">
        <f>VLOOKUP(A101,标的信息!$B$2:$G$260,6,0)</f>
        <v>1</v>
      </c>
      <c r="G101">
        <f>VLOOKUP(A101,标的信息!$B$2:$H$260,7,0)</f>
        <v>31</v>
      </c>
      <c r="H101" t="str">
        <f>VLOOKUP(A101,标的信息!$B$2:$I$260,8,0)</f>
        <v>还款中</v>
      </c>
      <c r="I101">
        <f t="shared" si="1"/>
        <v>0.44777777777777783</v>
      </c>
      <c r="J101">
        <v>0.45</v>
      </c>
      <c r="K101">
        <v>100</v>
      </c>
      <c r="L101" s="1" t="s">
        <v>227</v>
      </c>
      <c r="M101">
        <v>9295</v>
      </c>
      <c r="N101">
        <v>10</v>
      </c>
      <c r="O101" t="s">
        <v>18</v>
      </c>
      <c r="P101" s="1" t="s">
        <v>228</v>
      </c>
      <c r="Q101">
        <v>0.45</v>
      </c>
      <c r="R101">
        <v>1</v>
      </c>
      <c r="S101">
        <v>0</v>
      </c>
      <c r="T101">
        <v>0</v>
      </c>
      <c r="U101" s="1" t="s">
        <v>35</v>
      </c>
      <c r="V101">
        <v>100</v>
      </c>
      <c r="W101">
        <v>100</v>
      </c>
      <c r="X101">
        <v>0</v>
      </c>
      <c r="Y101">
        <v>100.45</v>
      </c>
      <c r="Z101">
        <v>100.45</v>
      </c>
      <c r="AA101">
        <v>1</v>
      </c>
      <c r="AB101" t="s">
        <v>21</v>
      </c>
    </row>
    <row r="102" spans="1:28" x14ac:dyDescent="0.3">
      <c r="A102">
        <v>710</v>
      </c>
      <c r="B102" t="str">
        <f>VLOOKUP(A102,标的信息!$B$2:$G$260,2,0)</f>
        <v>信易顺</v>
      </c>
      <c r="C102" t="str">
        <f>VLOOKUP(A102,标的信息!$B$2:$G$260,3,0)</f>
        <v>信易顺第617期</v>
      </c>
      <c r="D102">
        <f>VLOOKUP(A102,标的信息!$B$2:$G$260,4,0)</f>
        <v>30000</v>
      </c>
      <c r="E102">
        <f>VLOOKUP(A102,标的信息!$B$2:$G$260,5,0)</f>
        <v>5.2</v>
      </c>
      <c r="F102">
        <f>VLOOKUP(A102,标的信息!$B$2:$G$260,6,0)</f>
        <v>1</v>
      </c>
      <c r="G102">
        <f>VLOOKUP(A102,标的信息!$B$2:$H$260,7,0)</f>
        <v>31</v>
      </c>
      <c r="H102" t="str">
        <f>VLOOKUP(A102,标的信息!$B$2:$I$260,8,0)</f>
        <v>还款中</v>
      </c>
      <c r="I102">
        <f t="shared" si="1"/>
        <v>35.37444444444445</v>
      </c>
      <c r="J102">
        <v>35.369999999999997</v>
      </c>
      <c r="K102">
        <v>7900</v>
      </c>
      <c r="L102" s="1" t="s">
        <v>229</v>
      </c>
      <c r="M102">
        <v>9290</v>
      </c>
      <c r="N102">
        <v>10</v>
      </c>
      <c r="O102" t="s">
        <v>18</v>
      </c>
      <c r="P102" s="1" t="s">
        <v>230</v>
      </c>
      <c r="Q102">
        <v>35.369999999999997</v>
      </c>
      <c r="R102">
        <v>1</v>
      </c>
      <c r="S102">
        <v>0</v>
      </c>
      <c r="T102">
        <v>0</v>
      </c>
      <c r="U102" s="1" t="s">
        <v>20</v>
      </c>
      <c r="V102">
        <v>7900</v>
      </c>
      <c r="W102">
        <v>7900</v>
      </c>
      <c r="X102">
        <v>0</v>
      </c>
      <c r="Y102">
        <v>7935.37</v>
      </c>
      <c r="Z102">
        <v>7935.37</v>
      </c>
      <c r="AA102">
        <v>1</v>
      </c>
      <c r="AB102" t="s">
        <v>21</v>
      </c>
    </row>
    <row r="103" spans="1:28" x14ac:dyDescent="0.3">
      <c r="A103">
        <v>710</v>
      </c>
      <c r="B103" t="str">
        <f>VLOOKUP(A103,标的信息!$B$2:$G$260,2,0)</f>
        <v>信易顺</v>
      </c>
      <c r="C103" t="str">
        <f>VLOOKUP(A103,标的信息!$B$2:$G$260,3,0)</f>
        <v>信易顺第617期</v>
      </c>
      <c r="D103">
        <f>VLOOKUP(A103,标的信息!$B$2:$G$260,4,0)</f>
        <v>30000</v>
      </c>
      <c r="E103">
        <f>VLOOKUP(A103,标的信息!$B$2:$G$260,5,0)</f>
        <v>5.2</v>
      </c>
      <c r="F103">
        <f>VLOOKUP(A103,标的信息!$B$2:$G$260,6,0)</f>
        <v>1</v>
      </c>
      <c r="G103">
        <f>VLOOKUP(A103,标的信息!$B$2:$H$260,7,0)</f>
        <v>31</v>
      </c>
      <c r="H103" t="str">
        <f>VLOOKUP(A103,标的信息!$B$2:$I$260,8,0)</f>
        <v>还款中</v>
      </c>
      <c r="I103">
        <f t="shared" si="1"/>
        <v>89.555555555555557</v>
      </c>
      <c r="J103">
        <v>89.56</v>
      </c>
      <c r="K103">
        <v>20000</v>
      </c>
      <c r="L103" s="1" t="s">
        <v>231</v>
      </c>
      <c r="M103">
        <v>9253</v>
      </c>
      <c r="N103">
        <v>10</v>
      </c>
      <c r="O103" t="s">
        <v>18</v>
      </c>
      <c r="P103" s="1" t="s">
        <v>232</v>
      </c>
      <c r="Q103">
        <v>89.56</v>
      </c>
      <c r="R103">
        <v>1</v>
      </c>
      <c r="S103">
        <v>0</v>
      </c>
      <c r="T103">
        <v>0</v>
      </c>
      <c r="U103" s="1" t="s">
        <v>40</v>
      </c>
      <c r="V103">
        <v>20000</v>
      </c>
      <c r="W103">
        <v>20000</v>
      </c>
      <c r="X103">
        <v>0</v>
      </c>
      <c r="Y103">
        <v>20089.560000000001</v>
      </c>
      <c r="Z103">
        <v>20089.560000000001</v>
      </c>
      <c r="AA103">
        <v>1</v>
      </c>
      <c r="AB103" t="s">
        <v>21</v>
      </c>
    </row>
    <row r="104" spans="1:28" x14ac:dyDescent="0.3">
      <c r="A104">
        <v>710</v>
      </c>
      <c r="B104" t="str">
        <f>VLOOKUP(A104,标的信息!$B$2:$G$260,2,0)</f>
        <v>信易顺</v>
      </c>
      <c r="C104" t="str">
        <f>VLOOKUP(A104,标的信息!$B$2:$G$260,3,0)</f>
        <v>信易顺第617期</v>
      </c>
      <c r="D104">
        <f>VLOOKUP(A104,标的信息!$B$2:$G$260,4,0)</f>
        <v>30000</v>
      </c>
      <c r="E104">
        <f>VLOOKUP(A104,标的信息!$B$2:$G$260,5,0)</f>
        <v>5.2</v>
      </c>
      <c r="F104">
        <f>VLOOKUP(A104,标的信息!$B$2:$G$260,6,0)</f>
        <v>1</v>
      </c>
      <c r="G104">
        <f>VLOOKUP(A104,标的信息!$B$2:$H$260,7,0)</f>
        <v>31</v>
      </c>
      <c r="H104" t="str">
        <f>VLOOKUP(A104,标的信息!$B$2:$I$260,8,0)</f>
        <v>还款中</v>
      </c>
      <c r="I104">
        <f t="shared" si="1"/>
        <v>0.44777777777777783</v>
      </c>
      <c r="J104">
        <v>0.45</v>
      </c>
      <c r="K104">
        <v>100</v>
      </c>
      <c r="L104" s="1" t="s">
        <v>233</v>
      </c>
      <c r="M104">
        <v>9246</v>
      </c>
      <c r="N104">
        <v>10</v>
      </c>
      <c r="O104" t="s">
        <v>18</v>
      </c>
      <c r="P104" s="1" t="s">
        <v>234</v>
      </c>
      <c r="Q104">
        <v>0.45</v>
      </c>
      <c r="R104">
        <v>1</v>
      </c>
      <c r="S104">
        <v>0</v>
      </c>
      <c r="T104">
        <v>0</v>
      </c>
      <c r="U104" s="1" t="s">
        <v>48</v>
      </c>
      <c r="V104">
        <v>100</v>
      </c>
      <c r="W104">
        <v>100</v>
      </c>
      <c r="X104">
        <v>0</v>
      </c>
      <c r="Y104">
        <v>100.45</v>
      </c>
      <c r="Z104">
        <v>100.45</v>
      </c>
      <c r="AA104">
        <v>1</v>
      </c>
      <c r="AB104" t="s">
        <v>21</v>
      </c>
    </row>
    <row r="105" spans="1:28" x14ac:dyDescent="0.3">
      <c r="A105">
        <v>711</v>
      </c>
      <c r="B105" t="str">
        <f>VLOOKUP(A105,标的信息!$B$2:$G$260,2,0)</f>
        <v>信易顺</v>
      </c>
      <c r="C105" t="str">
        <f>VLOOKUP(A105,标的信息!$B$2:$G$260,3,0)</f>
        <v>信易顺第618期</v>
      </c>
      <c r="D105">
        <f>VLOOKUP(A105,标的信息!$B$2:$G$260,4,0)</f>
        <v>20000</v>
      </c>
      <c r="E105">
        <f>VLOOKUP(A105,标的信息!$B$2:$G$260,5,0)</f>
        <v>5.2</v>
      </c>
      <c r="F105">
        <f>VLOOKUP(A105,标的信息!$B$2:$G$260,6,0)</f>
        <v>1</v>
      </c>
      <c r="G105">
        <f>VLOOKUP(A105,标的信息!$B$2:$H$260,7,0)</f>
        <v>31</v>
      </c>
      <c r="H105" t="str">
        <f>VLOOKUP(A105,标的信息!$B$2:$I$260,8,0)</f>
        <v>还款中</v>
      </c>
      <c r="I105">
        <f t="shared" si="1"/>
        <v>89.555555555555557</v>
      </c>
      <c r="J105">
        <v>89.56</v>
      </c>
      <c r="K105">
        <v>20000</v>
      </c>
      <c r="L105" s="1" t="s">
        <v>235</v>
      </c>
      <c r="M105">
        <v>9252</v>
      </c>
      <c r="N105">
        <v>10</v>
      </c>
      <c r="O105" t="s">
        <v>18</v>
      </c>
      <c r="P105" s="1" t="s">
        <v>236</v>
      </c>
      <c r="Q105">
        <v>89.56</v>
      </c>
      <c r="R105">
        <v>1</v>
      </c>
      <c r="S105">
        <v>0</v>
      </c>
      <c r="T105">
        <v>0</v>
      </c>
      <c r="U105" s="1" t="s">
        <v>40</v>
      </c>
      <c r="V105">
        <v>20000</v>
      </c>
      <c r="W105">
        <v>20000</v>
      </c>
      <c r="X105">
        <v>0</v>
      </c>
      <c r="Y105">
        <v>20089.560000000001</v>
      </c>
      <c r="Z105">
        <v>20089.560000000001</v>
      </c>
      <c r="AA105">
        <v>1</v>
      </c>
      <c r="AB105" t="s">
        <v>21</v>
      </c>
    </row>
    <row r="106" spans="1:28" x14ac:dyDescent="0.3">
      <c r="A106">
        <v>714</v>
      </c>
      <c r="B106" t="str">
        <f>VLOOKUP(A106,标的信息!$B$2:$G$260,2,0)</f>
        <v>信易顺</v>
      </c>
      <c r="C106" t="str">
        <f>VLOOKUP(A106,标的信息!$B$2:$G$260,3,0)</f>
        <v>信易顺第621期</v>
      </c>
      <c r="D106">
        <f>VLOOKUP(A106,标的信息!$B$2:$G$260,4,0)</f>
        <v>10000</v>
      </c>
      <c r="E106">
        <f>VLOOKUP(A106,标的信息!$B$2:$G$260,5,0)</f>
        <v>5.2</v>
      </c>
      <c r="F106">
        <f>VLOOKUP(A106,标的信息!$B$2:$G$260,6,0)</f>
        <v>1</v>
      </c>
      <c r="G106">
        <f>VLOOKUP(A106,标的信息!$B$2:$H$260,7,0)</f>
        <v>31</v>
      </c>
      <c r="H106" t="str">
        <f>VLOOKUP(A106,标的信息!$B$2:$I$260,8,0)</f>
        <v>还款中</v>
      </c>
      <c r="I106">
        <f t="shared" si="1"/>
        <v>44.777777777777779</v>
      </c>
      <c r="J106">
        <v>44.78</v>
      </c>
      <c r="K106">
        <v>10000</v>
      </c>
      <c r="L106" s="1" t="s">
        <v>237</v>
      </c>
      <c r="M106">
        <v>9248</v>
      </c>
      <c r="N106">
        <v>10</v>
      </c>
      <c r="O106" t="s">
        <v>18</v>
      </c>
      <c r="P106" s="1" t="s">
        <v>238</v>
      </c>
      <c r="Q106">
        <v>44.78</v>
      </c>
      <c r="R106">
        <v>1</v>
      </c>
      <c r="S106">
        <v>0</v>
      </c>
      <c r="T106">
        <v>0</v>
      </c>
      <c r="U106" s="1" t="s">
        <v>40</v>
      </c>
      <c r="V106">
        <v>10000</v>
      </c>
      <c r="W106">
        <v>10000</v>
      </c>
      <c r="X106">
        <v>0</v>
      </c>
      <c r="Y106">
        <v>10044.780000000001</v>
      </c>
      <c r="Z106">
        <v>10044.780000000001</v>
      </c>
      <c r="AA106">
        <v>1</v>
      </c>
      <c r="AB106" t="s">
        <v>21</v>
      </c>
    </row>
    <row r="107" spans="1:28" x14ac:dyDescent="0.3">
      <c r="A107">
        <v>715</v>
      </c>
      <c r="B107" t="str">
        <f>VLOOKUP(A107,标的信息!$B$2:$G$260,2,0)</f>
        <v>信易顺</v>
      </c>
      <c r="C107" t="str">
        <f>VLOOKUP(A107,标的信息!$B$2:$G$260,3,0)</f>
        <v>信易顺第622期</v>
      </c>
      <c r="D107">
        <f>VLOOKUP(A107,标的信息!$B$2:$G$260,4,0)</f>
        <v>10000</v>
      </c>
      <c r="E107">
        <f>VLOOKUP(A107,标的信息!$B$2:$G$260,5,0)</f>
        <v>5.2</v>
      </c>
      <c r="F107">
        <f>VLOOKUP(A107,标的信息!$B$2:$G$260,6,0)</f>
        <v>1</v>
      </c>
      <c r="G107">
        <f>VLOOKUP(A107,标的信息!$B$2:$H$260,7,0)</f>
        <v>31</v>
      </c>
      <c r="H107" t="str">
        <f>VLOOKUP(A107,标的信息!$B$2:$I$260,8,0)</f>
        <v>还款中</v>
      </c>
      <c r="I107">
        <f t="shared" si="1"/>
        <v>42.538888888888891</v>
      </c>
      <c r="J107">
        <v>42.54</v>
      </c>
      <c r="K107">
        <v>9500</v>
      </c>
      <c r="L107" s="1" t="s">
        <v>239</v>
      </c>
      <c r="M107">
        <v>9319</v>
      </c>
      <c r="N107">
        <v>10</v>
      </c>
      <c r="O107" t="s">
        <v>18</v>
      </c>
      <c r="P107" s="1" t="s">
        <v>240</v>
      </c>
      <c r="Q107">
        <v>42.54</v>
      </c>
      <c r="R107">
        <v>1</v>
      </c>
      <c r="S107">
        <v>0</v>
      </c>
      <c r="T107">
        <v>0</v>
      </c>
      <c r="U107" s="1" t="s">
        <v>35</v>
      </c>
      <c r="V107">
        <v>9500</v>
      </c>
      <c r="W107">
        <v>9500</v>
      </c>
      <c r="X107">
        <v>0</v>
      </c>
      <c r="Y107">
        <v>9542.5400000000009</v>
      </c>
      <c r="Z107">
        <v>9542.5400000000009</v>
      </c>
      <c r="AA107">
        <v>1</v>
      </c>
      <c r="AB107" t="s">
        <v>21</v>
      </c>
    </row>
    <row r="108" spans="1:28" x14ac:dyDescent="0.3">
      <c r="A108">
        <v>715</v>
      </c>
      <c r="B108" t="str">
        <f>VLOOKUP(A108,标的信息!$B$2:$G$260,2,0)</f>
        <v>信易顺</v>
      </c>
      <c r="C108" t="str">
        <f>VLOOKUP(A108,标的信息!$B$2:$G$260,3,0)</f>
        <v>信易顺第622期</v>
      </c>
      <c r="D108">
        <f>VLOOKUP(A108,标的信息!$B$2:$G$260,4,0)</f>
        <v>10000</v>
      </c>
      <c r="E108">
        <f>VLOOKUP(A108,标的信息!$B$2:$G$260,5,0)</f>
        <v>5.2</v>
      </c>
      <c r="F108">
        <f>VLOOKUP(A108,标的信息!$B$2:$G$260,6,0)</f>
        <v>1</v>
      </c>
      <c r="G108">
        <f>VLOOKUP(A108,标的信息!$B$2:$H$260,7,0)</f>
        <v>31</v>
      </c>
      <c r="H108" t="str">
        <f>VLOOKUP(A108,标的信息!$B$2:$I$260,8,0)</f>
        <v>还款中</v>
      </c>
      <c r="I108">
        <f t="shared" si="1"/>
        <v>1.3433333333333333</v>
      </c>
      <c r="J108">
        <v>1.34</v>
      </c>
      <c r="K108">
        <v>300</v>
      </c>
      <c r="L108" s="1" t="s">
        <v>241</v>
      </c>
      <c r="M108">
        <v>9312</v>
      </c>
      <c r="N108">
        <v>10</v>
      </c>
      <c r="O108" t="s">
        <v>18</v>
      </c>
      <c r="P108" s="1" t="s">
        <v>242</v>
      </c>
      <c r="Q108">
        <v>1.34</v>
      </c>
      <c r="R108">
        <v>1</v>
      </c>
      <c r="S108">
        <v>0</v>
      </c>
      <c r="T108">
        <v>0</v>
      </c>
      <c r="U108" s="1" t="s">
        <v>32</v>
      </c>
      <c r="V108">
        <v>300</v>
      </c>
      <c r="W108">
        <v>300</v>
      </c>
      <c r="X108">
        <v>0</v>
      </c>
      <c r="Y108">
        <v>301.33999999999997</v>
      </c>
      <c r="Z108">
        <v>301.33999999999997</v>
      </c>
      <c r="AA108">
        <v>1</v>
      </c>
      <c r="AB108" t="s">
        <v>21</v>
      </c>
    </row>
    <row r="109" spans="1:28" x14ac:dyDescent="0.3">
      <c r="A109">
        <v>715</v>
      </c>
      <c r="B109" t="str">
        <f>VLOOKUP(A109,标的信息!$B$2:$G$260,2,0)</f>
        <v>信易顺</v>
      </c>
      <c r="C109" t="str">
        <f>VLOOKUP(A109,标的信息!$B$2:$G$260,3,0)</f>
        <v>信易顺第622期</v>
      </c>
      <c r="D109">
        <f>VLOOKUP(A109,标的信息!$B$2:$G$260,4,0)</f>
        <v>10000</v>
      </c>
      <c r="E109">
        <f>VLOOKUP(A109,标的信息!$B$2:$G$260,5,0)</f>
        <v>5.2</v>
      </c>
      <c r="F109">
        <f>VLOOKUP(A109,标的信息!$B$2:$G$260,6,0)</f>
        <v>1</v>
      </c>
      <c r="G109">
        <f>VLOOKUP(A109,标的信息!$B$2:$H$260,7,0)</f>
        <v>31</v>
      </c>
      <c r="H109" t="str">
        <f>VLOOKUP(A109,标的信息!$B$2:$I$260,8,0)</f>
        <v>还款中</v>
      </c>
      <c r="I109">
        <f t="shared" si="1"/>
        <v>0.89555555555555566</v>
      </c>
      <c r="J109">
        <v>0.9</v>
      </c>
      <c r="K109">
        <v>200</v>
      </c>
      <c r="L109" s="1" t="s">
        <v>243</v>
      </c>
      <c r="M109">
        <v>9245</v>
      </c>
      <c r="N109">
        <v>10</v>
      </c>
      <c r="O109" t="s">
        <v>18</v>
      </c>
      <c r="P109" s="1" t="s">
        <v>244</v>
      </c>
      <c r="Q109">
        <v>0.9</v>
      </c>
      <c r="R109">
        <v>1</v>
      </c>
      <c r="S109">
        <v>0</v>
      </c>
      <c r="T109">
        <v>0</v>
      </c>
      <c r="U109" s="1" t="s">
        <v>24</v>
      </c>
      <c r="V109">
        <v>200</v>
      </c>
      <c r="W109">
        <v>200</v>
      </c>
      <c r="X109">
        <v>0</v>
      </c>
      <c r="Y109">
        <v>200.9</v>
      </c>
      <c r="Z109">
        <v>200.9</v>
      </c>
      <c r="AA109">
        <v>1</v>
      </c>
      <c r="AB109" t="s">
        <v>21</v>
      </c>
    </row>
    <row r="110" spans="1:28" x14ac:dyDescent="0.3">
      <c r="A110">
        <v>716</v>
      </c>
      <c r="B110" t="str">
        <f>VLOOKUP(A110,标的信息!$B$2:$G$260,2,0)</f>
        <v>信易顺</v>
      </c>
      <c r="C110" t="str">
        <f>VLOOKUP(A110,标的信息!$B$2:$G$260,3,0)</f>
        <v>信易顺第623期</v>
      </c>
      <c r="D110">
        <f>VLOOKUP(A110,标的信息!$B$2:$G$260,4,0)</f>
        <v>25000</v>
      </c>
      <c r="E110">
        <f>VLOOKUP(A110,标的信息!$B$2:$G$260,5,0)</f>
        <v>5.2</v>
      </c>
      <c r="F110">
        <f>VLOOKUP(A110,标的信息!$B$2:$G$260,6,0)</f>
        <v>1</v>
      </c>
      <c r="G110">
        <f>VLOOKUP(A110,标的信息!$B$2:$H$260,7,0)</f>
        <v>31</v>
      </c>
      <c r="H110" t="str">
        <f>VLOOKUP(A110,标的信息!$B$2:$I$260,8,0)</f>
        <v>还款中</v>
      </c>
      <c r="I110">
        <f t="shared" si="1"/>
        <v>44.777777777777779</v>
      </c>
      <c r="J110">
        <v>44.78</v>
      </c>
      <c r="K110">
        <v>10000</v>
      </c>
      <c r="L110" s="1" t="s">
        <v>245</v>
      </c>
      <c r="M110">
        <v>9275</v>
      </c>
      <c r="N110">
        <v>10</v>
      </c>
      <c r="O110" t="s">
        <v>18</v>
      </c>
      <c r="P110" s="1" t="s">
        <v>246</v>
      </c>
      <c r="Q110">
        <v>44.78</v>
      </c>
      <c r="R110">
        <v>1</v>
      </c>
      <c r="S110">
        <v>0</v>
      </c>
      <c r="T110">
        <v>0</v>
      </c>
      <c r="U110" s="1" t="s">
        <v>43</v>
      </c>
      <c r="V110">
        <v>10000</v>
      </c>
      <c r="W110">
        <v>10000</v>
      </c>
      <c r="X110">
        <v>0</v>
      </c>
      <c r="Y110">
        <v>10044.780000000001</v>
      </c>
      <c r="Z110">
        <v>10044.780000000001</v>
      </c>
      <c r="AA110">
        <v>1</v>
      </c>
      <c r="AB110" t="s">
        <v>21</v>
      </c>
    </row>
    <row r="111" spans="1:28" x14ac:dyDescent="0.3">
      <c r="A111">
        <v>716</v>
      </c>
      <c r="B111" t="str">
        <f>VLOOKUP(A111,标的信息!$B$2:$G$260,2,0)</f>
        <v>信易顺</v>
      </c>
      <c r="C111" t="str">
        <f>VLOOKUP(A111,标的信息!$B$2:$G$260,3,0)</f>
        <v>信易顺第623期</v>
      </c>
      <c r="D111">
        <f>VLOOKUP(A111,标的信息!$B$2:$G$260,4,0)</f>
        <v>25000</v>
      </c>
      <c r="E111">
        <f>VLOOKUP(A111,标的信息!$B$2:$G$260,5,0)</f>
        <v>5.2</v>
      </c>
      <c r="F111">
        <f>VLOOKUP(A111,标的信息!$B$2:$G$260,6,0)</f>
        <v>1</v>
      </c>
      <c r="G111">
        <f>VLOOKUP(A111,标的信息!$B$2:$H$260,7,0)</f>
        <v>31</v>
      </c>
      <c r="H111" t="str">
        <f>VLOOKUP(A111,标的信息!$B$2:$I$260,8,0)</f>
        <v>还款中</v>
      </c>
      <c r="I111">
        <f t="shared" si="1"/>
        <v>44.777777777777779</v>
      </c>
      <c r="J111">
        <v>44.78</v>
      </c>
      <c r="K111">
        <v>10000</v>
      </c>
      <c r="L111" s="1" t="s">
        <v>247</v>
      </c>
      <c r="M111">
        <v>9263</v>
      </c>
      <c r="N111">
        <v>10</v>
      </c>
      <c r="O111" t="s">
        <v>18</v>
      </c>
      <c r="P111" s="1" t="s">
        <v>248</v>
      </c>
      <c r="Q111">
        <v>44.78</v>
      </c>
      <c r="R111">
        <v>1</v>
      </c>
      <c r="S111">
        <v>0</v>
      </c>
      <c r="T111">
        <v>0</v>
      </c>
      <c r="U111" s="1" t="s">
        <v>48</v>
      </c>
      <c r="V111">
        <v>10000</v>
      </c>
      <c r="W111">
        <v>10000</v>
      </c>
      <c r="X111">
        <v>0</v>
      </c>
      <c r="Y111">
        <v>10044.780000000001</v>
      </c>
      <c r="Z111">
        <v>10044.780000000001</v>
      </c>
      <c r="AA111">
        <v>1</v>
      </c>
      <c r="AB111" t="s">
        <v>21</v>
      </c>
    </row>
    <row r="112" spans="1:28" x14ac:dyDescent="0.3">
      <c r="A112">
        <v>716</v>
      </c>
      <c r="B112" t="str">
        <f>VLOOKUP(A112,标的信息!$B$2:$G$260,2,0)</f>
        <v>信易顺</v>
      </c>
      <c r="C112" t="str">
        <f>VLOOKUP(A112,标的信息!$B$2:$G$260,3,0)</f>
        <v>信易顺第623期</v>
      </c>
      <c r="D112">
        <f>VLOOKUP(A112,标的信息!$B$2:$G$260,4,0)</f>
        <v>25000</v>
      </c>
      <c r="E112">
        <f>VLOOKUP(A112,标的信息!$B$2:$G$260,5,0)</f>
        <v>5.2</v>
      </c>
      <c r="F112">
        <f>VLOOKUP(A112,标的信息!$B$2:$G$260,6,0)</f>
        <v>1</v>
      </c>
      <c r="G112">
        <f>VLOOKUP(A112,标的信息!$B$2:$H$260,7,0)</f>
        <v>31</v>
      </c>
      <c r="H112" t="str">
        <f>VLOOKUP(A112,标的信息!$B$2:$I$260,8,0)</f>
        <v>还款中</v>
      </c>
      <c r="I112">
        <f t="shared" si="1"/>
        <v>22.388888888888889</v>
      </c>
      <c r="J112">
        <v>22.39</v>
      </c>
      <c r="K112">
        <v>5000</v>
      </c>
      <c r="L112" s="1" t="s">
        <v>249</v>
      </c>
      <c r="M112">
        <v>9247</v>
      </c>
      <c r="N112">
        <v>10</v>
      </c>
      <c r="O112" t="s">
        <v>18</v>
      </c>
      <c r="P112" s="1" t="s">
        <v>250</v>
      </c>
      <c r="Q112">
        <v>22.39</v>
      </c>
      <c r="R112">
        <v>1</v>
      </c>
      <c r="S112">
        <v>0</v>
      </c>
      <c r="T112">
        <v>0</v>
      </c>
      <c r="U112" s="1" t="s">
        <v>40</v>
      </c>
      <c r="V112">
        <v>5000</v>
      </c>
      <c r="W112">
        <v>5000</v>
      </c>
      <c r="X112">
        <v>0</v>
      </c>
      <c r="Y112">
        <v>5022.3900000000003</v>
      </c>
      <c r="Z112">
        <v>5022.3900000000003</v>
      </c>
      <c r="AA112">
        <v>1</v>
      </c>
      <c r="AB112" t="s">
        <v>21</v>
      </c>
    </row>
    <row r="113" spans="1:28" x14ac:dyDescent="0.3">
      <c r="A113">
        <v>717</v>
      </c>
      <c r="B113" t="str">
        <f>VLOOKUP(A113,标的信息!$B$2:$G$260,2,0)</f>
        <v>信易顺</v>
      </c>
      <c r="C113" t="str">
        <f>VLOOKUP(A113,标的信息!$B$2:$G$260,3,0)</f>
        <v>信易顺第624期</v>
      </c>
      <c r="D113">
        <f>VLOOKUP(A113,标的信息!$B$2:$G$260,4,0)</f>
        <v>20000</v>
      </c>
      <c r="E113">
        <f>VLOOKUP(A113,标的信息!$B$2:$G$260,5,0)</f>
        <v>5.2</v>
      </c>
      <c r="F113">
        <f>VLOOKUP(A113,标的信息!$B$2:$G$260,6,0)</f>
        <v>1</v>
      </c>
      <c r="G113">
        <f>VLOOKUP(A113,标的信息!$B$2:$H$260,7,0)</f>
        <v>31</v>
      </c>
      <c r="H113" t="str">
        <f>VLOOKUP(A113,标的信息!$B$2:$I$260,8,0)</f>
        <v>还款中</v>
      </c>
      <c r="I113">
        <f t="shared" si="1"/>
        <v>89.555555555555557</v>
      </c>
      <c r="J113">
        <v>89.56</v>
      </c>
      <c r="K113">
        <v>20000</v>
      </c>
      <c r="L113" s="1" t="s">
        <v>251</v>
      </c>
      <c r="M113">
        <v>9249</v>
      </c>
      <c r="N113">
        <v>10</v>
      </c>
      <c r="O113" t="s">
        <v>18</v>
      </c>
      <c r="P113" s="1" t="s">
        <v>252</v>
      </c>
      <c r="Q113">
        <v>89.56</v>
      </c>
      <c r="R113">
        <v>1</v>
      </c>
      <c r="S113">
        <v>0</v>
      </c>
      <c r="T113">
        <v>0</v>
      </c>
      <c r="U113" s="1" t="s">
        <v>40</v>
      </c>
      <c r="V113">
        <v>20000</v>
      </c>
      <c r="W113">
        <v>20000</v>
      </c>
      <c r="X113">
        <v>0</v>
      </c>
      <c r="Y113">
        <v>20089.560000000001</v>
      </c>
      <c r="Z113">
        <v>20089.560000000001</v>
      </c>
      <c r="AA113">
        <v>1</v>
      </c>
      <c r="AB113" t="s">
        <v>21</v>
      </c>
    </row>
    <row r="114" spans="1:28" x14ac:dyDescent="0.3">
      <c r="A114">
        <v>718</v>
      </c>
      <c r="B114" t="str">
        <f>VLOOKUP(A114,标的信息!$B$2:$G$260,2,0)</f>
        <v>信易顺</v>
      </c>
      <c r="C114" t="str">
        <f>VLOOKUP(A114,标的信息!$B$2:$G$260,3,0)</f>
        <v>信易顺第625期</v>
      </c>
      <c r="D114">
        <f>VLOOKUP(A114,标的信息!$B$2:$G$260,4,0)</f>
        <v>10000</v>
      </c>
      <c r="E114">
        <f>VLOOKUP(A114,标的信息!$B$2:$G$260,5,0)</f>
        <v>5.2</v>
      </c>
      <c r="F114">
        <f>VLOOKUP(A114,标的信息!$B$2:$G$260,6,0)</f>
        <v>1</v>
      </c>
      <c r="G114">
        <f>VLOOKUP(A114,标的信息!$B$2:$H$260,7,0)</f>
        <v>31</v>
      </c>
      <c r="H114" t="str">
        <f>VLOOKUP(A114,标的信息!$B$2:$I$260,8,0)</f>
        <v>还款中</v>
      </c>
      <c r="I114">
        <f t="shared" si="1"/>
        <v>33.583333333333336</v>
      </c>
      <c r="J114">
        <v>33.58</v>
      </c>
      <c r="K114">
        <v>7500</v>
      </c>
      <c r="L114" s="1" t="s">
        <v>253</v>
      </c>
      <c r="M114">
        <v>9294</v>
      </c>
      <c r="N114">
        <v>10</v>
      </c>
      <c r="O114" t="s">
        <v>18</v>
      </c>
      <c r="P114" s="1" t="s">
        <v>254</v>
      </c>
      <c r="Q114">
        <v>33.58</v>
      </c>
      <c r="R114">
        <v>1</v>
      </c>
      <c r="S114">
        <v>0</v>
      </c>
      <c r="T114">
        <v>0</v>
      </c>
      <c r="U114" s="1" t="s">
        <v>48</v>
      </c>
      <c r="V114">
        <v>7500</v>
      </c>
      <c r="W114">
        <v>7500</v>
      </c>
      <c r="X114">
        <v>0</v>
      </c>
      <c r="Y114">
        <v>7533.58</v>
      </c>
      <c r="Z114">
        <v>7533.58</v>
      </c>
      <c r="AA114">
        <v>1</v>
      </c>
      <c r="AB114" t="s">
        <v>21</v>
      </c>
    </row>
    <row r="115" spans="1:28" x14ac:dyDescent="0.3">
      <c r="A115">
        <v>718</v>
      </c>
      <c r="B115" t="str">
        <f>VLOOKUP(A115,标的信息!$B$2:$G$260,2,0)</f>
        <v>信易顺</v>
      </c>
      <c r="C115" t="str">
        <f>VLOOKUP(A115,标的信息!$B$2:$G$260,3,0)</f>
        <v>信易顺第625期</v>
      </c>
      <c r="D115">
        <f>VLOOKUP(A115,标的信息!$B$2:$G$260,4,0)</f>
        <v>10000</v>
      </c>
      <c r="E115">
        <f>VLOOKUP(A115,标的信息!$B$2:$G$260,5,0)</f>
        <v>5.2</v>
      </c>
      <c r="F115">
        <f>VLOOKUP(A115,标的信息!$B$2:$G$260,6,0)</f>
        <v>1</v>
      </c>
      <c r="G115">
        <f>VLOOKUP(A115,标的信息!$B$2:$H$260,7,0)</f>
        <v>31</v>
      </c>
      <c r="H115" t="str">
        <f>VLOOKUP(A115,标的信息!$B$2:$I$260,8,0)</f>
        <v>还款中</v>
      </c>
      <c r="I115">
        <f t="shared" si="1"/>
        <v>8.9555555555555557</v>
      </c>
      <c r="J115">
        <v>8.9600000000000009</v>
      </c>
      <c r="K115">
        <v>2000</v>
      </c>
      <c r="L115" s="1" t="s">
        <v>255</v>
      </c>
      <c r="M115">
        <v>9285</v>
      </c>
      <c r="N115">
        <v>10</v>
      </c>
      <c r="O115" t="s">
        <v>18</v>
      </c>
      <c r="P115" s="1" t="s">
        <v>256</v>
      </c>
      <c r="Q115">
        <v>8.9600000000000009</v>
      </c>
      <c r="R115">
        <v>1</v>
      </c>
      <c r="S115">
        <v>0</v>
      </c>
      <c r="T115">
        <v>0</v>
      </c>
      <c r="U115" s="1" t="s">
        <v>43</v>
      </c>
      <c r="V115">
        <v>2000</v>
      </c>
      <c r="W115">
        <v>2000</v>
      </c>
      <c r="X115">
        <v>0</v>
      </c>
      <c r="Y115">
        <v>2008.96</v>
      </c>
      <c r="Z115">
        <v>2008.96</v>
      </c>
      <c r="AA115">
        <v>1</v>
      </c>
      <c r="AB115" t="s">
        <v>21</v>
      </c>
    </row>
    <row r="116" spans="1:28" x14ac:dyDescent="0.3">
      <c r="A116">
        <v>718</v>
      </c>
      <c r="B116" t="str">
        <f>VLOOKUP(A116,标的信息!$B$2:$G$260,2,0)</f>
        <v>信易顺</v>
      </c>
      <c r="C116" t="str">
        <f>VLOOKUP(A116,标的信息!$B$2:$G$260,3,0)</f>
        <v>信易顺第625期</v>
      </c>
      <c r="D116">
        <f>VLOOKUP(A116,标的信息!$B$2:$G$260,4,0)</f>
        <v>10000</v>
      </c>
      <c r="E116">
        <f>VLOOKUP(A116,标的信息!$B$2:$G$260,5,0)</f>
        <v>5.2</v>
      </c>
      <c r="F116">
        <f>VLOOKUP(A116,标的信息!$B$2:$G$260,6,0)</f>
        <v>1</v>
      </c>
      <c r="G116">
        <f>VLOOKUP(A116,标的信息!$B$2:$H$260,7,0)</f>
        <v>31</v>
      </c>
      <c r="H116" t="str">
        <f>VLOOKUP(A116,标的信息!$B$2:$I$260,8,0)</f>
        <v>还款中</v>
      </c>
      <c r="I116">
        <f t="shared" si="1"/>
        <v>1.3433333333333333</v>
      </c>
      <c r="J116">
        <v>1.34</v>
      </c>
      <c r="K116">
        <v>300</v>
      </c>
      <c r="L116" s="1" t="s">
        <v>257</v>
      </c>
      <c r="M116">
        <v>9242</v>
      </c>
      <c r="N116">
        <v>10</v>
      </c>
      <c r="O116" t="s">
        <v>18</v>
      </c>
      <c r="P116" s="1" t="s">
        <v>258</v>
      </c>
      <c r="Q116">
        <v>1.34</v>
      </c>
      <c r="R116">
        <v>1</v>
      </c>
      <c r="S116">
        <v>0</v>
      </c>
      <c r="T116">
        <v>0</v>
      </c>
      <c r="U116" s="1" t="s">
        <v>20</v>
      </c>
      <c r="V116">
        <v>300</v>
      </c>
      <c r="W116">
        <v>300</v>
      </c>
      <c r="X116">
        <v>0</v>
      </c>
      <c r="Y116">
        <v>301.33999999999997</v>
      </c>
      <c r="Z116">
        <v>301.33999999999997</v>
      </c>
      <c r="AA116">
        <v>1</v>
      </c>
      <c r="AB116" t="s">
        <v>21</v>
      </c>
    </row>
    <row r="117" spans="1:28" x14ac:dyDescent="0.3">
      <c r="A117">
        <v>718</v>
      </c>
      <c r="B117" t="str">
        <f>VLOOKUP(A117,标的信息!$B$2:$G$260,2,0)</f>
        <v>信易顺</v>
      </c>
      <c r="C117" t="str">
        <f>VLOOKUP(A117,标的信息!$B$2:$G$260,3,0)</f>
        <v>信易顺第625期</v>
      </c>
      <c r="D117">
        <f>VLOOKUP(A117,标的信息!$B$2:$G$260,4,0)</f>
        <v>10000</v>
      </c>
      <c r="E117">
        <f>VLOOKUP(A117,标的信息!$B$2:$G$260,5,0)</f>
        <v>5.2</v>
      </c>
      <c r="F117">
        <f>VLOOKUP(A117,标的信息!$B$2:$G$260,6,0)</f>
        <v>1</v>
      </c>
      <c r="G117">
        <f>VLOOKUP(A117,标的信息!$B$2:$H$260,7,0)</f>
        <v>31</v>
      </c>
      <c r="H117" t="str">
        <f>VLOOKUP(A117,标的信息!$B$2:$I$260,8,0)</f>
        <v>还款中</v>
      </c>
      <c r="I117">
        <f t="shared" si="1"/>
        <v>0.89555555555555566</v>
      </c>
      <c r="J117">
        <v>0.9</v>
      </c>
      <c r="K117">
        <v>200</v>
      </c>
      <c r="L117" s="1" t="s">
        <v>259</v>
      </c>
      <c r="M117">
        <v>9240</v>
      </c>
      <c r="N117">
        <v>10</v>
      </c>
      <c r="O117" t="s">
        <v>63</v>
      </c>
      <c r="P117" s="1" t="s">
        <v>260</v>
      </c>
      <c r="Q117">
        <v>0.9</v>
      </c>
      <c r="R117">
        <v>1</v>
      </c>
      <c r="S117">
        <v>0</v>
      </c>
      <c r="T117">
        <v>0</v>
      </c>
      <c r="U117" s="1" t="s">
        <v>43</v>
      </c>
      <c r="V117">
        <v>200</v>
      </c>
      <c r="W117">
        <v>200</v>
      </c>
      <c r="X117">
        <v>1</v>
      </c>
      <c r="Y117">
        <v>200.9</v>
      </c>
      <c r="Z117">
        <v>200.9</v>
      </c>
      <c r="AA117">
        <v>1</v>
      </c>
      <c r="AB117" t="s">
        <v>21</v>
      </c>
    </row>
    <row r="118" spans="1:28" x14ac:dyDescent="0.3">
      <c r="A118">
        <v>719</v>
      </c>
      <c r="B118" t="str">
        <f>VLOOKUP(A118,标的信息!$B$2:$G$260,2,0)</f>
        <v>信易顺</v>
      </c>
      <c r="C118" t="str">
        <f>VLOOKUP(A118,标的信息!$B$2:$G$260,3,0)</f>
        <v>信易顺第626期</v>
      </c>
      <c r="D118">
        <f>VLOOKUP(A118,标的信息!$B$2:$G$260,4,0)</f>
        <v>10000</v>
      </c>
      <c r="E118">
        <f>VLOOKUP(A118,标的信息!$B$2:$G$260,5,0)</f>
        <v>5.2</v>
      </c>
      <c r="F118">
        <f>VLOOKUP(A118,标的信息!$B$2:$G$260,6,0)</f>
        <v>1</v>
      </c>
      <c r="G118">
        <f>VLOOKUP(A118,标的信息!$B$2:$H$260,7,0)</f>
        <v>31</v>
      </c>
      <c r="H118" t="str">
        <f>VLOOKUP(A118,标的信息!$B$2:$I$260,8,0)</f>
        <v>还款中</v>
      </c>
      <c r="I118">
        <f t="shared" si="1"/>
        <v>13.88111111111111</v>
      </c>
      <c r="J118">
        <v>13.88</v>
      </c>
      <c r="K118">
        <v>3100</v>
      </c>
      <c r="L118" s="1" t="s">
        <v>261</v>
      </c>
      <c r="M118">
        <v>9323</v>
      </c>
      <c r="N118">
        <v>10</v>
      </c>
      <c r="O118" t="s">
        <v>18</v>
      </c>
      <c r="P118" s="1" t="s">
        <v>262</v>
      </c>
      <c r="Q118">
        <v>13.88</v>
      </c>
      <c r="R118">
        <v>1</v>
      </c>
      <c r="S118">
        <v>0</v>
      </c>
      <c r="T118">
        <v>0</v>
      </c>
      <c r="U118" s="1" t="s">
        <v>35</v>
      </c>
      <c r="V118">
        <v>3100</v>
      </c>
      <c r="W118">
        <v>3100</v>
      </c>
      <c r="X118">
        <v>0</v>
      </c>
      <c r="Y118">
        <v>3113.88</v>
      </c>
      <c r="Z118">
        <v>3113.88</v>
      </c>
      <c r="AA118">
        <v>1</v>
      </c>
      <c r="AB118" t="s">
        <v>21</v>
      </c>
    </row>
    <row r="119" spans="1:28" x14ac:dyDescent="0.3">
      <c r="A119">
        <v>719</v>
      </c>
      <c r="B119" t="str">
        <f>VLOOKUP(A119,标的信息!$B$2:$G$260,2,0)</f>
        <v>信易顺</v>
      </c>
      <c r="C119" t="str">
        <f>VLOOKUP(A119,标的信息!$B$2:$G$260,3,0)</f>
        <v>信易顺第626期</v>
      </c>
      <c r="D119">
        <f>VLOOKUP(A119,标的信息!$B$2:$G$260,4,0)</f>
        <v>10000</v>
      </c>
      <c r="E119">
        <f>VLOOKUP(A119,标的信息!$B$2:$G$260,5,0)</f>
        <v>5.2</v>
      </c>
      <c r="F119">
        <f>VLOOKUP(A119,标的信息!$B$2:$G$260,6,0)</f>
        <v>1</v>
      </c>
      <c r="G119">
        <f>VLOOKUP(A119,标的信息!$B$2:$H$260,7,0)</f>
        <v>31</v>
      </c>
      <c r="H119" t="str">
        <f>VLOOKUP(A119,标的信息!$B$2:$I$260,8,0)</f>
        <v>还款中</v>
      </c>
      <c r="I119">
        <f t="shared" si="1"/>
        <v>22.388888888888889</v>
      </c>
      <c r="J119">
        <v>22.39</v>
      </c>
      <c r="K119">
        <v>5000</v>
      </c>
      <c r="L119" s="1" t="s">
        <v>263</v>
      </c>
      <c r="M119">
        <v>9320</v>
      </c>
      <c r="N119">
        <v>10</v>
      </c>
      <c r="O119" t="s">
        <v>18</v>
      </c>
      <c r="P119" s="1" t="s">
        <v>264</v>
      </c>
      <c r="Q119">
        <v>22.39</v>
      </c>
      <c r="R119">
        <v>1</v>
      </c>
      <c r="S119">
        <v>0</v>
      </c>
      <c r="T119">
        <v>0</v>
      </c>
      <c r="U119" s="1" t="s">
        <v>35</v>
      </c>
      <c r="V119">
        <v>5000</v>
      </c>
      <c r="W119">
        <v>5000</v>
      </c>
      <c r="X119">
        <v>0</v>
      </c>
      <c r="Y119">
        <v>5022.3900000000003</v>
      </c>
      <c r="Z119">
        <v>5022.3900000000003</v>
      </c>
      <c r="AA119">
        <v>1</v>
      </c>
      <c r="AB119" t="s">
        <v>21</v>
      </c>
    </row>
    <row r="120" spans="1:28" x14ac:dyDescent="0.3">
      <c r="A120">
        <v>719</v>
      </c>
      <c r="B120" t="str">
        <f>VLOOKUP(A120,标的信息!$B$2:$G$260,2,0)</f>
        <v>信易顺</v>
      </c>
      <c r="C120" t="str">
        <f>VLOOKUP(A120,标的信息!$B$2:$G$260,3,0)</f>
        <v>信易顺第626期</v>
      </c>
      <c r="D120">
        <f>VLOOKUP(A120,标的信息!$B$2:$G$260,4,0)</f>
        <v>10000</v>
      </c>
      <c r="E120">
        <f>VLOOKUP(A120,标的信息!$B$2:$G$260,5,0)</f>
        <v>5.2</v>
      </c>
      <c r="F120">
        <f>VLOOKUP(A120,标的信息!$B$2:$G$260,6,0)</f>
        <v>1</v>
      </c>
      <c r="G120">
        <f>VLOOKUP(A120,标的信息!$B$2:$H$260,7,0)</f>
        <v>31</v>
      </c>
      <c r="H120" t="str">
        <f>VLOOKUP(A120,标的信息!$B$2:$I$260,8,0)</f>
        <v>还款中</v>
      </c>
      <c r="I120">
        <f t="shared" si="1"/>
        <v>5.8211111111111107</v>
      </c>
      <c r="J120">
        <v>5.82</v>
      </c>
      <c r="K120">
        <v>1300</v>
      </c>
      <c r="L120" s="1" t="s">
        <v>265</v>
      </c>
      <c r="M120">
        <v>9309</v>
      </c>
      <c r="N120">
        <v>10</v>
      </c>
      <c r="O120" t="s">
        <v>18</v>
      </c>
      <c r="P120" s="1" t="s">
        <v>266</v>
      </c>
      <c r="Q120">
        <v>5.82</v>
      </c>
      <c r="R120">
        <v>1</v>
      </c>
      <c r="S120">
        <v>0</v>
      </c>
      <c r="T120">
        <v>0</v>
      </c>
      <c r="U120" s="1" t="s">
        <v>20</v>
      </c>
      <c r="V120">
        <v>1300</v>
      </c>
      <c r="W120">
        <v>1300</v>
      </c>
      <c r="X120">
        <v>0</v>
      </c>
      <c r="Y120">
        <v>1305.82</v>
      </c>
      <c r="Z120">
        <v>1305.82</v>
      </c>
      <c r="AA120">
        <v>1</v>
      </c>
      <c r="AB120" t="s">
        <v>21</v>
      </c>
    </row>
    <row r="121" spans="1:28" x14ac:dyDescent="0.3">
      <c r="A121">
        <v>719</v>
      </c>
      <c r="B121" t="str">
        <f>VLOOKUP(A121,标的信息!$B$2:$G$260,2,0)</f>
        <v>信易顺</v>
      </c>
      <c r="C121" t="str">
        <f>VLOOKUP(A121,标的信息!$B$2:$G$260,3,0)</f>
        <v>信易顺第626期</v>
      </c>
      <c r="D121">
        <f>VLOOKUP(A121,标的信息!$B$2:$G$260,4,0)</f>
        <v>10000</v>
      </c>
      <c r="E121">
        <f>VLOOKUP(A121,标的信息!$B$2:$G$260,5,0)</f>
        <v>5.2</v>
      </c>
      <c r="F121">
        <f>VLOOKUP(A121,标的信息!$B$2:$G$260,6,0)</f>
        <v>1</v>
      </c>
      <c r="G121">
        <f>VLOOKUP(A121,标的信息!$B$2:$H$260,7,0)</f>
        <v>31</v>
      </c>
      <c r="H121" t="str">
        <f>VLOOKUP(A121,标的信息!$B$2:$I$260,8,0)</f>
        <v>还款中</v>
      </c>
      <c r="I121">
        <f t="shared" si="1"/>
        <v>1.7911111111111113</v>
      </c>
      <c r="J121">
        <v>1.79</v>
      </c>
      <c r="K121">
        <v>400</v>
      </c>
      <c r="L121" s="1" t="s">
        <v>267</v>
      </c>
      <c r="M121">
        <v>9259</v>
      </c>
      <c r="N121">
        <v>10</v>
      </c>
      <c r="O121" t="s">
        <v>18</v>
      </c>
      <c r="P121" s="1" t="s">
        <v>268</v>
      </c>
      <c r="Q121">
        <v>1.79</v>
      </c>
      <c r="R121">
        <v>1</v>
      </c>
      <c r="S121">
        <v>0</v>
      </c>
      <c r="T121">
        <v>0</v>
      </c>
      <c r="U121" s="1" t="s">
        <v>53</v>
      </c>
      <c r="V121">
        <v>400</v>
      </c>
      <c r="W121">
        <v>400</v>
      </c>
      <c r="X121">
        <v>0</v>
      </c>
      <c r="Y121">
        <v>401.79</v>
      </c>
      <c r="Z121">
        <v>401.79</v>
      </c>
      <c r="AA121">
        <v>1</v>
      </c>
      <c r="AB121" t="s">
        <v>21</v>
      </c>
    </row>
    <row r="122" spans="1:28" x14ac:dyDescent="0.3">
      <c r="A122">
        <v>719</v>
      </c>
      <c r="B122" t="str">
        <f>VLOOKUP(A122,标的信息!$B$2:$G$260,2,0)</f>
        <v>信易顺</v>
      </c>
      <c r="C122" t="str">
        <f>VLOOKUP(A122,标的信息!$B$2:$G$260,3,0)</f>
        <v>信易顺第626期</v>
      </c>
      <c r="D122">
        <f>VLOOKUP(A122,标的信息!$B$2:$G$260,4,0)</f>
        <v>10000</v>
      </c>
      <c r="E122">
        <f>VLOOKUP(A122,标的信息!$B$2:$G$260,5,0)</f>
        <v>5.2</v>
      </c>
      <c r="F122">
        <f>VLOOKUP(A122,标的信息!$B$2:$G$260,6,0)</f>
        <v>1</v>
      </c>
      <c r="G122">
        <f>VLOOKUP(A122,标的信息!$B$2:$H$260,7,0)</f>
        <v>31</v>
      </c>
      <c r="H122" t="str">
        <f>VLOOKUP(A122,标的信息!$B$2:$I$260,8,0)</f>
        <v>还款中</v>
      </c>
      <c r="I122">
        <f t="shared" si="1"/>
        <v>0.89555555555555566</v>
      </c>
      <c r="J122">
        <v>0.9</v>
      </c>
      <c r="K122">
        <v>200</v>
      </c>
      <c r="L122" s="1" t="s">
        <v>269</v>
      </c>
      <c r="M122">
        <v>9241</v>
      </c>
      <c r="N122">
        <v>10</v>
      </c>
      <c r="O122" t="s">
        <v>63</v>
      </c>
      <c r="P122" s="1" t="s">
        <v>270</v>
      </c>
      <c r="Q122">
        <v>0.9</v>
      </c>
      <c r="R122">
        <v>1</v>
      </c>
      <c r="S122">
        <v>0</v>
      </c>
      <c r="T122">
        <v>0</v>
      </c>
      <c r="U122" s="1" t="s">
        <v>43</v>
      </c>
      <c r="V122">
        <v>200</v>
      </c>
      <c r="W122">
        <v>200</v>
      </c>
      <c r="X122">
        <v>1</v>
      </c>
      <c r="Y122">
        <v>200.9</v>
      </c>
      <c r="Z122">
        <v>200.9</v>
      </c>
      <c r="AA122">
        <v>1</v>
      </c>
      <c r="AB122" t="s">
        <v>21</v>
      </c>
    </row>
    <row r="123" spans="1:28" x14ac:dyDescent="0.3">
      <c r="A123">
        <v>720</v>
      </c>
      <c r="B123" t="str">
        <f>VLOOKUP(A123,标的信息!$B$2:$G$260,2,0)</f>
        <v>信易顺</v>
      </c>
      <c r="C123" t="str">
        <f>VLOOKUP(A123,标的信息!$B$2:$G$260,3,0)</f>
        <v>信易顺第627期</v>
      </c>
      <c r="D123">
        <f>VLOOKUP(A123,标的信息!$B$2:$G$260,4,0)</f>
        <v>20000</v>
      </c>
      <c r="E123">
        <f>VLOOKUP(A123,标的信息!$B$2:$G$260,5,0)</f>
        <v>5.2</v>
      </c>
      <c r="F123">
        <f>VLOOKUP(A123,标的信息!$B$2:$G$260,6,0)</f>
        <v>1</v>
      </c>
      <c r="G123">
        <f>VLOOKUP(A123,标的信息!$B$2:$H$260,7,0)</f>
        <v>31</v>
      </c>
      <c r="H123" t="str">
        <f>VLOOKUP(A123,标的信息!$B$2:$I$260,8,0)</f>
        <v>还款中</v>
      </c>
      <c r="I123">
        <f t="shared" si="1"/>
        <v>28.21</v>
      </c>
      <c r="J123">
        <v>28.21</v>
      </c>
      <c r="K123">
        <v>6300</v>
      </c>
      <c r="L123" s="1" t="s">
        <v>271</v>
      </c>
      <c r="M123">
        <v>9324</v>
      </c>
      <c r="N123">
        <v>10</v>
      </c>
      <c r="O123" t="s">
        <v>18</v>
      </c>
      <c r="P123" s="1" t="s">
        <v>272</v>
      </c>
      <c r="Q123">
        <v>28.21</v>
      </c>
      <c r="R123">
        <v>1</v>
      </c>
      <c r="S123">
        <v>0</v>
      </c>
      <c r="T123">
        <v>0</v>
      </c>
      <c r="U123" s="1" t="s">
        <v>35</v>
      </c>
      <c r="V123">
        <v>6300</v>
      </c>
      <c r="W123">
        <v>6300</v>
      </c>
      <c r="X123">
        <v>0</v>
      </c>
      <c r="Y123">
        <v>6328.21</v>
      </c>
      <c r="Z123">
        <v>6328.21</v>
      </c>
      <c r="AA123">
        <v>1</v>
      </c>
      <c r="AB123" t="s">
        <v>21</v>
      </c>
    </row>
    <row r="124" spans="1:28" x14ac:dyDescent="0.3">
      <c r="A124">
        <v>720</v>
      </c>
      <c r="B124" t="str">
        <f>VLOOKUP(A124,标的信息!$B$2:$G$260,2,0)</f>
        <v>信易顺</v>
      </c>
      <c r="C124" t="str">
        <f>VLOOKUP(A124,标的信息!$B$2:$G$260,3,0)</f>
        <v>信易顺第627期</v>
      </c>
      <c r="D124">
        <f>VLOOKUP(A124,标的信息!$B$2:$G$260,4,0)</f>
        <v>20000</v>
      </c>
      <c r="E124">
        <f>VLOOKUP(A124,标的信息!$B$2:$G$260,5,0)</f>
        <v>5.2</v>
      </c>
      <c r="F124">
        <f>VLOOKUP(A124,标的信息!$B$2:$G$260,6,0)</f>
        <v>1</v>
      </c>
      <c r="G124">
        <f>VLOOKUP(A124,标的信息!$B$2:$H$260,7,0)</f>
        <v>31</v>
      </c>
      <c r="H124" t="str">
        <f>VLOOKUP(A124,标的信息!$B$2:$I$260,8,0)</f>
        <v>还款中</v>
      </c>
      <c r="I124">
        <f t="shared" si="1"/>
        <v>35.822222222222223</v>
      </c>
      <c r="J124">
        <v>35.82</v>
      </c>
      <c r="K124">
        <v>8000</v>
      </c>
      <c r="L124" s="1" t="s">
        <v>273</v>
      </c>
      <c r="M124">
        <v>9313</v>
      </c>
      <c r="N124">
        <v>10</v>
      </c>
      <c r="O124" t="s">
        <v>18</v>
      </c>
      <c r="P124" s="1" t="s">
        <v>274</v>
      </c>
      <c r="Q124">
        <v>35.82</v>
      </c>
      <c r="R124">
        <v>1</v>
      </c>
      <c r="S124">
        <v>0</v>
      </c>
      <c r="T124">
        <v>0</v>
      </c>
      <c r="U124" s="1" t="s">
        <v>32</v>
      </c>
      <c r="V124">
        <v>8000</v>
      </c>
      <c r="W124">
        <v>8000</v>
      </c>
      <c r="X124">
        <v>0</v>
      </c>
      <c r="Y124">
        <v>8035.82</v>
      </c>
      <c r="Z124">
        <v>8035.82</v>
      </c>
      <c r="AA124">
        <v>1</v>
      </c>
      <c r="AB124" t="s">
        <v>21</v>
      </c>
    </row>
    <row r="125" spans="1:28" x14ac:dyDescent="0.3">
      <c r="A125">
        <v>720</v>
      </c>
      <c r="B125" t="str">
        <f>VLOOKUP(A125,标的信息!$B$2:$G$260,2,0)</f>
        <v>信易顺</v>
      </c>
      <c r="C125" t="str">
        <f>VLOOKUP(A125,标的信息!$B$2:$G$260,3,0)</f>
        <v>信易顺第627期</v>
      </c>
      <c r="D125">
        <f>VLOOKUP(A125,标的信息!$B$2:$G$260,4,0)</f>
        <v>20000</v>
      </c>
      <c r="E125">
        <f>VLOOKUP(A125,标的信息!$B$2:$G$260,5,0)</f>
        <v>5.2</v>
      </c>
      <c r="F125">
        <f>VLOOKUP(A125,标的信息!$B$2:$G$260,6,0)</f>
        <v>1</v>
      </c>
      <c r="G125">
        <f>VLOOKUP(A125,标的信息!$B$2:$H$260,7,0)</f>
        <v>31</v>
      </c>
      <c r="H125" t="str">
        <f>VLOOKUP(A125,标的信息!$B$2:$I$260,8,0)</f>
        <v>还款中</v>
      </c>
      <c r="I125">
        <f t="shared" si="1"/>
        <v>24.627777777777776</v>
      </c>
      <c r="J125">
        <v>24.63</v>
      </c>
      <c r="K125">
        <v>5500</v>
      </c>
      <c r="L125" s="1" t="s">
        <v>275</v>
      </c>
      <c r="M125">
        <v>9301</v>
      </c>
      <c r="N125">
        <v>10</v>
      </c>
      <c r="O125" t="s">
        <v>18</v>
      </c>
      <c r="P125" s="1" t="s">
        <v>276</v>
      </c>
      <c r="Q125">
        <v>24.63</v>
      </c>
      <c r="R125">
        <v>1</v>
      </c>
      <c r="S125">
        <v>0</v>
      </c>
      <c r="T125">
        <v>0</v>
      </c>
      <c r="U125" s="1" t="s">
        <v>48</v>
      </c>
      <c r="V125">
        <v>5500</v>
      </c>
      <c r="W125">
        <v>5500</v>
      </c>
      <c r="X125">
        <v>0</v>
      </c>
      <c r="Y125">
        <v>5524.63</v>
      </c>
      <c r="Z125">
        <v>5524.63</v>
      </c>
      <c r="AA125">
        <v>1</v>
      </c>
      <c r="AB125" t="s">
        <v>21</v>
      </c>
    </row>
    <row r="126" spans="1:28" x14ac:dyDescent="0.3">
      <c r="A126">
        <v>720</v>
      </c>
      <c r="B126" t="str">
        <f>VLOOKUP(A126,标的信息!$B$2:$G$260,2,0)</f>
        <v>信易顺</v>
      </c>
      <c r="C126" t="str">
        <f>VLOOKUP(A126,标的信息!$B$2:$G$260,3,0)</f>
        <v>信易顺第627期</v>
      </c>
      <c r="D126">
        <f>VLOOKUP(A126,标的信息!$B$2:$G$260,4,0)</f>
        <v>20000</v>
      </c>
      <c r="E126">
        <f>VLOOKUP(A126,标的信息!$B$2:$G$260,5,0)</f>
        <v>5.2</v>
      </c>
      <c r="F126">
        <f>VLOOKUP(A126,标的信息!$B$2:$G$260,6,0)</f>
        <v>1</v>
      </c>
      <c r="G126">
        <f>VLOOKUP(A126,标的信息!$B$2:$H$260,7,0)</f>
        <v>31</v>
      </c>
      <c r="H126" t="str">
        <f>VLOOKUP(A126,标的信息!$B$2:$I$260,8,0)</f>
        <v>还款中</v>
      </c>
      <c r="I126">
        <f t="shared" si="1"/>
        <v>0.89555555555555566</v>
      </c>
      <c r="J126">
        <v>0.9</v>
      </c>
      <c r="K126">
        <v>200</v>
      </c>
      <c r="L126" s="1" t="s">
        <v>277</v>
      </c>
      <c r="M126">
        <v>9243</v>
      </c>
      <c r="N126">
        <v>10</v>
      </c>
      <c r="O126" t="s">
        <v>63</v>
      </c>
      <c r="P126" s="1" t="s">
        <v>278</v>
      </c>
      <c r="Q126">
        <v>0.9</v>
      </c>
      <c r="R126">
        <v>1</v>
      </c>
      <c r="S126">
        <v>0</v>
      </c>
      <c r="T126">
        <v>0</v>
      </c>
      <c r="U126" s="1" t="s">
        <v>43</v>
      </c>
      <c r="V126">
        <v>200</v>
      </c>
      <c r="W126">
        <v>200</v>
      </c>
      <c r="X126">
        <v>1</v>
      </c>
      <c r="Y126">
        <v>200.9</v>
      </c>
      <c r="Z126">
        <v>200.9</v>
      </c>
      <c r="AA126">
        <v>1</v>
      </c>
      <c r="AB126" t="s">
        <v>21</v>
      </c>
    </row>
    <row r="127" spans="1:28" x14ac:dyDescent="0.3">
      <c r="A127">
        <v>721</v>
      </c>
      <c r="B127" t="str">
        <f>VLOOKUP(A127,标的信息!$B$2:$G$260,2,0)</f>
        <v>信易顺</v>
      </c>
      <c r="C127" t="str">
        <f>VLOOKUP(A127,标的信息!$B$2:$G$260,3,0)</f>
        <v>信易顺第628期</v>
      </c>
      <c r="D127">
        <f>VLOOKUP(A127,标的信息!$B$2:$G$260,4,0)</f>
        <v>50000</v>
      </c>
      <c r="E127">
        <f>VLOOKUP(A127,标的信息!$B$2:$G$260,5,0)</f>
        <v>5.2</v>
      </c>
      <c r="F127">
        <f>VLOOKUP(A127,标的信息!$B$2:$G$260,6,0)</f>
        <v>1</v>
      </c>
      <c r="G127">
        <f>VLOOKUP(A127,标的信息!$B$2:$H$260,7,0)</f>
        <v>31</v>
      </c>
      <c r="H127" t="str">
        <f>VLOOKUP(A127,标的信息!$B$2:$I$260,8,0)</f>
        <v>还款中</v>
      </c>
      <c r="I127">
        <f t="shared" si="1"/>
        <v>209.11222222222224</v>
      </c>
      <c r="J127">
        <v>209.11</v>
      </c>
      <c r="K127">
        <v>46700</v>
      </c>
      <c r="L127" s="1" t="s">
        <v>279</v>
      </c>
      <c r="M127">
        <v>9291</v>
      </c>
      <c r="N127">
        <v>10</v>
      </c>
      <c r="O127" t="s">
        <v>18</v>
      </c>
      <c r="P127" s="1" t="s">
        <v>280</v>
      </c>
      <c r="Q127">
        <v>209.11</v>
      </c>
      <c r="R127">
        <v>1</v>
      </c>
      <c r="S127">
        <v>0</v>
      </c>
      <c r="T127">
        <v>0</v>
      </c>
      <c r="U127" s="1" t="s">
        <v>48</v>
      </c>
      <c r="V127">
        <v>46700</v>
      </c>
      <c r="W127">
        <v>46700</v>
      </c>
      <c r="X127">
        <v>0</v>
      </c>
      <c r="Y127">
        <v>46909.11</v>
      </c>
      <c r="Z127">
        <v>46909.11</v>
      </c>
      <c r="AA127">
        <v>1</v>
      </c>
      <c r="AB127" t="s">
        <v>21</v>
      </c>
    </row>
    <row r="128" spans="1:28" x14ac:dyDescent="0.3">
      <c r="A128">
        <v>721</v>
      </c>
      <c r="B128" t="str">
        <f>VLOOKUP(A128,标的信息!$B$2:$G$260,2,0)</f>
        <v>信易顺</v>
      </c>
      <c r="C128" t="str">
        <f>VLOOKUP(A128,标的信息!$B$2:$G$260,3,0)</f>
        <v>信易顺第628期</v>
      </c>
      <c r="D128">
        <f>VLOOKUP(A128,标的信息!$B$2:$G$260,4,0)</f>
        <v>50000</v>
      </c>
      <c r="E128">
        <f>VLOOKUP(A128,标的信息!$B$2:$G$260,5,0)</f>
        <v>5.2</v>
      </c>
      <c r="F128">
        <f>VLOOKUP(A128,标的信息!$B$2:$G$260,6,0)</f>
        <v>1</v>
      </c>
      <c r="G128">
        <f>VLOOKUP(A128,标的信息!$B$2:$H$260,7,0)</f>
        <v>31</v>
      </c>
      <c r="H128" t="str">
        <f>VLOOKUP(A128,标的信息!$B$2:$I$260,8,0)</f>
        <v>还款中</v>
      </c>
      <c r="I128">
        <f t="shared" si="1"/>
        <v>1.3433333333333333</v>
      </c>
      <c r="J128">
        <v>1.34</v>
      </c>
      <c r="K128">
        <v>300</v>
      </c>
      <c r="L128" s="1" t="s">
        <v>281</v>
      </c>
      <c r="M128">
        <v>9287</v>
      </c>
      <c r="N128">
        <v>10</v>
      </c>
      <c r="O128" t="s">
        <v>18</v>
      </c>
      <c r="P128" s="1" t="s">
        <v>282</v>
      </c>
      <c r="Q128">
        <v>1.34</v>
      </c>
      <c r="R128">
        <v>1</v>
      </c>
      <c r="S128">
        <v>0</v>
      </c>
      <c r="T128">
        <v>0</v>
      </c>
      <c r="U128" s="1" t="s">
        <v>53</v>
      </c>
      <c r="V128">
        <v>300</v>
      </c>
      <c r="W128">
        <v>300</v>
      </c>
      <c r="X128">
        <v>0</v>
      </c>
      <c r="Y128">
        <v>301.33999999999997</v>
      </c>
      <c r="Z128">
        <v>301.33999999999997</v>
      </c>
      <c r="AA128">
        <v>1</v>
      </c>
      <c r="AB128" t="s">
        <v>21</v>
      </c>
    </row>
    <row r="129" spans="1:28" x14ac:dyDescent="0.3">
      <c r="A129">
        <v>721</v>
      </c>
      <c r="B129" t="str">
        <f>VLOOKUP(A129,标的信息!$B$2:$G$260,2,0)</f>
        <v>信易顺</v>
      </c>
      <c r="C129" t="str">
        <f>VLOOKUP(A129,标的信息!$B$2:$G$260,3,0)</f>
        <v>信易顺第628期</v>
      </c>
      <c r="D129">
        <f>VLOOKUP(A129,标的信息!$B$2:$G$260,4,0)</f>
        <v>50000</v>
      </c>
      <c r="E129">
        <f>VLOOKUP(A129,标的信息!$B$2:$G$260,5,0)</f>
        <v>5.2</v>
      </c>
      <c r="F129">
        <f>VLOOKUP(A129,标的信息!$B$2:$G$260,6,0)</f>
        <v>1</v>
      </c>
      <c r="G129">
        <f>VLOOKUP(A129,标的信息!$B$2:$H$260,7,0)</f>
        <v>31</v>
      </c>
      <c r="H129" t="str">
        <f>VLOOKUP(A129,标的信息!$B$2:$I$260,8,0)</f>
        <v>还款中</v>
      </c>
      <c r="I129">
        <f t="shared" si="1"/>
        <v>12.537777777777777</v>
      </c>
      <c r="J129">
        <v>12.54</v>
      </c>
      <c r="K129">
        <v>2800</v>
      </c>
      <c r="L129" s="1" t="s">
        <v>283</v>
      </c>
      <c r="M129">
        <v>9254</v>
      </c>
      <c r="N129">
        <v>10</v>
      </c>
      <c r="O129" t="s">
        <v>18</v>
      </c>
      <c r="P129" s="1" t="s">
        <v>284</v>
      </c>
      <c r="Q129">
        <v>12.54</v>
      </c>
      <c r="R129">
        <v>1</v>
      </c>
      <c r="S129">
        <v>0</v>
      </c>
      <c r="T129">
        <v>0</v>
      </c>
      <c r="U129" s="1" t="s">
        <v>40</v>
      </c>
      <c r="V129">
        <v>2800</v>
      </c>
      <c r="W129">
        <v>2800</v>
      </c>
      <c r="X129">
        <v>0</v>
      </c>
      <c r="Y129">
        <v>2812.54</v>
      </c>
      <c r="Z129">
        <v>2812.54</v>
      </c>
      <c r="AA129">
        <v>1</v>
      </c>
      <c r="AB129" t="s">
        <v>21</v>
      </c>
    </row>
    <row r="130" spans="1:28" x14ac:dyDescent="0.3">
      <c r="A130">
        <v>721</v>
      </c>
      <c r="B130" t="str">
        <f>VLOOKUP(A130,标的信息!$B$2:$G$260,2,0)</f>
        <v>信易顺</v>
      </c>
      <c r="C130" t="str">
        <f>VLOOKUP(A130,标的信息!$B$2:$G$260,3,0)</f>
        <v>信易顺第628期</v>
      </c>
      <c r="D130">
        <f>VLOOKUP(A130,标的信息!$B$2:$G$260,4,0)</f>
        <v>50000</v>
      </c>
      <c r="E130">
        <f>VLOOKUP(A130,标的信息!$B$2:$G$260,5,0)</f>
        <v>5.2</v>
      </c>
      <c r="F130">
        <f>VLOOKUP(A130,标的信息!$B$2:$G$260,6,0)</f>
        <v>1</v>
      </c>
      <c r="G130">
        <f>VLOOKUP(A130,标的信息!$B$2:$H$260,7,0)</f>
        <v>31</v>
      </c>
      <c r="H130" t="str">
        <f>VLOOKUP(A130,标的信息!$B$2:$I$260,8,0)</f>
        <v>还款中</v>
      </c>
      <c r="I130">
        <f t="shared" si="1"/>
        <v>0.89555555555555566</v>
      </c>
      <c r="J130">
        <v>0.9</v>
      </c>
      <c r="K130">
        <v>200</v>
      </c>
      <c r="L130" s="1" t="s">
        <v>285</v>
      </c>
      <c r="M130">
        <v>9250</v>
      </c>
      <c r="N130">
        <v>10</v>
      </c>
      <c r="O130" t="s">
        <v>63</v>
      </c>
      <c r="P130" s="1" t="s">
        <v>286</v>
      </c>
      <c r="Q130">
        <v>0.9</v>
      </c>
      <c r="R130">
        <v>1</v>
      </c>
      <c r="S130">
        <v>0</v>
      </c>
      <c r="T130">
        <v>0</v>
      </c>
      <c r="U130" s="1" t="s">
        <v>43</v>
      </c>
      <c r="V130">
        <v>200</v>
      </c>
      <c r="W130">
        <v>200</v>
      </c>
      <c r="X130">
        <v>1</v>
      </c>
      <c r="Y130">
        <v>200.9</v>
      </c>
      <c r="Z130">
        <v>200.9</v>
      </c>
      <c r="AA130">
        <v>1</v>
      </c>
      <c r="AB130" t="s">
        <v>21</v>
      </c>
    </row>
    <row r="131" spans="1:28" x14ac:dyDescent="0.3">
      <c r="A131">
        <v>722</v>
      </c>
      <c r="B131" t="str">
        <f>VLOOKUP(A131,标的信息!$B$2:$G$260,2,0)</f>
        <v>信易顺</v>
      </c>
      <c r="C131" t="str">
        <f>VLOOKUP(A131,标的信息!$B$2:$G$260,3,0)</f>
        <v>信易顺第629期</v>
      </c>
      <c r="D131">
        <f>VLOOKUP(A131,标的信息!$B$2:$G$260,4,0)</f>
        <v>20000</v>
      </c>
      <c r="E131">
        <f>VLOOKUP(A131,标的信息!$B$2:$G$260,5,0)</f>
        <v>5.2</v>
      </c>
      <c r="F131">
        <f>VLOOKUP(A131,标的信息!$B$2:$G$260,6,0)</f>
        <v>1</v>
      </c>
      <c r="G131">
        <f>VLOOKUP(A131,标的信息!$B$2:$H$260,7,0)</f>
        <v>31</v>
      </c>
      <c r="H131" t="str">
        <f>VLOOKUP(A131,标的信息!$B$2:$I$260,8,0)</f>
        <v>还款中</v>
      </c>
      <c r="I131">
        <f t="shared" ref="I131:I194" si="2">K131*E131/100*G131/360</f>
        <v>38.956666666666663</v>
      </c>
      <c r="J131">
        <v>38.96</v>
      </c>
      <c r="K131">
        <v>8700</v>
      </c>
      <c r="L131" s="1" t="s">
        <v>287</v>
      </c>
      <c r="M131">
        <v>9308</v>
      </c>
      <c r="N131">
        <v>10</v>
      </c>
      <c r="O131" t="s">
        <v>18</v>
      </c>
      <c r="P131" s="1" t="s">
        <v>288</v>
      </c>
      <c r="Q131">
        <v>38.96</v>
      </c>
      <c r="R131">
        <v>1</v>
      </c>
      <c r="S131">
        <v>0</v>
      </c>
      <c r="T131">
        <v>0</v>
      </c>
      <c r="U131" s="1" t="s">
        <v>20</v>
      </c>
      <c r="V131">
        <v>8700</v>
      </c>
      <c r="W131">
        <v>8700</v>
      </c>
      <c r="X131">
        <v>0</v>
      </c>
      <c r="Y131">
        <v>8738.9599999999991</v>
      </c>
      <c r="Z131">
        <v>8738.9599999999991</v>
      </c>
      <c r="AA131">
        <v>1</v>
      </c>
      <c r="AB131" t="s">
        <v>21</v>
      </c>
    </row>
    <row r="132" spans="1:28" x14ac:dyDescent="0.3">
      <c r="A132">
        <v>722</v>
      </c>
      <c r="B132" t="str">
        <f>VLOOKUP(A132,标的信息!$B$2:$G$260,2,0)</f>
        <v>信易顺</v>
      </c>
      <c r="C132" t="str">
        <f>VLOOKUP(A132,标的信息!$B$2:$G$260,3,0)</f>
        <v>信易顺第629期</v>
      </c>
      <c r="D132">
        <f>VLOOKUP(A132,标的信息!$B$2:$G$260,4,0)</f>
        <v>20000</v>
      </c>
      <c r="E132">
        <f>VLOOKUP(A132,标的信息!$B$2:$G$260,5,0)</f>
        <v>5.2</v>
      </c>
      <c r="F132">
        <f>VLOOKUP(A132,标的信息!$B$2:$G$260,6,0)</f>
        <v>1</v>
      </c>
      <c r="G132">
        <f>VLOOKUP(A132,标的信息!$B$2:$H$260,7,0)</f>
        <v>31</v>
      </c>
      <c r="H132" t="str">
        <f>VLOOKUP(A132,标的信息!$B$2:$I$260,8,0)</f>
        <v>还款中</v>
      </c>
      <c r="I132">
        <f t="shared" si="2"/>
        <v>44.777777777777779</v>
      </c>
      <c r="J132">
        <v>44.78</v>
      </c>
      <c r="K132">
        <v>10000</v>
      </c>
      <c r="L132" s="1" t="s">
        <v>289</v>
      </c>
      <c r="M132">
        <v>9307</v>
      </c>
      <c r="N132">
        <v>10</v>
      </c>
      <c r="O132" t="s">
        <v>18</v>
      </c>
      <c r="P132" s="1" t="s">
        <v>290</v>
      </c>
      <c r="Q132">
        <v>44.78</v>
      </c>
      <c r="R132">
        <v>1</v>
      </c>
      <c r="S132">
        <v>0</v>
      </c>
      <c r="T132">
        <v>0</v>
      </c>
      <c r="U132" s="1" t="s">
        <v>77</v>
      </c>
      <c r="V132">
        <v>10000</v>
      </c>
      <c r="W132">
        <v>10000</v>
      </c>
      <c r="X132">
        <v>0</v>
      </c>
      <c r="Y132">
        <v>10044.780000000001</v>
      </c>
      <c r="Z132">
        <v>10044.780000000001</v>
      </c>
      <c r="AA132">
        <v>1</v>
      </c>
      <c r="AB132" t="s">
        <v>21</v>
      </c>
    </row>
    <row r="133" spans="1:28" x14ac:dyDescent="0.3">
      <c r="A133">
        <v>722</v>
      </c>
      <c r="B133" t="str">
        <f>VLOOKUP(A133,标的信息!$B$2:$G$260,2,0)</f>
        <v>信易顺</v>
      </c>
      <c r="C133" t="str">
        <f>VLOOKUP(A133,标的信息!$B$2:$G$260,3,0)</f>
        <v>信易顺第629期</v>
      </c>
      <c r="D133">
        <f>VLOOKUP(A133,标的信息!$B$2:$G$260,4,0)</f>
        <v>20000</v>
      </c>
      <c r="E133">
        <f>VLOOKUP(A133,标的信息!$B$2:$G$260,5,0)</f>
        <v>5.2</v>
      </c>
      <c r="F133">
        <f>VLOOKUP(A133,标的信息!$B$2:$G$260,6,0)</f>
        <v>1</v>
      </c>
      <c r="G133">
        <f>VLOOKUP(A133,标的信息!$B$2:$H$260,7,0)</f>
        <v>31</v>
      </c>
      <c r="H133" t="str">
        <f>VLOOKUP(A133,标的信息!$B$2:$I$260,8,0)</f>
        <v>还款中</v>
      </c>
      <c r="I133">
        <f t="shared" si="2"/>
        <v>4.9255555555555555</v>
      </c>
      <c r="J133">
        <v>4.93</v>
      </c>
      <c r="K133">
        <v>1100</v>
      </c>
      <c r="L133" s="1" t="s">
        <v>291</v>
      </c>
      <c r="M133">
        <v>9272</v>
      </c>
      <c r="N133">
        <v>10</v>
      </c>
      <c r="O133" t="s">
        <v>18</v>
      </c>
      <c r="P133" s="1" t="s">
        <v>218</v>
      </c>
      <c r="Q133">
        <v>4.93</v>
      </c>
      <c r="R133">
        <v>1</v>
      </c>
      <c r="S133">
        <v>0</v>
      </c>
      <c r="T133">
        <v>0</v>
      </c>
      <c r="U133" s="1" t="s">
        <v>48</v>
      </c>
      <c r="V133">
        <v>1100</v>
      </c>
      <c r="W133">
        <v>1100</v>
      </c>
      <c r="X133">
        <v>0</v>
      </c>
      <c r="Y133">
        <v>1104.93</v>
      </c>
      <c r="Z133">
        <v>1104.93</v>
      </c>
      <c r="AA133">
        <v>1</v>
      </c>
      <c r="AB133" t="s">
        <v>21</v>
      </c>
    </row>
    <row r="134" spans="1:28" x14ac:dyDescent="0.3">
      <c r="A134">
        <v>722</v>
      </c>
      <c r="B134" t="str">
        <f>VLOOKUP(A134,标的信息!$B$2:$G$260,2,0)</f>
        <v>信易顺</v>
      </c>
      <c r="C134" t="str">
        <f>VLOOKUP(A134,标的信息!$B$2:$G$260,3,0)</f>
        <v>信易顺第629期</v>
      </c>
      <c r="D134">
        <f>VLOOKUP(A134,标的信息!$B$2:$G$260,4,0)</f>
        <v>20000</v>
      </c>
      <c r="E134">
        <f>VLOOKUP(A134,标的信息!$B$2:$G$260,5,0)</f>
        <v>5.2</v>
      </c>
      <c r="F134">
        <f>VLOOKUP(A134,标的信息!$B$2:$G$260,6,0)</f>
        <v>1</v>
      </c>
      <c r="G134">
        <f>VLOOKUP(A134,标的信息!$B$2:$H$260,7,0)</f>
        <v>31</v>
      </c>
      <c r="H134" t="str">
        <f>VLOOKUP(A134,标的信息!$B$2:$I$260,8,0)</f>
        <v>还款中</v>
      </c>
      <c r="I134">
        <f t="shared" si="2"/>
        <v>0.89555555555555566</v>
      </c>
      <c r="J134">
        <v>0.9</v>
      </c>
      <c r="K134">
        <v>200</v>
      </c>
      <c r="L134" s="1" t="s">
        <v>292</v>
      </c>
      <c r="M134">
        <v>9262</v>
      </c>
      <c r="N134">
        <v>10</v>
      </c>
      <c r="O134" t="s">
        <v>63</v>
      </c>
      <c r="P134" s="1" t="s">
        <v>293</v>
      </c>
      <c r="Q134">
        <v>0.9</v>
      </c>
      <c r="R134">
        <v>1</v>
      </c>
      <c r="S134">
        <v>0</v>
      </c>
      <c r="T134">
        <v>0</v>
      </c>
      <c r="U134" s="1" t="s">
        <v>43</v>
      </c>
      <c r="V134">
        <v>200</v>
      </c>
      <c r="W134">
        <v>200</v>
      </c>
      <c r="X134">
        <v>1</v>
      </c>
      <c r="Y134">
        <v>200.9</v>
      </c>
      <c r="Z134">
        <v>200.9</v>
      </c>
      <c r="AA134">
        <v>1</v>
      </c>
      <c r="AB134" t="s">
        <v>21</v>
      </c>
    </row>
    <row r="135" spans="1:28" x14ac:dyDescent="0.3">
      <c r="A135">
        <v>723</v>
      </c>
      <c r="B135" t="str">
        <f>VLOOKUP(A135,标的信息!$B$2:$G$260,2,0)</f>
        <v>信易顺</v>
      </c>
      <c r="C135" t="str">
        <f>VLOOKUP(A135,标的信息!$B$2:$G$260,3,0)</f>
        <v>信易顺第630期</v>
      </c>
      <c r="D135">
        <f>VLOOKUP(A135,标的信息!$B$2:$G$260,4,0)</f>
        <v>50000</v>
      </c>
      <c r="E135">
        <f>VLOOKUP(A135,标的信息!$B$2:$G$260,5,0)</f>
        <v>5.2</v>
      </c>
      <c r="F135">
        <f>VLOOKUP(A135,标的信息!$B$2:$G$260,6,0)</f>
        <v>1</v>
      </c>
      <c r="G135">
        <f>VLOOKUP(A135,标的信息!$B$2:$H$260,7,0)</f>
        <v>31</v>
      </c>
      <c r="H135" t="str">
        <f>VLOOKUP(A135,标的信息!$B$2:$I$260,8,0)</f>
        <v>还款中</v>
      </c>
      <c r="I135">
        <f t="shared" si="2"/>
        <v>166.12555555555556</v>
      </c>
      <c r="J135">
        <v>166.13</v>
      </c>
      <c r="K135">
        <v>37100</v>
      </c>
      <c r="L135" s="1" t="s">
        <v>294</v>
      </c>
      <c r="M135">
        <v>9296</v>
      </c>
      <c r="N135">
        <v>10</v>
      </c>
      <c r="O135" t="s">
        <v>18</v>
      </c>
      <c r="P135" s="1" t="s">
        <v>295</v>
      </c>
      <c r="Q135">
        <v>166.13</v>
      </c>
      <c r="R135">
        <v>1</v>
      </c>
      <c r="S135">
        <v>0</v>
      </c>
      <c r="T135">
        <v>0</v>
      </c>
      <c r="U135" s="1" t="s">
        <v>48</v>
      </c>
      <c r="V135">
        <v>37100</v>
      </c>
      <c r="W135">
        <v>37100</v>
      </c>
      <c r="X135">
        <v>0</v>
      </c>
      <c r="Y135">
        <v>37266.129999999997</v>
      </c>
      <c r="Z135">
        <v>37266.129999999997</v>
      </c>
      <c r="AA135">
        <v>1</v>
      </c>
      <c r="AB135" t="s">
        <v>21</v>
      </c>
    </row>
    <row r="136" spans="1:28" x14ac:dyDescent="0.3">
      <c r="A136">
        <v>723</v>
      </c>
      <c r="B136" t="str">
        <f>VLOOKUP(A136,标的信息!$B$2:$G$260,2,0)</f>
        <v>信易顺</v>
      </c>
      <c r="C136" t="str">
        <f>VLOOKUP(A136,标的信息!$B$2:$G$260,3,0)</f>
        <v>信易顺第630期</v>
      </c>
      <c r="D136">
        <f>VLOOKUP(A136,标的信息!$B$2:$G$260,4,0)</f>
        <v>50000</v>
      </c>
      <c r="E136">
        <f>VLOOKUP(A136,标的信息!$B$2:$G$260,5,0)</f>
        <v>5.2</v>
      </c>
      <c r="F136">
        <f>VLOOKUP(A136,标的信息!$B$2:$G$260,6,0)</f>
        <v>1</v>
      </c>
      <c r="G136">
        <f>VLOOKUP(A136,标的信息!$B$2:$H$260,7,0)</f>
        <v>31</v>
      </c>
      <c r="H136" t="str">
        <f>VLOOKUP(A136,标的信息!$B$2:$I$260,8,0)</f>
        <v>还款中</v>
      </c>
      <c r="I136">
        <f t="shared" si="2"/>
        <v>22.388888888888889</v>
      </c>
      <c r="J136">
        <v>22.39</v>
      </c>
      <c r="K136">
        <v>5000</v>
      </c>
      <c r="L136" s="1" t="s">
        <v>296</v>
      </c>
      <c r="M136">
        <v>9261</v>
      </c>
      <c r="N136">
        <v>10</v>
      </c>
      <c r="O136" t="s">
        <v>18</v>
      </c>
      <c r="P136" s="1" t="s">
        <v>297</v>
      </c>
      <c r="Q136">
        <v>22.39</v>
      </c>
      <c r="R136">
        <v>1</v>
      </c>
      <c r="S136">
        <v>0</v>
      </c>
      <c r="T136">
        <v>0</v>
      </c>
      <c r="U136" s="1" t="s">
        <v>20</v>
      </c>
      <c r="V136">
        <v>5000</v>
      </c>
      <c r="W136">
        <v>5000</v>
      </c>
      <c r="X136">
        <v>0</v>
      </c>
      <c r="Y136">
        <v>5022.3900000000003</v>
      </c>
      <c r="Z136">
        <v>5022.3900000000003</v>
      </c>
      <c r="AA136">
        <v>1</v>
      </c>
      <c r="AB136" t="s">
        <v>21</v>
      </c>
    </row>
    <row r="137" spans="1:28" x14ac:dyDescent="0.3">
      <c r="A137">
        <v>723</v>
      </c>
      <c r="B137" t="str">
        <f>VLOOKUP(A137,标的信息!$B$2:$G$260,2,0)</f>
        <v>信易顺</v>
      </c>
      <c r="C137" t="str">
        <f>VLOOKUP(A137,标的信息!$B$2:$G$260,3,0)</f>
        <v>信易顺第630期</v>
      </c>
      <c r="D137">
        <f>VLOOKUP(A137,标的信息!$B$2:$G$260,4,0)</f>
        <v>50000</v>
      </c>
      <c r="E137">
        <f>VLOOKUP(A137,标的信息!$B$2:$G$260,5,0)</f>
        <v>5.2</v>
      </c>
      <c r="F137">
        <f>VLOOKUP(A137,标的信息!$B$2:$G$260,6,0)</f>
        <v>1</v>
      </c>
      <c r="G137">
        <f>VLOOKUP(A137,标的信息!$B$2:$H$260,7,0)</f>
        <v>31</v>
      </c>
      <c r="H137" t="str">
        <f>VLOOKUP(A137,标的信息!$B$2:$I$260,8,0)</f>
        <v>还款中</v>
      </c>
      <c r="I137">
        <f t="shared" si="2"/>
        <v>22.388888888888889</v>
      </c>
      <c r="J137">
        <v>22.39</v>
      </c>
      <c r="K137">
        <v>5000</v>
      </c>
      <c r="L137" s="1" t="s">
        <v>298</v>
      </c>
      <c r="M137">
        <v>9258</v>
      </c>
      <c r="N137">
        <v>10</v>
      </c>
      <c r="O137" t="s">
        <v>18</v>
      </c>
      <c r="P137" s="1" t="s">
        <v>299</v>
      </c>
      <c r="Q137">
        <v>22.39</v>
      </c>
      <c r="R137">
        <v>1</v>
      </c>
      <c r="S137">
        <v>0</v>
      </c>
      <c r="T137">
        <v>0</v>
      </c>
      <c r="U137" s="1" t="s">
        <v>40</v>
      </c>
      <c r="V137">
        <v>5000</v>
      </c>
      <c r="W137">
        <v>5000</v>
      </c>
      <c r="X137">
        <v>0</v>
      </c>
      <c r="Y137">
        <v>5022.3900000000003</v>
      </c>
      <c r="Z137">
        <v>5022.3900000000003</v>
      </c>
      <c r="AA137">
        <v>1</v>
      </c>
      <c r="AB137" t="s">
        <v>21</v>
      </c>
    </row>
    <row r="138" spans="1:28" x14ac:dyDescent="0.3">
      <c r="A138">
        <v>723</v>
      </c>
      <c r="B138" t="str">
        <f>VLOOKUP(A138,标的信息!$B$2:$G$260,2,0)</f>
        <v>信易顺</v>
      </c>
      <c r="C138" t="str">
        <f>VLOOKUP(A138,标的信息!$B$2:$G$260,3,0)</f>
        <v>信易顺第630期</v>
      </c>
      <c r="D138">
        <f>VLOOKUP(A138,标的信息!$B$2:$G$260,4,0)</f>
        <v>50000</v>
      </c>
      <c r="E138">
        <f>VLOOKUP(A138,标的信息!$B$2:$G$260,5,0)</f>
        <v>5.2</v>
      </c>
      <c r="F138">
        <f>VLOOKUP(A138,标的信息!$B$2:$G$260,6,0)</f>
        <v>1</v>
      </c>
      <c r="G138">
        <f>VLOOKUP(A138,标的信息!$B$2:$H$260,7,0)</f>
        <v>31</v>
      </c>
      <c r="H138" t="str">
        <f>VLOOKUP(A138,标的信息!$B$2:$I$260,8,0)</f>
        <v>还款中</v>
      </c>
      <c r="I138">
        <f t="shared" si="2"/>
        <v>12.090000000000002</v>
      </c>
      <c r="J138">
        <v>12.09</v>
      </c>
      <c r="K138">
        <v>2700</v>
      </c>
      <c r="L138" s="1" t="s">
        <v>300</v>
      </c>
      <c r="M138">
        <v>9257</v>
      </c>
      <c r="N138">
        <v>10</v>
      </c>
      <c r="O138" t="s">
        <v>18</v>
      </c>
      <c r="P138" s="1" t="s">
        <v>301</v>
      </c>
      <c r="Q138">
        <v>12.09</v>
      </c>
      <c r="R138">
        <v>1</v>
      </c>
      <c r="S138">
        <v>0</v>
      </c>
      <c r="T138">
        <v>0</v>
      </c>
      <c r="U138" s="1" t="s">
        <v>24</v>
      </c>
      <c r="V138">
        <v>2700</v>
      </c>
      <c r="W138">
        <v>2700</v>
      </c>
      <c r="X138">
        <v>0</v>
      </c>
      <c r="Y138">
        <v>2712.09</v>
      </c>
      <c r="Z138">
        <v>2712.09</v>
      </c>
      <c r="AA138">
        <v>1</v>
      </c>
      <c r="AB138" t="s">
        <v>21</v>
      </c>
    </row>
    <row r="139" spans="1:28" x14ac:dyDescent="0.3">
      <c r="A139">
        <v>723</v>
      </c>
      <c r="B139" t="str">
        <f>VLOOKUP(A139,标的信息!$B$2:$G$260,2,0)</f>
        <v>信易顺</v>
      </c>
      <c r="C139" t="str">
        <f>VLOOKUP(A139,标的信息!$B$2:$G$260,3,0)</f>
        <v>信易顺第630期</v>
      </c>
      <c r="D139">
        <f>VLOOKUP(A139,标的信息!$B$2:$G$260,4,0)</f>
        <v>50000</v>
      </c>
      <c r="E139">
        <f>VLOOKUP(A139,标的信息!$B$2:$G$260,5,0)</f>
        <v>5.2</v>
      </c>
      <c r="F139">
        <f>VLOOKUP(A139,标的信息!$B$2:$G$260,6,0)</f>
        <v>1</v>
      </c>
      <c r="G139">
        <f>VLOOKUP(A139,标的信息!$B$2:$H$260,7,0)</f>
        <v>31</v>
      </c>
      <c r="H139" t="str">
        <f>VLOOKUP(A139,标的信息!$B$2:$I$260,8,0)</f>
        <v>还款中</v>
      </c>
      <c r="I139">
        <f t="shared" si="2"/>
        <v>0.89555555555555566</v>
      </c>
      <c r="J139">
        <v>0.9</v>
      </c>
      <c r="K139">
        <v>200</v>
      </c>
      <c r="L139" s="1" t="s">
        <v>302</v>
      </c>
      <c r="M139">
        <v>9255</v>
      </c>
      <c r="N139">
        <v>10</v>
      </c>
      <c r="O139" t="s">
        <v>63</v>
      </c>
      <c r="P139" s="1" t="s">
        <v>303</v>
      </c>
      <c r="Q139">
        <v>0.9</v>
      </c>
      <c r="R139">
        <v>1</v>
      </c>
      <c r="S139">
        <v>0</v>
      </c>
      <c r="T139">
        <v>0</v>
      </c>
      <c r="U139" s="1" t="s">
        <v>43</v>
      </c>
      <c r="V139">
        <v>200</v>
      </c>
      <c r="W139">
        <v>200</v>
      </c>
      <c r="X139">
        <v>1</v>
      </c>
      <c r="Y139">
        <v>200.9</v>
      </c>
      <c r="Z139">
        <v>200.9</v>
      </c>
      <c r="AA139">
        <v>1</v>
      </c>
      <c r="AB139" t="s">
        <v>21</v>
      </c>
    </row>
    <row r="140" spans="1:28" x14ac:dyDescent="0.3">
      <c r="A140">
        <v>724</v>
      </c>
      <c r="B140" t="str">
        <f>VLOOKUP(A140,标的信息!$B$2:$G$260,2,0)</f>
        <v>信易顺</v>
      </c>
      <c r="C140" t="str">
        <f>VLOOKUP(A140,标的信息!$B$2:$G$260,3,0)</f>
        <v>信易顺第631期</v>
      </c>
      <c r="D140">
        <f>VLOOKUP(A140,标的信息!$B$2:$G$260,4,0)</f>
        <v>22000</v>
      </c>
      <c r="E140">
        <f>VLOOKUP(A140,标的信息!$B$2:$G$260,5,0)</f>
        <v>5.2</v>
      </c>
      <c r="F140">
        <f>VLOOKUP(A140,标的信息!$B$2:$G$260,6,0)</f>
        <v>1</v>
      </c>
      <c r="G140">
        <f>VLOOKUP(A140,标的信息!$B$2:$H$260,7,0)</f>
        <v>31</v>
      </c>
      <c r="H140" t="str">
        <f>VLOOKUP(A140,标的信息!$B$2:$I$260,8,0)</f>
        <v>还款中</v>
      </c>
      <c r="I140">
        <f t="shared" si="2"/>
        <v>97.615555555555545</v>
      </c>
      <c r="J140">
        <v>97.62</v>
      </c>
      <c r="K140">
        <v>21800</v>
      </c>
      <c r="L140" s="1" t="s">
        <v>304</v>
      </c>
      <c r="M140">
        <v>9292</v>
      </c>
      <c r="N140">
        <v>10</v>
      </c>
      <c r="O140" t="s">
        <v>18</v>
      </c>
      <c r="P140" s="1" t="s">
        <v>305</v>
      </c>
      <c r="Q140">
        <v>97.62</v>
      </c>
      <c r="R140">
        <v>1</v>
      </c>
      <c r="S140">
        <v>0</v>
      </c>
      <c r="T140">
        <v>0</v>
      </c>
      <c r="U140" s="1" t="s">
        <v>48</v>
      </c>
      <c r="V140">
        <v>21800</v>
      </c>
      <c r="W140">
        <v>21800</v>
      </c>
      <c r="X140">
        <v>0</v>
      </c>
      <c r="Y140">
        <v>21897.62</v>
      </c>
      <c r="Z140">
        <v>21897.62</v>
      </c>
      <c r="AA140">
        <v>1</v>
      </c>
      <c r="AB140" t="s">
        <v>21</v>
      </c>
    </row>
    <row r="141" spans="1:28" x14ac:dyDescent="0.3">
      <c r="A141">
        <v>724</v>
      </c>
      <c r="B141" t="str">
        <f>VLOOKUP(A141,标的信息!$B$2:$G$260,2,0)</f>
        <v>信易顺</v>
      </c>
      <c r="C141" t="str">
        <f>VLOOKUP(A141,标的信息!$B$2:$G$260,3,0)</f>
        <v>信易顺第631期</v>
      </c>
      <c r="D141">
        <f>VLOOKUP(A141,标的信息!$B$2:$G$260,4,0)</f>
        <v>22000</v>
      </c>
      <c r="E141">
        <f>VLOOKUP(A141,标的信息!$B$2:$G$260,5,0)</f>
        <v>5.2</v>
      </c>
      <c r="F141">
        <f>VLOOKUP(A141,标的信息!$B$2:$G$260,6,0)</f>
        <v>1</v>
      </c>
      <c r="G141">
        <f>VLOOKUP(A141,标的信息!$B$2:$H$260,7,0)</f>
        <v>31</v>
      </c>
      <c r="H141" t="str">
        <f>VLOOKUP(A141,标的信息!$B$2:$I$260,8,0)</f>
        <v>还款中</v>
      </c>
      <c r="I141">
        <f t="shared" si="2"/>
        <v>0.89555555555555566</v>
      </c>
      <c r="J141">
        <v>0.9</v>
      </c>
      <c r="K141">
        <v>200</v>
      </c>
      <c r="L141" s="1" t="s">
        <v>306</v>
      </c>
      <c r="M141">
        <v>9260</v>
      </c>
      <c r="N141">
        <v>10</v>
      </c>
      <c r="O141" t="s">
        <v>63</v>
      </c>
      <c r="P141" s="1" t="s">
        <v>307</v>
      </c>
      <c r="Q141">
        <v>0.9</v>
      </c>
      <c r="R141">
        <v>1</v>
      </c>
      <c r="S141">
        <v>0</v>
      </c>
      <c r="T141">
        <v>0</v>
      </c>
      <c r="U141" s="1" t="s">
        <v>43</v>
      </c>
      <c r="V141">
        <v>200</v>
      </c>
      <c r="W141">
        <v>200</v>
      </c>
      <c r="X141">
        <v>1</v>
      </c>
      <c r="Y141">
        <v>200.9</v>
      </c>
      <c r="Z141">
        <v>200.9</v>
      </c>
      <c r="AA141">
        <v>1</v>
      </c>
      <c r="AB141" t="s">
        <v>21</v>
      </c>
    </row>
    <row r="142" spans="1:28" x14ac:dyDescent="0.3">
      <c r="A142">
        <v>713</v>
      </c>
      <c r="B142" t="str">
        <f>VLOOKUP(A142,标的信息!$B$2:$G$260,2,0)</f>
        <v>信易顺</v>
      </c>
      <c r="C142" t="str">
        <f>VLOOKUP(A142,标的信息!$B$2:$G$260,3,0)</f>
        <v>信易顺第620期</v>
      </c>
      <c r="D142">
        <f>VLOOKUP(A142,标的信息!$B$2:$G$260,4,0)</f>
        <v>40000</v>
      </c>
      <c r="E142">
        <f>VLOOKUP(A142,标的信息!$B$2:$G$260,5,0)</f>
        <v>5.2</v>
      </c>
      <c r="F142">
        <f>VLOOKUP(A142,标的信息!$B$2:$G$260,6,0)</f>
        <v>1</v>
      </c>
      <c r="G142">
        <f>VLOOKUP(A142,标的信息!$B$2:$H$260,7,0)</f>
        <v>31</v>
      </c>
      <c r="H142" t="str">
        <f>VLOOKUP(A142,标的信息!$B$2:$I$260,8,0)</f>
        <v>还款中</v>
      </c>
      <c r="I142">
        <f t="shared" si="2"/>
        <v>33.583333333333336</v>
      </c>
      <c r="J142">
        <v>33.58</v>
      </c>
      <c r="K142">
        <v>7500</v>
      </c>
      <c r="L142" s="1" t="s">
        <v>308</v>
      </c>
      <c r="M142">
        <v>9282</v>
      </c>
      <c r="N142">
        <v>10</v>
      </c>
      <c r="O142" t="s">
        <v>18</v>
      </c>
      <c r="P142" s="1" t="s">
        <v>309</v>
      </c>
      <c r="Q142">
        <v>33.58</v>
      </c>
      <c r="R142">
        <v>1</v>
      </c>
      <c r="S142">
        <v>0</v>
      </c>
      <c r="T142">
        <v>0</v>
      </c>
      <c r="U142" s="1" t="s">
        <v>24</v>
      </c>
      <c r="V142">
        <v>7500</v>
      </c>
      <c r="W142">
        <v>7500</v>
      </c>
      <c r="X142">
        <v>0</v>
      </c>
      <c r="Y142">
        <v>7533.58</v>
      </c>
      <c r="Z142">
        <v>7533.58</v>
      </c>
      <c r="AA142">
        <v>1</v>
      </c>
      <c r="AB142" t="s">
        <v>21</v>
      </c>
    </row>
    <row r="143" spans="1:28" x14ac:dyDescent="0.3">
      <c r="A143">
        <v>713</v>
      </c>
      <c r="B143" t="str">
        <f>VLOOKUP(A143,标的信息!$B$2:$G$260,2,0)</f>
        <v>信易顺</v>
      </c>
      <c r="C143" t="str">
        <f>VLOOKUP(A143,标的信息!$B$2:$G$260,3,0)</f>
        <v>信易顺第620期</v>
      </c>
      <c r="D143">
        <f>VLOOKUP(A143,标的信息!$B$2:$G$260,4,0)</f>
        <v>40000</v>
      </c>
      <c r="E143">
        <f>VLOOKUP(A143,标的信息!$B$2:$G$260,5,0)</f>
        <v>5.2</v>
      </c>
      <c r="F143">
        <f>VLOOKUP(A143,标的信息!$B$2:$G$260,6,0)</f>
        <v>1</v>
      </c>
      <c r="G143">
        <f>VLOOKUP(A143,标的信息!$B$2:$H$260,7,0)</f>
        <v>31</v>
      </c>
      <c r="H143" t="str">
        <f>VLOOKUP(A143,标的信息!$B$2:$I$260,8,0)</f>
        <v>还款中</v>
      </c>
      <c r="I143">
        <f t="shared" si="2"/>
        <v>4.4777777777777779</v>
      </c>
      <c r="J143">
        <v>4.4800000000000004</v>
      </c>
      <c r="K143">
        <v>1000</v>
      </c>
      <c r="L143" s="1" t="s">
        <v>310</v>
      </c>
      <c r="M143">
        <v>9251</v>
      </c>
      <c r="N143">
        <v>10</v>
      </c>
      <c r="O143" t="s">
        <v>18</v>
      </c>
      <c r="P143" s="1" t="s">
        <v>311</v>
      </c>
      <c r="Q143">
        <v>4.4800000000000004</v>
      </c>
      <c r="R143">
        <v>1</v>
      </c>
      <c r="S143">
        <v>0</v>
      </c>
      <c r="T143">
        <v>0</v>
      </c>
      <c r="U143" s="1" t="s">
        <v>29</v>
      </c>
      <c r="V143">
        <v>1000</v>
      </c>
      <c r="W143">
        <v>1000</v>
      </c>
      <c r="X143">
        <v>0</v>
      </c>
      <c r="Y143">
        <v>1004.48</v>
      </c>
      <c r="Z143">
        <v>1004.48</v>
      </c>
      <c r="AA143">
        <v>1</v>
      </c>
      <c r="AB143" t="s">
        <v>21</v>
      </c>
    </row>
    <row r="144" spans="1:28" x14ac:dyDescent="0.3">
      <c r="A144">
        <v>713</v>
      </c>
      <c r="B144" t="str">
        <f>VLOOKUP(A144,标的信息!$B$2:$G$260,2,0)</f>
        <v>信易顺</v>
      </c>
      <c r="C144" t="str">
        <f>VLOOKUP(A144,标的信息!$B$2:$G$260,3,0)</f>
        <v>信易顺第620期</v>
      </c>
      <c r="D144">
        <f>VLOOKUP(A144,标的信息!$B$2:$G$260,4,0)</f>
        <v>40000</v>
      </c>
      <c r="E144">
        <f>VLOOKUP(A144,标的信息!$B$2:$G$260,5,0)</f>
        <v>5.2</v>
      </c>
      <c r="F144">
        <f>VLOOKUP(A144,标的信息!$B$2:$G$260,6,0)</f>
        <v>1</v>
      </c>
      <c r="G144">
        <f>VLOOKUP(A144,标的信息!$B$2:$H$260,7,0)</f>
        <v>31</v>
      </c>
      <c r="H144" t="str">
        <f>VLOOKUP(A144,标的信息!$B$2:$I$260,8,0)</f>
        <v>还款中</v>
      </c>
      <c r="I144">
        <f t="shared" si="2"/>
        <v>102.98888888888889</v>
      </c>
      <c r="J144">
        <v>102.99</v>
      </c>
      <c r="K144">
        <v>23000</v>
      </c>
      <c r="L144" s="1" t="s">
        <v>312</v>
      </c>
      <c r="M144">
        <v>9238</v>
      </c>
      <c r="N144">
        <v>10</v>
      </c>
      <c r="O144" t="s">
        <v>18</v>
      </c>
      <c r="P144" s="1" t="s">
        <v>313</v>
      </c>
      <c r="Q144">
        <v>102.99</v>
      </c>
      <c r="R144">
        <v>1</v>
      </c>
      <c r="S144">
        <v>0</v>
      </c>
      <c r="T144">
        <v>0</v>
      </c>
      <c r="U144" s="1" t="s">
        <v>40</v>
      </c>
      <c r="V144">
        <v>23000</v>
      </c>
      <c r="W144">
        <v>23000</v>
      </c>
      <c r="X144">
        <v>0</v>
      </c>
      <c r="Y144">
        <v>23102.99</v>
      </c>
      <c r="Z144">
        <v>23102.99</v>
      </c>
      <c r="AA144">
        <v>1</v>
      </c>
      <c r="AB144" t="s">
        <v>21</v>
      </c>
    </row>
    <row r="145" spans="1:28" x14ac:dyDescent="0.3">
      <c r="A145">
        <v>713</v>
      </c>
      <c r="B145" t="str">
        <f>VLOOKUP(A145,标的信息!$B$2:$G$260,2,0)</f>
        <v>信易顺</v>
      </c>
      <c r="C145" t="str">
        <f>VLOOKUP(A145,标的信息!$B$2:$G$260,3,0)</f>
        <v>信易顺第620期</v>
      </c>
      <c r="D145">
        <f>VLOOKUP(A145,标的信息!$B$2:$G$260,4,0)</f>
        <v>40000</v>
      </c>
      <c r="E145">
        <f>VLOOKUP(A145,标的信息!$B$2:$G$260,5,0)</f>
        <v>5.2</v>
      </c>
      <c r="F145">
        <f>VLOOKUP(A145,标的信息!$B$2:$G$260,6,0)</f>
        <v>1</v>
      </c>
      <c r="G145">
        <f>VLOOKUP(A145,标的信息!$B$2:$H$260,7,0)</f>
        <v>31</v>
      </c>
      <c r="H145" t="str">
        <f>VLOOKUP(A145,标的信息!$B$2:$I$260,8,0)</f>
        <v>还款中</v>
      </c>
      <c r="I145">
        <f t="shared" si="2"/>
        <v>37.165555555555557</v>
      </c>
      <c r="J145">
        <v>37.17</v>
      </c>
      <c r="K145">
        <v>8300</v>
      </c>
      <c r="L145" s="1" t="s">
        <v>314</v>
      </c>
      <c r="M145">
        <v>9237</v>
      </c>
      <c r="N145">
        <v>10</v>
      </c>
      <c r="O145" t="s">
        <v>18</v>
      </c>
      <c r="P145" s="1" t="s">
        <v>315</v>
      </c>
      <c r="Q145">
        <v>37.17</v>
      </c>
      <c r="R145">
        <v>1</v>
      </c>
      <c r="S145">
        <v>0</v>
      </c>
      <c r="T145">
        <v>0</v>
      </c>
      <c r="U145" s="1" t="s">
        <v>29</v>
      </c>
      <c r="V145">
        <v>8300</v>
      </c>
      <c r="W145">
        <v>8300</v>
      </c>
      <c r="X145">
        <v>0</v>
      </c>
      <c r="Y145">
        <v>8337.17</v>
      </c>
      <c r="Z145">
        <v>8337.17</v>
      </c>
      <c r="AA145">
        <v>1</v>
      </c>
      <c r="AB145" t="s">
        <v>21</v>
      </c>
    </row>
    <row r="146" spans="1:28" x14ac:dyDescent="0.3">
      <c r="A146">
        <v>713</v>
      </c>
      <c r="B146" t="str">
        <f>VLOOKUP(A146,标的信息!$B$2:$G$260,2,0)</f>
        <v>信易顺</v>
      </c>
      <c r="C146" t="str">
        <f>VLOOKUP(A146,标的信息!$B$2:$G$260,3,0)</f>
        <v>信易顺第620期</v>
      </c>
      <c r="D146">
        <f>VLOOKUP(A146,标的信息!$B$2:$G$260,4,0)</f>
        <v>40000</v>
      </c>
      <c r="E146">
        <f>VLOOKUP(A146,标的信息!$B$2:$G$260,5,0)</f>
        <v>5.2</v>
      </c>
      <c r="F146">
        <f>VLOOKUP(A146,标的信息!$B$2:$G$260,6,0)</f>
        <v>1</v>
      </c>
      <c r="G146">
        <f>VLOOKUP(A146,标的信息!$B$2:$H$260,7,0)</f>
        <v>31</v>
      </c>
      <c r="H146" t="str">
        <f>VLOOKUP(A146,标的信息!$B$2:$I$260,8,0)</f>
        <v>还款中</v>
      </c>
      <c r="I146">
        <f t="shared" si="2"/>
        <v>0.89555555555555566</v>
      </c>
      <c r="J146">
        <v>0.9</v>
      </c>
      <c r="K146">
        <v>200</v>
      </c>
      <c r="L146" s="1" t="s">
        <v>316</v>
      </c>
      <c r="M146">
        <v>9235</v>
      </c>
      <c r="N146">
        <v>10</v>
      </c>
      <c r="O146" t="s">
        <v>63</v>
      </c>
      <c r="P146" s="1" t="s">
        <v>317</v>
      </c>
      <c r="Q146">
        <v>0.9</v>
      </c>
      <c r="R146">
        <v>1</v>
      </c>
      <c r="S146">
        <v>0</v>
      </c>
      <c r="T146">
        <v>0</v>
      </c>
      <c r="U146" s="1" t="s">
        <v>43</v>
      </c>
      <c r="V146">
        <v>200</v>
      </c>
      <c r="W146">
        <v>200</v>
      </c>
      <c r="X146">
        <v>1</v>
      </c>
      <c r="Y146">
        <v>200.9</v>
      </c>
      <c r="Z146">
        <v>200.9</v>
      </c>
      <c r="AA146">
        <v>1</v>
      </c>
      <c r="AB146" t="s">
        <v>21</v>
      </c>
    </row>
    <row r="147" spans="1:28" x14ac:dyDescent="0.3">
      <c r="A147">
        <v>712</v>
      </c>
      <c r="B147" t="str">
        <f>VLOOKUP(A147,标的信息!$B$2:$G$260,2,0)</f>
        <v>信易顺</v>
      </c>
      <c r="C147" t="str">
        <f>VLOOKUP(A147,标的信息!$B$2:$G$260,3,0)</f>
        <v>信易顺第619期</v>
      </c>
      <c r="D147">
        <f>VLOOKUP(A147,标的信息!$B$2:$G$260,4,0)</f>
        <v>20000</v>
      </c>
      <c r="E147">
        <f>VLOOKUP(A147,标的信息!$B$2:$G$260,5,0)</f>
        <v>5.2</v>
      </c>
      <c r="F147">
        <f>VLOOKUP(A147,标的信息!$B$2:$G$260,6,0)</f>
        <v>1</v>
      </c>
      <c r="G147">
        <f>VLOOKUP(A147,标的信息!$B$2:$H$260,7,0)</f>
        <v>31</v>
      </c>
      <c r="H147" t="str">
        <f>VLOOKUP(A147,标的信息!$B$2:$I$260,8,0)</f>
        <v>还款中</v>
      </c>
      <c r="I147">
        <f t="shared" si="2"/>
        <v>5.8211111111111107</v>
      </c>
      <c r="J147">
        <v>5.82</v>
      </c>
      <c r="K147">
        <v>1300</v>
      </c>
      <c r="L147" s="1" t="s">
        <v>318</v>
      </c>
      <c r="M147">
        <v>9281</v>
      </c>
      <c r="N147">
        <v>10</v>
      </c>
      <c r="O147" t="s">
        <v>18</v>
      </c>
      <c r="P147" s="1" t="s">
        <v>319</v>
      </c>
      <c r="Q147">
        <v>5.82</v>
      </c>
      <c r="R147">
        <v>1</v>
      </c>
      <c r="S147">
        <v>0</v>
      </c>
      <c r="T147">
        <v>0</v>
      </c>
      <c r="U147" s="1" t="s">
        <v>24</v>
      </c>
      <c r="V147">
        <v>1300</v>
      </c>
      <c r="W147">
        <v>1300</v>
      </c>
      <c r="X147">
        <v>0</v>
      </c>
      <c r="Y147">
        <v>1305.82</v>
      </c>
      <c r="Z147">
        <v>1305.82</v>
      </c>
      <c r="AA147">
        <v>1</v>
      </c>
      <c r="AB147" t="s">
        <v>21</v>
      </c>
    </row>
    <row r="148" spans="1:28" x14ac:dyDescent="0.3">
      <c r="A148">
        <v>712</v>
      </c>
      <c r="B148" t="str">
        <f>VLOOKUP(A148,标的信息!$B$2:$G$260,2,0)</f>
        <v>信易顺</v>
      </c>
      <c r="C148" t="str">
        <f>VLOOKUP(A148,标的信息!$B$2:$G$260,3,0)</f>
        <v>信易顺第619期</v>
      </c>
      <c r="D148">
        <f>VLOOKUP(A148,标的信息!$B$2:$G$260,4,0)</f>
        <v>20000</v>
      </c>
      <c r="E148">
        <f>VLOOKUP(A148,标的信息!$B$2:$G$260,5,0)</f>
        <v>5.2</v>
      </c>
      <c r="F148">
        <f>VLOOKUP(A148,标的信息!$B$2:$G$260,6,0)</f>
        <v>1</v>
      </c>
      <c r="G148">
        <f>VLOOKUP(A148,标的信息!$B$2:$H$260,7,0)</f>
        <v>31</v>
      </c>
      <c r="H148" t="str">
        <f>VLOOKUP(A148,标的信息!$B$2:$I$260,8,0)</f>
        <v>还款中</v>
      </c>
      <c r="I148">
        <f t="shared" si="2"/>
        <v>1.3433333333333333</v>
      </c>
      <c r="J148">
        <v>1.34</v>
      </c>
      <c r="K148">
        <v>300</v>
      </c>
      <c r="L148" s="1" t="s">
        <v>320</v>
      </c>
      <c r="M148">
        <v>9277</v>
      </c>
      <c r="N148">
        <v>10</v>
      </c>
      <c r="O148" t="s">
        <v>18</v>
      </c>
      <c r="P148" s="1" t="s">
        <v>321</v>
      </c>
      <c r="Q148">
        <v>1.34</v>
      </c>
      <c r="R148">
        <v>1</v>
      </c>
      <c r="S148">
        <v>0</v>
      </c>
      <c r="T148">
        <v>0</v>
      </c>
      <c r="U148" s="1" t="s">
        <v>53</v>
      </c>
      <c r="V148">
        <v>300</v>
      </c>
      <c r="W148">
        <v>300</v>
      </c>
      <c r="X148">
        <v>0</v>
      </c>
      <c r="Y148">
        <v>301.33999999999997</v>
      </c>
      <c r="Z148">
        <v>301.33999999999997</v>
      </c>
      <c r="AA148">
        <v>1</v>
      </c>
      <c r="AB148" t="s">
        <v>21</v>
      </c>
    </row>
    <row r="149" spans="1:28" x14ac:dyDescent="0.3">
      <c r="A149">
        <v>712</v>
      </c>
      <c r="B149" t="str">
        <f>VLOOKUP(A149,标的信息!$B$2:$G$260,2,0)</f>
        <v>信易顺</v>
      </c>
      <c r="C149" t="str">
        <f>VLOOKUP(A149,标的信息!$B$2:$G$260,3,0)</f>
        <v>信易顺第619期</v>
      </c>
      <c r="D149">
        <f>VLOOKUP(A149,标的信息!$B$2:$G$260,4,0)</f>
        <v>20000</v>
      </c>
      <c r="E149">
        <f>VLOOKUP(A149,标的信息!$B$2:$G$260,5,0)</f>
        <v>5.2</v>
      </c>
      <c r="F149">
        <f>VLOOKUP(A149,标的信息!$B$2:$G$260,6,0)</f>
        <v>1</v>
      </c>
      <c r="G149">
        <f>VLOOKUP(A149,标的信息!$B$2:$H$260,7,0)</f>
        <v>31</v>
      </c>
      <c r="H149" t="str">
        <f>VLOOKUP(A149,标的信息!$B$2:$I$260,8,0)</f>
        <v>还款中</v>
      </c>
      <c r="I149">
        <f t="shared" si="2"/>
        <v>1.3433333333333333</v>
      </c>
      <c r="J149">
        <v>1.34</v>
      </c>
      <c r="K149">
        <v>300</v>
      </c>
      <c r="L149" s="1" t="s">
        <v>322</v>
      </c>
      <c r="M149">
        <v>9276</v>
      </c>
      <c r="N149">
        <v>10</v>
      </c>
      <c r="O149" t="s">
        <v>18</v>
      </c>
      <c r="P149" s="1" t="s">
        <v>323</v>
      </c>
      <c r="Q149">
        <v>1.34</v>
      </c>
      <c r="R149">
        <v>1</v>
      </c>
      <c r="S149">
        <v>0</v>
      </c>
      <c r="T149">
        <v>0</v>
      </c>
      <c r="U149" s="1" t="s">
        <v>43</v>
      </c>
      <c r="V149">
        <v>300</v>
      </c>
      <c r="W149">
        <v>300</v>
      </c>
      <c r="X149">
        <v>0</v>
      </c>
      <c r="Y149">
        <v>301.33999999999997</v>
      </c>
      <c r="Z149">
        <v>301.33999999999997</v>
      </c>
      <c r="AA149">
        <v>1</v>
      </c>
      <c r="AB149" t="s">
        <v>21</v>
      </c>
    </row>
    <row r="150" spans="1:28" x14ac:dyDescent="0.3">
      <c r="A150">
        <v>712</v>
      </c>
      <c r="B150" t="str">
        <f>VLOOKUP(A150,标的信息!$B$2:$G$260,2,0)</f>
        <v>信易顺</v>
      </c>
      <c r="C150" t="str">
        <f>VLOOKUP(A150,标的信息!$B$2:$G$260,3,0)</f>
        <v>信易顺第619期</v>
      </c>
      <c r="D150">
        <f>VLOOKUP(A150,标的信息!$B$2:$G$260,4,0)</f>
        <v>20000</v>
      </c>
      <c r="E150">
        <f>VLOOKUP(A150,标的信息!$B$2:$G$260,5,0)</f>
        <v>5.2</v>
      </c>
      <c r="F150">
        <f>VLOOKUP(A150,标的信息!$B$2:$G$260,6,0)</f>
        <v>1</v>
      </c>
      <c r="G150">
        <f>VLOOKUP(A150,标的信息!$B$2:$H$260,7,0)</f>
        <v>31</v>
      </c>
      <c r="H150" t="str">
        <f>VLOOKUP(A150,标的信息!$B$2:$I$260,8,0)</f>
        <v>还款中</v>
      </c>
      <c r="I150">
        <f t="shared" si="2"/>
        <v>1.3433333333333333</v>
      </c>
      <c r="J150">
        <v>1.34</v>
      </c>
      <c r="K150">
        <v>300</v>
      </c>
      <c r="L150" s="1" t="s">
        <v>324</v>
      </c>
      <c r="M150">
        <v>9270</v>
      </c>
      <c r="N150">
        <v>10</v>
      </c>
      <c r="O150" t="s">
        <v>18</v>
      </c>
      <c r="P150" s="1" t="s">
        <v>325</v>
      </c>
      <c r="Q150">
        <v>1.34</v>
      </c>
      <c r="R150">
        <v>1</v>
      </c>
      <c r="S150">
        <v>0</v>
      </c>
      <c r="T150">
        <v>0</v>
      </c>
      <c r="U150" s="1" t="s">
        <v>48</v>
      </c>
      <c r="V150">
        <v>300</v>
      </c>
      <c r="W150">
        <v>300</v>
      </c>
      <c r="X150">
        <v>0</v>
      </c>
      <c r="Y150">
        <v>301.33999999999997</v>
      </c>
      <c r="Z150">
        <v>301.33999999999997</v>
      </c>
      <c r="AA150">
        <v>1</v>
      </c>
      <c r="AB150" t="s">
        <v>21</v>
      </c>
    </row>
    <row r="151" spans="1:28" x14ac:dyDescent="0.3">
      <c r="A151">
        <v>712</v>
      </c>
      <c r="B151" t="str">
        <f>VLOOKUP(A151,标的信息!$B$2:$G$260,2,0)</f>
        <v>信易顺</v>
      </c>
      <c r="C151" t="str">
        <f>VLOOKUP(A151,标的信息!$B$2:$G$260,3,0)</f>
        <v>信易顺第619期</v>
      </c>
      <c r="D151">
        <f>VLOOKUP(A151,标的信息!$B$2:$G$260,4,0)</f>
        <v>20000</v>
      </c>
      <c r="E151">
        <f>VLOOKUP(A151,标的信息!$B$2:$G$260,5,0)</f>
        <v>5.2</v>
      </c>
      <c r="F151">
        <f>VLOOKUP(A151,标的信息!$B$2:$G$260,6,0)</f>
        <v>1</v>
      </c>
      <c r="G151">
        <f>VLOOKUP(A151,标的信息!$B$2:$H$260,7,0)</f>
        <v>31</v>
      </c>
      <c r="H151" t="str">
        <f>VLOOKUP(A151,标的信息!$B$2:$I$260,8,0)</f>
        <v>还款中</v>
      </c>
      <c r="I151">
        <f t="shared" si="2"/>
        <v>0.89555555555555566</v>
      </c>
      <c r="J151">
        <v>0.9</v>
      </c>
      <c r="K151">
        <v>200</v>
      </c>
      <c r="L151" s="1" t="s">
        <v>326</v>
      </c>
      <c r="M151">
        <v>9256</v>
      </c>
      <c r="N151">
        <v>10</v>
      </c>
      <c r="O151" t="s">
        <v>18</v>
      </c>
      <c r="P151" s="1" t="s">
        <v>327</v>
      </c>
      <c r="Q151">
        <v>0.9</v>
      </c>
      <c r="R151">
        <v>1</v>
      </c>
      <c r="S151">
        <v>0</v>
      </c>
      <c r="T151">
        <v>0</v>
      </c>
      <c r="U151" s="1" t="s">
        <v>40</v>
      </c>
      <c r="V151">
        <v>200</v>
      </c>
      <c r="W151">
        <v>200</v>
      </c>
      <c r="X151">
        <v>0</v>
      </c>
      <c r="Y151">
        <v>200.9</v>
      </c>
      <c r="Z151">
        <v>200.9</v>
      </c>
      <c r="AA151">
        <v>1</v>
      </c>
      <c r="AB151" t="s">
        <v>21</v>
      </c>
    </row>
    <row r="152" spans="1:28" x14ac:dyDescent="0.3">
      <c r="A152">
        <v>712</v>
      </c>
      <c r="B152" t="str">
        <f>VLOOKUP(A152,标的信息!$B$2:$G$260,2,0)</f>
        <v>信易顺</v>
      </c>
      <c r="C152" t="str">
        <f>VLOOKUP(A152,标的信息!$B$2:$G$260,3,0)</f>
        <v>信易顺第619期</v>
      </c>
      <c r="D152">
        <f>VLOOKUP(A152,标的信息!$B$2:$G$260,4,0)</f>
        <v>20000</v>
      </c>
      <c r="E152">
        <f>VLOOKUP(A152,标的信息!$B$2:$G$260,5,0)</f>
        <v>5.2</v>
      </c>
      <c r="F152">
        <f>VLOOKUP(A152,标的信息!$B$2:$G$260,6,0)</f>
        <v>1</v>
      </c>
      <c r="G152">
        <f>VLOOKUP(A152,标的信息!$B$2:$H$260,7,0)</f>
        <v>31</v>
      </c>
      <c r="H152" t="str">
        <f>VLOOKUP(A152,标的信息!$B$2:$I$260,8,0)</f>
        <v>还款中</v>
      </c>
      <c r="I152">
        <f t="shared" si="2"/>
        <v>25.523333333333333</v>
      </c>
      <c r="J152">
        <v>25.52</v>
      </c>
      <c r="K152">
        <v>5700</v>
      </c>
      <c r="L152" s="1" t="s">
        <v>328</v>
      </c>
      <c r="M152">
        <v>9244</v>
      </c>
      <c r="N152">
        <v>10</v>
      </c>
      <c r="O152" t="s">
        <v>18</v>
      </c>
      <c r="P152" s="1" t="s">
        <v>329</v>
      </c>
      <c r="Q152">
        <v>25.52</v>
      </c>
      <c r="R152">
        <v>1</v>
      </c>
      <c r="S152">
        <v>0</v>
      </c>
      <c r="T152">
        <v>0</v>
      </c>
      <c r="U152" s="1" t="s">
        <v>29</v>
      </c>
      <c r="V152">
        <v>5700</v>
      </c>
      <c r="W152">
        <v>5700</v>
      </c>
      <c r="X152">
        <v>0</v>
      </c>
      <c r="Y152">
        <v>5725.52</v>
      </c>
      <c r="Z152">
        <v>5725.52</v>
      </c>
      <c r="AA152">
        <v>1</v>
      </c>
      <c r="AB152" t="s">
        <v>21</v>
      </c>
    </row>
    <row r="153" spans="1:28" x14ac:dyDescent="0.3">
      <c r="A153">
        <v>712</v>
      </c>
      <c r="B153" t="str">
        <f>VLOOKUP(A153,标的信息!$B$2:$G$260,2,0)</f>
        <v>信易顺</v>
      </c>
      <c r="C153" t="str">
        <f>VLOOKUP(A153,标的信息!$B$2:$G$260,3,0)</f>
        <v>信易顺第619期</v>
      </c>
      <c r="D153">
        <f>VLOOKUP(A153,标的信息!$B$2:$G$260,4,0)</f>
        <v>20000</v>
      </c>
      <c r="E153">
        <f>VLOOKUP(A153,标的信息!$B$2:$G$260,5,0)</f>
        <v>5.2</v>
      </c>
      <c r="F153">
        <f>VLOOKUP(A153,标的信息!$B$2:$G$260,6,0)</f>
        <v>1</v>
      </c>
      <c r="G153">
        <f>VLOOKUP(A153,标的信息!$B$2:$H$260,7,0)</f>
        <v>31</v>
      </c>
      <c r="H153" t="str">
        <f>VLOOKUP(A153,标的信息!$B$2:$I$260,8,0)</f>
        <v>还款中</v>
      </c>
      <c r="I153">
        <f t="shared" si="2"/>
        <v>44.777777777777779</v>
      </c>
      <c r="J153">
        <v>44.78</v>
      </c>
      <c r="K153">
        <v>10000</v>
      </c>
      <c r="L153" s="1" t="s">
        <v>330</v>
      </c>
      <c r="M153">
        <v>9236</v>
      </c>
      <c r="N153">
        <v>10</v>
      </c>
      <c r="O153" t="s">
        <v>18</v>
      </c>
      <c r="P153" s="1" t="s">
        <v>331</v>
      </c>
      <c r="Q153">
        <v>44.78</v>
      </c>
      <c r="R153">
        <v>1</v>
      </c>
      <c r="S153">
        <v>0</v>
      </c>
      <c r="T153">
        <v>0</v>
      </c>
      <c r="U153" s="1" t="s">
        <v>29</v>
      </c>
      <c r="V153">
        <v>10000</v>
      </c>
      <c r="W153">
        <v>10000</v>
      </c>
      <c r="X153">
        <v>0</v>
      </c>
      <c r="Y153">
        <v>10044.780000000001</v>
      </c>
      <c r="Z153">
        <v>10044.780000000001</v>
      </c>
      <c r="AA153">
        <v>1</v>
      </c>
      <c r="AB153" t="s">
        <v>21</v>
      </c>
    </row>
    <row r="154" spans="1:28" x14ac:dyDescent="0.3">
      <c r="A154">
        <v>712</v>
      </c>
      <c r="B154" t="str">
        <f>VLOOKUP(A154,标的信息!$B$2:$G$260,2,0)</f>
        <v>信易顺</v>
      </c>
      <c r="C154" t="str">
        <f>VLOOKUP(A154,标的信息!$B$2:$G$260,3,0)</f>
        <v>信易顺第619期</v>
      </c>
      <c r="D154">
        <f>VLOOKUP(A154,标的信息!$B$2:$G$260,4,0)</f>
        <v>20000</v>
      </c>
      <c r="E154">
        <f>VLOOKUP(A154,标的信息!$B$2:$G$260,5,0)</f>
        <v>5.2</v>
      </c>
      <c r="F154">
        <f>VLOOKUP(A154,标的信息!$B$2:$G$260,6,0)</f>
        <v>1</v>
      </c>
      <c r="G154">
        <f>VLOOKUP(A154,标的信息!$B$2:$H$260,7,0)</f>
        <v>31</v>
      </c>
      <c r="H154" t="str">
        <f>VLOOKUP(A154,标的信息!$B$2:$I$260,8,0)</f>
        <v>还款中</v>
      </c>
      <c r="I154">
        <f t="shared" si="2"/>
        <v>0.44777777777777783</v>
      </c>
      <c r="J154">
        <v>0.45</v>
      </c>
      <c r="K154">
        <v>100</v>
      </c>
      <c r="L154" s="1" t="s">
        <v>332</v>
      </c>
      <c r="M154">
        <v>9232</v>
      </c>
      <c r="N154">
        <v>10</v>
      </c>
      <c r="O154" t="s">
        <v>63</v>
      </c>
      <c r="P154" s="1" t="s">
        <v>333</v>
      </c>
      <c r="Q154">
        <v>0.45</v>
      </c>
      <c r="R154">
        <v>1</v>
      </c>
      <c r="S154">
        <v>0</v>
      </c>
      <c r="T154">
        <v>0</v>
      </c>
      <c r="U154" s="1" t="s">
        <v>48</v>
      </c>
      <c r="V154">
        <v>100</v>
      </c>
      <c r="W154">
        <v>100</v>
      </c>
      <c r="X154">
        <v>1</v>
      </c>
      <c r="Y154">
        <v>100.45</v>
      </c>
      <c r="Z154">
        <v>100.45</v>
      </c>
      <c r="AA154">
        <v>1</v>
      </c>
      <c r="AB154" t="s">
        <v>21</v>
      </c>
    </row>
    <row r="155" spans="1:28" x14ac:dyDescent="0.3">
      <c r="A155">
        <v>712</v>
      </c>
      <c r="B155" t="str">
        <f>VLOOKUP(A155,标的信息!$B$2:$G$260,2,0)</f>
        <v>信易顺</v>
      </c>
      <c r="C155" t="str">
        <f>VLOOKUP(A155,标的信息!$B$2:$G$260,3,0)</f>
        <v>信易顺第619期</v>
      </c>
      <c r="D155">
        <f>VLOOKUP(A155,标的信息!$B$2:$G$260,4,0)</f>
        <v>20000</v>
      </c>
      <c r="E155">
        <f>VLOOKUP(A155,标的信息!$B$2:$G$260,5,0)</f>
        <v>5.2</v>
      </c>
      <c r="F155">
        <f>VLOOKUP(A155,标的信息!$B$2:$G$260,6,0)</f>
        <v>1</v>
      </c>
      <c r="G155">
        <f>VLOOKUP(A155,标的信息!$B$2:$H$260,7,0)</f>
        <v>31</v>
      </c>
      <c r="H155" t="str">
        <f>VLOOKUP(A155,标的信息!$B$2:$I$260,8,0)</f>
        <v>还款中</v>
      </c>
      <c r="I155">
        <f t="shared" si="2"/>
        <v>0.89555555555555566</v>
      </c>
      <c r="J155">
        <v>0.9</v>
      </c>
      <c r="K155">
        <v>200</v>
      </c>
      <c r="L155" s="1" t="s">
        <v>334</v>
      </c>
      <c r="M155">
        <v>9233</v>
      </c>
      <c r="N155">
        <v>10</v>
      </c>
      <c r="O155" t="s">
        <v>63</v>
      </c>
      <c r="P155" s="1" t="s">
        <v>333</v>
      </c>
      <c r="Q155">
        <v>0.9</v>
      </c>
      <c r="R155">
        <v>1</v>
      </c>
      <c r="S155">
        <v>0</v>
      </c>
      <c r="T155">
        <v>0</v>
      </c>
      <c r="U155" s="1" t="s">
        <v>43</v>
      </c>
      <c r="V155">
        <v>200</v>
      </c>
      <c r="W155">
        <v>200</v>
      </c>
      <c r="X155">
        <v>1</v>
      </c>
      <c r="Y155">
        <v>200.9</v>
      </c>
      <c r="Z155">
        <v>200.9</v>
      </c>
      <c r="AA155">
        <v>1</v>
      </c>
      <c r="AB155" t="s">
        <v>21</v>
      </c>
    </row>
    <row r="156" spans="1:28" x14ac:dyDescent="0.3">
      <c r="A156">
        <v>712</v>
      </c>
      <c r="B156" t="str">
        <f>VLOOKUP(A156,标的信息!$B$2:$G$260,2,0)</f>
        <v>信易顺</v>
      </c>
      <c r="C156" t="str">
        <f>VLOOKUP(A156,标的信息!$B$2:$G$260,3,0)</f>
        <v>信易顺第619期</v>
      </c>
      <c r="D156">
        <f>VLOOKUP(A156,标的信息!$B$2:$G$260,4,0)</f>
        <v>20000</v>
      </c>
      <c r="E156">
        <f>VLOOKUP(A156,标的信息!$B$2:$G$260,5,0)</f>
        <v>5.2</v>
      </c>
      <c r="F156">
        <f>VLOOKUP(A156,标的信息!$B$2:$G$260,6,0)</f>
        <v>1</v>
      </c>
      <c r="G156">
        <f>VLOOKUP(A156,标的信息!$B$2:$H$260,7,0)</f>
        <v>31</v>
      </c>
      <c r="H156" t="str">
        <f>VLOOKUP(A156,标的信息!$B$2:$I$260,8,0)</f>
        <v>还款中</v>
      </c>
      <c r="I156">
        <f t="shared" si="2"/>
        <v>2.2388888888888889</v>
      </c>
      <c r="J156">
        <v>2.2400000000000002</v>
      </c>
      <c r="K156">
        <v>500</v>
      </c>
      <c r="L156" s="1" t="s">
        <v>335</v>
      </c>
      <c r="M156">
        <v>9234</v>
      </c>
      <c r="N156">
        <v>10</v>
      </c>
      <c r="O156" t="s">
        <v>63</v>
      </c>
      <c r="P156" s="1" t="s">
        <v>333</v>
      </c>
      <c r="Q156">
        <v>2.2400000000000002</v>
      </c>
      <c r="R156">
        <v>1</v>
      </c>
      <c r="S156">
        <v>0</v>
      </c>
      <c r="T156">
        <v>0</v>
      </c>
      <c r="U156" s="1" t="s">
        <v>20</v>
      </c>
      <c r="V156">
        <v>500</v>
      </c>
      <c r="W156">
        <v>500</v>
      </c>
      <c r="X156">
        <v>1</v>
      </c>
      <c r="Y156">
        <v>502.24</v>
      </c>
      <c r="Z156">
        <v>502.24</v>
      </c>
      <c r="AA156">
        <v>1</v>
      </c>
      <c r="AB156" t="s">
        <v>21</v>
      </c>
    </row>
    <row r="157" spans="1:28" x14ac:dyDescent="0.3">
      <c r="A157">
        <v>712</v>
      </c>
      <c r="B157" t="str">
        <f>VLOOKUP(A157,标的信息!$B$2:$G$260,2,0)</f>
        <v>信易顺</v>
      </c>
      <c r="C157" t="str">
        <f>VLOOKUP(A157,标的信息!$B$2:$G$260,3,0)</f>
        <v>信易顺第619期</v>
      </c>
      <c r="D157">
        <f>VLOOKUP(A157,标的信息!$B$2:$G$260,4,0)</f>
        <v>20000</v>
      </c>
      <c r="E157">
        <f>VLOOKUP(A157,标的信息!$B$2:$G$260,5,0)</f>
        <v>5.2</v>
      </c>
      <c r="F157">
        <f>VLOOKUP(A157,标的信息!$B$2:$G$260,6,0)</f>
        <v>1</v>
      </c>
      <c r="G157">
        <f>VLOOKUP(A157,标的信息!$B$2:$H$260,7,0)</f>
        <v>31</v>
      </c>
      <c r="H157" t="str">
        <f>VLOOKUP(A157,标的信息!$B$2:$I$260,8,0)</f>
        <v>还款中</v>
      </c>
      <c r="I157">
        <f t="shared" si="2"/>
        <v>0.44777777777777783</v>
      </c>
      <c r="J157">
        <v>0.45</v>
      </c>
      <c r="K157">
        <v>100</v>
      </c>
      <c r="L157" s="1" t="s">
        <v>336</v>
      </c>
      <c r="M157">
        <v>9230</v>
      </c>
      <c r="N157">
        <v>10</v>
      </c>
      <c r="O157" t="s">
        <v>63</v>
      </c>
      <c r="P157" s="1" t="s">
        <v>337</v>
      </c>
      <c r="Q157">
        <v>0.45</v>
      </c>
      <c r="R157">
        <v>1</v>
      </c>
      <c r="S157">
        <v>0</v>
      </c>
      <c r="T157">
        <v>0</v>
      </c>
      <c r="U157" s="1" t="s">
        <v>43</v>
      </c>
      <c r="V157">
        <v>100</v>
      </c>
      <c r="W157">
        <v>100</v>
      </c>
      <c r="X157">
        <v>1</v>
      </c>
      <c r="Y157">
        <v>100.45</v>
      </c>
      <c r="Z157">
        <v>100.45</v>
      </c>
      <c r="AA157">
        <v>1</v>
      </c>
      <c r="AB157" t="s">
        <v>21</v>
      </c>
    </row>
    <row r="158" spans="1:28" x14ac:dyDescent="0.3">
      <c r="A158">
        <v>712</v>
      </c>
      <c r="B158" t="str">
        <f>VLOOKUP(A158,标的信息!$B$2:$G$260,2,0)</f>
        <v>信易顺</v>
      </c>
      <c r="C158" t="str">
        <f>VLOOKUP(A158,标的信息!$B$2:$G$260,3,0)</f>
        <v>信易顺第619期</v>
      </c>
      <c r="D158">
        <f>VLOOKUP(A158,标的信息!$B$2:$G$260,4,0)</f>
        <v>20000</v>
      </c>
      <c r="E158">
        <f>VLOOKUP(A158,标的信息!$B$2:$G$260,5,0)</f>
        <v>5.2</v>
      </c>
      <c r="F158">
        <f>VLOOKUP(A158,标的信息!$B$2:$G$260,6,0)</f>
        <v>1</v>
      </c>
      <c r="G158">
        <f>VLOOKUP(A158,标的信息!$B$2:$H$260,7,0)</f>
        <v>31</v>
      </c>
      <c r="H158" t="str">
        <f>VLOOKUP(A158,标的信息!$B$2:$I$260,8,0)</f>
        <v>还款中</v>
      </c>
      <c r="I158">
        <f t="shared" si="2"/>
        <v>4.4777777777777779</v>
      </c>
      <c r="J158">
        <v>4.4800000000000004</v>
      </c>
      <c r="K158">
        <v>1000</v>
      </c>
      <c r="L158" s="1" t="s">
        <v>338</v>
      </c>
      <c r="M158">
        <v>9231</v>
      </c>
      <c r="N158">
        <v>10</v>
      </c>
      <c r="O158" t="s">
        <v>63</v>
      </c>
      <c r="P158" s="1" t="s">
        <v>337</v>
      </c>
      <c r="Q158">
        <v>4.4800000000000004</v>
      </c>
      <c r="R158">
        <v>1</v>
      </c>
      <c r="S158">
        <v>0</v>
      </c>
      <c r="T158">
        <v>0</v>
      </c>
      <c r="U158" s="1" t="s">
        <v>20</v>
      </c>
      <c r="V158">
        <v>1000</v>
      </c>
      <c r="W158">
        <v>1000</v>
      </c>
      <c r="X158">
        <v>1</v>
      </c>
      <c r="Y158">
        <v>1004.48</v>
      </c>
      <c r="Z158">
        <v>1004.48</v>
      </c>
      <c r="AA158">
        <v>1</v>
      </c>
      <c r="AB158" t="s">
        <v>21</v>
      </c>
    </row>
    <row r="159" spans="1:28" x14ac:dyDescent="0.3">
      <c r="A159">
        <v>704</v>
      </c>
      <c r="B159" t="str">
        <f>VLOOKUP(A159,标的信息!$B$2:$G$260,2,0)</f>
        <v>信易顺</v>
      </c>
      <c r="C159" t="str">
        <f>VLOOKUP(A159,标的信息!$B$2:$G$260,3,0)</f>
        <v>信易顺第611期</v>
      </c>
      <c r="D159">
        <f>VLOOKUP(A159,标的信息!$B$2:$G$260,4,0)</f>
        <v>50000</v>
      </c>
      <c r="E159">
        <f>VLOOKUP(A159,标的信息!$B$2:$G$260,5,0)</f>
        <v>5.2</v>
      </c>
      <c r="F159">
        <f>VLOOKUP(A159,标的信息!$B$2:$G$260,6,0)</f>
        <v>1</v>
      </c>
      <c r="G159">
        <f>VLOOKUP(A159,标的信息!$B$2:$H$260,7,0)</f>
        <v>31</v>
      </c>
      <c r="H159" t="str">
        <f>VLOOKUP(A159,标的信息!$B$2:$I$260,8,0)</f>
        <v>还款中</v>
      </c>
      <c r="I159">
        <f t="shared" si="2"/>
        <v>27.31444444444444</v>
      </c>
      <c r="J159">
        <v>27.31</v>
      </c>
      <c r="K159">
        <v>6100</v>
      </c>
      <c r="L159" s="1" t="s">
        <v>339</v>
      </c>
      <c r="M159">
        <v>9229</v>
      </c>
      <c r="N159">
        <v>10</v>
      </c>
      <c r="O159" t="s">
        <v>18</v>
      </c>
      <c r="P159" s="1" t="s">
        <v>340</v>
      </c>
      <c r="Q159">
        <v>27.31</v>
      </c>
      <c r="R159">
        <v>1</v>
      </c>
      <c r="S159">
        <v>0</v>
      </c>
      <c r="T159">
        <v>0</v>
      </c>
      <c r="U159" s="1" t="s">
        <v>40</v>
      </c>
      <c r="V159">
        <v>6100</v>
      </c>
      <c r="W159">
        <v>6100</v>
      </c>
      <c r="X159">
        <v>0</v>
      </c>
      <c r="Y159">
        <v>6127.31</v>
      </c>
      <c r="Z159">
        <v>6127.31</v>
      </c>
      <c r="AA159">
        <v>1</v>
      </c>
      <c r="AB159" t="s">
        <v>21</v>
      </c>
    </row>
    <row r="160" spans="1:28" x14ac:dyDescent="0.3">
      <c r="A160">
        <v>704</v>
      </c>
      <c r="B160" t="str">
        <f>VLOOKUP(A160,标的信息!$B$2:$G$260,2,0)</f>
        <v>信易顺</v>
      </c>
      <c r="C160" t="str">
        <f>VLOOKUP(A160,标的信息!$B$2:$G$260,3,0)</f>
        <v>信易顺第611期</v>
      </c>
      <c r="D160">
        <f>VLOOKUP(A160,标的信息!$B$2:$G$260,4,0)</f>
        <v>50000</v>
      </c>
      <c r="E160">
        <f>VLOOKUP(A160,标的信息!$B$2:$G$260,5,0)</f>
        <v>5.2</v>
      </c>
      <c r="F160">
        <f>VLOOKUP(A160,标的信息!$B$2:$G$260,6,0)</f>
        <v>1</v>
      </c>
      <c r="G160">
        <f>VLOOKUP(A160,标的信息!$B$2:$H$260,7,0)</f>
        <v>31</v>
      </c>
      <c r="H160" t="str">
        <f>VLOOKUP(A160,标的信息!$B$2:$I$260,8,0)</f>
        <v>还款中</v>
      </c>
      <c r="I160">
        <f t="shared" si="2"/>
        <v>39.852222222222224</v>
      </c>
      <c r="J160">
        <v>39.85</v>
      </c>
      <c r="K160">
        <v>8900</v>
      </c>
      <c r="L160" s="1" t="s">
        <v>341</v>
      </c>
      <c r="M160">
        <v>9224</v>
      </c>
      <c r="N160">
        <v>10</v>
      </c>
      <c r="O160" t="s">
        <v>18</v>
      </c>
      <c r="P160" s="1" t="s">
        <v>342</v>
      </c>
      <c r="Q160">
        <v>39.85</v>
      </c>
      <c r="R160">
        <v>1</v>
      </c>
      <c r="S160">
        <v>0</v>
      </c>
      <c r="T160">
        <v>0</v>
      </c>
      <c r="U160" s="1" t="s">
        <v>29</v>
      </c>
      <c r="V160">
        <v>8900</v>
      </c>
      <c r="W160">
        <v>8900</v>
      </c>
      <c r="X160">
        <v>0</v>
      </c>
      <c r="Y160">
        <v>8939.85</v>
      </c>
      <c r="Z160">
        <v>8939.85</v>
      </c>
      <c r="AA160">
        <v>1</v>
      </c>
      <c r="AB160" t="s">
        <v>21</v>
      </c>
    </row>
    <row r="161" spans="1:28" x14ac:dyDescent="0.3">
      <c r="A161">
        <v>704</v>
      </c>
      <c r="B161" t="str">
        <f>VLOOKUP(A161,标的信息!$B$2:$G$260,2,0)</f>
        <v>信易顺</v>
      </c>
      <c r="C161" t="str">
        <f>VLOOKUP(A161,标的信息!$B$2:$G$260,3,0)</f>
        <v>信易顺第611期</v>
      </c>
      <c r="D161">
        <f>VLOOKUP(A161,标的信息!$B$2:$G$260,4,0)</f>
        <v>50000</v>
      </c>
      <c r="E161">
        <f>VLOOKUP(A161,标的信息!$B$2:$G$260,5,0)</f>
        <v>5.2</v>
      </c>
      <c r="F161">
        <f>VLOOKUP(A161,标的信息!$B$2:$G$260,6,0)</f>
        <v>1</v>
      </c>
      <c r="G161">
        <f>VLOOKUP(A161,标的信息!$B$2:$H$260,7,0)</f>
        <v>31</v>
      </c>
      <c r="H161" t="str">
        <f>VLOOKUP(A161,标的信息!$B$2:$I$260,8,0)</f>
        <v>还款中</v>
      </c>
      <c r="I161">
        <f t="shared" si="2"/>
        <v>156.72222222222223</v>
      </c>
      <c r="J161">
        <v>156.72</v>
      </c>
      <c r="K161">
        <v>35000</v>
      </c>
      <c r="L161" s="1" t="s">
        <v>343</v>
      </c>
      <c r="M161">
        <v>9223</v>
      </c>
      <c r="N161">
        <v>10</v>
      </c>
      <c r="O161" t="s">
        <v>18</v>
      </c>
      <c r="P161" s="1" t="s">
        <v>344</v>
      </c>
      <c r="Q161">
        <v>156.72</v>
      </c>
      <c r="R161">
        <v>1</v>
      </c>
      <c r="S161">
        <v>0</v>
      </c>
      <c r="T161">
        <v>0</v>
      </c>
      <c r="U161" s="1" t="s">
        <v>43</v>
      </c>
      <c r="V161">
        <v>35000</v>
      </c>
      <c r="W161">
        <v>35000</v>
      </c>
      <c r="X161">
        <v>0</v>
      </c>
      <c r="Y161">
        <v>35156.720000000001</v>
      </c>
      <c r="Z161">
        <v>35156.720000000001</v>
      </c>
      <c r="AA161">
        <v>1</v>
      </c>
      <c r="AB161" t="s">
        <v>21</v>
      </c>
    </row>
    <row r="162" spans="1:28" x14ac:dyDescent="0.3">
      <c r="A162">
        <v>705</v>
      </c>
      <c r="B162" t="str">
        <f>VLOOKUP(A162,标的信息!$B$2:$G$260,2,0)</f>
        <v>信易顺</v>
      </c>
      <c r="C162" t="str">
        <f>VLOOKUP(A162,标的信息!$B$2:$G$260,3,0)</f>
        <v>信易顺第612期</v>
      </c>
      <c r="D162">
        <f>VLOOKUP(A162,标的信息!$B$2:$G$260,4,0)</f>
        <v>50000</v>
      </c>
      <c r="E162">
        <f>VLOOKUP(A162,标的信息!$B$2:$G$260,5,0)</f>
        <v>5.2</v>
      </c>
      <c r="F162">
        <f>VLOOKUP(A162,标的信息!$B$2:$G$260,6,0)</f>
        <v>1</v>
      </c>
      <c r="G162">
        <f>VLOOKUP(A162,标的信息!$B$2:$H$260,7,0)</f>
        <v>31</v>
      </c>
      <c r="H162" t="str">
        <f>VLOOKUP(A162,标的信息!$B$2:$I$260,8,0)</f>
        <v>还款中</v>
      </c>
      <c r="I162">
        <f t="shared" si="2"/>
        <v>223.88888888888889</v>
      </c>
      <c r="J162">
        <v>223.89</v>
      </c>
      <c r="K162">
        <v>50000</v>
      </c>
      <c r="L162" s="1" t="s">
        <v>345</v>
      </c>
      <c r="M162">
        <v>9222</v>
      </c>
      <c r="N162">
        <v>10</v>
      </c>
      <c r="O162" t="s">
        <v>18</v>
      </c>
      <c r="P162" s="1" t="s">
        <v>346</v>
      </c>
      <c r="Q162">
        <v>223.89</v>
      </c>
      <c r="R162">
        <v>1</v>
      </c>
      <c r="S162">
        <v>0</v>
      </c>
      <c r="T162">
        <v>0</v>
      </c>
      <c r="U162" s="1" t="s">
        <v>40</v>
      </c>
      <c r="V162">
        <v>50000</v>
      </c>
      <c r="W162">
        <v>50000</v>
      </c>
      <c r="X162">
        <v>0</v>
      </c>
      <c r="Y162">
        <v>50223.89</v>
      </c>
      <c r="Z162">
        <v>50223.89</v>
      </c>
      <c r="AA162">
        <v>1</v>
      </c>
      <c r="AB162" t="s">
        <v>21</v>
      </c>
    </row>
    <row r="163" spans="1:28" x14ac:dyDescent="0.3">
      <c r="A163">
        <v>707</v>
      </c>
      <c r="B163" t="str">
        <f>VLOOKUP(A163,标的信息!$B$2:$G$260,2,0)</f>
        <v>信易顺</v>
      </c>
      <c r="C163" t="str">
        <f>VLOOKUP(A163,标的信息!$B$2:$G$260,3,0)</f>
        <v>信易顺第614期</v>
      </c>
      <c r="D163">
        <f>VLOOKUP(A163,标的信息!$B$2:$G$260,4,0)</f>
        <v>50000</v>
      </c>
      <c r="E163">
        <f>VLOOKUP(A163,标的信息!$B$2:$G$260,5,0)</f>
        <v>5.2</v>
      </c>
      <c r="F163">
        <f>VLOOKUP(A163,标的信息!$B$2:$G$260,6,0)</f>
        <v>1</v>
      </c>
      <c r="G163">
        <f>VLOOKUP(A163,标的信息!$B$2:$H$260,7,0)</f>
        <v>31</v>
      </c>
      <c r="H163" t="str">
        <f>VLOOKUP(A163,标的信息!$B$2:$I$260,8,0)</f>
        <v>还款中</v>
      </c>
      <c r="I163">
        <f t="shared" si="2"/>
        <v>72.092222222222219</v>
      </c>
      <c r="J163">
        <v>72.09</v>
      </c>
      <c r="K163">
        <v>16100</v>
      </c>
      <c r="L163" s="1" t="s">
        <v>347</v>
      </c>
      <c r="M163">
        <v>9228</v>
      </c>
      <c r="N163">
        <v>10</v>
      </c>
      <c r="O163" t="s">
        <v>18</v>
      </c>
      <c r="P163" s="1" t="s">
        <v>348</v>
      </c>
      <c r="Q163">
        <v>72.09</v>
      </c>
      <c r="R163">
        <v>1</v>
      </c>
      <c r="S163">
        <v>0</v>
      </c>
      <c r="T163">
        <v>0</v>
      </c>
      <c r="U163" s="1" t="s">
        <v>40</v>
      </c>
      <c r="V163">
        <v>16100</v>
      </c>
      <c r="W163">
        <v>16100</v>
      </c>
      <c r="X163">
        <v>0</v>
      </c>
      <c r="Y163">
        <v>16172.09</v>
      </c>
      <c r="Z163">
        <v>16172.09</v>
      </c>
      <c r="AA163">
        <v>1</v>
      </c>
      <c r="AB163" t="s">
        <v>21</v>
      </c>
    </row>
    <row r="164" spans="1:28" x14ac:dyDescent="0.3">
      <c r="A164">
        <v>707</v>
      </c>
      <c r="B164" t="str">
        <f>VLOOKUP(A164,标的信息!$B$2:$G$260,2,0)</f>
        <v>信易顺</v>
      </c>
      <c r="C164" t="str">
        <f>VLOOKUP(A164,标的信息!$B$2:$G$260,3,0)</f>
        <v>信易顺第614期</v>
      </c>
      <c r="D164">
        <f>VLOOKUP(A164,标的信息!$B$2:$G$260,4,0)</f>
        <v>50000</v>
      </c>
      <c r="E164">
        <f>VLOOKUP(A164,标的信息!$B$2:$G$260,5,0)</f>
        <v>5.2</v>
      </c>
      <c r="F164">
        <f>VLOOKUP(A164,标的信息!$B$2:$G$260,6,0)</f>
        <v>1</v>
      </c>
      <c r="G164">
        <f>VLOOKUP(A164,标的信息!$B$2:$H$260,7,0)</f>
        <v>31</v>
      </c>
      <c r="H164" t="str">
        <f>VLOOKUP(A164,标的信息!$B$2:$I$260,8,0)</f>
        <v>还款中</v>
      </c>
      <c r="I164">
        <f t="shared" si="2"/>
        <v>128.51222222222222</v>
      </c>
      <c r="J164">
        <v>128.51</v>
      </c>
      <c r="K164">
        <v>28700</v>
      </c>
      <c r="L164" s="1" t="s">
        <v>349</v>
      </c>
      <c r="M164">
        <v>9227</v>
      </c>
      <c r="N164">
        <v>10</v>
      </c>
      <c r="O164" t="s">
        <v>18</v>
      </c>
      <c r="P164" s="1" t="s">
        <v>350</v>
      </c>
      <c r="Q164">
        <v>128.51</v>
      </c>
      <c r="R164">
        <v>1</v>
      </c>
      <c r="S164">
        <v>0</v>
      </c>
      <c r="T164">
        <v>0</v>
      </c>
      <c r="U164" s="1" t="s">
        <v>29</v>
      </c>
      <c r="V164">
        <v>28700</v>
      </c>
      <c r="W164">
        <v>28700</v>
      </c>
      <c r="X164">
        <v>0</v>
      </c>
      <c r="Y164">
        <v>28828.51</v>
      </c>
      <c r="Z164">
        <v>28828.51</v>
      </c>
      <c r="AA164">
        <v>1</v>
      </c>
      <c r="AB164" t="s">
        <v>21</v>
      </c>
    </row>
    <row r="165" spans="1:28" x14ac:dyDescent="0.3">
      <c r="A165">
        <v>707</v>
      </c>
      <c r="B165" t="str">
        <f>VLOOKUP(A165,标的信息!$B$2:$G$260,2,0)</f>
        <v>信易顺</v>
      </c>
      <c r="C165" t="str">
        <f>VLOOKUP(A165,标的信息!$B$2:$G$260,3,0)</f>
        <v>信易顺第614期</v>
      </c>
      <c r="D165">
        <f>VLOOKUP(A165,标的信息!$B$2:$G$260,4,0)</f>
        <v>50000</v>
      </c>
      <c r="E165">
        <f>VLOOKUP(A165,标的信息!$B$2:$G$260,5,0)</f>
        <v>5.2</v>
      </c>
      <c r="F165">
        <f>VLOOKUP(A165,标的信息!$B$2:$G$260,6,0)</f>
        <v>1</v>
      </c>
      <c r="G165">
        <f>VLOOKUP(A165,标的信息!$B$2:$H$260,7,0)</f>
        <v>31</v>
      </c>
      <c r="H165" t="str">
        <f>VLOOKUP(A165,标的信息!$B$2:$I$260,8,0)</f>
        <v>还款中</v>
      </c>
      <c r="I165">
        <f t="shared" si="2"/>
        <v>0.89555555555555566</v>
      </c>
      <c r="J165">
        <v>0.9</v>
      </c>
      <c r="K165">
        <v>200</v>
      </c>
      <c r="L165" s="1" t="s">
        <v>351</v>
      </c>
      <c r="M165">
        <v>9226</v>
      </c>
      <c r="N165">
        <v>10</v>
      </c>
      <c r="O165" t="s">
        <v>18</v>
      </c>
      <c r="P165" s="1" t="s">
        <v>352</v>
      </c>
      <c r="Q165">
        <v>0.9</v>
      </c>
      <c r="R165">
        <v>1</v>
      </c>
      <c r="S165">
        <v>0</v>
      </c>
      <c r="T165">
        <v>0</v>
      </c>
      <c r="U165" s="1" t="s">
        <v>24</v>
      </c>
      <c r="V165">
        <v>200</v>
      </c>
      <c r="W165">
        <v>200</v>
      </c>
      <c r="X165">
        <v>0</v>
      </c>
      <c r="Y165">
        <v>200.9</v>
      </c>
      <c r="Z165">
        <v>200.9</v>
      </c>
      <c r="AA165">
        <v>1</v>
      </c>
      <c r="AB165" t="s">
        <v>21</v>
      </c>
    </row>
    <row r="166" spans="1:28" x14ac:dyDescent="0.3">
      <c r="A166">
        <v>707</v>
      </c>
      <c r="B166" t="str">
        <f>VLOOKUP(A166,标的信息!$B$2:$G$260,2,0)</f>
        <v>信易顺</v>
      </c>
      <c r="C166" t="str">
        <f>VLOOKUP(A166,标的信息!$B$2:$G$260,3,0)</f>
        <v>信易顺第614期</v>
      </c>
      <c r="D166">
        <f>VLOOKUP(A166,标的信息!$B$2:$G$260,4,0)</f>
        <v>50000</v>
      </c>
      <c r="E166">
        <f>VLOOKUP(A166,标的信息!$B$2:$G$260,5,0)</f>
        <v>5.2</v>
      </c>
      <c r="F166">
        <f>VLOOKUP(A166,标的信息!$B$2:$G$260,6,0)</f>
        <v>1</v>
      </c>
      <c r="G166">
        <f>VLOOKUP(A166,标的信息!$B$2:$H$260,7,0)</f>
        <v>31</v>
      </c>
      <c r="H166" t="str">
        <f>VLOOKUP(A166,标的信息!$B$2:$I$260,8,0)</f>
        <v>还款中</v>
      </c>
      <c r="I166">
        <f t="shared" si="2"/>
        <v>22.388888888888889</v>
      </c>
      <c r="J166">
        <v>22.39</v>
      </c>
      <c r="K166">
        <v>5000</v>
      </c>
      <c r="L166" s="1" t="s">
        <v>353</v>
      </c>
      <c r="M166">
        <v>9225</v>
      </c>
      <c r="N166">
        <v>10</v>
      </c>
      <c r="O166" t="s">
        <v>18</v>
      </c>
      <c r="P166" s="1" t="s">
        <v>354</v>
      </c>
      <c r="Q166">
        <v>22.39</v>
      </c>
      <c r="R166">
        <v>1</v>
      </c>
      <c r="S166">
        <v>0</v>
      </c>
      <c r="T166">
        <v>0</v>
      </c>
      <c r="U166" s="1" t="s">
        <v>24</v>
      </c>
      <c r="V166">
        <v>5000</v>
      </c>
      <c r="W166">
        <v>5000</v>
      </c>
      <c r="X166">
        <v>0</v>
      </c>
      <c r="Y166">
        <v>5022.3900000000003</v>
      </c>
      <c r="Z166">
        <v>5022.3900000000003</v>
      </c>
      <c r="AA166">
        <v>1</v>
      </c>
      <c r="AB166" t="s">
        <v>21</v>
      </c>
    </row>
    <row r="167" spans="1:28" x14ac:dyDescent="0.3">
      <c r="A167">
        <v>708</v>
      </c>
      <c r="B167" t="str">
        <f>VLOOKUP(A167,标的信息!$B$2:$G$260,2,0)</f>
        <v>信易顺</v>
      </c>
      <c r="C167" t="str">
        <f>VLOOKUP(A167,标的信息!$B$2:$G$260,3,0)</f>
        <v>信易顺第615期</v>
      </c>
      <c r="D167">
        <f>VLOOKUP(A167,标的信息!$B$2:$G$260,4,0)</f>
        <v>50000</v>
      </c>
      <c r="E167">
        <f>VLOOKUP(A167,标的信息!$B$2:$G$260,5,0)</f>
        <v>5.2</v>
      </c>
      <c r="F167">
        <f>VLOOKUP(A167,标的信息!$B$2:$G$260,6,0)</f>
        <v>1</v>
      </c>
      <c r="G167">
        <f>VLOOKUP(A167,标的信息!$B$2:$H$260,7,0)</f>
        <v>31</v>
      </c>
      <c r="H167" t="str">
        <f>VLOOKUP(A167,标的信息!$B$2:$I$260,8,0)</f>
        <v>还款中</v>
      </c>
      <c r="I167">
        <f t="shared" si="2"/>
        <v>223.88888888888889</v>
      </c>
      <c r="J167">
        <v>223.89</v>
      </c>
      <c r="K167">
        <v>50000</v>
      </c>
      <c r="L167" s="1" t="s">
        <v>355</v>
      </c>
      <c r="M167">
        <v>9221</v>
      </c>
      <c r="N167">
        <v>10</v>
      </c>
      <c r="O167" t="s">
        <v>18</v>
      </c>
      <c r="P167" s="1" t="s">
        <v>356</v>
      </c>
      <c r="Q167">
        <v>223.89</v>
      </c>
      <c r="R167">
        <v>1</v>
      </c>
      <c r="S167">
        <v>0</v>
      </c>
      <c r="T167">
        <v>0</v>
      </c>
      <c r="U167" s="1" t="s">
        <v>40</v>
      </c>
      <c r="V167">
        <v>50000</v>
      </c>
      <c r="W167">
        <v>50000</v>
      </c>
      <c r="X167">
        <v>0</v>
      </c>
      <c r="Y167">
        <v>50223.89</v>
      </c>
      <c r="Z167">
        <v>50223.89</v>
      </c>
      <c r="AA167">
        <v>1</v>
      </c>
      <c r="AB167" t="s">
        <v>21</v>
      </c>
    </row>
    <row r="168" spans="1:28" x14ac:dyDescent="0.3">
      <c r="A168">
        <v>706</v>
      </c>
      <c r="B168" t="str">
        <f>VLOOKUP(A168,标的信息!$B$2:$G$260,2,0)</f>
        <v>信易顺</v>
      </c>
      <c r="C168" t="str">
        <f>VLOOKUP(A168,标的信息!$B$2:$G$260,3,0)</f>
        <v>信易顺第613期</v>
      </c>
      <c r="D168">
        <f>VLOOKUP(A168,标的信息!$B$2:$G$260,4,0)</f>
        <v>50000</v>
      </c>
      <c r="E168">
        <f>VLOOKUP(A168,标的信息!$B$2:$G$260,5,0)</f>
        <v>5.2</v>
      </c>
      <c r="F168">
        <f>VLOOKUP(A168,标的信息!$B$2:$G$260,6,0)</f>
        <v>1</v>
      </c>
      <c r="G168">
        <f>VLOOKUP(A168,标的信息!$B$2:$H$260,7,0)</f>
        <v>31</v>
      </c>
      <c r="H168" t="str">
        <f>VLOOKUP(A168,标的信息!$B$2:$I$260,8,0)</f>
        <v>还款中</v>
      </c>
      <c r="I168">
        <f t="shared" si="2"/>
        <v>2.2388888888888889</v>
      </c>
      <c r="J168">
        <v>2.2400000000000002</v>
      </c>
      <c r="K168">
        <v>500</v>
      </c>
      <c r="L168" s="1" t="s">
        <v>357</v>
      </c>
      <c r="M168">
        <v>9220</v>
      </c>
      <c r="N168">
        <v>10</v>
      </c>
      <c r="O168" t="s">
        <v>18</v>
      </c>
      <c r="P168" s="1" t="s">
        <v>358</v>
      </c>
      <c r="Q168">
        <v>2.2400000000000002</v>
      </c>
      <c r="R168">
        <v>1</v>
      </c>
      <c r="S168">
        <v>0</v>
      </c>
      <c r="T168">
        <v>0</v>
      </c>
      <c r="U168" s="1" t="s">
        <v>24</v>
      </c>
      <c r="V168">
        <v>500</v>
      </c>
      <c r="W168">
        <v>500</v>
      </c>
      <c r="X168">
        <v>0</v>
      </c>
      <c r="Y168">
        <v>502.24</v>
      </c>
      <c r="Z168">
        <v>502.24</v>
      </c>
      <c r="AA168">
        <v>1</v>
      </c>
      <c r="AB168" t="s">
        <v>21</v>
      </c>
    </row>
    <row r="169" spans="1:28" x14ac:dyDescent="0.3">
      <c r="A169">
        <v>706</v>
      </c>
      <c r="B169" t="str">
        <f>VLOOKUP(A169,标的信息!$B$2:$G$260,2,0)</f>
        <v>信易顺</v>
      </c>
      <c r="C169" t="str">
        <f>VLOOKUP(A169,标的信息!$B$2:$G$260,3,0)</f>
        <v>信易顺第613期</v>
      </c>
      <c r="D169">
        <f>VLOOKUP(A169,标的信息!$B$2:$G$260,4,0)</f>
        <v>50000</v>
      </c>
      <c r="E169">
        <f>VLOOKUP(A169,标的信息!$B$2:$G$260,5,0)</f>
        <v>5.2</v>
      </c>
      <c r="F169">
        <f>VLOOKUP(A169,标的信息!$B$2:$G$260,6,0)</f>
        <v>1</v>
      </c>
      <c r="G169">
        <f>VLOOKUP(A169,标的信息!$B$2:$H$260,7,0)</f>
        <v>31</v>
      </c>
      <c r="H169" t="str">
        <f>VLOOKUP(A169,标的信息!$B$2:$I$260,8,0)</f>
        <v>还款中</v>
      </c>
      <c r="I169">
        <f t="shared" si="2"/>
        <v>0.89555555555555566</v>
      </c>
      <c r="J169">
        <v>0.9</v>
      </c>
      <c r="K169">
        <v>200</v>
      </c>
      <c r="L169" s="1" t="s">
        <v>359</v>
      </c>
      <c r="M169">
        <v>9219</v>
      </c>
      <c r="N169">
        <v>10</v>
      </c>
      <c r="O169" t="s">
        <v>18</v>
      </c>
      <c r="P169" s="1" t="s">
        <v>360</v>
      </c>
      <c r="Q169">
        <v>0.9</v>
      </c>
      <c r="R169">
        <v>1</v>
      </c>
      <c r="S169">
        <v>0</v>
      </c>
      <c r="T169">
        <v>0</v>
      </c>
      <c r="U169" s="1" t="s">
        <v>35</v>
      </c>
      <c r="V169">
        <v>200</v>
      </c>
      <c r="W169">
        <v>200</v>
      </c>
      <c r="X169">
        <v>0</v>
      </c>
      <c r="Y169">
        <v>200.9</v>
      </c>
      <c r="Z169">
        <v>200.9</v>
      </c>
      <c r="AA169">
        <v>1</v>
      </c>
      <c r="AB169" t="s">
        <v>21</v>
      </c>
    </row>
    <row r="170" spans="1:28" x14ac:dyDescent="0.3">
      <c r="A170">
        <v>706</v>
      </c>
      <c r="B170" t="str">
        <f>VLOOKUP(A170,标的信息!$B$2:$G$260,2,0)</f>
        <v>信易顺</v>
      </c>
      <c r="C170" t="str">
        <f>VLOOKUP(A170,标的信息!$B$2:$G$260,3,0)</f>
        <v>信易顺第613期</v>
      </c>
      <c r="D170">
        <f>VLOOKUP(A170,标的信息!$B$2:$G$260,4,0)</f>
        <v>50000</v>
      </c>
      <c r="E170">
        <f>VLOOKUP(A170,标的信息!$B$2:$G$260,5,0)</f>
        <v>5.2</v>
      </c>
      <c r="F170">
        <f>VLOOKUP(A170,标的信息!$B$2:$G$260,6,0)</f>
        <v>1</v>
      </c>
      <c r="G170">
        <f>VLOOKUP(A170,标的信息!$B$2:$H$260,7,0)</f>
        <v>31</v>
      </c>
      <c r="H170" t="str">
        <f>VLOOKUP(A170,标的信息!$B$2:$I$260,8,0)</f>
        <v>还款中</v>
      </c>
      <c r="I170">
        <f t="shared" si="2"/>
        <v>0.44777777777777783</v>
      </c>
      <c r="J170">
        <v>0.45</v>
      </c>
      <c r="K170">
        <v>100</v>
      </c>
      <c r="L170" s="1" t="s">
        <v>361</v>
      </c>
      <c r="M170">
        <v>9218</v>
      </c>
      <c r="N170">
        <v>10</v>
      </c>
      <c r="O170" t="s">
        <v>18</v>
      </c>
      <c r="P170" s="1" t="s">
        <v>362</v>
      </c>
      <c r="Q170">
        <v>0.45</v>
      </c>
      <c r="R170">
        <v>1</v>
      </c>
      <c r="S170">
        <v>0</v>
      </c>
      <c r="T170">
        <v>0</v>
      </c>
      <c r="U170" s="1" t="s">
        <v>48</v>
      </c>
      <c r="V170">
        <v>100</v>
      </c>
      <c r="W170">
        <v>100</v>
      </c>
      <c r="X170">
        <v>0</v>
      </c>
      <c r="Y170">
        <v>100.45</v>
      </c>
      <c r="Z170">
        <v>100.45</v>
      </c>
      <c r="AA170">
        <v>1</v>
      </c>
      <c r="AB170" t="s">
        <v>21</v>
      </c>
    </row>
    <row r="171" spans="1:28" x14ac:dyDescent="0.3">
      <c r="A171">
        <v>706</v>
      </c>
      <c r="B171" t="str">
        <f>VLOOKUP(A171,标的信息!$B$2:$G$260,2,0)</f>
        <v>信易顺</v>
      </c>
      <c r="C171" t="str">
        <f>VLOOKUP(A171,标的信息!$B$2:$G$260,3,0)</f>
        <v>信易顺第613期</v>
      </c>
      <c r="D171">
        <f>VLOOKUP(A171,标的信息!$B$2:$G$260,4,0)</f>
        <v>50000</v>
      </c>
      <c r="E171">
        <f>VLOOKUP(A171,标的信息!$B$2:$G$260,5,0)</f>
        <v>5.2</v>
      </c>
      <c r="F171">
        <f>VLOOKUP(A171,标的信息!$B$2:$G$260,6,0)</f>
        <v>1</v>
      </c>
      <c r="G171">
        <f>VLOOKUP(A171,标的信息!$B$2:$H$260,7,0)</f>
        <v>31</v>
      </c>
      <c r="H171" t="str">
        <f>VLOOKUP(A171,标的信息!$B$2:$I$260,8,0)</f>
        <v>还款中</v>
      </c>
      <c r="I171">
        <f t="shared" si="2"/>
        <v>2.6866666666666665</v>
      </c>
      <c r="J171">
        <v>2.69</v>
      </c>
      <c r="K171">
        <v>600</v>
      </c>
      <c r="L171" s="1" t="s">
        <v>363</v>
      </c>
      <c r="M171">
        <v>9217</v>
      </c>
      <c r="N171">
        <v>10</v>
      </c>
      <c r="O171" t="s">
        <v>18</v>
      </c>
      <c r="P171" s="1" t="s">
        <v>364</v>
      </c>
      <c r="Q171">
        <v>2.69</v>
      </c>
      <c r="R171">
        <v>1</v>
      </c>
      <c r="S171">
        <v>0</v>
      </c>
      <c r="T171">
        <v>0</v>
      </c>
      <c r="U171" s="1" t="s">
        <v>29</v>
      </c>
      <c r="V171">
        <v>600</v>
      </c>
      <c r="W171">
        <v>600</v>
      </c>
      <c r="X171">
        <v>0</v>
      </c>
      <c r="Y171">
        <v>602.69000000000005</v>
      </c>
      <c r="Z171">
        <v>602.69000000000005</v>
      </c>
      <c r="AA171">
        <v>1</v>
      </c>
      <c r="AB171" t="s">
        <v>21</v>
      </c>
    </row>
    <row r="172" spans="1:28" x14ac:dyDescent="0.3">
      <c r="A172">
        <v>706</v>
      </c>
      <c r="B172" t="str">
        <f>VLOOKUP(A172,标的信息!$B$2:$G$260,2,0)</f>
        <v>信易顺</v>
      </c>
      <c r="C172" t="str">
        <f>VLOOKUP(A172,标的信息!$B$2:$G$260,3,0)</f>
        <v>信易顺第613期</v>
      </c>
      <c r="D172">
        <f>VLOOKUP(A172,标的信息!$B$2:$G$260,4,0)</f>
        <v>50000</v>
      </c>
      <c r="E172">
        <f>VLOOKUP(A172,标的信息!$B$2:$G$260,5,0)</f>
        <v>5.2</v>
      </c>
      <c r="F172">
        <f>VLOOKUP(A172,标的信息!$B$2:$G$260,6,0)</f>
        <v>1</v>
      </c>
      <c r="G172">
        <f>VLOOKUP(A172,标的信息!$B$2:$H$260,7,0)</f>
        <v>31</v>
      </c>
      <c r="H172" t="str">
        <f>VLOOKUP(A172,标的信息!$B$2:$I$260,8,0)</f>
        <v>还款中</v>
      </c>
      <c r="I172">
        <f t="shared" si="2"/>
        <v>1.3433333333333333</v>
      </c>
      <c r="J172">
        <v>1.34</v>
      </c>
      <c r="K172">
        <v>300</v>
      </c>
      <c r="L172" s="1" t="s">
        <v>365</v>
      </c>
      <c r="M172">
        <v>9216</v>
      </c>
      <c r="N172">
        <v>10</v>
      </c>
      <c r="O172" t="s">
        <v>18</v>
      </c>
      <c r="P172" s="1" t="s">
        <v>366</v>
      </c>
      <c r="Q172">
        <v>1.34</v>
      </c>
      <c r="R172">
        <v>1</v>
      </c>
      <c r="S172">
        <v>0</v>
      </c>
      <c r="T172">
        <v>0</v>
      </c>
      <c r="U172" s="1" t="s">
        <v>77</v>
      </c>
      <c r="V172">
        <v>300</v>
      </c>
      <c r="W172">
        <v>300</v>
      </c>
      <c r="X172">
        <v>0</v>
      </c>
      <c r="Y172">
        <v>301.33999999999997</v>
      </c>
      <c r="Z172">
        <v>301.33999999999997</v>
      </c>
      <c r="AA172">
        <v>1</v>
      </c>
      <c r="AB172" t="s">
        <v>21</v>
      </c>
    </row>
    <row r="173" spans="1:28" x14ac:dyDescent="0.3">
      <c r="A173">
        <v>706</v>
      </c>
      <c r="B173" t="str">
        <f>VLOOKUP(A173,标的信息!$B$2:$G$260,2,0)</f>
        <v>信易顺</v>
      </c>
      <c r="C173" t="str">
        <f>VLOOKUP(A173,标的信息!$B$2:$G$260,3,0)</f>
        <v>信易顺第613期</v>
      </c>
      <c r="D173">
        <f>VLOOKUP(A173,标的信息!$B$2:$G$260,4,0)</f>
        <v>50000</v>
      </c>
      <c r="E173">
        <f>VLOOKUP(A173,标的信息!$B$2:$G$260,5,0)</f>
        <v>5.2</v>
      </c>
      <c r="F173">
        <f>VLOOKUP(A173,标的信息!$B$2:$G$260,6,0)</f>
        <v>1</v>
      </c>
      <c r="G173">
        <f>VLOOKUP(A173,标的信息!$B$2:$H$260,7,0)</f>
        <v>31</v>
      </c>
      <c r="H173" t="str">
        <f>VLOOKUP(A173,标的信息!$B$2:$I$260,8,0)</f>
        <v>还款中</v>
      </c>
      <c r="I173">
        <f t="shared" si="2"/>
        <v>115.52666666666666</v>
      </c>
      <c r="J173">
        <v>115.53</v>
      </c>
      <c r="K173">
        <v>25800</v>
      </c>
      <c r="L173" s="1" t="s">
        <v>367</v>
      </c>
      <c r="M173">
        <v>9215</v>
      </c>
      <c r="N173">
        <v>10</v>
      </c>
      <c r="O173" t="s">
        <v>18</v>
      </c>
      <c r="P173" s="1" t="s">
        <v>368</v>
      </c>
      <c r="Q173">
        <v>115.53</v>
      </c>
      <c r="R173">
        <v>1</v>
      </c>
      <c r="S173">
        <v>0</v>
      </c>
      <c r="T173">
        <v>0</v>
      </c>
      <c r="U173" s="1" t="s">
        <v>32</v>
      </c>
      <c r="V173">
        <v>25800</v>
      </c>
      <c r="W173">
        <v>25800</v>
      </c>
      <c r="X173">
        <v>0</v>
      </c>
      <c r="Y173">
        <v>25915.53</v>
      </c>
      <c r="Z173">
        <v>25915.53</v>
      </c>
      <c r="AA173">
        <v>1</v>
      </c>
      <c r="AB173" t="s">
        <v>21</v>
      </c>
    </row>
    <row r="174" spans="1:28" x14ac:dyDescent="0.3">
      <c r="A174">
        <v>706</v>
      </c>
      <c r="B174" t="str">
        <f>VLOOKUP(A174,标的信息!$B$2:$G$260,2,0)</f>
        <v>信易顺</v>
      </c>
      <c r="C174" t="str">
        <f>VLOOKUP(A174,标的信息!$B$2:$G$260,3,0)</f>
        <v>信易顺第613期</v>
      </c>
      <c r="D174">
        <f>VLOOKUP(A174,标的信息!$B$2:$G$260,4,0)</f>
        <v>50000</v>
      </c>
      <c r="E174">
        <f>VLOOKUP(A174,标的信息!$B$2:$G$260,5,0)</f>
        <v>5.2</v>
      </c>
      <c r="F174">
        <f>VLOOKUP(A174,标的信息!$B$2:$G$260,6,0)</f>
        <v>1</v>
      </c>
      <c r="G174">
        <f>VLOOKUP(A174,标的信息!$B$2:$H$260,7,0)</f>
        <v>31</v>
      </c>
      <c r="H174" t="str">
        <f>VLOOKUP(A174,标的信息!$B$2:$I$260,8,0)</f>
        <v>还款中</v>
      </c>
      <c r="I174">
        <f t="shared" si="2"/>
        <v>31.344444444444445</v>
      </c>
      <c r="J174">
        <v>31.34</v>
      </c>
      <c r="K174">
        <v>7000</v>
      </c>
      <c r="L174" s="1" t="s">
        <v>369</v>
      </c>
      <c r="M174">
        <v>9214</v>
      </c>
      <c r="N174">
        <v>10</v>
      </c>
      <c r="O174" t="s">
        <v>18</v>
      </c>
      <c r="P174" s="1" t="s">
        <v>370</v>
      </c>
      <c r="Q174">
        <v>31.34</v>
      </c>
      <c r="R174">
        <v>1</v>
      </c>
      <c r="S174">
        <v>0</v>
      </c>
      <c r="T174">
        <v>0</v>
      </c>
      <c r="U174" s="1" t="s">
        <v>77</v>
      </c>
      <c r="V174">
        <v>7000</v>
      </c>
      <c r="W174">
        <v>7000</v>
      </c>
      <c r="X174">
        <v>0</v>
      </c>
      <c r="Y174">
        <v>7031.34</v>
      </c>
      <c r="Z174">
        <v>7031.34</v>
      </c>
      <c r="AA174">
        <v>1</v>
      </c>
      <c r="AB174" t="s">
        <v>21</v>
      </c>
    </row>
    <row r="175" spans="1:28" x14ac:dyDescent="0.3">
      <c r="A175">
        <v>706</v>
      </c>
      <c r="B175" t="str">
        <f>VLOOKUP(A175,标的信息!$B$2:$G$260,2,0)</f>
        <v>信易顺</v>
      </c>
      <c r="C175" t="str">
        <f>VLOOKUP(A175,标的信息!$B$2:$G$260,3,0)</f>
        <v>信易顺第613期</v>
      </c>
      <c r="D175">
        <f>VLOOKUP(A175,标的信息!$B$2:$G$260,4,0)</f>
        <v>50000</v>
      </c>
      <c r="E175">
        <f>VLOOKUP(A175,标的信息!$B$2:$G$260,5,0)</f>
        <v>5.2</v>
      </c>
      <c r="F175">
        <f>VLOOKUP(A175,标的信息!$B$2:$G$260,6,0)</f>
        <v>1</v>
      </c>
      <c r="G175">
        <f>VLOOKUP(A175,标的信息!$B$2:$H$260,7,0)</f>
        <v>31</v>
      </c>
      <c r="H175" t="str">
        <f>VLOOKUP(A175,标的信息!$B$2:$I$260,8,0)</f>
        <v>还款中</v>
      </c>
      <c r="I175">
        <f t="shared" si="2"/>
        <v>22.388888888888889</v>
      </c>
      <c r="J175">
        <v>22.39</v>
      </c>
      <c r="K175">
        <v>5000</v>
      </c>
      <c r="L175" s="1" t="s">
        <v>371</v>
      </c>
      <c r="M175">
        <v>9213</v>
      </c>
      <c r="N175">
        <v>10</v>
      </c>
      <c r="O175" t="s">
        <v>18</v>
      </c>
      <c r="P175" s="1" t="s">
        <v>372</v>
      </c>
      <c r="Q175">
        <v>22.39</v>
      </c>
      <c r="R175">
        <v>1</v>
      </c>
      <c r="S175">
        <v>0</v>
      </c>
      <c r="T175">
        <v>0</v>
      </c>
      <c r="U175" s="1" t="s">
        <v>53</v>
      </c>
      <c r="V175">
        <v>5000</v>
      </c>
      <c r="W175">
        <v>5000</v>
      </c>
      <c r="X175">
        <v>0</v>
      </c>
      <c r="Y175">
        <v>5022.3900000000003</v>
      </c>
      <c r="Z175">
        <v>5022.3900000000003</v>
      </c>
      <c r="AA175">
        <v>1</v>
      </c>
      <c r="AB175" t="s">
        <v>21</v>
      </c>
    </row>
    <row r="176" spans="1:28" x14ac:dyDescent="0.3">
      <c r="A176">
        <v>706</v>
      </c>
      <c r="B176" t="str">
        <f>VLOOKUP(A176,标的信息!$B$2:$G$260,2,0)</f>
        <v>信易顺</v>
      </c>
      <c r="C176" t="str">
        <f>VLOOKUP(A176,标的信息!$B$2:$G$260,3,0)</f>
        <v>信易顺第613期</v>
      </c>
      <c r="D176">
        <f>VLOOKUP(A176,标的信息!$B$2:$G$260,4,0)</f>
        <v>50000</v>
      </c>
      <c r="E176">
        <f>VLOOKUP(A176,标的信息!$B$2:$G$260,5,0)</f>
        <v>5.2</v>
      </c>
      <c r="F176">
        <f>VLOOKUP(A176,标的信息!$B$2:$G$260,6,0)</f>
        <v>1</v>
      </c>
      <c r="G176">
        <f>VLOOKUP(A176,标的信息!$B$2:$H$260,7,0)</f>
        <v>31</v>
      </c>
      <c r="H176" t="str">
        <f>VLOOKUP(A176,标的信息!$B$2:$I$260,8,0)</f>
        <v>还款中</v>
      </c>
      <c r="I176">
        <f t="shared" si="2"/>
        <v>44.777777777777779</v>
      </c>
      <c r="J176">
        <v>44.78</v>
      </c>
      <c r="K176">
        <v>10000</v>
      </c>
      <c r="L176" s="1" t="s">
        <v>373</v>
      </c>
      <c r="M176">
        <v>9212</v>
      </c>
      <c r="N176">
        <v>10</v>
      </c>
      <c r="O176" t="s">
        <v>18</v>
      </c>
      <c r="P176" s="1" t="s">
        <v>374</v>
      </c>
      <c r="Q176">
        <v>44.78</v>
      </c>
      <c r="R176">
        <v>1</v>
      </c>
      <c r="S176">
        <v>0</v>
      </c>
      <c r="T176">
        <v>0</v>
      </c>
      <c r="U176" s="1" t="s">
        <v>20</v>
      </c>
      <c r="V176">
        <v>10000</v>
      </c>
      <c r="W176">
        <v>10000</v>
      </c>
      <c r="X176">
        <v>0</v>
      </c>
      <c r="Y176">
        <v>10044.780000000001</v>
      </c>
      <c r="Z176">
        <v>10044.780000000001</v>
      </c>
      <c r="AA176">
        <v>1</v>
      </c>
      <c r="AB176" t="s">
        <v>21</v>
      </c>
    </row>
    <row r="177" spans="1:28" x14ac:dyDescent="0.3">
      <c r="A177">
        <v>706</v>
      </c>
      <c r="B177" t="str">
        <f>VLOOKUP(A177,标的信息!$B$2:$G$260,2,0)</f>
        <v>信易顺</v>
      </c>
      <c r="C177" t="str">
        <f>VLOOKUP(A177,标的信息!$B$2:$G$260,3,0)</f>
        <v>信易顺第613期</v>
      </c>
      <c r="D177">
        <f>VLOOKUP(A177,标的信息!$B$2:$G$260,4,0)</f>
        <v>50000</v>
      </c>
      <c r="E177">
        <f>VLOOKUP(A177,标的信息!$B$2:$G$260,5,0)</f>
        <v>5.2</v>
      </c>
      <c r="F177">
        <f>VLOOKUP(A177,标的信息!$B$2:$G$260,6,0)</f>
        <v>1</v>
      </c>
      <c r="G177">
        <f>VLOOKUP(A177,标的信息!$B$2:$H$260,7,0)</f>
        <v>31</v>
      </c>
      <c r="H177" t="str">
        <f>VLOOKUP(A177,标的信息!$B$2:$I$260,8,0)</f>
        <v>还款中</v>
      </c>
      <c r="I177">
        <f t="shared" si="2"/>
        <v>2.2388888888888889</v>
      </c>
      <c r="J177">
        <v>2.2400000000000002</v>
      </c>
      <c r="K177">
        <v>500</v>
      </c>
      <c r="L177" s="1" t="s">
        <v>375</v>
      </c>
      <c r="M177">
        <v>9211</v>
      </c>
      <c r="N177">
        <v>10</v>
      </c>
      <c r="O177" t="s">
        <v>63</v>
      </c>
      <c r="P177" s="1" t="s">
        <v>376</v>
      </c>
      <c r="Q177">
        <v>2.2400000000000002</v>
      </c>
      <c r="R177">
        <v>1</v>
      </c>
      <c r="S177">
        <v>0</v>
      </c>
      <c r="T177">
        <v>0</v>
      </c>
      <c r="U177" s="1" t="s">
        <v>20</v>
      </c>
      <c r="V177">
        <v>500</v>
      </c>
      <c r="W177">
        <v>500</v>
      </c>
      <c r="X177">
        <v>1</v>
      </c>
      <c r="Y177">
        <v>502.24</v>
      </c>
      <c r="Z177">
        <v>502.24</v>
      </c>
      <c r="AA177">
        <v>1</v>
      </c>
      <c r="AB177" t="s">
        <v>21</v>
      </c>
    </row>
    <row r="178" spans="1:28" x14ac:dyDescent="0.3">
      <c r="A178">
        <v>703</v>
      </c>
      <c r="B178" t="str">
        <f>VLOOKUP(A178,标的信息!$B$2:$G$260,2,0)</f>
        <v>信易顺</v>
      </c>
      <c r="C178" t="str">
        <f>VLOOKUP(A178,标的信息!$B$2:$G$260,3,0)</f>
        <v>信易顺第610期</v>
      </c>
      <c r="D178">
        <f>VLOOKUP(A178,标的信息!$B$2:$G$260,4,0)</f>
        <v>20000</v>
      </c>
      <c r="E178">
        <f>VLOOKUP(A178,标的信息!$B$2:$G$260,5,0)</f>
        <v>5.2</v>
      </c>
      <c r="F178">
        <f>VLOOKUP(A178,标的信息!$B$2:$G$260,6,0)</f>
        <v>1</v>
      </c>
      <c r="G178">
        <f>VLOOKUP(A178,标的信息!$B$2:$H$260,7,0)</f>
        <v>31</v>
      </c>
      <c r="H178" t="str">
        <f>VLOOKUP(A178,标的信息!$B$2:$I$260,8,0)</f>
        <v>还款中</v>
      </c>
      <c r="I178">
        <f t="shared" si="2"/>
        <v>82.838888888888889</v>
      </c>
      <c r="J178">
        <v>82.84</v>
      </c>
      <c r="K178">
        <v>18500</v>
      </c>
      <c r="L178" s="1" t="s">
        <v>377</v>
      </c>
      <c r="M178">
        <v>9194</v>
      </c>
      <c r="N178">
        <v>10</v>
      </c>
      <c r="O178" t="s">
        <v>18</v>
      </c>
      <c r="P178" s="1" t="s">
        <v>378</v>
      </c>
      <c r="Q178">
        <v>82.84</v>
      </c>
      <c r="R178">
        <v>1</v>
      </c>
      <c r="S178">
        <v>0</v>
      </c>
      <c r="T178">
        <v>0</v>
      </c>
      <c r="U178" s="1" t="s">
        <v>29</v>
      </c>
      <c r="V178">
        <v>18500</v>
      </c>
      <c r="W178">
        <v>18500</v>
      </c>
      <c r="X178">
        <v>0</v>
      </c>
      <c r="Y178">
        <v>18582.84</v>
      </c>
      <c r="Z178">
        <v>18582.84</v>
      </c>
      <c r="AA178">
        <v>1</v>
      </c>
      <c r="AB178" t="s">
        <v>21</v>
      </c>
    </row>
    <row r="179" spans="1:28" x14ac:dyDescent="0.3">
      <c r="A179">
        <v>703</v>
      </c>
      <c r="B179" t="str">
        <f>VLOOKUP(A179,标的信息!$B$2:$G$260,2,0)</f>
        <v>信易顺</v>
      </c>
      <c r="C179" t="str">
        <f>VLOOKUP(A179,标的信息!$B$2:$G$260,3,0)</f>
        <v>信易顺第610期</v>
      </c>
      <c r="D179">
        <f>VLOOKUP(A179,标的信息!$B$2:$G$260,4,0)</f>
        <v>20000</v>
      </c>
      <c r="E179">
        <f>VLOOKUP(A179,标的信息!$B$2:$G$260,5,0)</f>
        <v>5.2</v>
      </c>
      <c r="F179">
        <f>VLOOKUP(A179,标的信息!$B$2:$G$260,6,0)</f>
        <v>1</v>
      </c>
      <c r="G179">
        <f>VLOOKUP(A179,标的信息!$B$2:$H$260,7,0)</f>
        <v>31</v>
      </c>
      <c r="H179" t="str">
        <f>VLOOKUP(A179,标的信息!$B$2:$I$260,8,0)</f>
        <v>还款中</v>
      </c>
      <c r="I179">
        <f t="shared" si="2"/>
        <v>6.7166666666666668</v>
      </c>
      <c r="J179">
        <v>6.72</v>
      </c>
      <c r="K179">
        <v>1500</v>
      </c>
      <c r="L179" s="1" t="s">
        <v>379</v>
      </c>
      <c r="M179">
        <v>9178</v>
      </c>
      <c r="N179">
        <v>10</v>
      </c>
      <c r="O179" t="s">
        <v>18</v>
      </c>
      <c r="P179" s="1" t="s">
        <v>380</v>
      </c>
      <c r="Q179">
        <v>6.72</v>
      </c>
      <c r="R179">
        <v>1</v>
      </c>
      <c r="S179">
        <v>0</v>
      </c>
      <c r="T179">
        <v>0</v>
      </c>
      <c r="U179" s="1" t="s">
        <v>32</v>
      </c>
      <c r="V179">
        <v>1500</v>
      </c>
      <c r="W179">
        <v>1500</v>
      </c>
      <c r="X179">
        <v>0</v>
      </c>
      <c r="Y179">
        <v>1506.72</v>
      </c>
      <c r="Z179">
        <v>1506.72</v>
      </c>
      <c r="AA179">
        <v>1</v>
      </c>
      <c r="AB179" t="s">
        <v>21</v>
      </c>
    </row>
    <row r="180" spans="1:28" x14ac:dyDescent="0.3">
      <c r="A180">
        <v>702</v>
      </c>
      <c r="B180" t="str">
        <f>VLOOKUP(A180,标的信息!$B$2:$G$260,2,0)</f>
        <v>信易顺</v>
      </c>
      <c r="C180" t="str">
        <f>VLOOKUP(A180,标的信息!$B$2:$G$260,3,0)</f>
        <v>信易顺第609期</v>
      </c>
      <c r="D180">
        <f>VLOOKUP(A180,标的信息!$B$2:$G$260,4,0)</f>
        <v>20000</v>
      </c>
      <c r="E180">
        <f>VLOOKUP(A180,标的信息!$B$2:$G$260,5,0)</f>
        <v>5.2</v>
      </c>
      <c r="F180">
        <f>VLOOKUP(A180,标的信息!$B$2:$G$260,6,0)</f>
        <v>1</v>
      </c>
      <c r="G180">
        <f>VLOOKUP(A180,标的信息!$B$2:$H$260,7,0)</f>
        <v>31</v>
      </c>
      <c r="H180" t="str">
        <f>VLOOKUP(A180,标的信息!$B$2:$I$260,8,0)</f>
        <v>还款中</v>
      </c>
      <c r="I180">
        <f t="shared" si="2"/>
        <v>76.12222222222222</v>
      </c>
      <c r="J180">
        <v>76.12</v>
      </c>
      <c r="K180">
        <v>17000</v>
      </c>
      <c r="L180" s="1" t="s">
        <v>381</v>
      </c>
      <c r="M180">
        <v>9196</v>
      </c>
      <c r="N180">
        <v>10</v>
      </c>
      <c r="O180" t="s">
        <v>18</v>
      </c>
      <c r="P180" s="1" t="s">
        <v>382</v>
      </c>
      <c r="Q180">
        <v>76.12</v>
      </c>
      <c r="R180">
        <v>1</v>
      </c>
      <c r="S180">
        <v>0</v>
      </c>
      <c r="T180">
        <v>0</v>
      </c>
      <c r="U180" s="1" t="s">
        <v>29</v>
      </c>
      <c r="V180">
        <v>17000</v>
      </c>
      <c r="W180">
        <v>17000</v>
      </c>
      <c r="X180">
        <v>0</v>
      </c>
      <c r="Y180">
        <v>17076.12</v>
      </c>
      <c r="Z180">
        <v>17076.12</v>
      </c>
      <c r="AA180">
        <v>1</v>
      </c>
      <c r="AB180" t="s">
        <v>21</v>
      </c>
    </row>
    <row r="181" spans="1:28" x14ac:dyDescent="0.3">
      <c r="A181">
        <v>702</v>
      </c>
      <c r="B181" t="str">
        <f>VLOOKUP(A181,标的信息!$B$2:$G$260,2,0)</f>
        <v>信易顺</v>
      </c>
      <c r="C181" t="str">
        <f>VLOOKUP(A181,标的信息!$B$2:$G$260,3,0)</f>
        <v>信易顺第609期</v>
      </c>
      <c r="D181">
        <f>VLOOKUP(A181,标的信息!$B$2:$G$260,4,0)</f>
        <v>20000</v>
      </c>
      <c r="E181">
        <f>VLOOKUP(A181,标的信息!$B$2:$G$260,5,0)</f>
        <v>5.2</v>
      </c>
      <c r="F181">
        <f>VLOOKUP(A181,标的信息!$B$2:$G$260,6,0)</f>
        <v>1</v>
      </c>
      <c r="G181">
        <f>VLOOKUP(A181,标的信息!$B$2:$H$260,7,0)</f>
        <v>31</v>
      </c>
      <c r="H181" t="str">
        <f>VLOOKUP(A181,标的信息!$B$2:$I$260,8,0)</f>
        <v>还款中</v>
      </c>
      <c r="I181">
        <f t="shared" si="2"/>
        <v>13.433333333333334</v>
      </c>
      <c r="J181">
        <v>13.43</v>
      </c>
      <c r="K181">
        <v>3000</v>
      </c>
      <c r="L181" s="1" t="s">
        <v>383</v>
      </c>
      <c r="M181">
        <v>9181</v>
      </c>
      <c r="N181">
        <v>10</v>
      </c>
      <c r="O181" t="s">
        <v>18</v>
      </c>
      <c r="P181" s="1" t="s">
        <v>384</v>
      </c>
      <c r="Q181">
        <v>13.43</v>
      </c>
      <c r="R181">
        <v>1</v>
      </c>
      <c r="S181">
        <v>0</v>
      </c>
      <c r="T181">
        <v>0</v>
      </c>
      <c r="U181" s="1" t="s">
        <v>35</v>
      </c>
      <c r="V181">
        <v>3000</v>
      </c>
      <c r="W181">
        <v>3000</v>
      </c>
      <c r="X181">
        <v>0</v>
      </c>
      <c r="Y181">
        <v>3013.43</v>
      </c>
      <c r="Z181">
        <v>3013.43</v>
      </c>
      <c r="AA181">
        <v>1</v>
      </c>
      <c r="AB181" t="s">
        <v>21</v>
      </c>
    </row>
    <row r="182" spans="1:28" x14ac:dyDescent="0.3">
      <c r="A182">
        <v>701</v>
      </c>
      <c r="B182" t="str">
        <f>VLOOKUP(A182,标的信息!$B$2:$G$260,2,0)</f>
        <v>信易顺</v>
      </c>
      <c r="C182" t="str">
        <f>VLOOKUP(A182,标的信息!$B$2:$G$260,3,0)</f>
        <v>信易顺第608期</v>
      </c>
      <c r="D182">
        <f>VLOOKUP(A182,标的信息!$B$2:$G$260,4,0)</f>
        <v>20000</v>
      </c>
      <c r="E182">
        <f>VLOOKUP(A182,标的信息!$B$2:$G$260,5,0)</f>
        <v>5.2</v>
      </c>
      <c r="F182">
        <f>VLOOKUP(A182,标的信息!$B$2:$G$260,6,0)</f>
        <v>1</v>
      </c>
      <c r="G182">
        <f>VLOOKUP(A182,标的信息!$B$2:$H$260,7,0)</f>
        <v>31</v>
      </c>
      <c r="H182" t="str">
        <f>VLOOKUP(A182,标的信息!$B$2:$I$260,8,0)</f>
        <v>还款中</v>
      </c>
      <c r="I182">
        <f t="shared" si="2"/>
        <v>84.182222222222222</v>
      </c>
      <c r="J182">
        <v>84.18</v>
      </c>
      <c r="K182">
        <v>18800</v>
      </c>
      <c r="L182" s="1" t="s">
        <v>385</v>
      </c>
      <c r="M182">
        <v>9193</v>
      </c>
      <c r="N182">
        <v>10</v>
      </c>
      <c r="O182" t="s">
        <v>18</v>
      </c>
      <c r="P182" s="1" t="s">
        <v>386</v>
      </c>
      <c r="Q182">
        <v>84.18</v>
      </c>
      <c r="R182">
        <v>1</v>
      </c>
      <c r="S182">
        <v>0</v>
      </c>
      <c r="T182">
        <v>0</v>
      </c>
      <c r="U182" s="1" t="s">
        <v>29</v>
      </c>
      <c r="V182">
        <v>18800</v>
      </c>
      <c r="W182">
        <v>18800</v>
      </c>
      <c r="X182">
        <v>0</v>
      </c>
      <c r="Y182">
        <v>18884.18</v>
      </c>
      <c r="Z182">
        <v>18884.18</v>
      </c>
      <c r="AA182">
        <v>1</v>
      </c>
      <c r="AB182" t="s">
        <v>21</v>
      </c>
    </row>
    <row r="183" spans="1:28" x14ac:dyDescent="0.3">
      <c r="A183">
        <v>701</v>
      </c>
      <c r="B183" t="str">
        <f>VLOOKUP(A183,标的信息!$B$2:$G$260,2,0)</f>
        <v>信易顺</v>
      </c>
      <c r="C183" t="str">
        <f>VLOOKUP(A183,标的信息!$B$2:$G$260,3,0)</f>
        <v>信易顺第608期</v>
      </c>
      <c r="D183">
        <f>VLOOKUP(A183,标的信息!$B$2:$G$260,4,0)</f>
        <v>20000</v>
      </c>
      <c r="E183">
        <f>VLOOKUP(A183,标的信息!$B$2:$G$260,5,0)</f>
        <v>5.2</v>
      </c>
      <c r="F183">
        <f>VLOOKUP(A183,标的信息!$B$2:$G$260,6,0)</f>
        <v>1</v>
      </c>
      <c r="G183">
        <f>VLOOKUP(A183,标的信息!$B$2:$H$260,7,0)</f>
        <v>31</v>
      </c>
      <c r="H183" t="str">
        <f>VLOOKUP(A183,标的信息!$B$2:$I$260,8,0)</f>
        <v>还款中</v>
      </c>
      <c r="I183">
        <f t="shared" si="2"/>
        <v>4.4777777777777779</v>
      </c>
      <c r="J183">
        <v>4.4800000000000004</v>
      </c>
      <c r="K183">
        <v>1000</v>
      </c>
      <c r="L183" s="1" t="s">
        <v>387</v>
      </c>
      <c r="M183">
        <v>9180</v>
      </c>
      <c r="N183">
        <v>10</v>
      </c>
      <c r="O183" t="s">
        <v>18</v>
      </c>
      <c r="P183" s="1" t="s">
        <v>388</v>
      </c>
      <c r="Q183">
        <v>4.4800000000000004</v>
      </c>
      <c r="R183">
        <v>1</v>
      </c>
      <c r="S183">
        <v>0</v>
      </c>
      <c r="T183">
        <v>0</v>
      </c>
      <c r="U183" s="1" t="s">
        <v>29</v>
      </c>
      <c r="V183">
        <v>1000</v>
      </c>
      <c r="W183">
        <v>1000</v>
      </c>
      <c r="X183">
        <v>0</v>
      </c>
      <c r="Y183">
        <v>1004.48</v>
      </c>
      <c r="Z183">
        <v>1004.48</v>
      </c>
      <c r="AA183">
        <v>1</v>
      </c>
      <c r="AB183" t="s">
        <v>21</v>
      </c>
    </row>
    <row r="184" spans="1:28" x14ac:dyDescent="0.3">
      <c r="A184">
        <v>701</v>
      </c>
      <c r="B184" t="str">
        <f>VLOOKUP(A184,标的信息!$B$2:$G$260,2,0)</f>
        <v>信易顺</v>
      </c>
      <c r="C184" t="str">
        <f>VLOOKUP(A184,标的信息!$B$2:$G$260,3,0)</f>
        <v>信易顺第608期</v>
      </c>
      <c r="D184">
        <f>VLOOKUP(A184,标的信息!$B$2:$G$260,4,0)</f>
        <v>20000</v>
      </c>
      <c r="E184">
        <f>VLOOKUP(A184,标的信息!$B$2:$G$260,5,0)</f>
        <v>5.2</v>
      </c>
      <c r="F184">
        <f>VLOOKUP(A184,标的信息!$B$2:$G$260,6,0)</f>
        <v>1</v>
      </c>
      <c r="G184">
        <f>VLOOKUP(A184,标的信息!$B$2:$H$260,7,0)</f>
        <v>31</v>
      </c>
      <c r="H184" t="str">
        <f>VLOOKUP(A184,标的信息!$B$2:$I$260,8,0)</f>
        <v>还款中</v>
      </c>
      <c r="I184">
        <f t="shared" si="2"/>
        <v>0.89555555555555566</v>
      </c>
      <c r="J184">
        <v>0.9</v>
      </c>
      <c r="K184">
        <v>200</v>
      </c>
      <c r="L184" s="1" t="s">
        <v>389</v>
      </c>
      <c r="M184">
        <v>9179</v>
      </c>
      <c r="N184">
        <v>10</v>
      </c>
      <c r="O184" t="s">
        <v>18</v>
      </c>
      <c r="P184" s="1" t="s">
        <v>390</v>
      </c>
      <c r="Q184">
        <v>0.9</v>
      </c>
      <c r="R184">
        <v>1</v>
      </c>
      <c r="S184">
        <v>0</v>
      </c>
      <c r="T184">
        <v>0</v>
      </c>
      <c r="U184" s="1" t="s">
        <v>40</v>
      </c>
      <c r="V184">
        <v>200</v>
      </c>
      <c r="W184">
        <v>200</v>
      </c>
      <c r="X184">
        <v>0</v>
      </c>
      <c r="Y184">
        <v>200.9</v>
      </c>
      <c r="Z184">
        <v>200.9</v>
      </c>
      <c r="AA184">
        <v>1</v>
      </c>
      <c r="AB184" t="s">
        <v>21</v>
      </c>
    </row>
    <row r="185" spans="1:28" x14ac:dyDescent="0.3">
      <c r="A185">
        <v>700</v>
      </c>
      <c r="B185" t="str">
        <f>VLOOKUP(A185,标的信息!$B$2:$G$260,2,0)</f>
        <v>信易顺</v>
      </c>
      <c r="C185" t="str">
        <f>VLOOKUP(A185,标的信息!$B$2:$G$260,3,0)</f>
        <v>信易顺第607期</v>
      </c>
      <c r="D185">
        <f>VLOOKUP(A185,标的信息!$B$2:$G$260,4,0)</f>
        <v>20000</v>
      </c>
      <c r="E185">
        <f>VLOOKUP(A185,标的信息!$B$2:$G$260,5,0)</f>
        <v>5.2</v>
      </c>
      <c r="F185">
        <f>VLOOKUP(A185,标的信息!$B$2:$G$260,6,0)</f>
        <v>1</v>
      </c>
      <c r="G185">
        <f>VLOOKUP(A185,标的信息!$B$2:$H$260,7,0)</f>
        <v>31</v>
      </c>
      <c r="H185" t="str">
        <f>VLOOKUP(A185,标的信息!$B$2:$I$260,8,0)</f>
        <v>还款中</v>
      </c>
      <c r="I185">
        <f t="shared" si="2"/>
        <v>44.777777777777779</v>
      </c>
      <c r="J185">
        <v>44.78</v>
      </c>
      <c r="K185">
        <v>10000</v>
      </c>
      <c r="L185" s="1" t="s">
        <v>391</v>
      </c>
      <c r="M185">
        <v>9176</v>
      </c>
      <c r="N185">
        <v>10</v>
      </c>
      <c r="O185" t="s">
        <v>18</v>
      </c>
      <c r="P185" s="1" t="s">
        <v>392</v>
      </c>
      <c r="Q185">
        <v>44.78</v>
      </c>
      <c r="R185">
        <v>1</v>
      </c>
      <c r="S185">
        <v>0</v>
      </c>
      <c r="T185">
        <v>0</v>
      </c>
      <c r="U185" s="1" t="s">
        <v>24</v>
      </c>
      <c r="V185">
        <v>10000</v>
      </c>
      <c r="W185">
        <v>10000</v>
      </c>
      <c r="X185">
        <v>0</v>
      </c>
      <c r="Y185">
        <v>10044.780000000001</v>
      </c>
      <c r="Z185">
        <v>10044.780000000001</v>
      </c>
      <c r="AA185">
        <v>1</v>
      </c>
      <c r="AB185" t="s">
        <v>21</v>
      </c>
    </row>
    <row r="186" spans="1:28" x14ac:dyDescent="0.3">
      <c r="A186">
        <v>700</v>
      </c>
      <c r="B186" t="str">
        <f>VLOOKUP(A186,标的信息!$B$2:$G$260,2,0)</f>
        <v>信易顺</v>
      </c>
      <c r="C186" t="str">
        <f>VLOOKUP(A186,标的信息!$B$2:$G$260,3,0)</f>
        <v>信易顺第607期</v>
      </c>
      <c r="D186">
        <f>VLOOKUP(A186,标的信息!$B$2:$G$260,4,0)</f>
        <v>20000</v>
      </c>
      <c r="E186">
        <f>VLOOKUP(A186,标的信息!$B$2:$G$260,5,0)</f>
        <v>5.2</v>
      </c>
      <c r="F186">
        <f>VLOOKUP(A186,标的信息!$B$2:$G$260,6,0)</f>
        <v>1</v>
      </c>
      <c r="G186">
        <f>VLOOKUP(A186,标的信息!$B$2:$H$260,7,0)</f>
        <v>31</v>
      </c>
      <c r="H186" t="str">
        <f>VLOOKUP(A186,标的信息!$B$2:$I$260,8,0)</f>
        <v>还款中</v>
      </c>
      <c r="I186">
        <f t="shared" si="2"/>
        <v>44.777777777777779</v>
      </c>
      <c r="J186">
        <v>44.78</v>
      </c>
      <c r="K186">
        <v>10000</v>
      </c>
      <c r="L186" s="1" t="s">
        <v>393</v>
      </c>
      <c r="M186">
        <v>9165</v>
      </c>
      <c r="N186">
        <v>10</v>
      </c>
      <c r="O186" t="s">
        <v>18</v>
      </c>
      <c r="P186" s="1" t="s">
        <v>394</v>
      </c>
      <c r="Q186">
        <v>44.78</v>
      </c>
      <c r="R186">
        <v>1</v>
      </c>
      <c r="S186">
        <v>0</v>
      </c>
      <c r="T186">
        <v>0</v>
      </c>
      <c r="U186" s="1" t="s">
        <v>48</v>
      </c>
      <c r="V186">
        <v>10000</v>
      </c>
      <c r="W186">
        <v>10000</v>
      </c>
      <c r="X186">
        <v>0</v>
      </c>
      <c r="Y186">
        <v>10044.780000000001</v>
      </c>
      <c r="Z186">
        <v>10044.780000000001</v>
      </c>
      <c r="AA186">
        <v>1</v>
      </c>
      <c r="AB186" t="s">
        <v>21</v>
      </c>
    </row>
    <row r="187" spans="1:28" x14ac:dyDescent="0.3">
      <c r="A187">
        <v>699</v>
      </c>
      <c r="B187" t="str">
        <f>VLOOKUP(A187,标的信息!$B$2:$G$260,2,0)</f>
        <v>信易顺</v>
      </c>
      <c r="C187" t="str">
        <f>VLOOKUP(A187,标的信息!$B$2:$G$260,3,0)</f>
        <v>信易顺第606期</v>
      </c>
      <c r="D187">
        <f>VLOOKUP(A187,标的信息!$B$2:$G$260,4,0)</f>
        <v>50000</v>
      </c>
      <c r="E187">
        <f>VLOOKUP(A187,标的信息!$B$2:$G$260,5,0)</f>
        <v>5.2</v>
      </c>
      <c r="F187">
        <f>VLOOKUP(A187,标的信息!$B$2:$G$260,6,0)</f>
        <v>1</v>
      </c>
      <c r="G187">
        <f>VLOOKUP(A187,标的信息!$B$2:$H$260,7,0)</f>
        <v>31</v>
      </c>
      <c r="H187" t="str">
        <f>VLOOKUP(A187,标的信息!$B$2:$I$260,8,0)</f>
        <v>还款中</v>
      </c>
      <c r="I187">
        <f t="shared" si="2"/>
        <v>181.35</v>
      </c>
      <c r="J187">
        <v>181.35</v>
      </c>
      <c r="K187">
        <v>40500</v>
      </c>
      <c r="L187" s="1" t="s">
        <v>395</v>
      </c>
      <c r="M187">
        <v>9203</v>
      </c>
      <c r="N187">
        <v>10</v>
      </c>
      <c r="O187" t="s">
        <v>18</v>
      </c>
      <c r="P187" s="1" t="s">
        <v>396</v>
      </c>
      <c r="Q187">
        <v>181.35</v>
      </c>
      <c r="R187">
        <v>1</v>
      </c>
      <c r="S187">
        <v>0</v>
      </c>
      <c r="T187">
        <v>0</v>
      </c>
      <c r="U187" s="1" t="s">
        <v>29</v>
      </c>
      <c r="V187">
        <v>40500</v>
      </c>
      <c r="W187">
        <v>40500</v>
      </c>
      <c r="X187">
        <v>0</v>
      </c>
      <c r="Y187">
        <v>40681.35</v>
      </c>
      <c r="Z187">
        <v>40681.35</v>
      </c>
      <c r="AA187">
        <v>1</v>
      </c>
      <c r="AB187" t="s">
        <v>21</v>
      </c>
    </row>
    <row r="188" spans="1:28" x14ac:dyDescent="0.3">
      <c r="A188">
        <v>699</v>
      </c>
      <c r="B188" t="str">
        <f>VLOOKUP(A188,标的信息!$B$2:$G$260,2,0)</f>
        <v>信易顺</v>
      </c>
      <c r="C188" t="str">
        <f>VLOOKUP(A188,标的信息!$B$2:$G$260,3,0)</f>
        <v>信易顺第606期</v>
      </c>
      <c r="D188">
        <f>VLOOKUP(A188,标的信息!$B$2:$G$260,4,0)</f>
        <v>50000</v>
      </c>
      <c r="E188">
        <f>VLOOKUP(A188,标的信息!$B$2:$G$260,5,0)</f>
        <v>5.2</v>
      </c>
      <c r="F188">
        <f>VLOOKUP(A188,标的信息!$B$2:$G$260,6,0)</f>
        <v>1</v>
      </c>
      <c r="G188">
        <f>VLOOKUP(A188,标的信息!$B$2:$H$260,7,0)</f>
        <v>31</v>
      </c>
      <c r="H188" t="str">
        <f>VLOOKUP(A188,标的信息!$B$2:$I$260,8,0)</f>
        <v>还款中</v>
      </c>
      <c r="I188">
        <f t="shared" si="2"/>
        <v>20.149999999999999</v>
      </c>
      <c r="J188">
        <v>20.149999999999999</v>
      </c>
      <c r="K188">
        <v>4500</v>
      </c>
      <c r="L188" s="1" t="s">
        <v>397</v>
      </c>
      <c r="M188">
        <v>9195</v>
      </c>
      <c r="N188">
        <v>10</v>
      </c>
      <c r="O188" t="s">
        <v>18</v>
      </c>
      <c r="P188" s="1" t="s">
        <v>398</v>
      </c>
      <c r="Q188">
        <v>20.149999999999999</v>
      </c>
      <c r="R188">
        <v>1</v>
      </c>
      <c r="S188">
        <v>0</v>
      </c>
      <c r="T188">
        <v>0</v>
      </c>
      <c r="U188" s="1" t="s">
        <v>29</v>
      </c>
      <c r="V188">
        <v>4500</v>
      </c>
      <c r="W188">
        <v>4500</v>
      </c>
      <c r="X188">
        <v>0</v>
      </c>
      <c r="Y188">
        <v>4520.1499999999996</v>
      </c>
      <c r="Z188">
        <v>4520.1499999999996</v>
      </c>
      <c r="AA188">
        <v>1</v>
      </c>
      <c r="AB188" t="s">
        <v>21</v>
      </c>
    </row>
    <row r="189" spans="1:28" x14ac:dyDescent="0.3">
      <c r="A189">
        <v>699</v>
      </c>
      <c r="B189" t="str">
        <f>VLOOKUP(A189,标的信息!$B$2:$G$260,2,0)</f>
        <v>信易顺</v>
      </c>
      <c r="C189" t="str">
        <f>VLOOKUP(A189,标的信息!$B$2:$G$260,3,0)</f>
        <v>信易顺第606期</v>
      </c>
      <c r="D189">
        <f>VLOOKUP(A189,标的信息!$B$2:$G$260,4,0)</f>
        <v>50000</v>
      </c>
      <c r="E189">
        <f>VLOOKUP(A189,标的信息!$B$2:$G$260,5,0)</f>
        <v>5.2</v>
      </c>
      <c r="F189">
        <f>VLOOKUP(A189,标的信息!$B$2:$G$260,6,0)</f>
        <v>1</v>
      </c>
      <c r="G189">
        <f>VLOOKUP(A189,标的信息!$B$2:$H$260,7,0)</f>
        <v>31</v>
      </c>
      <c r="H189" t="str">
        <f>VLOOKUP(A189,标的信息!$B$2:$I$260,8,0)</f>
        <v>还款中</v>
      </c>
      <c r="I189">
        <f t="shared" si="2"/>
        <v>19.254444444444442</v>
      </c>
      <c r="J189">
        <v>19.25</v>
      </c>
      <c r="K189">
        <v>4300</v>
      </c>
      <c r="L189" s="1" t="s">
        <v>399</v>
      </c>
      <c r="M189">
        <v>9171</v>
      </c>
      <c r="N189">
        <v>10</v>
      </c>
      <c r="O189" t="s">
        <v>18</v>
      </c>
      <c r="P189" s="1" t="s">
        <v>400</v>
      </c>
      <c r="Q189">
        <v>19.25</v>
      </c>
      <c r="R189">
        <v>1</v>
      </c>
      <c r="S189">
        <v>0</v>
      </c>
      <c r="T189">
        <v>0</v>
      </c>
      <c r="U189" s="1" t="s">
        <v>77</v>
      </c>
      <c r="V189">
        <v>4300</v>
      </c>
      <c r="W189">
        <v>4300</v>
      </c>
      <c r="X189">
        <v>0</v>
      </c>
      <c r="Y189">
        <v>4319.25</v>
      </c>
      <c r="Z189">
        <v>4319.25</v>
      </c>
      <c r="AA189">
        <v>1</v>
      </c>
      <c r="AB189" t="s">
        <v>21</v>
      </c>
    </row>
    <row r="190" spans="1:28" x14ac:dyDescent="0.3">
      <c r="A190">
        <v>699</v>
      </c>
      <c r="B190" t="str">
        <f>VLOOKUP(A190,标的信息!$B$2:$G$260,2,0)</f>
        <v>信易顺</v>
      </c>
      <c r="C190" t="str">
        <f>VLOOKUP(A190,标的信息!$B$2:$G$260,3,0)</f>
        <v>信易顺第606期</v>
      </c>
      <c r="D190">
        <f>VLOOKUP(A190,标的信息!$B$2:$G$260,4,0)</f>
        <v>50000</v>
      </c>
      <c r="E190">
        <f>VLOOKUP(A190,标的信息!$B$2:$G$260,5,0)</f>
        <v>5.2</v>
      </c>
      <c r="F190">
        <f>VLOOKUP(A190,标的信息!$B$2:$G$260,6,0)</f>
        <v>1</v>
      </c>
      <c r="G190">
        <f>VLOOKUP(A190,标的信息!$B$2:$H$260,7,0)</f>
        <v>31</v>
      </c>
      <c r="H190" t="str">
        <f>VLOOKUP(A190,标的信息!$B$2:$I$260,8,0)</f>
        <v>还款中</v>
      </c>
      <c r="I190">
        <f t="shared" si="2"/>
        <v>2.6866666666666665</v>
      </c>
      <c r="J190">
        <v>2.69</v>
      </c>
      <c r="K190">
        <v>600</v>
      </c>
      <c r="L190" s="1" t="s">
        <v>401</v>
      </c>
      <c r="M190">
        <v>9170</v>
      </c>
      <c r="N190">
        <v>10</v>
      </c>
      <c r="O190" t="s">
        <v>18</v>
      </c>
      <c r="P190" s="1" t="s">
        <v>402</v>
      </c>
      <c r="Q190">
        <v>2.69</v>
      </c>
      <c r="R190">
        <v>1</v>
      </c>
      <c r="S190">
        <v>0</v>
      </c>
      <c r="T190">
        <v>0</v>
      </c>
      <c r="U190" s="1" t="s">
        <v>40</v>
      </c>
      <c r="V190">
        <v>600</v>
      </c>
      <c r="W190">
        <v>600</v>
      </c>
      <c r="X190">
        <v>0</v>
      </c>
      <c r="Y190">
        <v>602.69000000000005</v>
      </c>
      <c r="Z190">
        <v>602.69000000000005</v>
      </c>
      <c r="AA190">
        <v>1</v>
      </c>
      <c r="AB190" t="s">
        <v>21</v>
      </c>
    </row>
    <row r="191" spans="1:28" x14ac:dyDescent="0.3">
      <c r="A191">
        <v>699</v>
      </c>
      <c r="B191" t="str">
        <f>VLOOKUP(A191,标的信息!$B$2:$G$260,2,0)</f>
        <v>信易顺</v>
      </c>
      <c r="C191" t="str">
        <f>VLOOKUP(A191,标的信息!$B$2:$G$260,3,0)</f>
        <v>信易顺第606期</v>
      </c>
      <c r="D191">
        <f>VLOOKUP(A191,标的信息!$B$2:$G$260,4,0)</f>
        <v>50000</v>
      </c>
      <c r="E191">
        <f>VLOOKUP(A191,标的信息!$B$2:$G$260,5,0)</f>
        <v>5.2</v>
      </c>
      <c r="F191">
        <f>VLOOKUP(A191,标的信息!$B$2:$G$260,6,0)</f>
        <v>1</v>
      </c>
      <c r="G191">
        <f>VLOOKUP(A191,标的信息!$B$2:$H$260,7,0)</f>
        <v>31</v>
      </c>
      <c r="H191" t="str">
        <f>VLOOKUP(A191,标的信息!$B$2:$I$260,8,0)</f>
        <v>还款中</v>
      </c>
      <c r="I191">
        <f t="shared" si="2"/>
        <v>0.44777777777777783</v>
      </c>
      <c r="J191">
        <v>0.45</v>
      </c>
      <c r="K191">
        <v>100</v>
      </c>
      <c r="L191" s="1" t="s">
        <v>403</v>
      </c>
      <c r="M191">
        <v>9167</v>
      </c>
      <c r="N191">
        <v>10</v>
      </c>
      <c r="O191" t="s">
        <v>18</v>
      </c>
      <c r="P191" s="1" t="s">
        <v>404</v>
      </c>
      <c r="Q191">
        <v>0.45</v>
      </c>
      <c r="R191">
        <v>1</v>
      </c>
      <c r="S191">
        <v>0</v>
      </c>
      <c r="T191">
        <v>0</v>
      </c>
      <c r="U191" s="1" t="s">
        <v>43</v>
      </c>
      <c r="V191">
        <v>100</v>
      </c>
      <c r="W191">
        <v>100</v>
      </c>
      <c r="X191">
        <v>0</v>
      </c>
      <c r="Y191">
        <v>100.45</v>
      </c>
      <c r="Z191">
        <v>100.45</v>
      </c>
      <c r="AA191">
        <v>1</v>
      </c>
      <c r="AB191" t="s">
        <v>21</v>
      </c>
    </row>
    <row r="192" spans="1:28" x14ac:dyDescent="0.3">
      <c r="A192">
        <v>698</v>
      </c>
      <c r="B192" t="str">
        <f>VLOOKUP(A192,标的信息!$B$2:$G$260,2,0)</f>
        <v>信易顺</v>
      </c>
      <c r="C192" t="str">
        <f>VLOOKUP(A192,标的信息!$B$2:$G$260,3,0)</f>
        <v>信易顺第605期</v>
      </c>
      <c r="D192">
        <f>VLOOKUP(A192,标的信息!$B$2:$G$260,4,0)</f>
        <v>50000</v>
      </c>
      <c r="E192">
        <f>VLOOKUP(A192,标的信息!$B$2:$G$260,5,0)</f>
        <v>5.2</v>
      </c>
      <c r="F192">
        <f>VLOOKUP(A192,标的信息!$B$2:$G$260,6,0)</f>
        <v>1</v>
      </c>
      <c r="G192">
        <f>VLOOKUP(A192,标的信息!$B$2:$H$260,7,0)</f>
        <v>31</v>
      </c>
      <c r="H192" t="str">
        <f>VLOOKUP(A192,标的信息!$B$2:$I$260,8,0)</f>
        <v>还款中</v>
      </c>
      <c r="I192">
        <f t="shared" si="2"/>
        <v>223.88888888888889</v>
      </c>
      <c r="J192">
        <v>223.89</v>
      </c>
      <c r="K192">
        <v>50000</v>
      </c>
      <c r="L192" s="1" t="s">
        <v>405</v>
      </c>
      <c r="M192">
        <v>9160</v>
      </c>
      <c r="N192">
        <v>10</v>
      </c>
      <c r="O192" t="s">
        <v>18</v>
      </c>
      <c r="P192" s="1" t="s">
        <v>406</v>
      </c>
      <c r="Q192">
        <v>223.89</v>
      </c>
      <c r="R192">
        <v>1</v>
      </c>
      <c r="S192">
        <v>0</v>
      </c>
      <c r="T192">
        <v>0</v>
      </c>
      <c r="U192" s="1" t="s">
        <v>43</v>
      </c>
      <c r="V192">
        <v>50000</v>
      </c>
      <c r="W192">
        <v>50000</v>
      </c>
      <c r="X192">
        <v>0</v>
      </c>
      <c r="Y192">
        <v>50223.89</v>
      </c>
      <c r="Z192">
        <v>50223.89</v>
      </c>
      <c r="AA192">
        <v>1</v>
      </c>
      <c r="AB192" t="s">
        <v>21</v>
      </c>
    </row>
    <row r="193" spans="1:28" x14ac:dyDescent="0.3">
      <c r="A193">
        <v>697</v>
      </c>
      <c r="B193" t="str">
        <f>VLOOKUP(A193,标的信息!$B$2:$G$260,2,0)</f>
        <v>信易顺</v>
      </c>
      <c r="C193" t="str">
        <f>VLOOKUP(A193,标的信息!$B$2:$G$260,3,0)</f>
        <v>信易顺第604期</v>
      </c>
      <c r="D193">
        <f>VLOOKUP(A193,标的信息!$B$2:$G$260,4,0)</f>
        <v>50000</v>
      </c>
      <c r="E193">
        <f>VLOOKUP(A193,标的信息!$B$2:$G$260,5,0)</f>
        <v>5.2</v>
      </c>
      <c r="F193">
        <f>VLOOKUP(A193,标的信息!$B$2:$G$260,6,0)</f>
        <v>1</v>
      </c>
      <c r="G193">
        <f>VLOOKUP(A193,标的信息!$B$2:$H$260,7,0)</f>
        <v>31</v>
      </c>
      <c r="H193" t="str">
        <f>VLOOKUP(A193,标的信息!$B$2:$I$260,8,0)</f>
        <v>还款中</v>
      </c>
      <c r="I193">
        <f t="shared" si="2"/>
        <v>79.256666666666661</v>
      </c>
      <c r="J193">
        <v>79.260000000000005</v>
      </c>
      <c r="K193">
        <v>17700</v>
      </c>
      <c r="L193" s="1" t="s">
        <v>407</v>
      </c>
      <c r="M193">
        <v>9204</v>
      </c>
      <c r="N193">
        <v>10</v>
      </c>
      <c r="O193" t="s">
        <v>18</v>
      </c>
      <c r="P193" s="1" t="s">
        <v>408</v>
      </c>
      <c r="Q193">
        <v>79.260000000000005</v>
      </c>
      <c r="R193">
        <v>1</v>
      </c>
      <c r="S193">
        <v>0</v>
      </c>
      <c r="T193">
        <v>0</v>
      </c>
      <c r="U193" s="1" t="s">
        <v>29</v>
      </c>
      <c r="V193">
        <v>17700</v>
      </c>
      <c r="W193">
        <v>17700</v>
      </c>
      <c r="X193">
        <v>0</v>
      </c>
      <c r="Y193">
        <v>17779.259999999998</v>
      </c>
      <c r="Z193">
        <v>17779.259999999998</v>
      </c>
      <c r="AA193">
        <v>1</v>
      </c>
      <c r="AB193" t="s">
        <v>21</v>
      </c>
    </row>
    <row r="194" spans="1:28" x14ac:dyDescent="0.3">
      <c r="A194">
        <v>697</v>
      </c>
      <c r="B194" t="str">
        <f>VLOOKUP(A194,标的信息!$B$2:$G$260,2,0)</f>
        <v>信易顺</v>
      </c>
      <c r="C194" t="str">
        <f>VLOOKUP(A194,标的信息!$B$2:$G$260,3,0)</f>
        <v>信易顺第604期</v>
      </c>
      <c r="D194">
        <f>VLOOKUP(A194,标的信息!$B$2:$G$260,4,0)</f>
        <v>50000</v>
      </c>
      <c r="E194">
        <f>VLOOKUP(A194,标的信息!$B$2:$G$260,5,0)</f>
        <v>5.2</v>
      </c>
      <c r="F194">
        <f>VLOOKUP(A194,标的信息!$B$2:$G$260,6,0)</f>
        <v>1</v>
      </c>
      <c r="G194">
        <f>VLOOKUP(A194,标的信息!$B$2:$H$260,7,0)</f>
        <v>31</v>
      </c>
      <c r="H194" t="str">
        <f>VLOOKUP(A194,标的信息!$B$2:$I$260,8,0)</f>
        <v>还款中</v>
      </c>
      <c r="I194">
        <f t="shared" si="2"/>
        <v>10.298888888888889</v>
      </c>
      <c r="J194">
        <v>10.3</v>
      </c>
      <c r="K194">
        <v>2300</v>
      </c>
      <c r="L194" s="1" t="s">
        <v>409</v>
      </c>
      <c r="M194">
        <v>9161</v>
      </c>
      <c r="N194">
        <v>10</v>
      </c>
      <c r="O194" t="s">
        <v>18</v>
      </c>
      <c r="P194" s="1" t="s">
        <v>410</v>
      </c>
      <c r="Q194">
        <v>10.3</v>
      </c>
      <c r="R194">
        <v>1</v>
      </c>
      <c r="S194">
        <v>0</v>
      </c>
      <c r="T194">
        <v>0</v>
      </c>
      <c r="U194" s="1" t="s">
        <v>24</v>
      </c>
      <c r="V194">
        <v>2300</v>
      </c>
      <c r="W194">
        <v>2300</v>
      </c>
      <c r="X194">
        <v>0</v>
      </c>
      <c r="Y194">
        <v>2310.3000000000002</v>
      </c>
      <c r="Z194">
        <v>2310.3000000000002</v>
      </c>
      <c r="AA194">
        <v>1</v>
      </c>
      <c r="AB194" t="s">
        <v>21</v>
      </c>
    </row>
    <row r="195" spans="1:28" x14ac:dyDescent="0.3">
      <c r="A195">
        <v>697</v>
      </c>
      <c r="B195" t="str">
        <f>VLOOKUP(A195,标的信息!$B$2:$G$260,2,0)</f>
        <v>信易顺</v>
      </c>
      <c r="C195" t="str">
        <f>VLOOKUP(A195,标的信息!$B$2:$G$260,3,0)</f>
        <v>信易顺第604期</v>
      </c>
      <c r="D195">
        <f>VLOOKUP(A195,标的信息!$B$2:$G$260,4,0)</f>
        <v>50000</v>
      </c>
      <c r="E195">
        <f>VLOOKUP(A195,标的信息!$B$2:$G$260,5,0)</f>
        <v>5.2</v>
      </c>
      <c r="F195">
        <f>VLOOKUP(A195,标的信息!$B$2:$G$260,6,0)</f>
        <v>1</v>
      </c>
      <c r="G195">
        <f>VLOOKUP(A195,标的信息!$B$2:$H$260,7,0)</f>
        <v>31</v>
      </c>
      <c r="H195" t="str">
        <f>VLOOKUP(A195,标的信息!$B$2:$I$260,8,0)</f>
        <v>还款中</v>
      </c>
      <c r="I195">
        <f t="shared" ref="I195:I258" si="3">K195*E195/100*G195/360</f>
        <v>134.33333333333334</v>
      </c>
      <c r="J195">
        <v>134.33000000000001</v>
      </c>
      <c r="K195">
        <v>30000</v>
      </c>
      <c r="L195" s="1" t="s">
        <v>411</v>
      </c>
      <c r="M195">
        <v>9158</v>
      </c>
      <c r="N195">
        <v>10</v>
      </c>
      <c r="O195" t="s">
        <v>18</v>
      </c>
      <c r="P195" s="1" t="s">
        <v>412</v>
      </c>
      <c r="Q195">
        <v>134.33000000000001</v>
      </c>
      <c r="R195">
        <v>1</v>
      </c>
      <c r="S195">
        <v>0</v>
      </c>
      <c r="T195">
        <v>0</v>
      </c>
      <c r="U195" s="1" t="s">
        <v>40</v>
      </c>
      <c r="V195">
        <v>30000</v>
      </c>
      <c r="W195">
        <v>30000</v>
      </c>
      <c r="X195">
        <v>0</v>
      </c>
      <c r="Y195">
        <v>30134.33</v>
      </c>
      <c r="Z195">
        <v>30134.33</v>
      </c>
      <c r="AA195">
        <v>1</v>
      </c>
      <c r="AB195" t="s">
        <v>21</v>
      </c>
    </row>
    <row r="196" spans="1:28" x14ac:dyDescent="0.3">
      <c r="A196">
        <v>696</v>
      </c>
      <c r="B196" t="str">
        <f>VLOOKUP(A196,标的信息!$B$2:$G$260,2,0)</f>
        <v>信易顺</v>
      </c>
      <c r="C196" t="str">
        <f>VLOOKUP(A196,标的信息!$B$2:$G$260,3,0)</f>
        <v>信易顺第603期</v>
      </c>
      <c r="D196">
        <f>VLOOKUP(A196,标的信息!$B$2:$G$260,4,0)</f>
        <v>50000</v>
      </c>
      <c r="E196">
        <f>VLOOKUP(A196,标的信息!$B$2:$G$260,5,0)</f>
        <v>5.2</v>
      </c>
      <c r="F196">
        <f>VLOOKUP(A196,标的信息!$B$2:$G$260,6,0)</f>
        <v>1</v>
      </c>
      <c r="G196">
        <f>VLOOKUP(A196,标的信息!$B$2:$H$260,7,0)</f>
        <v>31</v>
      </c>
      <c r="H196" t="str">
        <f>VLOOKUP(A196,标的信息!$B$2:$I$260,8,0)</f>
        <v>还款中</v>
      </c>
      <c r="I196">
        <f t="shared" si="3"/>
        <v>31.344444444444445</v>
      </c>
      <c r="J196">
        <v>31.34</v>
      </c>
      <c r="K196">
        <v>7000</v>
      </c>
      <c r="L196" s="1" t="s">
        <v>413</v>
      </c>
      <c r="M196">
        <v>9209</v>
      </c>
      <c r="N196">
        <v>10</v>
      </c>
      <c r="O196" t="s">
        <v>18</v>
      </c>
      <c r="P196" s="1" t="s">
        <v>414</v>
      </c>
      <c r="Q196">
        <v>31.34</v>
      </c>
      <c r="R196">
        <v>1</v>
      </c>
      <c r="S196">
        <v>0</v>
      </c>
      <c r="T196">
        <v>0</v>
      </c>
      <c r="U196" s="1" t="s">
        <v>29</v>
      </c>
      <c r="V196">
        <v>7000</v>
      </c>
      <c r="W196">
        <v>7000</v>
      </c>
      <c r="X196">
        <v>0</v>
      </c>
      <c r="Y196">
        <v>7031.34</v>
      </c>
      <c r="Z196">
        <v>7031.34</v>
      </c>
      <c r="AA196">
        <v>1</v>
      </c>
      <c r="AB196" t="s">
        <v>21</v>
      </c>
    </row>
    <row r="197" spans="1:28" x14ac:dyDescent="0.3">
      <c r="A197">
        <v>696</v>
      </c>
      <c r="B197" t="str">
        <f>VLOOKUP(A197,标的信息!$B$2:$G$260,2,0)</f>
        <v>信易顺</v>
      </c>
      <c r="C197" t="str">
        <f>VLOOKUP(A197,标的信息!$B$2:$G$260,3,0)</f>
        <v>信易顺第603期</v>
      </c>
      <c r="D197">
        <f>VLOOKUP(A197,标的信息!$B$2:$G$260,4,0)</f>
        <v>50000</v>
      </c>
      <c r="E197">
        <f>VLOOKUP(A197,标的信息!$B$2:$G$260,5,0)</f>
        <v>5.2</v>
      </c>
      <c r="F197">
        <f>VLOOKUP(A197,标的信息!$B$2:$G$260,6,0)</f>
        <v>1</v>
      </c>
      <c r="G197">
        <f>VLOOKUP(A197,标的信息!$B$2:$H$260,7,0)</f>
        <v>31</v>
      </c>
      <c r="H197" t="str">
        <f>VLOOKUP(A197,标的信息!$B$2:$I$260,8,0)</f>
        <v>还款中</v>
      </c>
      <c r="I197">
        <f t="shared" si="3"/>
        <v>89.555555555555557</v>
      </c>
      <c r="J197">
        <v>89.56</v>
      </c>
      <c r="K197">
        <v>20000</v>
      </c>
      <c r="L197" s="1" t="s">
        <v>415</v>
      </c>
      <c r="M197">
        <v>9201</v>
      </c>
      <c r="N197">
        <v>10</v>
      </c>
      <c r="O197" t="s">
        <v>18</v>
      </c>
      <c r="P197" s="1" t="s">
        <v>416</v>
      </c>
      <c r="Q197">
        <v>89.56</v>
      </c>
      <c r="R197">
        <v>1</v>
      </c>
      <c r="S197">
        <v>0</v>
      </c>
      <c r="T197">
        <v>0</v>
      </c>
      <c r="U197" s="1" t="s">
        <v>40</v>
      </c>
      <c r="V197">
        <v>20000</v>
      </c>
      <c r="W197">
        <v>20000</v>
      </c>
      <c r="X197">
        <v>0</v>
      </c>
      <c r="Y197">
        <v>20089.560000000001</v>
      </c>
      <c r="Z197">
        <v>20089.560000000001</v>
      </c>
      <c r="AA197">
        <v>1</v>
      </c>
      <c r="AB197" t="s">
        <v>21</v>
      </c>
    </row>
    <row r="198" spans="1:28" x14ac:dyDescent="0.3">
      <c r="A198">
        <v>696</v>
      </c>
      <c r="B198" t="str">
        <f>VLOOKUP(A198,标的信息!$B$2:$G$260,2,0)</f>
        <v>信易顺</v>
      </c>
      <c r="C198" t="str">
        <f>VLOOKUP(A198,标的信息!$B$2:$G$260,3,0)</f>
        <v>信易顺第603期</v>
      </c>
      <c r="D198">
        <f>VLOOKUP(A198,标的信息!$B$2:$G$260,4,0)</f>
        <v>50000</v>
      </c>
      <c r="E198">
        <f>VLOOKUP(A198,标的信息!$B$2:$G$260,5,0)</f>
        <v>5.2</v>
      </c>
      <c r="F198">
        <f>VLOOKUP(A198,标的信息!$B$2:$G$260,6,0)</f>
        <v>1</v>
      </c>
      <c r="G198">
        <f>VLOOKUP(A198,标的信息!$B$2:$H$260,7,0)</f>
        <v>31</v>
      </c>
      <c r="H198" t="str">
        <f>VLOOKUP(A198,标的信息!$B$2:$I$260,8,0)</f>
        <v>还款中</v>
      </c>
      <c r="I198">
        <f t="shared" si="3"/>
        <v>4.4777777777777779</v>
      </c>
      <c r="J198">
        <v>4.4800000000000004</v>
      </c>
      <c r="K198">
        <v>1000</v>
      </c>
      <c r="L198" s="1" t="s">
        <v>417</v>
      </c>
      <c r="M198">
        <v>9188</v>
      </c>
      <c r="N198">
        <v>10</v>
      </c>
      <c r="O198" t="s">
        <v>18</v>
      </c>
      <c r="P198" s="1" t="s">
        <v>418</v>
      </c>
      <c r="Q198">
        <v>4.4800000000000004</v>
      </c>
      <c r="R198">
        <v>1</v>
      </c>
      <c r="S198">
        <v>0</v>
      </c>
      <c r="T198">
        <v>0</v>
      </c>
      <c r="U198" s="1" t="s">
        <v>43</v>
      </c>
      <c r="V198">
        <v>1000</v>
      </c>
      <c r="W198">
        <v>1000</v>
      </c>
      <c r="X198">
        <v>0</v>
      </c>
      <c r="Y198">
        <v>1004.48</v>
      </c>
      <c r="Z198">
        <v>1004.48</v>
      </c>
      <c r="AA198">
        <v>1</v>
      </c>
      <c r="AB198" t="s">
        <v>21</v>
      </c>
    </row>
    <row r="199" spans="1:28" x14ac:dyDescent="0.3">
      <c r="A199">
        <v>696</v>
      </c>
      <c r="B199" t="str">
        <f>VLOOKUP(A199,标的信息!$B$2:$G$260,2,0)</f>
        <v>信易顺</v>
      </c>
      <c r="C199" t="str">
        <f>VLOOKUP(A199,标的信息!$B$2:$G$260,3,0)</f>
        <v>信易顺第603期</v>
      </c>
      <c r="D199">
        <f>VLOOKUP(A199,标的信息!$B$2:$G$260,4,0)</f>
        <v>50000</v>
      </c>
      <c r="E199">
        <f>VLOOKUP(A199,标的信息!$B$2:$G$260,5,0)</f>
        <v>5.2</v>
      </c>
      <c r="F199">
        <f>VLOOKUP(A199,标的信息!$B$2:$G$260,6,0)</f>
        <v>1</v>
      </c>
      <c r="G199">
        <f>VLOOKUP(A199,标的信息!$B$2:$H$260,7,0)</f>
        <v>31</v>
      </c>
      <c r="H199" t="str">
        <f>VLOOKUP(A199,标的信息!$B$2:$I$260,8,0)</f>
        <v>还款中</v>
      </c>
      <c r="I199">
        <f t="shared" si="3"/>
        <v>89.555555555555557</v>
      </c>
      <c r="J199">
        <v>89.56</v>
      </c>
      <c r="K199">
        <v>20000</v>
      </c>
      <c r="L199" s="1" t="s">
        <v>419</v>
      </c>
      <c r="M199">
        <v>9186</v>
      </c>
      <c r="N199">
        <v>10</v>
      </c>
      <c r="O199" t="s">
        <v>18</v>
      </c>
      <c r="P199" s="1" t="s">
        <v>420</v>
      </c>
      <c r="Q199">
        <v>89.56</v>
      </c>
      <c r="R199">
        <v>1</v>
      </c>
      <c r="S199">
        <v>0</v>
      </c>
      <c r="T199">
        <v>0</v>
      </c>
      <c r="U199" s="1" t="s">
        <v>48</v>
      </c>
      <c r="V199">
        <v>20000</v>
      </c>
      <c r="W199">
        <v>20000</v>
      </c>
      <c r="X199">
        <v>0</v>
      </c>
      <c r="Y199">
        <v>20089.560000000001</v>
      </c>
      <c r="Z199">
        <v>20089.560000000001</v>
      </c>
      <c r="AA199">
        <v>1</v>
      </c>
      <c r="AB199" t="s">
        <v>21</v>
      </c>
    </row>
    <row r="200" spans="1:28" x14ac:dyDescent="0.3">
      <c r="A200">
        <v>696</v>
      </c>
      <c r="B200" t="str">
        <f>VLOOKUP(A200,标的信息!$B$2:$G$260,2,0)</f>
        <v>信易顺</v>
      </c>
      <c r="C200" t="str">
        <f>VLOOKUP(A200,标的信息!$B$2:$G$260,3,0)</f>
        <v>信易顺第603期</v>
      </c>
      <c r="D200">
        <f>VLOOKUP(A200,标的信息!$B$2:$G$260,4,0)</f>
        <v>50000</v>
      </c>
      <c r="E200">
        <f>VLOOKUP(A200,标的信息!$B$2:$G$260,5,0)</f>
        <v>5.2</v>
      </c>
      <c r="F200">
        <f>VLOOKUP(A200,标的信息!$B$2:$G$260,6,0)</f>
        <v>1</v>
      </c>
      <c r="G200">
        <f>VLOOKUP(A200,标的信息!$B$2:$H$260,7,0)</f>
        <v>31</v>
      </c>
      <c r="H200" t="str">
        <f>VLOOKUP(A200,标的信息!$B$2:$I$260,8,0)</f>
        <v>还款中</v>
      </c>
      <c r="I200">
        <f t="shared" si="3"/>
        <v>4.4777777777777779</v>
      </c>
      <c r="J200">
        <v>4.4800000000000004</v>
      </c>
      <c r="K200">
        <v>1000</v>
      </c>
      <c r="L200" s="1" t="s">
        <v>421</v>
      </c>
      <c r="M200">
        <v>9185</v>
      </c>
      <c r="N200">
        <v>10</v>
      </c>
      <c r="O200" t="s">
        <v>18</v>
      </c>
      <c r="P200" s="1" t="s">
        <v>422</v>
      </c>
      <c r="Q200">
        <v>4.4800000000000004</v>
      </c>
      <c r="R200">
        <v>1</v>
      </c>
      <c r="S200">
        <v>0</v>
      </c>
      <c r="T200">
        <v>0</v>
      </c>
      <c r="U200" s="1" t="s">
        <v>24</v>
      </c>
      <c r="V200">
        <v>1000</v>
      </c>
      <c r="W200">
        <v>1000</v>
      </c>
      <c r="X200">
        <v>0</v>
      </c>
      <c r="Y200">
        <v>1004.48</v>
      </c>
      <c r="Z200">
        <v>1004.48</v>
      </c>
      <c r="AA200">
        <v>1</v>
      </c>
      <c r="AB200" t="s">
        <v>21</v>
      </c>
    </row>
    <row r="201" spans="1:28" x14ac:dyDescent="0.3">
      <c r="A201">
        <v>696</v>
      </c>
      <c r="B201" t="str">
        <f>VLOOKUP(A201,标的信息!$B$2:$G$260,2,0)</f>
        <v>信易顺</v>
      </c>
      <c r="C201" t="str">
        <f>VLOOKUP(A201,标的信息!$B$2:$G$260,3,0)</f>
        <v>信易顺第603期</v>
      </c>
      <c r="D201">
        <f>VLOOKUP(A201,标的信息!$B$2:$G$260,4,0)</f>
        <v>50000</v>
      </c>
      <c r="E201">
        <f>VLOOKUP(A201,标的信息!$B$2:$G$260,5,0)</f>
        <v>5.2</v>
      </c>
      <c r="F201">
        <f>VLOOKUP(A201,标的信息!$B$2:$G$260,6,0)</f>
        <v>1</v>
      </c>
      <c r="G201">
        <f>VLOOKUP(A201,标的信息!$B$2:$H$260,7,0)</f>
        <v>31</v>
      </c>
      <c r="H201" t="str">
        <f>VLOOKUP(A201,标的信息!$B$2:$I$260,8,0)</f>
        <v>还款中</v>
      </c>
      <c r="I201">
        <f t="shared" si="3"/>
        <v>4.4777777777777779</v>
      </c>
      <c r="J201">
        <v>4.4800000000000004</v>
      </c>
      <c r="K201">
        <v>1000</v>
      </c>
      <c r="L201" s="1" t="s">
        <v>423</v>
      </c>
      <c r="M201">
        <v>9156</v>
      </c>
      <c r="N201">
        <v>10</v>
      </c>
      <c r="O201" t="s">
        <v>18</v>
      </c>
      <c r="P201" s="1" t="s">
        <v>424</v>
      </c>
      <c r="Q201">
        <v>4.4800000000000004</v>
      </c>
      <c r="R201">
        <v>1</v>
      </c>
      <c r="S201">
        <v>0</v>
      </c>
      <c r="T201">
        <v>0</v>
      </c>
      <c r="U201" s="1" t="s">
        <v>29</v>
      </c>
      <c r="V201">
        <v>1000</v>
      </c>
      <c r="W201">
        <v>1000</v>
      </c>
      <c r="X201">
        <v>0</v>
      </c>
      <c r="Y201">
        <v>1004.48</v>
      </c>
      <c r="Z201">
        <v>1004.48</v>
      </c>
      <c r="AA201">
        <v>1</v>
      </c>
      <c r="AB201" t="s">
        <v>21</v>
      </c>
    </row>
    <row r="202" spans="1:28" x14ac:dyDescent="0.3">
      <c r="A202">
        <v>695</v>
      </c>
      <c r="B202" t="str">
        <f>VLOOKUP(A202,标的信息!$B$2:$G$260,2,0)</f>
        <v>信易顺</v>
      </c>
      <c r="C202" t="str">
        <f>VLOOKUP(A202,标的信息!$B$2:$G$260,3,0)</f>
        <v>信易顺第602期</v>
      </c>
      <c r="D202">
        <f>VLOOKUP(A202,标的信息!$B$2:$G$260,4,0)</f>
        <v>50000</v>
      </c>
      <c r="E202">
        <f>VLOOKUP(A202,标的信息!$B$2:$G$260,5,0)</f>
        <v>5.2</v>
      </c>
      <c r="F202">
        <f>VLOOKUP(A202,标的信息!$B$2:$G$260,6,0)</f>
        <v>1</v>
      </c>
      <c r="G202">
        <f>VLOOKUP(A202,标的信息!$B$2:$H$260,7,0)</f>
        <v>31</v>
      </c>
      <c r="H202" t="str">
        <f>VLOOKUP(A202,标的信息!$B$2:$I$260,8,0)</f>
        <v>还款中</v>
      </c>
      <c r="I202">
        <f t="shared" si="3"/>
        <v>88.212222222222223</v>
      </c>
      <c r="J202">
        <v>88.21</v>
      </c>
      <c r="K202">
        <v>19700</v>
      </c>
      <c r="L202" s="1" t="s">
        <v>425</v>
      </c>
      <c r="M202">
        <v>9200</v>
      </c>
      <c r="N202">
        <v>10</v>
      </c>
      <c r="O202" t="s">
        <v>18</v>
      </c>
      <c r="P202" s="1" t="s">
        <v>426</v>
      </c>
      <c r="Q202">
        <v>88.21</v>
      </c>
      <c r="R202">
        <v>1</v>
      </c>
      <c r="S202">
        <v>0</v>
      </c>
      <c r="T202">
        <v>0</v>
      </c>
      <c r="U202" s="1" t="s">
        <v>29</v>
      </c>
      <c r="V202">
        <v>19700</v>
      </c>
      <c r="W202">
        <v>19700</v>
      </c>
      <c r="X202">
        <v>0</v>
      </c>
      <c r="Y202">
        <v>19788.21</v>
      </c>
      <c r="Z202">
        <v>19788.21</v>
      </c>
      <c r="AA202">
        <v>1</v>
      </c>
      <c r="AB202" t="s">
        <v>21</v>
      </c>
    </row>
    <row r="203" spans="1:28" x14ac:dyDescent="0.3">
      <c r="A203">
        <v>695</v>
      </c>
      <c r="B203" t="str">
        <f>VLOOKUP(A203,标的信息!$B$2:$G$260,2,0)</f>
        <v>信易顺</v>
      </c>
      <c r="C203" t="str">
        <f>VLOOKUP(A203,标的信息!$B$2:$G$260,3,0)</f>
        <v>信易顺第602期</v>
      </c>
      <c r="D203">
        <f>VLOOKUP(A203,标的信息!$B$2:$G$260,4,0)</f>
        <v>50000</v>
      </c>
      <c r="E203">
        <f>VLOOKUP(A203,标的信息!$B$2:$G$260,5,0)</f>
        <v>5.2</v>
      </c>
      <c r="F203">
        <f>VLOOKUP(A203,标的信息!$B$2:$G$260,6,0)</f>
        <v>1</v>
      </c>
      <c r="G203">
        <f>VLOOKUP(A203,标的信息!$B$2:$H$260,7,0)</f>
        <v>31</v>
      </c>
      <c r="H203" t="str">
        <f>VLOOKUP(A203,标的信息!$B$2:$I$260,8,0)</f>
        <v>还款中</v>
      </c>
      <c r="I203">
        <f t="shared" si="3"/>
        <v>44.777777777777779</v>
      </c>
      <c r="J203">
        <v>44.78</v>
      </c>
      <c r="K203">
        <v>10000</v>
      </c>
      <c r="L203" s="1" t="s">
        <v>427</v>
      </c>
      <c r="M203">
        <v>9169</v>
      </c>
      <c r="N203">
        <v>10</v>
      </c>
      <c r="O203" t="s">
        <v>18</v>
      </c>
      <c r="P203" s="1" t="s">
        <v>428</v>
      </c>
      <c r="Q203">
        <v>44.78</v>
      </c>
      <c r="R203">
        <v>1</v>
      </c>
      <c r="S203">
        <v>0</v>
      </c>
      <c r="T203">
        <v>0</v>
      </c>
      <c r="U203" s="1" t="s">
        <v>20</v>
      </c>
      <c r="V203">
        <v>10000</v>
      </c>
      <c r="W203">
        <v>10000</v>
      </c>
      <c r="X203">
        <v>0</v>
      </c>
      <c r="Y203">
        <v>10044.780000000001</v>
      </c>
      <c r="Z203">
        <v>10044.780000000001</v>
      </c>
      <c r="AA203">
        <v>1</v>
      </c>
      <c r="AB203" t="s">
        <v>21</v>
      </c>
    </row>
    <row r="204" spans="1:28" x14ac:dyDescent="0.3">
      <c r="A204">
        <v>695</v>
      </c>
      <c r="B204" t="str">
        <f>VLOOKUP(A204,标的信息!$B$2:$G$260,2,0)</f>
        <v>信易顺</v>
      </c>
      <c r="C204" t="str">
        <f>VLOOKUP(A204,标的信息!$B$2:$G$260,3,0)</f>
        <v>信易顺第602期</v>
      </c>
      <c r="D204">
        <f>VLOOKUP(A204,标的信息!$B$2:$G$260,4,0)</f>
        <v>50000</v>
      </c>
      <c r="E204">
        <f>VLOOKUP(A204,标的信息!$B$2:$G$260,5,0)</f>
        <v>5.2</v>
      </c>
      <c r="F204">
        <f>VLOOKUP(A204,标的信息!$B$2:$G$260,6,0)</f>
        <v>1</v>
      </c>
      <c r="G204">
        <f>VLOOKUP(A204,标的信息!$B$2:$H$260,7,0)</f>
        <v>31</v>
      </c>
      <c r="H204" t="str">
        <f>VLOOKUP(A204,标的信息!$B$2:$I$260,8,0)</f>
        <v>还款中</v>
      </c>
      <c r="I204">
        <f t="shared" si="3"/>
        <v>89.555555555555557</v>
      </c>
      <c r="J204">
        <v>89.56</v>
      </c>
      <c r="K204">
        <v>20000</v>
      </c>
      <c r="L204" s="1" t="s">
        <v>429</v>
      </c>
      <c r="M204">
        <v>9155</v>
      </c>
      <c r="N204">
        <v>10</v>
      </c>
      <c r="O204" t="s">
        <v>18</v>
      </c>
      <c r="P204" s="1" t="s">
        <v>430</v>
      </c>
      <c r="Q204">
        <v>89.56</v>
      </c>
      <c r="R204">
        <v>1</v>
      </c>
      <c r="S204">
        <v>0</v>
      </c>
      <c r="T204">
        <v>0</v>
      </c>
      <c r="U204" s="1" t="s">
        <v>48</v>
      </c>
      <c r="V204">
        <v>20000</v>
      </c>
      <c r="W204">
        <v>20000</v>
      </c>
      <c r="X204">
        <v>0</v>
      </c>
      <c r="Y204">
        <v>20089.560000000001</v>
      </c>
      <c r="Z204">
        <v>20089.560000000001</v>
      </c>
      <c r="AA204">
        <v>1</v>
      </c>
      <c r="AB204" t="s">
        <v>21</v>
      </c>
    </row>
    <row r="205" spans="1:28" x14ac:dyDescent="0.3">
      <c r="A205">
        <v>695</v>
      </c>
      <c r="B205" t="str">
        <f>VLOOKUP(A205,标的信息!$B$2:$G$260,2,0)</f>
        <v>信易顺</v>
      </c>
      <c r="C205" t="str">
        <f>VLOOKUP(A205,标的信息!$B$2:$G$260,3,0)</f>
        <v>信易顺第602期</v>
      </c>
      <c r="D205">
        <f>VLOOKUP(A205,标的信息!$B$2:$G$260,4,0)</f>
        <v>50000</v>
      </c>
      <c r="E205">
        <f>VLOOKUP(A205,标的信息!$B$2:$G$260,5,0)</f>
        <v>5.2</v>
      </c>
      <c r="F205">
        <f>VLOOKUP(A205,标的信息!$B$2:$G$260,6,0)</f>
        <v>1</v>
      </c>
      <c r="G205">
        <f>VLOOKUP(A205,标的信息!$B$2:$H$260,7,0)</f>
        <v>31</v>
      </c>
      <c r="H205" t="str">
        <f>VLOOKUP(A205,标的信息!$B$2:$I$260,8,0)</f>
        <v>还款中</v>
      </c>
      <c r="I205">
        <f t="shared" si="3"/>
        <v>1.3433333333333333</v>
      </c>
      <c r="J205">
        <v>1.34</v>
      </c>
      <c r="K205">
        <v>300</v>
      </c>
      <c r="L205" s="1" t="s">
        <v>431</v>
      </c>
      <c r="M205">
        <v>9152</v>
      </c>
      <c r="N205">
        <v>10</v>
      </c>
      <c r="O205" t="s">
        <v>63</v>
      </c>
      <c r="P205" s="1" t="s">
        <v>432</v>
      </c>
      <c r="Q205">
        <v>1.34</v>
      </c>
      <c r="R205">
        <v>1</v>
      </c>
      <c r="S205">
        <v>0</v>
      </c>
      <c r="T205">
        <v>0</v>
      </c>
      <c r="U205" s="1" t="s">
        <v>43</v>
      </c>
      <c r="V205">
        <v>300</v>
      </c>
      <c r="W205">
        <v>300</v>
      </c>
      <c r="X205">
        <v>1</v>
      </c>
      <c r="Y205">
        <v>301.33999999999997</v>
      </c>
      <c r="Z205">
        <v>301.33999999999997</v>
      </c>
      <c r="AA205">
        <v>1</v>
      </c>
      <c r="AB205" t="s">
        <v>21</v>
      </c>
    </row>
    <row r="206" spans="1:28" x14ac:dyDescent="0.3">
      <c r="A206">
        <v>694</v>
      </c>
      <c r="B206" t="str">
        <f>VLOOKUP(A206,标的信息!$B$2:$G$260,2,0)</f>
        <v>信易顺</v>
      </c>
      <c r="C206" t="str">
        <f>VLOOKUP(A206,标的信息!$B$2:$G$260,3,0)</f>
        <v>信易顺第601期</v>
      </c>
      <c r="D206">
        <f>VLOOKUP(A206,标的信息!$B$2:$G$260,4,0)</f>
        <v>50000</v>
      </c>
      <c r="E206">
        <f>VLOOKUP(A206,标的信息!$B$2:$G$260,5,0)</f>
        <v>5.2</v>
      </c>
      <c r="F206">
        <f>VLOOKUP(A206,标的信息!$B$2:$G$260,6,0)</f>
        <v>1</v>
      </c>
      <c r="G206">
        <f>VLOOKUP(A206,标的信息!$B$2:$H$260,7,0)</f>
        <v>31</v>
      </c>
      <c r="H206" t="str">
        <f>VLOOKUP(A206,标的信息!$B$2:$I$260,8,0)</f>
        <v>还款中</v>
      </c>
      <c r="I206">
        <f t="shared" si="3"/>
        <v>52.837777777777781</v>
      </c>
      <c r="J206">
        <v>52.84</v>
      </c>
      <c r="K206">
        <v>11800</v>
      </c>
      <c r="L206" s="1" t="s">
        <v>433</v>
      </c>
      <c r="M206">
        <v>9207</v>
      </c>
      <c r="N206">
        <v>10</v>
      </c>
      <c r="O206" t="s">
        <v>18</v>
      </c>
      <c r="P206" s="1" t="s">
        <v>434</v>
      </c>
      <c r="Q206">
        <v>52.84</v>
      </c>
      <c r="R206">
        <v>1</v>
      </c>
      <c r="S206">
        <v>0</v>
      </c>
      <c r="T206">
        <v>0</v>
      </c>
      <c r="U206" s="1" t="s">
        <v>29</v>
      </c>
      <c r="V206">
        <v>11800</v>
      </c>
      <c r="W206">
        <v>11800</v>
      </c>
      <c r="X206">
        <v>0</v>
      </c>
      <c r="Y206">
        <v>11852.84</v>
      </c>
      <c r="Z206">
        <v>11852.84</v>
      </c>
      <c r="AA206">
        <v>1</v>
      </c>
      <c r="AB206" t="s">
        <v>21</v>
      </c>
    </row>
    <row r="207" spans="1:28" x14ac:dyDescent="0.3">
      <c r="A207">
        <v>694</v>
      </c>
      <c r="B207" t="str">
        <f>VLOOKUP(A207,标的信息!$B$2:$G$260,2,0)</f>
        <v>信易顺</v>
      </c>
      <c r="C207" t="str">
        <f>VLOOKUP(A207,标的信息!$B$2:$G$260,3,0)</f>
        <v>信易顺第601期</v>
      </c>
      <c r="D207">
        <f>VLOOKUP(A207,标的信息!$B$2:$G$260,4,0)</f>
        <v>50000</v>
      </c>
      <c r="E207">
        <f>VLOOKUP(A207,标的信息!$B$2:$G$260,5,0)</f>
        <v>5.2</v>
      </c>
      <c r="F207">
        <f>VLOOKUP(A207,标的信息!$B$2:$G$260,6,0)</f>
        <v>1</v>
      </c>
      <c r="G207">
        <f>VLOOKUP(A207,标的信息!$B$2:$H$260,7,0)</f>
        <v>31</v>
      </c>
      <c r="H207" t="str">
        <f>VLOOKUP(A207,标的信息!$B$2:$I$260,8,0)</f>
        <v>还款中</v>
      </c>
      <c r="I207">
        <f t="shared" si="3"/>
        <v>7.6122222222222229</v>
      </c>
      <c r="J207">
        <v>7.61</v>
      </c>
      <c r="K207">
        <v>1700</v>
      </c>
      <c r="L207" s="1" t="s">
        <v>435</v>
      </c>
      <c r="M207">
        <v>9202</v>
      </c>
      <c r="N207">
        <v>10</v>
      </c>
      <c r="O207" t="s">
        <v>18</v>
      </c>
      <c r="P207" s="1" t="s">
        <v>436</v>
      </c>
      <c r="Q207">
        <v>7.61</v>
      </c>
      <c r="R207">
        <v>1</v>
      </c>
      <c r="S207">
        <v>0</v>
      </c>
      <c r="T207">
        <v>0</v>
      </c>
      <c r="U207" s="1" t="s">
        <v>53</v>
      </c>
      <c r="V207">
        <v>1700</v>
      </c>
      <c r="W207">
        <v>1700</v>
      </c>
      <c r="X207">
        <v>0</v>
      </c>
      <c r="Y207">
        <v>1707.61</v>
      </c>
      <c r="Z207">
        <v>1707.61</v>
      </c>
      <c r="AA207">
        <v>1</v>
      </c>
      <c r="AB207" t="s">
        <v>21</v>
      </c>
    </row>
    <row r="208" spans="1:28" x14ac:dyDescent="0.3">
      <c r="A208">
        <v>694</v>
      </c>
      <c r="B208" t="str">
        <f>VLOOKUP(A208,标的信息!$B$2:$G$260,2,0)</f>
        <v>信易顺</v>
      </c>
      <c r="C208" t="str">
        <f>VLOOKUP(A208,标的信息!$B$2:$G$260,3,0)</f>
        <v>信易顺第601期</v>
      </c>
      <c r="D208">
        <f>VLOOKUP(A208,标的信息!$B$2:$G$260,4,0)</f>
        <v>50000</v>
      </c>
      <c r="E208">
        <f>VLOOKUP(A208,标的信息!$B$2:$G$260,5,0)</f>
        <v>5.2</v>
      </c>
      <c r="F208">
        <f>VLOOKUP(A208,标的信息!$B$2:$G$260,6,0)</f>
        <v>1</v>
      </c>
      <c r="G208">
        <f>VLOOKUP(A208,标的信息!$B$2:$H$260,7,0)</f>
        <v>31</v>
      </c>
      <c r="H208" t="str">
        <f>VLOOKUP(A208,标的信息!$B$2:$I$260,8,0)</f>
        <v>还款中</v>
      </c>
      <c r="I208">
        <f t="shared" si="3"/>
        <v>18.806666666666668</v>
      </c>
      <c r="J208">
        <v>18.809999999999999</v>
      </c>
      <c r="K208">
        <v>4200</v>
      </c>
      <c r="L208" s="1" t="s">
        <v>437</v>
      </c>
      <c r="M208">
        <v>9175</v>
      </c>
      <c r="N208">
        <v>10</v>
      </c>
      <c r="O208" t="s">
        <v>18</v>
      </c>
      <c r="P208" s="1" t="s">
        <v>438</v>
      </c>
      <c r="Q208">
        <v>18.809999999999999</v>
      </c>
      <c r="R208">
        <v>1</v>
      </c>
      <c r="S208">
        <v>0</v>
      </c>
      <c r="T208">
        <v>0</v>
      </c>
      <c r="U208" s="1" t="s">
        <v>29</v>
      </c>
      <c r="V208">
        <v>4200</v>
      </c>
      <c r="W208">
        <v>4200</v>
      </c>
      <c r="X208">
        <v>0</v>
      </c>
      <c r="Y208">
        <v>4218.8100000000004</v>
      </c>
      <c r="Z208">
        <v>4218.8100000000004</v>
      </c>
      <c r="AA208">
        <v>1</v>
      </c>
      <c r="AB208" t="s">
        <v>21</v>
      </c>
    </row>
    <row r="209" spans="1:28" x14ac:dyDescent="0.3">
      <c r="A209">
        <v>694</v>
      </c>
      <c r="B209" t="str">
        <f>VLOOKUP(A209,标的信息!$B$2:$G$260,2,0)</f>
        <v>信易顺</v>
      </c>
      <c r="C209" t="str">
        <f>VLOOKUP(A209,标的信息!$B$2:$G$260,3,0)</f>
        <v>信易顺第601期</v>
      </c>
      <c r="D209">
        <f>VLOOKUP(A209,标的信息!$B$2:$G$260,4,0)</f>
        <v>50000</v>
      </c>
      <c r="E209">
        <f>VLOOKUP(A209,标的信息!$B$2:$G$260,5,0)</f>
        <v>5.2</v>
      </c>
      <c r="F209">
        <f>VLOOKUP(A209,标的信息!$B$2:$G$260,6,0)</f>
        <v>1</v>
      </c>
      <c r="G209">
        <f>VLOOKUP(A209,标的信息!$B$2:$H$260,7,0)</f>
        <v>31</v>
      </c>
      <c r="H209" t="str">
        <f>VLOOKUP(A209,标的信息!$B$2:$I$260,8,0)</f>
        <v>还款中</v>
      </c>
      <c r="I209">
        <f t="shared" si="3"/>
        <v>44.777777777777779</v>
      </c>
      <c r="J209">
        <v>44.78</v>
      </c>
      <c r="K209">
        <v>10000</v>
      </c>
      <c r="L209" s="1" t="s">
        <v>439</v>
      </c>
      <c r="M209">
        <v>9174</v>
      </c>
      <c r="N209">
        <v>10</v>
      </c>
      <c r="O209" t="s">
        <v>18</v>
      </c>
      <c r="P209" s="1" t="s">
        <v>440</v>
      </c>
      <c r="Q209">
        <v>44.78</v>
      </c>
      <c r="R209">
        <v>1</v>
      </c>
      <c r="S209">
        <v>0</v>
      </c>
      <c r="T209">
        <v>0</v>
      </c>
      <c r="U209" s="1" t="s">
        <v>32</v>
      </c>
      <c r="V209">
        <v>10000</v>
      </c>
      <c r="W209">
        <v>10000</v>
      </c>
      <c r="X209">
        <v>0</v>
      </c>
      <c r="Y209">
        <v>10044.780000000001</v>
      </c>
      <c r="Z209">
        <v>10044.780000000001</v>
      </c>
      <c r="AA209">
        <v>1</v>
      </c>
      <c r="AB209" t="s">
        <v>21</v>
      </c>
    </row>
    <row r="210" spans="1:28" x14ac:dyDescent="0.3">
      <c r="A210">
        <v>694</v>
      </c>
      <c r="B210" t="str">
        <f>VLOOKUP(A210,标的信息!$B$2:$G$260,2,0)</f>
        <v>信易顺</v>
      </c>
      <c r="C210" t="str">
        <f>VLOOKUP(A210,标的信息!$B$2:$G$260,3,0)</f>
        <v>信易顺第601期</v>
      </c>
      <c r="D210">
        <f>VLOOKUP(A210,标的信息!$B$2:$G$260,4,0)</f>
        <v>50000</v>
      </c>
      <c r="E210">
        <f>VLOOKUP(A210,标的信息!$B$2:$G$260,5,0)</f>
        <v>5.2</v>
      </c>
      <c r="F210">
        <f>VLOOKUP(A210,标的信息!$B$2:$G$260,6,0)</f>
        <v>1</v>
      </c>
      <c r="G210">
        <f>VLOOKUP(A210,标的信息!$B$2:$H$260,7,0)</f>
        <v>31</v>
      </c>
      <c r="H210" t="str">
        <f>VLOOKUP(A210,标的信息!$B$2:$I$260,8,0)</f>
        <v>还款中</v>
      </c>
      <c r="I210">
        <f t="shared" si="3"/>
        <v>44.777777777777779</v>
      </c>
      <c r="J210">
        <v>44.78</v>
      </c>
      <c r="K210">
        <v>10000</v>
      </c>
      <c r="L210" s="1" t="s">
        <v>441</v>
      </c>
      <c r="M210">
        <v>9172</v>
      </c>
      <c r="N210">
        <v>10</v>
      </c>
      <c r="O210" t="s">
        <v>18</v>
      </c>
      <c r="P210" s="1" t="s">
        <v>442</v>
      </c>
      <c r="Q210">
        <v>44.78</v>
      </c>
      <c r="R210">
        <v>1</v>
      </c>
      <c r="S210">
        <v>0</v>
      </c>
      <c r="T210">
        <v>0</v>
      </c>
      <c r="U210" s="1" t="s">
        <v>43</v>
      </c>
      <c r="V210">
        <v>10000</v>
      </c>
      <c r="W210">
        <v>10000</v>
      </c>
      <c r="X210">
        <v>0</v>
      </c>
      <c r="Y210">
        <v>10044.780000000001</v>
      </c>
      <c r="Z210">
        <v>10044.780000000001</v>
      </c>
      <c r="AA210">
        <v>1</v>
      </c>
      <c r="AB210" t="s">
        <v>21</v>
      </c>
    </row>
    <row r="211" spans="1:28" x14ac:dyDescent="0.3">
      <c r="A211">
        <v>694</v>
      </c>
      <c r="B211" t="str">
        <f>VLOOKUP(A211,标的信息!$B$2:$G$260,2,0)</f>
        <v>信易顺</v>
      </c>
      <c r="C211" t="str">
        <f>VLOOKUP(A211,标的信息!$B$2:$G$260,3,0)</f>
        <v>信易顺第601期</v>
      </c>
      <c r="D211">
        <f>VLOOKUP(A211,标的信息!$B$2:$G$260,4,0)</f>
        <v>50000</v>
      </c>
      <c r="E211">
        <f>VLOOKUP(A211,标的信息!$B$2:$G$260,5,0)</f>
        <v>5.2</v>
      </c>
      <c r="F211">
        <f>VLOOKUP(A211,标的信息!$B$2:$G$260,6,0)</f>
        <v>1</v>
      </c>
      <c r="G211">
        <f>VLOOKUP(A211,标的信息!$B$2:$H$260,7,0)</f>
        <v>31</v>
      </c>
      <c r="H211" t="str">
        <f>VLOOKUP(A211,标的信息!$B$2:$I$260,8,0)</f>
        <v>还款中</v>
      </c>
      <c r="I211">
        <f t="shared" si="3"/>
        <v>44.777777777777779</v>
      </c>
      <c r="J211">
        <v>44.78</v>
      </c>
      <c r="K211">
        <v>10000</v>
      </c>
      <c r="L211" s="1" t="s">
        <v>443</v>
      </c>
      <c r="M211">
        <v>9168</v>
      </c>
      <c r="N211">
        <v>10</v>
      </c>
      <c r="O211" t="s">
        <v>18</v>
      </c>
      <c r="P211" s="1" t="s">
        <v>444</v>
      </c>
      <c r="Q211">
        <v>44.78</v>
      </c>
      <c r="R211">
        <v>1</v>
      </c>
      <c r="S211">
        <v>0</v>
      </c>
      <c r="T211">
        <v>0</v>
      </c>
      <c r="U211" s="1" t="s">
        <v>20</v>
      </c>
      <c r="V211">
        <v>10000</v>
      </c>
      <c r="W211">
        <v>10000</v>
      </c>
      <c r="X211">
        <v>0</v>
      </c>
      <c r="Y211">
        <v>10044.780000000001</v>
      </c>
      <c r="Z211">
        <v>10044.780000000001</v>
      </c>
      <c r="AA211">
        <v>1</v>
      </c>
      <c r="AB211" t="s">
        <v>21</v>
      </c>
    </row>
    <row r="212" spans="1:28" x14ac:dyDescent="0.3">
      <c r="A212">
        <v>694</v>
      </c>
      <c r="B212" t="str">
        <f>VLOOKUP(A212,标的信息!$B$2:$G$260,2,0)</f>
        <v>信易顺</v>
      </c>
      <c r="C212" t="str">
        <f>VLOOKUP(A212,标的信息!$B$2:$G$260,3,0)</f>
        <v>信易顺第601期</v>
      </c>
      <c r="D212">
        <f>VLOOKUP(A212,标的信息!$B$2:$G$260,4,0)</f>
        <v>50000</v>
      </c>
      <c r="E212">
        <f>VLOOKUP(A212,标的信息!$B$2:$G$260,5,0)</f>
        <v>5.2</v>
      </c>
      <c r="F212">
        <f>VLOOKUP(A212,标的信息!$B$2:$G$260,6,0)</f>
        <v>1</v>
      </c>
      <c r="G212">
        <f>VLOOKUP(A212,标的信息!$B$2:$H$260,7,0)</f>
        <v>31</v>
      </c>
      <c r="H212" t="str">
        <f>VLOOKUP(A212,标的信息!$B$2:$I$260,8,0)</f>
        <v>还款中</v>
      </c>
      <c r="I212">
        <f t="shared" si="3"/>
        <v>8.9555555555555557</v>
      </c>
      <c r="J212">
        <v>8.9600000000000009</v>
      </c>
      <c r="K212">
        <v>2000</v>
      </c>
      <c r="L212" s="1" t="s">
        <v>445</v>
      </c>
      <c r="M212">
        <v>9151</v>
      </c>
      <c r="N212">
        <v>10</v>
      </c>
      <c r="O212" t="s">
        <v>18</v>
      </c>
      <c r="P212" s="1" t="s">
        <v>446</v>
      </c>
      <c r="Q212">
        <v>8.9600000000000009</v>
      </c>
      <c r="R212">
        <v>1</v>
      </c>
      <c r="S212">
        <v>0</v>
      </c>
      <c r="T212">
        <v>0</v>
      </c>
      <c r="U212" s="1" t="s">
        <v>29</v>
      </c>
      <c r="V212">
        <v>2000</v>
      </c>
      <c r="W212">
        <v>2000</v>
      </c>
      <c r="X212">
        <v>0</v>
      </c>
      <c r="Y212">
        <v>2008.96</v>
      </c>
      <c r="Z212">
        <v>2008.96</v>
      </c>
      <c r="AA212">
        <v>1</v>
      </c>
      <c r="AB212" t="s">
        <v>21</v>
      </c>
    </row>
    <row r="213" spans="1:28" x14ac:dyDescent="0.3">
      <c r="A213">
        <v>694</v>
      </c>
      <c r="B213" t="str">
        <f>VLOOKUP(A213,标的信息!$B$2:$G$260,2,0)</f>
        <v>信易顺</v>
      </c>
      <c r="C213" t="str">
        <f>VLOOKUP(A213,标的信息!$B$2:$G$260,3,0)</f>
        <v>信易顺第601期</v>
      </c>
      <c r="D213">
        <f>VLOOKUP(A213,标的信息!$B$2:$G$260,4,0)</f>
        <v>50000</v>
      </c>
      <c r="E213">
        <f>VLOOKUP(A213,标的信息!$B$2:$G$260,5,0)</f>
        <v>5.2</v>
      </c>
      <c r="F213">
        <f>VLOOKUP(A213,标的信息!$B$2:$G$260,6,0)</f>
        <v>1</v>
      </c>
      <c r="G213">
        <f>VLOOKUP(A213,标的信息!$B$2:$H$260,7,0)</f>
        <v>31</v>
      </c>
      <c r="H213" t="str">
        <f>VLOOKUP(A213,标的信息!$B$2:$I$260,8,0)</f>
        <v>还款中</v>
      </c>
      <c r="I213">
        <f t="shared" si="3"/>
        <v>1.3433333333333333</v>
      </c>
      <c r="J213">
        <v>1.34</v>
      </c>
      <c r="K213">
        <v>300</v>
      </c>
      <c r="L213" s="1" t="s">
        <v>447</v>
      </c>
      <c r="M213">
        <v>9150</v>
      </c>
      <c r="N213">
        <v>10</v>
      </c>
      <c r="O213" t="s">
        <v>63</v>
      </c>
      <c r="P213" s="1" t="s">
        <v>448</v>
      </c>
      <c r="Q213">
        <v>1.34</v>
      </c>
      <c r="R213">
        <v>1</v>
      </c>
      <c r="S213">
        <v>0</v>
      </c>
      <c r="T213">
        <v>0</v>
      </c>
      <c r="U213" s="1" t="s">
        <v>43</v>
      </c>
      <c r="V213">
        <v>300</v>
      </c>
      <c r="W213">
        <v>300</v>
      </c>
      <c r="X213">
        <v>1</v>
      </c>
      <c r="Y213">
        <v>301.33999999999997</v>
      </c>
      <c r="Z213">
        <v>301.33999999999997</v>
      </c>
      <c r="AA213">
        <v>1</v>
      </c>
      <c r="AB213" t="s">
        <v>21</v>
      </c>
    </row>
    <row r="214" spans="1:28" x14ac:dyDescent="0.3">
      <c r="A214">
        <v>693</v>
      </c>
      <c r="B214" t="str">
        <f>VLOOKUP(A214,标的信息!$B$2:$G$260,2,0)</f>
        <v>信易顺</v>
      </c>
      <c r="C214" t="str">
        <f>VLOOKUP(A214,标的信息!$B$2:$G$260,3,0)</f>
        <v>信易顺第600期</v>
      </c>
      <c r="D214">
        <f>VLOOKUP(A214,标的信息!$B$2:$G$260,4,0)</f>
        <v>50000</v>
      </c>
      <c r="E214">
        <f>VLOOKUP(A214,标的信息!$B$2:$G$260,5,0)</f>
        <v>5.2</v>
      </c>
      <c r="F214">
        <f>VLOOKUP(A214,标的信息!$B$2:$G$260,6,0)</f>
        <v>1</v>
      </c>
      <c r="G214">
        <f>VLOOKUP(A214,标的信息!$B$2:$H$260,7,0)</f>
        <v>31</v>
      </c>
      <c r="H214" t="str">
        <f>VLOOKUP(A214,标的信息!$B$2:$I$260,8,0)</f>
        <v>还款中</v>
      </c>
      <c r="I214">
        <f t="shared" si="3"/>
        <v>20.149999999999999</v>
      </c>
      <c r="J214">
        <v>20.149999999999999</v>
      </c>
      <c r="K214">
        <v>4500</v>
      </c>
      <c r="L214" s="1" t="s">
        <v>449</v>
      </c>
      <c r="M214">
        <v>9208</v>
      </c>
      <c r="N214">
        <v>10</v>
      </c>
      <c r="O214" t="s">
        <v>18</v>
      </c>
      <c r="P214" s="1" t="s">
        <v>450</v>
      </c>
      <c r="Q214">
        <v>20.149999999999999</v>
      </c>
      <c r="R214">
        <v>1</v>
      </c>
      <c r="S214">
        <v>0</v>
      </c>
      <c r="T214">
        <v>0</v>
      </c>
      <c r="U214" s="1" t="s">
        <v>29</v>
      </c>
      <c r="V214">
        <v>4500</v>
      </c>
      <c r="W214">
        <v>4500</v>
      </c>
      <c r="X214">
        <v>0</v>
      </c>
      <c r="Y214">
        <v>4520.1499999999996</v>
      </c>
      <c r="Z214">
        <v>4520.1499999999996</v>
      </c>
      <c r="AA214">
        <v>1</v>
      </c>
      <c r="AB214" t="s">
        <v>21</v>
      </c>
    </row>
    <row r="215" spans="1:28" x14ac:dyDescent="0.3">
      <c r="A215">
        <v>693</v>
      </c>
      <c r="B215" t="str">
        <f>VLOOKUP(A215,标的信息!$B$2:$G$260,2,0)</f>
        <v>信易顺</v>
      </c>
      <c r="C215" t="str">
        <f>VLOOKUP(A215,标的信息!$B$2:$G$260,3,0)</f>
        <v>信易顺第600期</v>
      </c>
      <c r="D215">
        <f>VLOOKUP(A215,标的信息!$B$2:$G$260,4,0)</f>
        <v>50000</v>
      </c>
      <c r="E215">
        <f>VLOOKUP(A215,标的信息!$B$2:$G$260,5,0)</f>
        <v>5.2</v>
      </c>
      <c r="F215">
        <f>VLOOKUP(A215,标的信息!$B$2:$G$260,6,0)</f>
        <v>1</v>
      </c>
      <c r="G215">
        <f>VLOOKUP(A215,标的信息!$B$2:$H$260,7,0)</f>
        <v>31</v>
      </c>
      <c r="H215" t="str">
        <f>VLOOKUP(A215,标的信息!$B$2:$I$260,8,0)</f>
        <v>还款中</v>
      </c>
      <c r="I215">
        <f t="shared" si="3"/>
        <v>22.388888888888889</v>
      </c>
      <c r="J215">
        <v>22.39</v>
      </c>
      <c r="K215">
        <v>5000</v>
      </c>
      <c r="L215" s="1" t="s">
        <v>451</v>
      </c>
      <c r="M215">
        <v>9206</v>
      </c>
      <c r="N215">
        <v>10</v>
      </c>
      <c r="O215" t="s">
        <v>18</v>
      </c>
      <c r="P215" s="1" t="s">
        <v>452</v>
      </c>
      <c r="Q215">
        <v>22.39</v>
      </c>
      <c r="R215">
        <v>1</v>
      </c>
      <c r="S215">
        <v>0</v>
      </c>
      <c r="T215">
        <v>0</v>
      </c>
      <c r="U215" s="1" t="s">
        <v>35</v>
      </c>
      <c r="V215">
        <v>5000</v>
      </c>
      <c r="W215">
        <v>5000</v>
      </c>
      <c r="X215">
        <v>0</v>
      </c>
      <c r="Y215">
        <v>5022.3900000000003</v>
      </c>
      <c r="Z215">
        <v>5022.3900000000003</v>
      </c>
      <c r="AA215">
        <v>1</v>
      </c>
      <c r="AB215" t="s">
        <v>21</v>
      </c>
    </row>
    <row r="216" spans="1:28" x14ac:dyDescent="0.3">
      <c r="A216">
        <v>693</v>
      </c>
      <c r="B216" t="str">
        <f>VLOOKUP(A216,标的信息!$B$2:$G$260,2,0)</f>
        <v>信易顺</v>
      </c>
      <c r="C216" t="str">
        <f>VLOOKUP(A216,标的信息!$B$2:$G$260,3,0)</f>
        <v>信易顺第600期</v>
      </c>
      <c r="D216">
        <f>VLOOKUP(A216,标的信息!$B$2:$G$260,4,0)</f>
        <v>50000</v>
      </c>
      <c r="E216">
        <f>VLOOKUP(A216,标的信息!$B$2:$G$260,5,0)</f>
        <v>5.2</v>
      </c>
      <c r="F216">
        <f>VLOOKUP(A216,标的信息!$B$2:$G$260,6,0)</f>
        <v>1</v>
      </c>
      <c r="G216">
        <f>VLOOKUP(A216,标的信息!$B$2:$H$260,7,0)</f>
        <v>31</v>
      </c>
      <c r="H216" t="str">
        <f>VLOOKUP(A216,标的信息!$B$2:$I$260,8,0)</f>
        <v>还款中</v>
      </c>
      <c r="I216">
        <f t="shared" si="3"/>
        <v>17.911111111111111</v>
      </c>
      <c r="J216">
        <v>17.91</v>
      </c>
      <c r="K216">
        <v>4000</v>
      </c>
      <c r="L216" s="1" t="s">
        <v>453</v>
      </c>
      <c r="M216">
        <v>9189</v>
      </c>
      <c r="N216">
        <v>10</v>
      </c>
      <c r="O216" t="s">
        <v>18</v>
      </c>
      <c r="P216" s="1" t="s">
        <v>454</v>
      </c>
      <c r="Q216">
        <v>17.91</v>
      </c>
      <c r="R216">
        <v>1</v>
      </c>
      <c r="S216">
        <v>0</v>
      </c>
      <c r="T216">
        <v>0</v>
      </c>
      <c r="U216" s="1" t="s">
        <v>40</v>
      </c>
      <c r="V216">
        <v>4000</v>
      </c>
      <c r="W216">
        <v>4000</v>
      </c>
      <c r="X216">
        <v>0</v>
      </c>
      <c r="Y216">
        <v>4017.91</v>
      </c>
      <c r="Z216">
        <v>4017.91</v>
      </c>
      <c r="AA216">
        <v>1</v>
      </c>
      <c r="AB216" t="s">
        <v>21</v>
      </c>
    </row>
    <row r="217" spans="1:28" x14ac:dyDescent="0.3">
      <c r="A217">
        <v>693</v>
      </c>
      <c r="B217" t="str">
        <f>VLOOKUP(A217,标的信息!$B$2:$G$260,2,0)</f>
        <v>信易顺</v>
      </c>
      <c r="C217" t="str">
        <f>VLOOKUP(A217,标的信息!$B$2:$G$260,3,0)</f>
        <v>信易顺第600期</v>
      </c>
      <c r="D217">
        <f>VLOOKUP(A217,标的信息!$B$2:$G$260,4,0)</f>
        <v>50000</v>
      </c>
      <c r="E217">
        <f>VLOOKUP(A217,标的信息!$B$2:$G$260,5,0)</f>
        <v>5.2</v>
      </c>
      <c r="F217">
        <f>VLOOKUP(A217,标的信息!$B$2:$G$260,6,0)</f>
        <v>1</v>
      </c>
      <c r="G217">
        <f>VLOOKUP(A217,标的信息!$B$2:$H$260,7,0)</f>
        <v>31</v>
      </c>
      <c r="H217" t="str">
        <f>VLOOKUP(A217,标的信息!$B$2:$I$260,8,0)</f>
        <v>还款中</v>
      </c>
      <c r="I217">
        <f t="shared" si="3"/>
        <v>26.866666666666667</v>
      </c>
      <c r="J217">
        <v>26.87</v>
      </c>
      <c r="K217">
        <v>6000</v>
      </c>
      <c r="L217" s="1" t="s">
        <v>455</v>
      </c>
      <c r="M217">
        <v>9184</v>
      </c>
      <c r="N217">
        <v>10</v>
      </c>
      <c r="O217" t="s">
        <v>18</v>
      </c>
      <c r="P217" s="1" t="s">
        <v>456</v>
      </c>
      <c r="Q217">
        <v>26.87</v>
      </c>
      <c r="R217">
        <v>1</v>
      </c>
      <c r="S217">
        <v>0</v>
      </c>
      <c r="T217">
        <v>0</v>
      </c>
      <c r="U217" s="1" t="s">
        <v>24</v>
      </c>
      <c r="V217">
        <v>6000</v>
      </c>
      <c r="W217">
        <v>6000</v>
      </c>
      <c r="X217">
        <v>0</v>
      </c>
      <c r="Y217">
        <v>6026.87</v>
      </c>
      <c r="Z217">
        <v>6026.87</v>
      </c>
      <c r="AA217">
        <v>1</v>
      </c>
      <c r="AB217" t="s">
        <v>21</v>
      </c>
    </row>
    <row r="218" spans="1:28" x14ac:dyDescent="0.3">
      <c r="A218">
        <v>693</v>
      </c>
      <c r="B218" t="str">
        <f>VLOOKUP(A218,标的信息!$B$2:$G$260,2,0)</f>
        <v>信易顺</v>
      </c>
      <c r="C218" t="str">
        <f>VLOOKUP(A218,标的信息!$B$2:$G$260,3,0)</f>
        <v>信易顺第600期</v>
      </c>
      <c r="D218">
        <f>VLOOKUP(A218,标的信息!$B$2:$G$260,4,0)</f>
        <v>50000</v>
      </c>
      <c r="E218">
        <f>VLOOKUP(A218,标的信息!$B$2:$G$260,5,0)</f>
        <v>5.2</v>
      </c>
      <c r="F218">
        <f>VLOOKUP(A218,标的信息!$B$2:$G$260,6,0)</f>
        <v>1</v>
      </c>
      <c r="G218">
        <f>VLOOKUP(A218,标的信息!$B$2:$H$260,7,0)</f>
        <v>31</v>
      </c>
      <c r="H218" t="str">
        <f>VLOOKUP(A218,标的信息!$B$2:$I$260,8,0)</f>
        <v>还款中</v>
      </c>
      <c r="I218">
        <f t="shared" si="3"/>
        <v>44.777777777777779</v>
      </c>
      <c r="J218">
        <v>44.78</v>
      </c>
      <c r="K218">
        <v>10000</v>
      </c>
      <c r="L218" s="1" t="s">
        <v>457</v>
      </c>
      <c r="M218">
        <v>9177</v>
      </c>
      <c r="N218">
        <v>10</v>
      </c>
      <c r="O218" t="s">
        <v>18</v>
      </c>
      <c r="P218" s="1" t="s">
        <v>458</v>
      </c>
      <c r="Q218">
        <v>44.78</v>
      </c>
      <c r="R218">
        <v>1</v>
      </c>
      <c r="S218">
        <v>0</v>
      </c>
      <c r="T218">
        <v>0</v>
      </c>
      <c r="U218" s="1" t="s">
        <v>43</v>
      </c>
      <c r="V218">
        <v>10000</v>
      </c>
      <c r="W218">
        <v>10000</v>
      </c>
      <c r="X218">
        <v>0</v>
      </c>
      <c r="Y218">
        <v>10044.780000000001</v>
      </c>
      <c r="Z218">
        <v>10044.780000000001</v>
      </c>
      <c r="AA218">
        <v>1</v>
      </c>
      <c r="AB218" t="s">
        <v>21</v>
      </c>
    </row>
    <row r="219" spans="1:28" x14ac:dyDescent="0.3">
      <c r="A219">
        <v>693</v>
      </c>
      <c r="B219" t="str">
        <f>VLOOKUP(A219,标的信息!$B$2:$G$260,2,0)</f>
        <v>信易顺</v>
      </c>
      <c r="C219" t="str">
        <f>VLOOKUP(A219,标的信息!$B$2:$G$260,3,0)</f>
        <v>信易顺第600期</v>
      </c>
      <c r="D219">
        <f>VLOOKUP(A219,标的信息!$B$2:$G$260,4,0)</f>
        <v>50000</v>
      </c>
      <c r="E219">
        <f>VLOOKUP(A219,标的信息!$B$2:$G$260,5,0)</f>
        <v>5.2</v>
      </c>
      <c r="F219">
        <f>VLOOKUP(A219,标的信息!$B$2:$G$260,6,0)</f>
        <v>1</v>
      </c>
      <c r="G219">
        <f>VLOOKUP(A219,标的信息!$B$2:$H$260,7,0)</f>
        <v>31</v>
      </c>
      <c r="H219" t="str">
        <f>VLOOKUP(A219,标的信息!$B$2:$I$260,8,0)</f>
        <v>还款中</v>
      </c>
      <c r="I219">
        <f t="shared" si="3"/>
        <v>89.555555555555557</v>
      </c>
      <c r="J219">
        <v>89.56</v>
      </c>
      <c r="K219">
        <v>20000</v>
      </c>
      <c r="L219" s="1" t="s">
        <v>459</v>
      </c>
      <c r="M219">
        <v>9162</v>
      </c>
      <c r="N219">
        <v>10</v>
      </c>
      <c r="O219" t="s">
        <v>18</v>
      </c>
      <c r="P219" s="1" t="s">
        <v>460</v>
      </c>
      <c r="Q219">
        <v>89.56</v>
      </c>
      <c r="R219">
        <v>1</v>
      </c>
      <c r="S219">
        <v>0</v>
      </c>
      <c r="T219">
        <v>0</v>
      </c>
      <c r="U219" s="1" t="s">
        <v>32</v>
      </c>
      <c r="V219">
        <v>20000</v>
      </c>
      <c r="W219">
        <v>20000</v>
      </c>
      <c r="X219">
        <v>0</v>
      </c>
      <c r="Y219">
        <v>20089.560000000001</v>
      </c>
      <c r="Z219">
        <v>20089.560000000001</v>
      </c>
      <c r="AA219">
        <v>1</v>
      </c>
      <c r="AB219" t="s">
        <v>21</v>
      </c>
    </row>
    <row r="220" spans="1:28" x14ac:dyDescent="0.3">
      <c r="A220">
        <v>693</v>
      </c>
      <c r="B220" t="str">
        <f>VLOOKUP(A220,标的信息!$B$2:$G$260,2,0)</f>
        <v>信易顺</v>
      </c>
      <c r="C220" t="str">
        <f>VLOOKUP(A220,标的信息!$B$2:$G$260,3,0)</f>
        <v>信易顺第600期</v>
      </c>
      <c r="D220">
        <f>VLOOKUP(A220,标的信息!$B$2:$G$260,4,0)</f>
        <v>50000</v>
      </c>
      <c r="E220">
        <f>VLOOKUP(A220,标的信息!$B$2:$G$260,5,0)</f>
        <v>5.2</v>
      </c>
      <c r="F220">
        <f>VLOOKUP(A220,标的信息!$B$2:$G$260,6,0)</f>
        <v>1</v>
      </c>
      <c r="G220">
        <f>VLOOKUP(A220,标的信息!$B$2:$H$260,7,0)</f>
        <v>31</v>
      </c>
      <c r="H220" t="str">
        <f>VLOOKUP(A220,标的信息!$B$2:$I$260,8,0)</f>
        <v>还款中</v>
      </c>
      <c r="I220">
        <f t="shared" si="3"/>
        <v>0.89555555555555566</v>
      </c>
      <c r="J220">
        <v>0.9</v>
      </c>
      <c r="K220">
        <v>200</v>
      </c>
      <c r="L220" s="1" t="s">
        <v>461</v>
      </c>
      <c r="M220">
        <v>9157</v>
      </c>
      <c r="N220">
        <v>10</v>
      </c>
      <c r="O220" t="s">
        <v>18</v>
      </c>
      <c r="P220" s="1" t="s">
        <v>462</v>
      </c>
      <c r="Q220">
        <v>0.9</v>
      </c>
      <c r="R220">
        <v>1</v>
      </c>
      <c r="S220">
        <v>0</v>
      </c>
      <c r="T220">
        <v>0</v>
      </c>
      <c r="U220" s="1" t="s">
        <v>48</v>
      </c>
      <c r="V220">
        <v>200</v>
      </c>
      <c r="W220">
        <v>200</v>
      </c>
      <c r="X220">
        <v>0</v>
      </c>
      <c r="Y220">
        <v>200.9</v>
      </c>
      <c r="Z220">
        <v>200.9</v>
      </c>
      <c r="AA220">
        <v>1</v>
      </c>
      <c r="AB220" t="s">
        <v>21</v>
      </c>
    </row>
    <row r="221" spans="1:28" x14ac:dyDescent="0.3">
      <c r="A221">
        <v>693</v>
      </c>
      <c r="B221" t="str">
        <f>VLOOKUP(A221,标的信息!$B$2:$G$260,2,0)</f>
        <v>信易顺</v>
      </c>
      <c r="C221" t="str">
        <f>VLOOKUP(A221,标的信息!$B$2:$G$260,3,0)</f>
        <v>信易顺第600期</v>
      </c>
      <c r="D221">
        <f>VLOOKUP(A221,标的信息!$B$2:$G$260,4,0)</f>
        <v>50000</v>
      </c>
      <c r="E221">
        <f>VLOOKUP(A221,标的信息!$B$2:$G$260,5,0)</f>
        <v>5.2</v>
      </c>
      <c r="F221">
        <f>VLOOKUP(A221,标的信息!$B$2:$G$260,6,0)</f>
        <v>1</v>
      </c>
      <c r="G221">
        <f>VLOOKUP(A221,标的信息!$B$2:$H$260,7,0)</f>
        <v>31</v>
      </c>
      <c r="H221" t="str">
        <f>VLOOKUP(A221,标的信息!$B$2:$I$260,8,0)</f>
        <v>还款中</v>
      </c>
      <c r="I221">
        <f t="shared" si="3"/>
        <v>1.3433333333333333</v>
      </c>
      <c r="J221">
        <v>1.34</v>
      </c>
      <c r="K221">
        <v>300</v>
      </c>
      <c r="L221" s="1" t="s">
        <v>463</v>
      </c>
      <c r="M221">
        <v>9146</v>
      </c>
      <c r="N221">
        <v>10</v>
      </c>
      <c r="O221" t="s">
        <v>63</v>
      </c>
      <c r="P221" s="1" t="s">
        <v>464</v>
      </c>
      <c r="Q221">
        <v>1.34</v>
      </c>
      <c r="R221">
        <v>1</v>
      </c>
      <c r="S221">
        <v>0</v>
      </c>
      <c r="T221">
        <v>0</v>
      </c>
      <c r="U221" s="1" t="s">
        <v>43</v>
      </c>
      <c r="V221">
        <v>300</v>
      </c>
      <c r="W221">
        <v>300</v>
      </c>
      <c r="X221">
        <v>1</v>
      </c>
      <c r="Y221">
        <v>301.33999999999997</v>
      </c>
      <c r="Z221">
        <v>301.33999999999997</v>
      </c>
      <c r="AA221">
        <v>1</v>
      </c>
      <c r="AB221" t="s">
        <v>21</v>
      </c>
    </row>
    <row r="222" spans="1:28" x14ac:dyDescent="0.3">
      <c r="A222">
        <v>692</v>
      </c>
      <c r="B222" t="str">
        <f>VLOOKUP(A222,标的信息!$B$2:$G$260,2,0)</f>
        <v>信易顺</v>
      </c>
      <c r="C222" t="str">
        <f>VLOOKUP(A222,标的信息!$B$2:$G$260,3,0)</f>
        <v>信易顺第599期</v>
      </c>
      <c r="D222">
        <f>VLOOKUP(A222,标的信息!$B$2:$G$260,4,0)</f>
        <v>50000</v>
      </c>
      <c r="E222">
        <f>VLOOKUP(A222,标的信息!$B$2:$G$260,5,0)</f>
        <v>5.2</v>
      </c>
      <c r="F222">
        <f>VLOOKUP(A222,标的信息!$B$2:$G$260,6,0)</f>
        <v>1</v>
      </c>
      <c r="G222">
        <f>VLOOKUP(A222,标的信息!$B$2:$H$260,7,0)</f>
        <v>31</v>
      </c>
      <c r="H222" t="str">
        <f>VLOOKUP(A222,标的信息!$B$2:$I$260,8,0)</f>
        <v>还款中</v>
      </c>
      <c r="I222">
        <f t="shared" si="3"/>
        <v>214.48555555555555</v>
      </c>
      <c r="J222">
        <v>214.49</v>
      </c>
      <c r="K222">
        <v>47900</v>
      </c>
      <c r="L222" s="1" t="s">
        <v>465</v>
      </c>
      <c r="M222">
        <v>9192</v>
      </c>
      <c r="N222">
        <v>10</v>
      </c>
      <c r="O222" t="s">
        <v>18</v>
      </c>
      <c r="P222" s="1" t="s">
        <v>466</v>
      </c>
      <c r="Q222">
        <v>214.49</v>
      </c>
      <c r="R222">
        <v>1</v>
      </c>
      <c r="S222">
        <v>0</v>
      </c>
      <c r="T222">
        <v>0</v>
      </c>
      <c r="U222" s="1" t="s">
        <v>29</v>
      </c>
      <c r="V222">
        <v>47900</v>
      </c>
      <c r="W222">
        <v>47900</v>
      </c>
      <c r="X222">
        <v>0</v>
      </c>
      <c r="Y222">
        <v>48114.49</v>
      </c>
      <c r="Z222">
        <v>48114.49</v>
      </c>
      <c r="AA222">
        <v>1</v>
      </c>
      <c r="AB222" t="s">
        <v>21</v>
      </c>
    </row>
    <row r="223" spans="1:28" x14ac:dyDescent="0.3">
      <c r="A223">
        <v>692</v>
      </c>
      <c r="B223" t="str">
        <f>VLOOKUP(A223,标的信息!$B$2:$G$260,2,0)</f>
        <v>信易顺</v>
      </c>
      <c r="C223" t="str">
        <f>VLOOKUP(A223,标的信息!$B$2:$G$260,3,0)</f>
        <v>信易顺第599期</v>
      </c>
      <c r="D223">
        <f>VLOOKUP(A223,标的信息!$B$2:$G$260,4,0)</f>
        <v>50000</v>
      </c>
      <c r="E223">
        <f>VLOOKUP(A223,标的信息!$B$2:$G$260,5,0)</f>
        <v>5.2</v>
      </c>
      <c r="F223">
        <f>VLOOKUP(A223,标的信息!$B$2:$G$260,6,0)</f>
        <v>1</v>
      </c>
      <c r="G223">
        <f>VLOOKUP(A223,标的信息!$B$2:$H$260,7,0)</f>
        <v>31</v>
      </c>
      <c r="H223" t="str">
        <f>VLOOKUP(A223,标的信息!$B$2:$I$260,8,0)</f>
        <v>还款中</v>
      </c>
      <c r="I223">
        <f t="shared" si="3"/>
        <v>4.4777777777777779</v>
      </c>
      <c r="J223">
        <v>4.4800000000000004</v>
      </c>
      <c r="K223">
        <v>1000</v>
      </c>
      <c r="L223" s="1" t="s">
        <v>467</v>
      </c>
      <c r="M223">
        <v>9187</v>
      </c>
      <c r="N223">
        <v>10</v>
      </c>
      <c r="O223" t="s">
        <v>18</v>
      </c>
      <c r="P223" s="1" t="s">
        <v>468</v>
      </c>
      <c r="Q223">
        <v>4.4800000000000004</v>
      </c>
      <c r="R223">
        <v>1</v>
      </c>
      <c r="S223">
        <v>0</v>
      </c>
      <c r="T223">
        <v>0</v>
      </c>
      <c r="U223" s="1" t="s">
        <v>29</v>
      </c>
      <c r="V223">
        <v>1000</v>
      </c>
      <c r="W223">
        <v>1000</v>
      </c>
      <c r="X223">
        <v>0</v>
      </c>
      <c r="Y223">
        <v>1004.48</v>
      </c>
      <c r="Z223">
        <v>1004.48</v>
      </c>
      <c r="AA223">
        <v>1</v>
      </c>
      <c r="AB223" t="s">
        <v>21</v>
      </c>
    </row>
    <row r="224" spans="1:28" x14ac:dyDescent="0.3">
      <c r="A224">
        <v>692</v>
      </c>
      <c r="B224" t="str">
        <f>VLOOKUP(A224,标的信息!$B$2:$G$260,2,0)</f>
        <v>信易顺</v>
      </c>
      <c r="C224" t="str">
        <f>VLOOKUP(A224,标的信息!$B$2:$G$260,3,0)</f>
        <v>信易顺第599期</v>
      </c>
      <c r="D224">
        <f>VLOOKUP(A224,标的信息!$B$2:$G$260,4,0)</f>
        <v>50000</v>
      </c>
      <c r="E224">
        <f>VLOOKUP(A224,标的信息!$B$2:$G$260,5,0)</f>
        <v>5.2</v>
      </c>
      <c r="F224">
        <f>VLOOKUP(A224,标的信息!$B$2:$G$260,6,0)</f>
        <v>1</v>
      </c>
      <c r="G224">
        <f>VLOOKUP(A224,标的信息!$B$2:$H$260,7,0)</f>
        <v>31</v>
      </c>
      <c r="H224" t="str">
        <f>VLOOKUP(A224,标的信息!$B$2:$I$260,8,0)</f>
        <v>还款中</v>
      </c>
      <c r="I224">
        <f t="shared" si="3"/>
        <v>2.2388888888888889</v>
      </c>
      <c r="J224">
        <v>2.2400000000000002</v>
      </c>
      <c r="K224">
        <v>500</v>
      </c>
      <c r="L224" s="1" t="s">
        <v>469</v>
      </c>
      <c r="M224">
        <v>9166</v>
      </c>
      <c r="N224">
        <v>10</v>
      </c>
      <c r="O224" t="s">
        <v>18</v>
      </c>
      <c r="P224" s="1" t="s">
        <v>470</v>
      </c>
      <c r="Q224">
        <v>2.2400000000000002</v>
      </c>
      <c r="R224">
        <v>1</v>
      </c>
      <c r="S224">
        <v>0</v>
      </c>
      <c r="T224">
        <v>0</v>
      </c>
      <c r="U224" s="1" t="s">
        <v>43</v>
      </c>
      <c r="V224">
        <v>500</v>
      </c>
      <c r="W224">
        <v>500</v>
      </c>
      <c r="X224">
        <v>0</v>
      </c>
      <c r="Y224">
        <v>502.24</v>
      </c>
      <c r="Z224">
        <v>502.24</v>
      </c>
      <c r="AA224">
        <v>1</v>
      </c>
      <c r="AB224" t="s">
        <v>21</v>
      </c>
    </row>
    <row r="225" spans="1:28" x14ac:dyDescent="0.3">
      <c r="A225">
        <v>692</v>
      </c>
      <c r="B225" t="str">
        <f>VLOOKUP(A225,标的信息!$B$2:$G$260,2,0)</f>
        <v>信易顺</v>
      </c>
      <c r="C225" t="str">
        <f>VLOOKUP(A225,标的信息!$B$2:$G$260,3,0)</f>
        <v>信易顺第599期</v>
      </c>
      <c r="D225">
        <f>VLOOKUP(A225,标的信息!$B$2:$G$260,4,0)</f>
        <v>50000</v>
      </c>
      <c r="E225">
        <f>VLOOKUP(A225,标的信息!$B$2:$G$260,5,0)</f>
        <v>5.2</v>
      </c>
      <c r="F225">
        <f>VLOOKUP(A225,标的信息!$B$2:$G$260,6,0)</f>
        <v>1</v>
      </c>
      <c r="G225">
        <f>VLOOKUP(A225,标的信息!$B$2:$H$260,7,0)</f>
        <v>31</v>
      </c>
      <c r="H225" t="str">
        <f>VLOOKUP(A225,标的信息!$B$2:$I$260,8,0)</f>
        <v>还款中</v>
      </c>
      <c r="I225">
        <f t="shared" si="3"/>
        <v>1.3433333333333333</v>
      </c>
      <c r="J225">
        <v>1.34</v>
      </c>
      <c r="K225">
        <v>300</v>
      </c>
      <c r="L225" s="1" t="s">
        <v>471</v>
      </c>
      <c r="M225">
        <v>9164</v>
      </c>
      <c r="N225">
        <v>10</v>
      </c>
      <c r="O225" t="s">
        <v>18</v>
      </c>
      <c r="P225" s="1" t="s">
        <v>472</v>
      </c>
      <c r="Q225">
        <v>1.34</v>
      </c>
      <c r="R225">
        <v>1</v>
      </c>
      <c r="S225">
        <v>0</v>
      </c>
      <c r="T225">
        <v>0</v>
      </c>
      <c r="U225" s="1" t="s">
        <v>32</v>
      </c>
      <c r="V225">
        <v>300</v>
      </c>
      <c r="W225">
        <v>300</v>
      </c>
      <c r="X225">
        <v>0</v>
      </c>
      <c r="Y225">
        <v>301.33999999999997</v>
      </c>
      <c r="Z225">
        <v>301.33999999999997</v>
      </c>
      <c r="AA225">
        <v>1</v>
      </c>
      <c r="AB225" t="s">
        <v>21</v>
      </c>
    </row>
    <row r="226" spans="1:28" x14ac:dyDescent="0.3">
      <c r="A226">
        <v>692</v>
      </c>
      <c r="B226" t="str">
        <f>VLOOKUP(A226,标的信息!$B$2:$G$260,2,0)</f>
        <v>信易顺</v>
      </c>
      <c r="C226" t="str">
        <f>VLOOKUP(A226,标的信息!$B$2:$G$260,3,0)</f>
        <v>信易顺第599期</v>
      </c>
      <c r="D226">
        <f>VLOOKUP(A226,标的信息!$B$2:$G$260,4,0)</f>
        <v>50000</v>
      </c>
      <c r="E226">
        <f>VLOOKUP(A226,标的信息!$B$2:$G$260,5,0)</f>
        <v>5.2</v>
      </c>
      <c r="F226">
        <f>VLOOKUP(A226,标的信息!$B$2:$G$260,6,0)</f>
        <v>1</v>
      </c>
      <c r="G226">
        <f>VLOOKUP(A226,标的信息!$B$2:$H$260,7,0)</f>
        <v>31</v>
      </c>
      <c r="H226" t="str">
        <f>VLOOKUP(A226,标的信息!$B$2:$I$260,8,0)</f>
        <v>还款中</v>
      </c>
      <c r="I226">
        <f t="shared" si="3"/>
        <v>1.3433333333333333</v>
      </c>
      <c r="J226">
        <v>1.34</v>
      </c>
      <c r="K226">
        <v>300</v>
      </c>
      <c r="L226" s="1" t="s">
        <v>473</v>
      </c>
      <c r="M226">
        <v>9144</v>
      </c>
      <c r="N226">
        <v>10</v>
      </c>
      <c r="O226" t="s">
        <v>63</v>
      </c>
      <c r="P226" s="1" t="s">
        <v>474</v>
      </c>
      <c r="Q226">
        <v>1.34</v>
      </c>
      <c r="R226">
        <v>1</v>
      </c>
      <c r="S226">
        <v>0</v>
      </c>
      <c r="T226">
        <v>0</v>
      </c>
      <c r="U226" s="1" t="s">
        <v>43</v>
      </c>
      <c r="V226">
        <v>300</v>
      </c>
      <c r="W226">
        <v>300</v>
      </c>
      <c r="X226">
        <v>1</v>
      </c>
      <c r="Y226">
        <v>301.33999999999997</v>
      </c>
      <c r="Z226">
        <v>301.33999999999997</v>
      </c>
      <c r="AA226">
        <v>1</v>
      </c>
      <c r="AB226" t="s">
        <v>21</v>
      </c>
    </row>
    <row r="227" spans="1:28" x14ac:dyDescent="0.3">
      <c r="A227">
        <v>691</v>
      </c>
      <c r="B227" t="str">
        <f>VLOOKUP(A227,标的信息!$B$2:$G$260,2,0)</f>
        <v>信易顺</v>
      </c>
      <c r="C227" t="str">
        <f>VLOOKUP(A227,标的信息!$B$2:$G$260,3,0)</f>
        <v>信易顺第598期</v>
      </c>
      <c r="D227">
        <f>VLOOKUP(A227,标的信息!$B$2:$G$260,4,0)</f>
        <v>50000</v>
      </c>
      <c r="E227">
        <f>VLOOKUP(A227,标的信息!$B$2:$G$260,5,0)</f>
        <v>5.2</v>
      </c>
      <c r="F227">
        <f>VLOOKUP(A227,标的信息!$B$2:$G$260,6,0)</f>
        <v>1</v>
      </c>
      <c r="G227">
        <f>VLOOKUP(A227,标的信息!$B$2:$H$260,7,0)</f>
        <v>31</v>
      </c>
      <c r="H227" t="str">
        <f>VLOOKUP(A227,标的信息!$B$2:$I$260,8,0)</f>
        <v>还款中</v>
      </c>
      <c r="I227">
        <f t="shared" si="3"/>
        <v>130.75111111111113</v>
      </c>
      <c r="J227">
        <v>130.75</v>
      </c>
      <c r="K227">
        <v>29200</v>
      </c>
      <c r="L227" s="1" t="s">
        <v>475</v>
      </c>
      <c r="M227">
        <v>9199</v>
      </c>
      <c r="N227">
        <v>10</v>
      </c>
      <c r="O227" t="s">
        <v>18</v>
      </c>
      <c r="P227" s="1" t="s">
        <v>476</v>
      </c>
      <c r="Q227">
        <v>130.75</v>
      </c>
      <c r="R227">
        <v>1</v>
      </c>
      <c r="S227">
        <v>0</v>
      </c>
      <c r="T227">
        <v>0</v>
      </c>
      <c r="U227" s="1" t="s">
        <v>29</v>
      </c>
      <c r="V227">
        <v>29200</v>
      </c>
      <c r="W227">
        <v>29200</v>
      </c>
      <c r="X227">
        <v>0</v>
      </c>
      <c r="Y227">
        <v>29330.75</v>
      </c>
      <c r="Z227">
        <v>29330.75</v>
      </c>
      <c r="AA227">
        <v>1</v>
      </c>
      <c r="AB227" t="s">
        <v>21</v>
      </c>
    </row>
    <row r="228" spans="1:28" x14ac:dyDescent="0.3">
      <c r="A228">
        <v>691</v>
      </c>
      <c r="B228" t="str">
        <f>VLOOKUP(A228,标的信息!$B$2:$G$260,2,0)</f>
        <v>信易顺</v>
      </c>
      <c r="C228" t="str">
        <f>VLOOKUP(A228,标的信息!$B$2:$G$260,3,0)</f>
        <v>信易顺第598期</v>
      </c>
      <c r="D228">
        <f>VLOOKUP(A228,标的信息!$B$2:$G$260,4,0)</f>
        <v>50000</v>
      </c>
      <c r="E228">
        <f>VLOOKUP(A228,标的信息!$B$2:$G$260,5,0)</f>
        <v>5.2</v>
      </c>
      <c r="F228">
        <f>VLOOKUP(A228,标的信息!$B$2:$G$260,6,0)</f>
        <v>1</v>
      </c>
      <c r="G228">
        <f>VLOOKUP(A228,标的信息!$B$2:$H$260,7,0)</f>
        <v>31</v>
      </c>
      <c r="H228" t="str">
        <f>VLOOKUP(A228,标的信息!$B$2:$I$260,8,0)</f>
        <v>还款中</v>
      </c>
      <c r="I228">
        <f t="shared" si="3"/>
        <v>2.2388888888888889</v>
      </c>
      <c r="J228">
        <v>2.2400000000000002</v>
      </c>
      <c r="K228">
        <v>500</v>
      </c>
      <c r="L228" s="1" t="s">
        <v>477</v>
      </c>
      <c r="M228">
        <v>9173</v>
      </c>
      <c r="N228">
        <v>10</v>
      </c>
      <c r="O228" t="s">
        <v>18</v>
      </c>
      <c r="P228" s="1" t="s">
        <v>478</v>
      </c>
      <c r="Q228">
        <v>2.2400000000000002</v>
      </c>
      <c r="R228">
        <v>1</v>
      </c>
      <c r="S228">
        <v>0</v>
      </c>
      <c r="T228">
        <v>0</v>
      </c>
      <c r="U228" s="1" t="s">
        <v>32</v>
      </c>
      <c r="V228">
        <v>500</v>
      </c>
      <c r="W228">
        <v>500</v>
      </c>
      <c r="X228">
        <v>0</v>
      </c>
      <c r="Y228">
        <v>502.24</v>
      </c>
      <c r="Z228">
        <v>502.24</v>
      </c>
      <c r="AA228">
        <v>1</v>
      </c>
      <c r="AB228" t="s">
        <v>21</v>
      </c>
    </row>
    <row r="229" spans="1:28" x14ac:dyDescent="0.3">
      <c r="A229">
        <v>691</v>
      </c>
      <c r="B229" t="str">
        <f>VLOOKUP(A229,标的信息!$B$2:$G$260,2,0)</f>
        <v>信易顺</v>
      </c>
      <c r="C229" t="str">
        <f>VLOOKUP(A229,标的信息!$B$2:$G$260,3,0)</f>
        <v>信易顺第598期</v>
      </c>
      <c r="D229">
        <f>VLOOKUP(A229,标的信息!$B$2:$G$260,4,0)</f>
        <v>50000</v>
      </c>
      <c r="E229">
        <f>VLOOKUP(A229,标的信息!$B$2:$G$260,5,0)</f>
        <v>5.2</v>
      </c>
      <c r="F229">
        <f>VLOOKUP(A229,标的信息!$B$2:$G$260,6,0)</f>
        <v>1</v>
      </c>
      <c r="G229">
        <f>VLOOKUP(A229,标的信息!$B$2:$H$260,7,0)</f>
        <v>31</v>
      </c>
      <c r="H229" t="str">
        <f>VLOOKUP(A229,标的信息!$B$2:$I$260,8,0)</f>
        <v>还款中</v>
      </c>
      <c r="I229">
        <f t="shared" si="3"/>
        <v>89.555555555555557</v>
      </c>
      <c r="J229">
        <v>89.56</v>
      </c>
      <c r="K229">
        <v>20000</v>
      </c>
      <c r="L229" s="1" t="s">
        <v>479</v>
      </c>
      <c r="M229">
        <v>9159</v>
      </c>
      <c r="N229">
        <v>10</v>
      </c>
      <c r="O229" t="s">
        <v>18</v>
      </c>
      <c r="P229" s="1" t="s">
        <v>480</v>
      </c>
      <c r="Q229">
        <v>89.56</v>
      </c>
      <c r="R229">
        <v>1</v>
      </c>
      <c r="S229">
        <v>0</v>
      </c>
      <c r="T229">
        <v>0</v>
      </c>
      <c r="U229" s="1" t="s">
        <v>32</v>
      </c>
      <c r="V229">
        <v>20000</v>
      </c>
      <c r="W229">
        <v>20000</v>
      </c>
      <c r="X229">
        <v>0</v>
      </c>
      <c r="Y229">
        <v>20089.560000000001</v>
      </c>
      <c r="Z229">
        <v>20089.560000000001</v>
      </c>
      <c r="AA229">
        <v>1</v>
      </c>
      <c r="AB229" t="s">
        <v>21</v>
      </c>
    </row>
    <row r="230" spans="1:28" x14ac:dyDescent="0.3">
      <c r="A230">
        <v>691</v>
      </c>
      <c r="B230" t="str">
        <f>VLOOKUP(A230,标的信息!$B$2:$G$260,2,0)</f>
        <v>信易顺</v>
      </c>
      <c r="C230" t="str">
        <f>VLOOKUP(A230,标的信息!$B$2:$G$260,3,0)</f>
        <v>信易顺第598期</v>
      </c>
      <c r="D230">
        <f>VLOOKUP(A230,标的信息!$B$2:$G$260,4,0)</f>
        <v>50000</v>
      </c>
      <c r="E230">
        <f>VLOOKUP(A230,标的信息!$B$2:$G$260,5,0)</f>
        <v>5.2</v>
      </c>
      <c r="F230">
        <f>VLOOKUP(A230,标的信息!$B$2:$G$260,6,0)</f>
        <v>1</v>
      </c>
      <c r="G230">
        <f>VLOOKUP(A230,标的信息!$B$2:$H$260,7,0)</f>
        <v>31</v>
      </c>
      <c r="H230" t="str">
        <f>VLOOKUP(A230,标的信息!$B$2:$I$260,8,0)</f>
        <v>还款中</v>
      </c>
      <c r="I230">
        <f t="shared" si="3"/>
        <v>1.3433333333333333</v>
      </c>
      <c r="J230">
        <v>1.34</v>
      </c>
      <c r="K230">
        <v>300</v>
      </c>
      <c r="L230" s="1" t="s">
        <v>481</v>
      </c>
      <c r="M230">
        <v>9143</v>
      </c>
      <c r="N230">
        <v>10</v>
      </c>
      <c r="O230" t="s">
        <v>63</v>
      </c>
      <c r="P230" s="1" t="s">
        <v>482</v>
      </c>
      <c r="Q230">
        <v>1.34</v>
      </c>
      <c r="R230">
        <v>1</v>
      </c>
      <c r="S230">
        <v>0</v>
      </c>
      <c r="T230">
        <v>0</v>
      </c>
      <c r="U230" s="1" t="s">
        <v>43</v>
      </c>
      <c r="V230">
        <v>300</v>
      </c>
      <c r="W230">
        <v>300</v>
      </c>
      <c r="X230">
        <v>1</v>
      </c>
      <c r="Y230">
        <v>301.33999999999997</v>
      </c>
      <c r="Z230">
        <v>301.33999999999997</v>
      </c>
      <c r="AA230">
        <v>1</v>
      </c>
      <c r="AB230" t="s">
        <v>21</v>
      </c>
    </row>
    <row r="231" spans="1:28" x14ac:dyDescent="0.3">
      <c r="A231">
        <v>690</v>
      </c>
      <c r="B231" t="str">
        <f>VLOOKUP(A231,标的信息!$B$2:$G$260,2,0)</f>
        <v>信易顺</v>
      </c>
      <c r="C231" t="str">
        <f>VLOOKUP(A231,标的信息!$B$2:$G$260,3,0)</f>
        <v>信易顺第597期</v>
      </c>
      <c r="D231">
        <f>VLOOKUP(A231,标的信息!$B$2:$G$260,4,0)</f>
        <v>50000</v>
      </c>
      <c r="E231">
        <f>VLOOKUP(A231,标的信息!$B$2:$G$260,5,0)</f>
        <v>5.2</v>
      </c>
      <c r="F231">
        <f>VLOOKUP(A231,标的信息!$B$2:$G$260,6,0)</f>
        <v>1</v>
      </c>
      <c r="G231">
        <f>VLOOKUP(A231,标的信息!$B$2:$H$260,7,0)</f>
        <v>31</v>
      </c>
      <c r="H231" t="str">
        <f>VLOOKUP(A231,标的信息!$B$2:$I$260,8,0)</f>
        <v>还款中</v>
      </c>
      <c r="I231">
        <f t="shared" si="3"/>
        <v>78.808888888888887</v>
      </c>
      <c r="J231">
        <v>78.81</v>
      </c>
      <c r="K231">
        <v>17600</v>
      </c>
      <c r="L231" s="1" t="s">
        <v>483</v>
      </c>
      <c r="M231">
        <v>9205</v>
      </c>
      <c r="N231">
        <v>10</v>
      </c>
      <c r="O231" t="s">
        <v>18</v>
      </c>
      <c r="P231" s="1" t="s">
        <v>484</v>
      </c>
      <c r="Q231">
        <v>78.81</v>
      </c>
      <c r="R231">
        <v>1</v>
      </c>
      <c r="S231">
        <v>0</v>
      </c>
      <c r="T231">
        <v>0</v>
      </c>
      <c r="U231" s="1" t="s">
        <v>29</v>
      </c>
      <c r="V231">
        <v>17600</v>
      </c>
      <c r="W231">
        <v>17600</v>
      </c>
      <c r="X231">
        <v>0</v>
      </c>
      <c r="Y231">
        <v>17678.810000000001</v>
      </c>
      <c r="Z231">
        <v>17678.810000000001</v>
      </c>
      <c r="AA231">
        <v>1</v>
      </c>
      <c r="AB231" t="s">
        <v>21</v>
      </c>
    </row>
    <row r="232" spans="1:28" x14ac:dyDescent="0.3">
      <c r="A232">
        <v>690</v>
      </c>
      <c r="B232" t="str">
        <f>VLOOKUP(A232,标的信息!$B$2:$G$260,2,0)</f>
        <v>信易顺</v>
      </c>
      <c r="C232" t="str">
        <f>VLOOKUP(A232,标的信息!$B$2:$G$260,3,0)</f>
        <v>信易顺第597期</v>
      </c>
      <c r="D232">
        <f>VLOOKUP(A232,标的信息!$B$2:$G$260,4,0)</f>
        <v>50000</v>
      </c>
      <c r="E232">
        <f>VLOOKUP(A232,标的信息!$B$2:$G$260,5,0)</f>
        <v>5.2</v>
      </c>
      <c r="F232">
        <f>VLOOKUP(A232,标的信息!$B$2:$G$260,6,0)</f>
        <v>1</v>
      </c>
      <c r="G232">
        <f>VLOOKUP(A232,标的信息!$B$2:$H$260,7,0)</f>
        <v>31</v>
      </c>
      <c r="H232" t="str">
        <f>VLOOKUP(A232,标的信息!$B$2:$I$260,8,0)</f>
        <v>还款中</v>
      </c>
      <c r="I232">
        <f t="shared" si="3"/>
        <v>45.225555555555559</v>
      </c>
      <c r="J232">
        <v>45.23</v>
      </c>
      <c r="K232">
        <v>10100</v>
      </c>
      <c r="L232" s="1" t="s">
        <v>485</v>
      </c>
      <c r="M232">
        <v>9183</v>
      </c>
      <c r="N232">
        <v>10</v>
      </c>
      <c r="O232" t="s">
        <v>18</v>
      </c>
      <c r="P232" s="1" t="s">
        <v>486</v>
      </c>
      <c r="Q232">
        <v>45.23</v>
      </c>
      <c r="R232">
        <v>1</v>
      </c>
      <c r="S232">
        <v>0</v>
      </c>
      <c r="T232">
        <v>0</v>
      </c>
      <c r="U232" s="1" t="s">
        <v>29</v>
      </c>
      <c r="V232">
        <v>10100</v>
      </c>
      <c r="W232">
        <v>10100</v>
      </c>
      <c r="X232">
        <v>0</v>
      </c>
      <c r="Y232">
        <v>10145.23</v>
      </c>
      <c r="Z232">
        <v>10145.23</v>
      </c>
      <c r="AA232">
        <v>1</v>
      </c>
      <c r="AB232" t="s">
        <v>21</v>
      </c>
    </row>
    <row r="233" spans="1:28" x14ac:dyDescent="0.3">
      <c r="A233">
        <v>690</v>
      </c>
      <c r="B233" t="str">
        <f>VLOOKUP(A233,标的信息!$B$2:$G$260,2,0)</f>
        <v>信易顺</v>
      </c>
      <c r="C233" t="str">
        <f>VLOOKUP(A233,标的信息!$B$2:$G$260,3,0)</f>
        <v>信易顺第597期</v>
      </c>
      <c r="D233">
        <f>VLOOKUP(A233,标的信息!$B$2:$G$260,4,0)</f>
        <v>50000</v>
      </c>
      <c r="E233">
        <f>VLOOKUP(A233,标的信息!$B$2:$G$260,5,0)</f>
        <v>5.2</v>
      </c>
      <c r="F233">
        <f>VLOOKUP(A233,标的信息!$B$2:$G$260,6,0)</f>
        <v>1</v>
      </c>
      <c r="G233">
        <f>VLOOKUP(A233,标的信息!$B$2:$H$260,7,0)</f>
        <v>31</v>
      </c>
      <c r="H233" t="str">
        <f>VLOOKUP(A233,标的信息!$B$2:$I$260,8,0)</f>
        <v>还款中</v>
      </c>
      <c r="I233">
        <f t="shared" si="3"/>
        <v>98.511111111111106</v>
      </c>
      <c r="J233">
        <v>98.51</v>
      </c>
      <c r="K233">
        <v>22000</v>
      </c>
      <c r="L233" s="1" t="s">
        <v>487</v>
      </c>
      <c r="M233">
        <v>9182</v>
      </c>
      <c r="N233">
        <v>10</v>
      </c>
      <c r="O233" t="s">
        <v>18</v>
      </c>
      <c r="P233" s="1" t="s">
        <v>488</v>
      </c>
      <c r="Q233">
        <v>98.51</v>
      </c>
      <c r="R233">
        <v>1</v>
      </c>
      <c r="S233">
        <v>0</v>
      </c>
      <c r="T233">
        <v>0</v>
      </c>
      <c r="U233" s="1" t="s">
        <v>32</v>
      </c>
      <c r="V233">
        <v>22000</v>
      </c>
      <c r="W233">
        <v>22000</v>
      </c>
      <c r="X233">
        <v>0</v>
      </c>
      <c r="Y233">
        <v>22098.51</v>
      </c>
      <c r="Z233">
        <v>22098.51</v>
      </c>
      <c r="AA233">
        <v>1</v>
      </c>
      <c r="AB233" t="s">
        <v>21</v>
      </c>
    </row>
    <row r="234" spans="1:28" x14ac:dyDescent="0.3">
      <c r="A234">
        <v>690</v>
      </c>
      <c r="B234" t="str">
        <f>VLOOKUP(A234,标的信息!$B$2:$G$260,2,0)</f>
        <v>信易顺</v>
      </c>
      <c r="C234" t="str">
        <f>VLOOKUP(A234,标的信息!$B$2:$G$260,3,0)</f>
        <v>信易顺第597期</v>
      </c>
      <c r="D234">
        <f>VLOOKUP(A234,标的信息!$B$2:$G$260,4,0)</f>
        <v>50000</v>
      </c>
      <c r="E234">
        <f>VLOOKUP(A234,标的信息!$B$2:$G$260,5,0)</f>
        <v>5.2</v>
      </c>
      <c r="F234">
        <f>VLOOKUP(A234,标的信息!$B$2:$G$260,6,0)</f>
        <v>1</v>
      </c>
      <c r="G234">
        <f>VLOOKUP(A234,标的信息!$B$2:$H$260,7,0)</f>
        <v>31</v>
      </c>
      <c r="H234" t="str">
        <f>VLOOKUP(A234,标的信息!$B$2:$I$260,8,0)</f>
        <v>还款中</v>
      </c>
      <c r="I234">
        <f t="shared" si="3"/>
        <v>1.3433333333333333</v>
      </c>
      <c r="J234">
        <v>1.34</v>
      </c>
      <c r="K234">
        <v>300</v>
      </c>
      <c r="L234" s="1" t="s">
        <v>489</v>
      </c>
      <c r="M234">
        <v>9139</v>
      </c>
      <c r="N234">
        <v>10</v>
      </c>
      <c r="O234" t="s">
        <v>63</v>
      </c>
      <c r="P234" s="1" t="s">
        <v>490</v>
      </c>
      <c r="Q234">
        <v>1.34</v>
      </c>
      <c r="R234">
        <v>1</v>
      </c>
      <c r="S234">
        <v>0</v>
      </c>
      <c r="T234">
        <v>0</v>
      </c>
      <c r="U234" s="1" t="s">
        <v>43</v>
      </c>
      <c r="V234">
        <v>300</v>
      </c>
      <c r="W234">
        <v>300</v>
      </c>
      <c r="X234">
        <v>1</v>
      </c>
      <c r="Y234">
        <v>301.33999999999997</v>
      </c>
      <c r="Z234">
        <v>301.33999999999997</v>
      </c>
      <c r="AA234">
        <v>1</v>
      </c>
      <c r="AB234" t="s">
        <v>21</v>
      </c>
    </row>
    <row r="235" spans="1:28" x14ac:dyDescent="0.3">
      <c r="A235">
        <v>689</v>
      </c>
      <c r="B235" t="str">
        <f>VLOOKUP(A235,标的信息!$B$2:$G$260,2,0)</f>
        <v>信易顺</v>
      </c>
      <c r="C235" t="str">
        <f>VLOOKUP(A235,标的信息!$B$2:$G$260,3,0)</f>
        <v>信易顺第596期</v>
      </c>
      <c r="D235">
        <f>VLOOKUP(A235,标的信息!$B$2:$G$260,4,0)</f>
        <v>30000</v>
      </c>
      <c r="E235">
        <f>VLOOKUP(A235,标的信息!$B$2:$G$260,5,0)</f>
        <v>5.2</v>
      </c>
      <c r="F235">
        <f>VLOOKUP(A235,标的信息!$B$2:$G$260,6,0)</f>
        <v>1</v>
      </c>
      <c r="G235">
        <f>VLOOKUP(A235,标的信息!$B$2:$H$260,7,0)</f>
        <v>31</v>
      </c>
      <c r="H235" t="str">
        <f>VLOOKUP(A235,标的信息!$B$2:$I$260,8,0)</f>
        <v>还款中</v>
      </c>
      <c r="I235">
        <f t="shared" si="3"/>
        <v>81.943333333333342</v>
      </c>
      <c r="J235">
        <v>81.94</v>
      </c>
      <c r="K235">
        <v>18300</v>
      </c>
      <c r="L235" s="1" t="s">
        <v>491</v>
      </c>
      <c r="M235">
        <v>9198</v>
      </c>
      <c r="N235">
        <v>10</v>
      </c>
      <c r="O235" t="s">
        <v>18</v>
      </c>
      <c r="P235" s="1" t="s">
        <v>492</v>
      </c>
      <c r="Q235">
        <v>81.94</v>
      </c>
      <c r="R235">
        <v>1</v>
      </c>
      <c r="S235">
        <v>0</v>
      </c>
      <c r="T235">
        <v>0</v>
      </c>
      <c r="U235" s="1" t="s">
        <v>29</v>
      </c>
      <c r="V235">
        <v>18300</v>
      </c>
      <c r="W235">
        <v>18300</v>
      </c>
      <c r="X235">
        <v>0</v>
      </c>
      <c r="Y235">
        <v>18381.939999999999</v>
      </c>
      <c r="Z235">
        <v>18381.939999999999</v>
      </c>
      <c r="AA235">
        <v>1</v>
      </c>
      <c r="AB235" t="s">
        <v>21</v>
      </c>
    </row>
    <row r="236" spans="1:28" x14ac:dyDescent="0.3">
      <c r="A236">
        <v>689</v>
      </c>
      <c r="B236" t="str">
        <f>VLOOKUP(A236,标的信息!$B$2:$G$260,2,0)</f>
        <v>信易顺</v>
      </c>
      <c r="C236" t="str">
        <f>VLOOKUP(A236,标的信息!$B$2:$G$260,3,0)</f>
        <v>信易顺第596期</v>
      </c>
      <c r="D236">
        <f>VLOOKUP(A236,标的信息!$B$2:$G$260,4,0)</f>
        <v>30000</v>
      </c>
      <c r="E236">
        <f>VLOOKUP(A236,标的信息!$B$2:$G$260,5,0)</f>
        <v>5.2</v>
      </c>
      <c r="F236">
        <f>VLOOKUP(A236,标的信息!$B$2:$G$260,6,0)</f>
        <v>1</v>
      </c>
      <c r="G236">
        <f>VLOOKUP(A236,标的信息!$B$2:$H$260,7,0)</f>
        <v>31</v>
      </c>
      <c r="H236" t="str">
        <f>VLOOKUP(A236,标的信息!$B$2:$I$260,8,0)</f>
        <v>还款中</v>
      </c>
      <c r="I236">
        <f t="shared" si="3"/>
        <v>44.777777777777779</v>
      </c>
      <c r="J236">
        <v>44.78</v>
      </c>
      <c r="K236">
        <v>10000</v>
      </c>
      <c r="L236" s="1" t="s">
        <v>493</v>
      </c>
      <c r="M236">
        <v>9190</v>
      </c>
      <c r="N236">
        <v>10</v>
      </c>
      <c r="O236" t="s">
        <v>18</v>
      </c>
      <c r="P236" s="1" t="s">
        <v>494</v>
      </c>
      <c r="Q236">
        <v>44.78</v>
      </c>
      <c r="R236">
        <v>1</v>
      </c>
      <c r="S236">
        <v>0</v>
      </c>
      <c r="T236">
        <v>0</v>
      </c>
      <c r="U236" s="1" t="s">
        <v>29</v>
      </c>
      <c r="V236">
        <v>10000</v>
      </c>
      <c r="W236">
        <v>10000</v>
      </c>
      <c r="X236">
        <v>0</v>
      </c>
      <c r="Y236">
        <v>10044.780000000001</v>
      </c>
      <c r="Z236">
        <v>10044.780000000001</v>
      </c>
      <c r="AA236">
        <v>1</v>
      </c>
      <c r="AB236" t="s">
        <v>21</v>
      </c>
    </row>
    <row r="237" spans="1:28" x14ac:dyDescent="0.3">
      <c r="A237">
        <v>689</v>
      </c>
      <c r="B237" t="str">
        <f>VLOOKUP(A237,标的信息!$B$2:$G$260,2,0)</f>
        <v>信易顺</v>
      </c>
      <c r="C237" t="str">
        <f>VLOOKUP(A237,标的信息!$B$2:$G$260,3,0)</f>
        <v>信易顺第596期</v>
      </c>
      <c r="D237">
        <f>VLOOKUP(A237,标的信息!$B$2:$G$260,4,0)</f>
        <v>30000</v>
      </c>
      <c r="E237">
        <f>VLOOKUP(A237,标的信息!$B$2:$G$260,5,0)</f>
        <v>5.2</v>
      </c>
      <c r="F237">
        <f>VLOOKUP(A237,标的信息!$B$2:$G$260,6,0)</f>
        <v>1</v>
      </c>
      <c r="G237">
        <f>VLOOKUP(A237,标的信息!$B$2:$H$260,7,0)</f>
        <v>31</v>
      </c>
      <c r="H237" t="str">
        <f>VLOOKUP(A237,标的信息!$B$2:$I$260,8,0)</f>
        <v>还款中</v>
      </c>
      <c r="I237">
        <f t="shared" si="3"/>
        <v>4.4777777777777779</v>
      </c>
      <c r="J237">
        <v>4.4800000000000004</v>
      </c>
      <c r="K237">
        <v>1000</v>
      </c>
      <c r="L237" s="1" t="s">
        <v>495</v>
      </c>
      <c r="M237">
        <v>9191</v>
      </c>
      <c r="N237">
        <v>10</v>
      </c>
      <c r="O237" t="s">
        <v>18</v>
      </c>
      <c r="P237" s="1" t="s">
        <v>494</v>
      </c>
      <c r="Q237">
        <v>4.4800000000000004</v>
      </c>
      <c r="R237">
        <v>1</v>
      </c>
      <c r="S237">
        <v>0</v>
      </c>
      <c r="T237">
        <v>0</v>
      </c>
      <c r="U237" s="1" t="s">
        <v>20</v>
      </c>
      <c r="V237">
        <v>1000</v>
      </c>
      <c r="W237">
        <v>1000</v>
      </c>
      <c r="X237">
        <v>0</v>
      </c>
      <c r="Y237">
        <v>1004.48</v>
      </c>
      <c r="Z237">
        <v>1004.48</v>
      </c>
      <c r="AA237">
        <v>1</v>
      </c>
      <c r="AB237" t="s">
        <v>21</v>
      </c>
    </row>
    <row r="238" spans="1:28" x14ac:dyDescent="0.3">
      <c r="A238">
        <v>689</v>
      </c>
      <c r="B238" t="str">
        <f>VLOOKUP(A238,标的信息!$B$2:$G$260,2,0)</f>
        <v>信易顺</v>
      </c>
      <c r="C238" t="str">
        <f>VLOOKUP(A238,标的信息!$B$2:$G$260,3,0)</f>
        <v>信易顺第596期</v>
      </c>
      <c r="D238">
        <f>VLOOKUP(A238,标的信息!$B$2:$G$260,4,0)</f>
        <v>30000</v>
      </c>
      <c r="E238">
        <f>VLOOKUP(A238,标的信息!$B$2:$G$260,5,0)</f>
        <v>5.2</v>
      </c>
      <c r="F238">
        <f>VLOOKUP(A238,标的信息!$B$2:$G$260,6,0)</f>
        <v>1</v>
      </c>
      <c r="G238">
        <f>VLOOKUP(A238,标的信息!$B$2:$H$260,7,0)</f>
        <v>31</v>
      </c>
      <c r="H238" t="str">
        <f>VLOOKUP(A238,标的信息!$B$2:$I$260,8,0)</f>
        <v>还款中</v>
      </c>
      <c r="I238">
        <f t="shared" si="3"/>
        <v>1.7911111111111113</v>
      </c>
      <c r="J238">
        <v>1.79</v>
      </c>
      <c r="K238">
        <v>400</v>
      </c>
      <c r="L238" s="1" t="s">
        <v>496</v>
      </c>
      <c r="M238">
        <v>9154</v>
      </c>
      <c r="N238">
        <v>10</v>
      </c>
      <c r="O238" t="s">
        <v>18</v>
      </c>
      <c r="P238" s="1" t="s">
        <v>497</v>
      </c>
      <c r="Q238">
        <v>1.79</v>
      </c>
      <c r="R238">
        <v>1</v>
      </c>
      <c r="S238">
        <v>0</v>
      </c>
      <c r="T238">
        <v>0</v>
      </c>
      <c r="U238" s="1" t="s">
        <v>29</v>
      </c>
      <c r="V238">
        <v>400</v>
      </c>
      <c r="W238">
        <v>400</v>
      </c>
      <c r="X238">
        <v>0</v>
      </c>
      <c r="Y238">
        <v>401.79</v>
      </c>
      <c r="Z238">
        <v>401.79</v>
      </c>
      <c r="AA238">
        <v>1</v>
      </c>
      <c r="AB238" t="s">
        <v>21</v>
      </c>
    </row>
    <row r="239" spans="1:28" x14ac:dyDescent="0.3">
      <c r="A239">
        <v>689</v>
      </c>
      <c r="B239" t="str">
        <f>VLOOKUP(A239,标的信息!$B$2:$G$260,2,0)</f>
        <v>信易顺</v>
      </c>
      <c r="C239" t="str">
        <f>VLOOKUP(A239,标的信息!$B$2:$G$260,3,0)</f>
        <v>信易顺第596期</v>
      </c>
      <c r="D239">
        <f>VLOOKUP(A239,标的信息!$B$2:$G$260,4,0)</f>
        <v>30000</v>
      </c>
      <c r="E239">
        <f>VLOOKUP(A239,标的信息!$B$2:$G$260,5,0)</f>
        <v>5.2</v>
      </c>
      <c r="F239">
        <f>VLOOKUP(A239,标的信息!$B$2:$G$260,6,0)</f>
        <v>1</v>
      </c>
      <c r="G239">
        <f>VLOOKUP(A239,标的信息!$B$2:$H$260,7,0)</f>
        <v>31</v>
      </c>
      <c r="H239" t="str">
        <f>VLOOKUP(A239,标的信息!$B$2:$I$260,8,0)</f>
        <v>还款中</v>
      </c>
      <c r="I239">
        <f t="shared" si="3"/>
        <v>1.3433333333333333</v>
      </c>
      <c r="J239">
        <v>1.34</v>
      </c>
      <c r="K239">
        <v>300</v>
      </c>
      <c r="L239" s="1" t="s">
        <v>498</v>
      </c>
      <c r="M239">
        <v>9136</v>
      </c>
      <c r="N239">
        <v>10</v>
      </c>
      <c r="O239" t="s">
        <v>63</v>
      </c>
      <c r="P239" s="1" t="s">
        <v>499</v>
      </c>
      <c r="Q239">
        <v>1.34</v>
      </c>
      <c r="R239">
        <v>1</v>
      </c>
      <c r="S239">
        <v>0</v>
      </c>
      <c r="T239">
        <v>0</v>
      </c>
      <c r="U239" s="1" t="s">
        <v>43</v>
      </c>
      <c r="V239">
        <v>300</v>
      </c>
      <c r="W239">
        <v>300</v>
      </c>
      <c r="X239">
        <v>1</v>
      </c>
      <c r="Y239">
        <v>301.33999999999997</v>
      </c>
      <c r="Z239">
        <v>301.33999999999997</v>
      </c>
      <c r="AA239">
        <v>1</v>
      </c>
      <c r="AB239" t="s">
        <v>21</v>
      </c>
    </row>
    <row r="240" spans="1:28" x14ac:dyDescent="0.3">
      <c r="A240">
        <v>688</v>
      </c>
      <c r="B240" t="str">
        <f>VLOOKUP(A240,标的信息!$B$2:$G$260,2,0)</f>
        <v>信易顺</v>
      </c>
      <c r="C240" t="str">
        <f>VLOOKUP(A240,标的信息!$B$2:$G$260,3,0)</f>
        <v>信易顺第595期</v>
      </c>
      <c r="D240">
        <f>VLOOKUP(A240,标的信息!$B$2:$G$260,4,0)</f>
        <v>50000</v>
      </c>
      <c r="E240">
        <f>VLOOKUP(A240,标的信息!$B$2:$G$260,5,0)</f>
        <v>5.2</v>
      </c>
      <c r="F240">
        <f>VLOOKUP(A240,标的信息!$B$2:$G$260,6,0)</f>
        <v>1</v>
      </c>
      <c r="G240">
        <f>VLOOKUP(A240,标的信息!$B$2:$H$260,7,0)</f>
        <v>31</v>
      </c>
      <c r="H240" t="str">
        <f>VLOOKUP(A240,标的信息!$B$2:$I$260,8,0)</f>
        <v>还款中</v>
      </c>
      <c r="I240">
        <f t="shared" si="3"/>
        <v>165.67777777777778</v>
      </c>
      <c r="J240">
        <v>165.68</v>
      </c>
      <c r="K240">
        <v>37000</v>
      </c>
      <c r="L240" s="1" t="s">
        <v>500</v>
      </c>
      <c r="M240">
        <v>9197</v>
      </c>
      <c r="N240">
        <v>10</v>
      </c>
      <c r="O240" t="s">
        <v>18</v>
      </c>
      <c r="P240" s="1" t="s">
        <v>501</v>
      </c>
      <c r="Q240">
        <v>165.68</v>
      </c>
      <c r="R240">
        <v>1</v>
      </c>
      <c r="S240">
        <v>0</v>
      </c>
      <c r="T240">
        <v>0</v>
      </c>
      <c r="U240" s="1" t="s">
        <v>29</v>
      </c>
      <c r="V240">
        <v>37000</v>
      </c>
      <c r="W240">
        <v>37000</v>
      </c>
      <c r="X240">
        <v>0</v>
      </c>
      <c r="Y240">
        <v>37165.68</v>
      </c>
      <c r="Z240">
        <v>37165.68</v>
      </c>
      <c r="AA240">
        <v>1</v>
      </c>
      <c r="AB240" t="s">
        <v>21</v>
      </c>
    </row>
    <row r="241" spans="1:28" x14ac:dyDescent="0.3">
      <c r="A241">
        <v>688</v>
      </c>
      <c r="B241" t="str">
        <f>VLOOKUP(A241,标的信息!$B$2:$G$260,2,0)</f>
        <v>信易顺</v>
      </c>
      <c r="C241" t="str">
        <f>VLOOKUP(A241,标的信息!$B$2:$G$260,3,0)</f>
        <v>信易顺第595期</v>
      </c>
      <c r="D241">
        <f>VLOOKUP(A241,标的信息!$B$2:$G$260,4,0)</f>
        <v>50000</v>
      </c>
      <c r="E241">
        <f>VLOOKUP(A241,标的信息!$B$2:$G$260,5,0)</f>
        <v>5.2</v>
      </c>
      <c r="F241">
        <f>VLOOKUP(A241,标的信息!$B$2:$G$260,6,0)</f>
        <v>1</v>
      </c>
      <c r="G241">
        <f>VLOOKUP(A241,标的信息!$B$2:$H$260,7,0)</f>
        <v>31</v>
      </c>
      <c r="H241" t="str">
        <f>VLOOKUP(A241,标的信息!$B$2:$I$260,8,0)</f>
        <v>还款中</v>
      </c>
      <c r="I241">
        <f t="shared" si="3"/>
        <v>8.9555555555555557</v>
      </c>
      <c r="J241">
        <v>8.9600000000000009</v>
      </c>
      <c r="K241">
        <v>2000</v>
      </c>
      <c r="L241" s="1" t="s">
        <v>502</v>
      </c>
      <c r="M241">
        <v>9149</v>
      </c>
      <c r="N241">
        <v>10</v>
      </c>
      <c r="O241" t="s">
        <v>18</v>
      </c>
      <c r="P241" s="1" t="s">
        <v>503</v>
      </c>
      <c r="Q241">
        <v>8.9600000000000009</v>
      </c>
      <c r="R241">
        <v>1</v>
      </c>
      <c r="S241">
        <v>0</v>
      </c>
      <c r="T241">
        <v>0</v>
      </c>
      <c r="U241" s="1" t="s">
        <v>29</v>
      </c>
      <c r="V241">
        <v>2000</v>
      </c>
      <c r="W241">
        <v>2000</v>
      </c>
      <c r="X241">
        <v>0</v>
      </c>
      <c r="Y241">
        <v>2008.96</v>
      </c>
      <c r="Z241">
        <v>2008.96</v>
      </c>
      <c r="AA241">
        <v>1</v>
      </c>
      <c r="AB241" t="s">
        <v>21</v>
      </c>
    </row>
    <row r="242" spans="1:28" x14ac:dyDescent="0.3">
      <c r="A242">
        <v>688</v>
      </c>
      <c r="B242" t="str">
        <f>VLOOKUP(A242,标的信息!$B$2:$G$260,2,0)</f>
        <v>信易顺</v>
      </c>
      <c r="C242" t="str">
        <f>VLOOKUP(A242,标的信息!$B$2:$G$260,3,0)</f>
        <v>信易顺第595期</v>
      </c>
      <c r="D242">
        <f>VLOOKUP(A242,标的信息!$B$2:$G$260,4,0)</f>
        <v>50000</v>
      </c>
      <c r="E242">
        <f>VLOOKUP(A242,标的信息!$B$2:$G$260,5,0)</f>
        <v>5.2</v>
      </c>
      <c r="F242">
        <f>VLOOKUP(A242,标的信息!$B$2:$G$260,6,0)</f>
        <v>1</v>
      </c>
      <c r="G242">
        <f>VLOOKUP(A242,标的信息!$B$2:$H$260,7,0)</f>
        <v>31</v>
      </c>
      <c r="H242" t="str">
        <f>VLOOKUP(A242,标的信息!$B$2:$I$260,8,0)</f>
        <v>还款中</v>
      </c>
      <c r="I242">
        <f t="shared" si="3"/>
        <v>2.6866666666666665</v>
      </c>
      <c r="J242">
        <v>2.69</v>
      </c>
      <c r="K242">
        <v>600</v>
      </c>
      <c r="L242" s="1" t="s">
        <v>504</v>
      </c>
      <c r="M242">
        <v>9148</v>
      </c>
      <c r="N242">
        <v>10</v>
      </c>
      <c r="O242" t="s">
        <v>18</v>
      </c>
      <c r="P242" s="1" t="s">
        <v>505</v>
      </c>
      <c r="Q242">
        <v>2.69</v>
      </c>
      <c r="R242">
        <v>1</v>
      </c>
      <c r="S242">
        <v>0</v>
      </c>
      <c r="T242">
        <v>0</v>
      </c>
      <c r="U242" s="1" t="s">
        <v>29</v>
      </c>
      <c r="V242">
        <v>600</v>
      </c>
      <c r="W242">
        <v>600</v>
      </c>
      <c r="X242">
        <v>0</v>
      </c>
      <c r="Y242">
        <v>602.69000000000005</v>
      </c>
      <c r="Z242">
        <v>602.69000000000005</v>
      </c>
      <c r="AA242">
        <v>1</v>
      </c>
      <c r="AB242" t="s">
        <v>21</v>
      </c>
    </row>
    <row r="243" spans="1:28" x14ac:dyDescent="0.3">
      <c r="A243">
        <v>688</v>
      </c>
      <c r="B243" t="str">
        <f>VLOOKUP(A243,标的信息!$B$2:$G$260,2,0)</f>
        <v>信易顺</v>
      </c>
      <c r="C243" t="str">
        <f>VLOOKUP(A243,标的信息!$B$2:$G$260,3,0)</f>
        <v>信易顺第595期</v>
      </c>
      <c r="D243">
        <f>VLOOKUP(A243,标的信息!$B$2:$G$260,4,0)</f>
        <v>50000</v>
      </c>
      <c r="E243">
        <f>VLOOKUP(A243,标的信息!$B$2:$G$260,5,0)</f>
        <v>5.2</v>
      </c>
      <c r="F243">
        <f>VLOOKUP(A243,标的信息!$B$2:$G$260,6,0)</f>
        <v>1</v>
      </c>
      <c r="G243">
        <f>VLOOKUP(A243,标的信息!$B$2:$H$260,7,0)</f>
        <v>31</v>
      </c>
      <c r="H243" t="str">
        <f>VLOOKUP(A243,标的信息!$B$2:$I$260,8,0)</f>
        <v>还款中</v>
      </c>
      <c r="I243">
        <f t="shared" si="3"/>
        <v>0.44777777777777783</v>
      </c>
      <c r="J243">
        <v>0.45</v>
      </c>
      <c r="K243">
        <v>100</v>
      </c>
      <c r="L243" s="1" t="s">
        <v>506</v>
      </c>
      <c r="M243">
        <v>9142</v>
      </c>
      <c r="N243">
        <v>10</v>
      </c>
      <c r="O243" t="s">
        <v>18</v>
      </c>
      <c r="P243" s="1" t="s">
        <v>507</v>
      </c>
      <c r="Q243">
        <v>0.45</v>
      </c>
      <c r="R243">
        <v>1</v>
      </c>
      <c r="S243">
        <v>0</v>
      </c>
      <c r="T243">
        <v>0</v>
      </c>
      <c r="U243" s="1" t="s">
        <v>29</v>
      </c>
      <c r="V243">
        <v>100</v>
      </c>
      <c r="W243">
        <v>100</v>
      </c>
      <c r="X243">
        <v>0</v>
      </c>
      <c r="Y243">
        <v>100.45</v>
      </c>
      <c r="Z243">
        <v>100.45</v>
      </c>
      <c r="AA243">
        <v>1</v>
      </c>
      <c r="AB243" t="s">
        <v>21</v>
      </c>
    </row>
    <row r="244" spans="1:28" x14ac:dyDescent="0.3">
      <c r="A244">
        <v>688</v>
      </c>
      <c r="B244" t="str">
        <f>VLOOKUP(A244,标的信息!$B$2:$G$260,2,0)</f>
        <v>信易顺</v>
      </c>
      <c r="C244" t="str">
        <f>VLOOKUP(A244,标的信息!$B$2:$G$260,3,0)</f>
        <v>信易顺第595期</v>
      </c>
      <c r="D244">
        <f>VLOOKUP(A244,标的信息!$B$2:$G$260,4,0)</f>
        <v>50000</v>
      </c>
      <c r="E244">
        <f>VLOOKUP(A244,标的信息!$B$2:$G$260,5,0)</f>
        <v>5.2</v>
      </c>
      <c r="F244">
        <f>VLOOKUP(A244,标的信息!$B$2:$G$260,6,0)</f>
        <v>1</v>
      </c>
      <c r="G244">
        <f>VLOOKUP(A244,标的信息!$B$2:$H$260,7,0)</f>
        <v>31</v>
      </c>
      <c r="H244" t="str">
        <f>VLOOKUP(A244,标的信息!$B$2:$I$260,8,0)</f>
        <v>还款中</v>
      </c>
      <c r="I244">
        <f t="shared" si="3"/>
        <v>44.777777777777779</v>
      </c>
      <c r="J244">
        <v>44.78</v>
      </c>
      <c r="K244">
        <v>10000</v>
      </c>
      <c r="L244" s="1" t="s">
        <v>508</v>
      </c>
      <c r="M244">
        <v>9140</v>
      </c>
      <c r="N244">
        <v>10</v>
      </c>
      <c r="O244" t="s">
        <v>18</v>
      </c>
      <c r="P244" s="1" t="s">
        <v>509</v>
      </c>
      <c r="Q244">
        <v>44.78</v>
      </c>
      <c r="R244">
        <v>1</v>
      </c>
      <c r="S244">
        <v>0</v>
      </c>
      <c r="T244">
        <v>0</v>
      </c>
      <c r="U244" s="1" t="s">
        <v>48</v>
      </c>
      <c r="V244">
        <v>10000</v>
      </c>
      <c r="W244">
        <v>10000</v>
      </c>
      <c r="X244">
        <v>0</v>
      </c>
      <c r="Y244">
        <v>10044.780000000001</v>
      </c>
      <c r="Z244">
        <v>10044.780000000001</v>
      </c>
      <c r="AA244">
        <v>1</v>
      </c>
      <c r="AB244" t="s">
        <v>21</v>
      </c>
    </row>
    <row r="245" spans="1:28" x14ac:dyDescent="0.3">
      <c r="A245">
        <v>688</v>
      </c>
      <c r="B245" t="str">
        <f>VLOOKUP(A245,标的信息!$B$2:$G$260,2,0)</f>
        <v>信易顺</v>
      </c>
      <c r="C245" t="str">
        <f>VLOOKUP(A245,标的信息!$B$2:$G$260,3,0)</f>
        <v>信易顺第595期</v>
      </c>
      <c r="D245">
        <f>VLOOKUP(A245,标的信息!$B$2:$G$260,4,0)</f>
        <v>50000</v>
      </c>
      <c r="E245">
        <f>VLOOKUP(A245,标的信息!$B$2:$G$260,5,0)</f>
        <v>5.2</v>
      </c>
      <c r="F245">
        <f>VLOOKUP(A245,标的信息!$B$2:$G$260,6,0)</f>
        <v>1</v>
      </c>
      <c r="G245">
        <f>VLOOKUP(A245,标的信息!$B$2:$H$260,7,0)</f>
        <v>31</v>
      </c>
      <c r="H245" t="str">
        <f>VLOOKUP(A245,标的信息!$B$2:$I$260,8,0)</f>
        <v>还款中</v>
      </c>
      <c r="I245">
        <f t="shared" si="3"/>
        <v>1.3433333333333333</v>
      </c>
      <c r="J245">
        <v>1.34</v>
      </c>
      <c r="K245">
        <v>300</v>
      </c>
      <c r="L245" s="1" t="s">
        <v>510</v>
      </c>
      <c r="M245">
        <v>9134</v>
      </c>
      <c r="N245">
        <v>10</v>
      </c>
      <c r="O245" t="s">
        <v>63</v>
      </c>
      <c r="P245" s="1" t="s">
        <v>511</v>
      </c>
      <c r="Q245">
        <v>1.34</v>
      </c>
      <c r="R245">
        <v>1</v>
      </c>
      <c r="S245">
        <v>0</v>
      </c>
      <c r="T245">
        <v>0</v>
      </c>
      <c r="U245" s="1" t="s">
        <v>43</v>
      </c>
      <c r="V245">
        <v>300</v>
      </c>
      <c r="W245">
        <v>300</v>
      </c>
      <c r="X245">
        <v>1</v>
      </c>
      <c r="Y245">
        <v>301.33999999999997</v>
      </c>
      <c r="Z245">
        <v>301.33999999999997</v>
      </c>
      <c r="AA245">
        <v>1</v>
      </c>
      <c r="AB245" t="s">
        <v>21</v>
      </c>
    </row>
    <row r="246" spans="1:28" x14ac:dyDescent="0.3">
      <c r="A246">
        <v>687</v>
      </c>
      <c r="B246" t="str">
        <f>VLOOKUP(A246,标的信息!$B$2:$G$260,2,0)</f>
        <v>信易顺</v>
      </c>
      <c r="C246" t="str">
        <f>VLOOKUP(A246,标的信息!$B$2:$G$260,3,0)</f>
        <v>信易顺第594期</v>
      </c>
      <c r="D246">
        <f>VLOOKUP(A246,标的信息!$B$2:$G$260,4,0)</f>
        <v>50000</v>
      </c>
      <c r="E246">
        <f>VLOOKUP(A246,标的信息!$B$2:$G$260,5,0)</f>
        <v>5.2</v>
      </c>
      <c r="F246">
        <f>VLOOKUP(A246,标的信息!$B$2:$G$260,6,0)</f>
        <v>1</v>
      </c>
      <c r="G246">
        <f>VLOOKUP(A246,标的信息!$B$2:$H$260,7,0)</f>
        <v>31</v>
      </c>
      <c r="H246" t="str">
        <f>VLOOKUP(A246,标的信息!$B$2:$I$260,8,0)</f>
        <v>还款中</v>
      </c>
      <c r="I246">
        <f t="shared" si="3"/>
        <v>5.8211111111111107</v>
      </c>
      <c r="J246">
        <v>5.82</v>
      </c>
      <c r="K246">
        <v>1300</v>
      </c>
      <c r="L246" s="1" t="s">
        <v>512</v>
      </c>
      <c r="M246">
        <v>9210</v>
      </c>
      <c r="N246">
        <v>10</v>
      </c>
      <c r="O246" t="s">
        <v>18</v>
      </c>
      <c r="P246" s="1" t="s">
        <v>414</v>
      </c>
      <c r="Q246">
        <v>5.82</v>
      </c>
      <c r="R246">
        <v>1</v>
      </c>
      <c r="S246">
        <v>0</v>
      </c>
      <c r="T246">
        <v>0</v>
      </c>
      <c r="U246" s="1" t="s">
        <v>35</v>
      </c>
      <c r="V246">
        <v>1300</v>
      </c>
      <c r="W246">
        <v>1300</v>
      </c>
      <c r="X246">
        <v>0</v>
      </c>
      <c r="Y246">
        <v>1305.82</v>
      </c>
      <c r="Z246">
        <v>1305.82</v>
      </c>
      <c r="AA246">
        <v>1</v>
      </c>
      <c r="AB246" t="s">
        <v>21</v>
      </c>
    </row>
    <row r="247" spans="1:28" x14ac:dyDescent="0.3">
      <c r="A247">
        <v>687</v>
      </c>
      <c r="B247" t="str">
        <f>VLOOKUP(A247,标的信息!$B$2:$G$260,2,0)</f>
        <v>信易顺</v>
      </c>
      <c r="C247" t="str">
        <f>VLOOKUP(A247,标的信息!$B$2:$G$260,3,0)</f>
        <v>信易顺第594期</v>
      </c>
      <c r="D247">
        <f>VLOOKUP(A247,标的信息!$B$2:$G$260,4,0)</f>
        <v>50000</v>
      </c>
      <c r="E247">
        <f>VLOOKUP(A247,标的信息!$B$2:$G$260,5,0)</f>
        <v>5.2</v>
      </c>
      <c r="F247">
        <f>VLOOKUP(A247,标的信息!$B$2:$G$260,6,0)</f>
        <v>1</v>
      </c>
      <c r="G247">
        <f>VLOOKUP(A247,标的信息!$B$2:$H$260,7,0)</f>
        <v>31</v>
      </c>
      <c r="H247" t="str">
        <f>VLOOKUP(A247,标的信息!$B$2:$I$260,8,0)</f>
        <v>还款中</v>
      </c>
      <c r="I247">
        <f t="shared" si="3"/>
        <v>2.2388888888888889</v>
      </c>
      <c r="J247">
        <v>2.2400000000000002</v>
      </c>
      <c r="K247">
        <v>500</v>
      </c>
      <c r="L247" s="1" t="s">
        <v>513</v>
      </c>
      <c r="M247">
        <v>9163</v>
      </c>
      <c r="N247">
        <v>10</v>
      </c>
      <c r="O247" t="s">
        <v>18</v>
      </c>
      <c r="P247" s="1" t="s">
        <v>514</v>
      </c>
      <c r="Q247">
        <v>2.2400000000000002</v>
      </c>
      <c r="R247">
        <v>1</v>
      </c>
      <c r="S247">
        <v>0</v>
      </c>
      <c r="T247">
        <v>0</v>
      </c>
      <c r="U247" s="1" t="s">
        <v>24</v>
      </c>
      <c r="V247">
        <v>500</v>
      </c>
      <c r="W247">
        <v>500</v>
      </c>
      <c r="X247">
        <v>0</v>
      </c>
      <c r="Y247">
        <v>502.24</v>
      </c>
      <c r="Z247">
        <v>502.24</v>
      </c>
      <c r="AA247">
        <v>1</v>
      </c>
      <c r="AB247" t="s">
        <v>21</v>
      </c>
    </row>
    <row r="248" spans="1:28" x14ac:dyDescent="0.3">
      <c r="A248">
        <v>687</v>
      </c>
      <c r="B248" t="str">
        <f>VLOOKUP(A248,标的信息!$B$2:$G$260,2,0)</f>
        <v>信易顺</v>
      </c>
      <c r="C248" t="str">
        <f>VLOOKUP(A248,标的信息!$B$2:$G$260,3,0)</f>
        <v>信易顺第594期</v>
      </c>
      <c r="D248">
        <f>VLOOKUP(A248,标的信息!$B$2:$G$260,4,0)</f>
        <v>50000</v>
      </c>
      <c r="E248">
        <f>VLOOKUP(A248,标的信息!$B$2:$G$260,5,0)</f>
        <v>5.2</v>
      </c>
      <c r="F248">
        <f>VLOOKUP(A248,标的信息!$B$2:$G$260,6,0)</f>
        <v>1</v>
      </c>
      <c r="G248">
        <f>VLOOKUP(A248,标的信息!$B$2:$H$260,7,0)</f>
        <v>31</v>
      </c>
      <c r="H248" t="str">
        <f>VLOOKUP(A248,标的信息!$B$2:$I$260,8,0)</f>
        <v>还款中</v>
      </c>
      <c r="I248">
        <f t="shared" si="3"/>
        <v>0.89555555555555566</v>
      </c>
      <c r="J248">
        <v>0.9</v>
      </c>
      <c r="K248">
        <v>200</v>
      </c>
      <c r="L248" s="1" t="s">
        <v>515</v>
      </c>
      <c r="M248">
        <v>9153</v>
      </c>
      <c r="N248">
        <v>10</v>
      </c>
      <c r="O248" t="s">
        <v>18</v>
      </c>
      <c r="P248" s="1" t="s">
        <v>516</v>
      </c>
      <c r="Q248">
        <v>0.9</v>
      </c>
      <c r="R248">
        <v>1</v>
      </c>
      <c r="S248">
        <v>0</v>
      </c>
      <c r="T248">
        <v>0</v>
      </c>
      <c r="U248" s="1" t="s">
        <v>20</v>
      </c>
      <c r="V248">
        <v>200</v>
      </c>
      <c r="W248">
        <v>200</v>
      </c>
      <c r="X248">
        <v>0</v>
      </c>
      <c r="Y248">
        <v>200.9</v>
      </c>
      <c r="Z248">
        <v>200.9</v>
      </c>
      <c r="AA248">
        <v>1</v>
      </c>
      <c r="AB248" t="s">
        <v>21</v>
      </c>
    </row>
    <row r="249" spans="1:28" x14ac:dyDescent="0.3">
      <c r="A249">
        <v>687</v>
      </c>
      <c r="B249" t="str">
        <f>VLOOKUP(A249,标的信息!$B$2:$G$260,2,0)</f>
        <v>信易顺</v>
      </c>
      <c r="C249" t="str">
        <f>VLOOKUP(A249,标的信息!$B$2:$G$260,3,0)</f>
        <v>信易顺第594期</v>
      </c>
      <c r="D249">
        <f>VLOOKUP(A249,标的信息!$B$2:$G$260,4,0)</f>
        <v>50000</v>
      </c>
      <c r="E249">
        <f>VLOOKUP(A249,标的信息!$B$2:$G$260,5,0)</f>
        <v>5.2</v>
      </c>
      <c r="F249">
        <f>VLOOKUP(A249,标的信息!$B$2:$G$260,6,0)</f>
        <v>1</v>
      </c>
      <c r="G249">
        <f>VLOOKUP(A249,标的信息!$B$2:$H$260,7,0)</f>
        <v>31</v>
      </c>
      <c r="H249" t="str">
        <f>VLOOKUP(A249,标的信息!$B$2:$I$260,8,0)</f>
        <v>还款中</v>
      </c>
      <c r="I249">
        <f t="shared" si="3"/>
        <v>8.9555555555555557</v>
      </c>
      <c r="J249">
        <v>8.9600000000000009</v>
      </c>
      <c r="K249">
        <v>2000</v>
      </c>
      <c r="L249" s="1" t="s">
        <v>517</v>
      </c>
      <c r="M249">
        <v>9147</v>
      </c>
      <c r="N249">
        <v>10</v>
      </c>
      <c r="O249" t="s">
        <v>18</v>
      </c>
      <c r="P249" s="1" t="s">
        <v>518</v>
      </c>
      <c r="Q249">
        <v>8.9600000000000009</v>
      </c>
      <c r="R249">
        <v>1</v>
      </c>
      <c r="S249">
        <v>0</v>
      </c>
      <c r="T249">
        <v>0</v>
      </c>
      <c r="U249" s="1" t="s">
        <v>29</v>
      </c>
      <c r="V249">
        <v>2000</v>
      </c>
      <c r="W249">
        <v>2000</v>
      </c>
      <c r="X249">
        <v>0</v>
      </c>
      <c r="Y249">
        <v>2008.96</v>
      </c>
      <c r="Z249">
        <v>2008.96</v>
      </c>
      <c r="AA249">
        <v>1</v>
      </c>
      <c r="AB249" t="s">
        <v>21</v>
      </c>
    </row>
    <row r="250" spans="1:28" x14ac:dyDescent="0.3">
      <c r="A250">
        <v>687</v>
      </c>
      <c r="B250" t="str">
        <f>VLOOKUP(A250,标的信息!$B$2:$G$260,2,0)</f>
        <v>信易顺</v>
      </c>
      <c r="C250" t="str">
        <f>VLOOKUP(A250,标的信息!$B$2:$G$260,3,0)</f>
        <v>信易顺第594期</v>
      </c>
      <c r="D250">
        <f>VLOOKUP(A250,标的信息!$B$2:$G$260,4,0)</f>
        <v>50000</v>
      </c>
      <c r="E250">
        <f>VLOOKUP(A250,标的信息!$B$2:$G$260,5,0)</f>
        <v>5.2</v>
      </c>
      <c r="F250">
        <f>VLOOKUP(A250,标的信息!$B$2:$G$260,6,0)</f>
        <v>1</v>
      </c>
      <c r="G250">
        <f>VLOOKUP(A250,标的信息!$B$2:$H$260,7,0)</f>
        <v>31</v>
      </c>
      <c r="H250" t="str">
        <f>VLOOKUP(A250,标的信息!$B$2:$I$260,8,0)</f>
        <v>还款中</v>
      </c>
      <c r="I250">
        <f t="shared" si="3"/>
        <v>44.777777777777779</v>
      </c>
      <c r="J250">
        <v>44.78</v>
      </c>
      <c r="K250">
        <v>10000</v>
      </c>
      <c r="L250" s="1" t="s">
        <v>519</v>
      </c>
      <c r="M250">
        <v>9145</v>
      </c>
      <c r="N250">
        <v>10</v>
      </c>
      <c r="O250" t="s">
        <v>18</v>
      </c>
      <c r="P250" s="1" t="s">
        <v>520</v>
      </c>
      <c r="Q250">
        <v>44.78</v>
      </c>
      <c r="R250">
        <v>1</v>
      </c>
      <c r="S250">
        <v>0</v>
      </c>
      <c r="T250">
        <v>0</v>
      </c>
      <c r="U250" s="1" t="s">
        <v>43</v>
      </c>
      <c r="V250">
        <v>10000</v>
      </c>
      <c r="W250">
        <v>10000</v>
      </c>
      <c r="X250">
        <v>0</v>
      </c>
      <c r="Y250">
        <v>10044.780000000001</v>
      </c>
      <c r="Z250">
        <v>10044.780000000001</v>
      </c>
      <c r="AA250">
        <v>1</v>
      </c>
      <c r="AB250" t="s">
        <v>21</v>
      </c>
    </row>
    <row r="251" spans="1:28" x14ac:dyDescent="0.3">
      <c r="A251">
        <v>687</v>
      </c>
      <c r="B251" t="str">
        <f>VLOOKUP(A251,标的信息!$B$2:$G$260,2,0)</f>
        <v>信易顺</v>
      </c>
      <c r="C251" t="str">
        <f>VLOOKUP(A251,标的信息!$B$2:$G$260,3,0)</f>
        <v>信易顺第594期</v>
      </c>
      <c r="D251">
        <f>VLOOKUP(A251,标的信息!$B$2:$G$260,4,0)</f>
        <v>50000</v>
      </c>
      <c r="E251">
        <f>VLOOKUP(A251,标的信息!$B$2:$G$260,5,0)</f>
        <v>5.2</v>
      </c>
      <c r="F251">
        <f>VLOOKUP(A251,标的信息!$B$2:$G$260,6,0)</f>
        <v>1</v>
      </c>
      <c r="G251">
        <f>VLOOKUP(A251,标的信息!$B$2:$H$260,7,0)</f>
        <v>31</v>
      </c>
      <c r="H251" t="str">
        <f>VLOOKUP(A251,标的信息!$B$2:$I$260,8,0)</f>
        <v>还款中</v>
      </c>
      <c r="I251">
        <f t="shared" si="3"/>
        <v>158.51333333333332</v>
      </c>
      <c r="J251">
        <v>158.51</v>
      </c>
      <c r="K251">
        <v>35400</v>
      </c>
      <c r="L251" s="1" t="s">
        <v>521</v>
      </c>
      <c r="M251">
        <v>9141</v>
      </c>
      <c r="N251">
        <v>10</v>
      </c>
      <c r="O251" t="s">
        <v>18</v>
      </c>
      <c r="P251" s="1" t="s">
        <v>522</v>
      </c>
      <c r="Q251">
        <v>158.51</v>
      </c>
      <c r="R251">
        <v>1</v>
      </c>
      <c r="S251">
        <v>0</v>
      </c>
      <c r="T251">
        <v>0</v>
      </c>
      <c r="U251" s="1" t="s">
        <v>77</v>
      </c>
      <c r="V251">
        <v>35400</v>
      </c>
      <c r="W251">
        <v>35400</v>
      </c>
      <c r="X251">
        <v>0</v>
      </c>
      <c r="Y251">
        <v>35558.51</v>
      </c>
      <c r="Z251">
        <v>35558.51</v>
      </c>
      <c r="AA251">
        <v>1</v>
      </c>
      <c r="AB251" t="s">
        <v>21</v>
      </c>
    </row>
    <row r="252" spans="1:28" x14ac:dyDescent="0.3">
      <c r="A252">
        <v>687</v>
      </c>
      <c r="B252" t="str">
        <f>VLOOKUP(A252,标的信息!$B$2:$G$260,2,0)</f>
        <v>信易顺</v>
      </c>
      <c r="C252" t="str">
        <f>VLOOKUP(A252,标的信息!$B$2:$G$260,3,0)</f>
        <v>信易顺第594期</v>
      </c>
      <c r="D252">
        <f>VLOOKUP(A252,标的信息!$B$2:$G$260,4,0)</f>
        <v>50000</v>
      </c>
      <c r="E252">
        <f>VLOOKUP(A252,标的信息!$B$2:$G$260,5,0)</f>
        <v>5.2</v>
      </c>
      <c r="F252">
        <f>VLOOKUP(A252,标的信息!$B$2:$G$260,6,0)</f>
        <v>1</v>
      </c>
      <c r="G252">
        <f>VLOOKUP(A252,标的信息!$B$2:$H$260,7,0)</f>
        <v>31</v>
      </c>
      <c r="H252" t="str">
        <f>VLOOKUP(A252,标的信息!$B$2:$I$260,8,0)</f>
        <v>还款中</v>
      </c>
      <c r="I252">
        <f t="shared" si="3"/>
        <v>1.3433333333333333</v>
      </c>
      <c r="J252">
        <v>1.34</v>
      </c>
      <c r="K252">
        <v>300</v>
      </c>
      <c r="L252" s="1" t="s">
        <v>523</v>
      </c>
      <c r="M252">
        <v>9137</v>
      </c>
      <c r="N252">
        <v>10</v>
      </c>
      <c r="O252" t="s">
        <v>18</v>
      </c>
      <c r="P252" s="1" t="s">
        <v>524</v>
      </c>
      <c r="Q252">
        <v>1.34</v>
      </c>
      <c r="R252">
        <v>1</v>
      </c>
      <c r="S252">
        <v>0</v>
      </c>
      <c r="T252">
        <v>0</v>
      </c>
      <c r="U252" s="1" t="s">
        <v>40</v>
      </c>
      <c r="V252">
        <v>300</v>
      </c>
      <c r="W252">
        <v>300</v>
      </c>
      <c r="X252">
        <v>0</v>
      </c>
      <c r="Y252">
        <v>301.33999999999997</v>
      </c>
      <c r="Z252">
        <v>301.33999999999997</v>
      </c>
      <c r="AA252">
        <v>1</v>
      </c>
      <c r="AB252" t="s">
        <v>21</v>
      </c>
    </row>
    <row r="253" spans="1:28" x14ac:dyDescent="0.3">
      <c r="A253">
        <v>687</v>
      </c>
      <c r="B253" t="str">
        <f>VLOOKUP(A253,标的信息!$B$2:$G$260,2,0)</f>
        <v>信易顺</v>
      </c>
      <c r="C253" t="str">
        <f>VLOOKUP(A253,标的信息!$B$2:$G$260,3,0)</f>
        <v>信易顺第594期</v>
      </c>
      <c r="D253">
        <f>VLOOKUP(A253,标的信息!$B$2:$G$260,4,0)</f>
        <v>50000</v>
      </c>
      <c r="E253">
        <f>VLOOKUP(A253,标的信息!$B$2:$G$260,5,0)</f>
        <v>5.2</v>
      </c>
      <c r="F253">
        <f>VLOOKUP(A253,标的信息!$B$2:$G$260,6,0)</f>
        <v>1</v>
      </c>
      <c r="G253">
        <f>VLOOKUP(A253,标的信息!$B$2:$H$260,7,0)</f>
        <v>31</v>
      </c>
      <c r="H253" t="str">
        <f>VLOOKUP(A253,标的信息!$B$2:$I$260,8,0)</f>
        <v>还款中</v>
      </c>
      <c r="I253">
        <f t="shared" si="3"/>
        <v>1.3433333333333333</v>
      </c>
      <c r="J253">
        <v>1.34</v>
      </c>
      <c r="K253">
        <v>300</v>
      </c>
      <c r="L253" s="1" t="s">
        <v>525</v>
      </c>
      <c r="M253">
        <v>9133</v>
      </c>
      <c r="N253">
        <v>10</v>
      </c>
      <c r="O253" t="s">
        <v>63</v>
      </c>
      <c r="P253" s="1" t="s">
        <v>526</v>
      </c>
      <c r="Q253">
        <v>1.34</v>
      </c>
      <c r="R253">
        <v>1</v>
      </c>
      <c r="S253">
        <v>0</v>
      </c>
      <c r="T253">
        <v>0</v>
      </c>
      <c r="U253" s="1" t="s">
        <v>43</v>
      </c>
      <c r="V253">
        <v>300</v>
      </c>
      <c r="W253">
        <v>300</v>
      </c>
      <c r="X253">
        <v>1</v>
      </c>
      <c r="Y253">
        <v>301.33999999999997</v>
      </c>
      <c r="Z253">
        <v>301.33999999999997</v>
      </c>
      <c r="AA253">
        <v>1</v>
      </c>
      <c r="AB253" t="s">
        <v>21</v>
      </c>
    </row>
    <row r="254" spans="1:28" x14ac:dyDescent="0.3">
      <c r="A254">
        <v>684</v>
      </c>
      <c r="B254" t="str">
        <f>VLOOKUP(A254,标的信息!$B$2:$G$260,2,0)</f>
        <v>信易顺</v>
      </c>
      <c r="C254" t="str">
        <f>VLOOKUP(A254,标的信息!$B$2:$G$260,3,0)</f>
        <v>信易顺第591期</v>
      </c>
      <c r="D254">
        <f>VLOOKUP(A254,标的信息!$B$2:$G$260,4,0)</f>
        <v>20000</v>
      </c>
      <c r="E254">
        <f>VLOOKUP(A254,标的信息!$B$2:$G$260,5,0)</f>
        <v>5.2</v>
      </c>
      <c r="F254">
        <f>VLOOKUP(A254,标的信息!$B$2:$G$260,6,0)</f>
        <v>1</v>
      </c>
      <c r="G254">
        <f>VLOOKUP(A254,标的信息!$B$2:$H$260,7,0)</f>
        <v>31</v>
      </c>
      <c r="H254" t="str">
        <f>VLOOKUP(A254,标的信息!$B$2:$I$260,8,0)</f>
        <v>还款中</v>
      </c>
      <c r="I254">
        <f t="shared" si="3"/>
        <v>23.732222222222223</v>
      </c>
      <c r="J254">
        <v>23.73</v>
      </c>
      <c r="K254">
        <v>5300</v>
      </c>
      <c r="L254" s="1" t="s">
        <v>527</v>
      </c>
      <c r="M254">
        <v>9138</v>
      </c>
      <c r="N254">
        <v>10</v>
      </c>
      <c r="O254" t="s">
        <v>18</v>
      </c>
      <c r="P254" s="1" t="s">
        <v>528</v>
      </c>
      <c r="Q254">
        <v>23.73</v>
      </c>
      <c r="R254">
        <v>1</v>
      </c>
      <c r="S254">
        <v>0</v>
      </c>
      <c r="T254">
        <v>0</v>
      </c>
      <c r="U254" s="1" t="s">
        <v>77</v>
      </c>
      <c r="V254">
        <v>5300</v>
      </c>
      <c r="W254">
        <v>5300</v>
      </c>
      <c r="X254">
        <v>0</v>
      </c>
      <c r="Y254">
        <v>5323.73</v>
      </c>
      <c r="Z254">
        <v>5323.73</v>
      </c>
      <c r="AA254">
        <v>1</v>
      </c>
      <c r="AB254" t="s">
        <v>21</v>
      </c>
    </row>
    <row r="255" spans="1:28" x14ac:dyDescent="0.3">
      <c r="A255">
        <v>684</v>
      </c>
      <c r="B255" t="str">
        <f>VLOOKUP(A255,标的信息!$B$2:$G$260,2,0)</f>
        <v>信易顺</v>
      </c>
      <c r="C255" t="str">
        <f>VLOOKUP(A255,标的信息!$B$2:$G$260,3,0)</f>
        <v>信易顺第591期</v>
      </c>
      <c r="D255">
        <f>VLOOKUP(A255,标的信息!$B$2:$G$260,4,0)</f>
        <v>20000</v>
      </c>
      <c r="E255">
        <f>VLOOKUP(A255,标的信息!$B$2:$G$260,5,0)</f>
        <v>5.2</v>
      </c>
      <c r="F255">
        <f>VLOOKUP(A255,标的信息!$B$2:$G$260,6,0)</f>
        <v>1</v>
      </c>
      <c r="G255">
        <f>VLOOKUP(A255,标的信息!$B$2:$H$260,7,0)</f>
        <v>31</v>
      </c>
      <c r="H255" t="str">
        <f>VLOOKUP(A255,标的信息!$B$2:$I$260,8,0)</f>
        <v>还款中</v>
      </c>
      <c r="I255">
        <f t="shared" si="3"/>
        <v>0.44777777777777783</v>
      </c>
      <c r="J255">
        <v>0.45</v>
      </c>
      <c r="K255">
        <v>100</v>
      </c>
      <c r="L255" s="1" t="s">
        <v>529</v>
      </c>
      <c r="M255">
        <v>9135</v>
      </c>
      <c r="N255">
        <v>10</v>
      </c>
      <c r="O255" t="s">
        <v>18</v>
      </c>
      <c r="P255" s="1" t="s">
        <v>530</v>
      </c>
      <c r="Q255">
        <v>0.45</v>
      </c>
      <c r="R255">
        <v>1</v>
      </c>
      <c r="S255">
        <v>0</v>
      </c>
      <c r="T255">
        <v>0</v>
      </c>
      <c r="U255" s="1" t="s">
        <v>35</v>
      </c>
      <c r="V255">
        <v>100</v>
      </c>
      <c r="W255">
        <v>100</v>
      </c>
      <c r="X255">
        <v>0</v>
      </c>
      <c r="Y255">
        <v>100.45</v>
      </c>
      <c r="Z255">
        <v>100.45</v>
      </c>
      <c r="AA255">
        <v>1</v>
      </c>
      <c r="AB255" t="s">
        <v>21</v>
      </c>
    </row>
    <row r="256" spans="1:28" x14ac:dyDescent="0.3">
      <c r="A256">
        <v>684</v>
      </c>
      <c r="B256" t="str">
        <f>VLOOKUP(A256,标的信息!$B$2:$G$260,2,0)</f>
        <v>信易顺</v>
      </c>
      <c r="C256" t="str">
        <f>VLOOKUP(A256,标的信息!$B$2:$G$260,3,0)</f>
        <v>信易顺第591期</v>
      </c>
      <c r="D256">
        <f>VLOOKUP(A256,标的信息!$B$2:$G$260,4,0)</f>
        <v>20000</v>
      </c>
      <c r="E256">
        <f>VLOOKUP(A256,标的信息!$B$2:$G$260,5,0)</f>
        <v>5.2</v>
      </c>
      <c r="F256">
        <f>VLOOKUP(A256,标的信息!$B$2:$G$260,6,0)</f>
        <v>1</v>
      </c>
      <c r="G256">
        <f>VLOOKUP(A256,标的信息!$B$2:$H$260,7,0)</f>
        <v>31</v>
      </c>
      <c r="H256" t="str">
        <f>VLOOKUP(A256,标的信息!$B$2:$I$260,8,0)</f>
        <v>还款中</v>
      </c>
      <c r="I256">
        <f t="shared" si="3"/>
        <v>0.44777777777777783</v>
      </c>
      <c r="J256">
        <v>0.45</v>
      </c>
      <c r="K256">
        <v>100</v>
      </c>
      <c r="L256" s="1" t="s">
        <v>531</v>
      </c>
      <c r="M256">
        <v>9132</v>
      </c>
      <c r="N256">
        <v>10</v>
      </c>
      <c r="O256" t="s">
        <v>18</v>
      </c>
      <c r="P256" s="1" t="s">
        <v>532</v>
      </c>
      <c r="Q256">
        <v>0.45</v>
      </c>
      <c r="R256">
        <v>1</v>
      </c>
      <c r="S256">
        <v>0</v>
      </c>
      <c r="T256">
        <v>0</v>
      </c>
      <c r="U256" s="1" t="s">
        <v>48</v>
      </c>
      <c r="V256">
        <v>100</v>
      </c>
      <c r="W256">
        <v>100</v>
      </c>
      <c r="X256">
        <v>0</v>
      </c>
      <c r="Y256">
        <v>100.45</v>
      </c>
      <c r="Z256">
        <v>100.45</v>
      </c>
      <c r="AA256">
        <v>1</v>
      </c>
      <c r="AB256" t="s">
        <v>21</v>
      </c>
    </row>
    <row r="257" spans="1:28" x14ac:dyDescent="0.3">
      <c r="A257">
        <v>684</v>
      </c>
      <c r="B257" t="str">
        <f>VLOOKUP(A257,标的信息!$B$2:$G$260,2,0)</f>
        <v>信易顺</v>
      </c>
      <c r="C257" t="str">
        <f>VLOOKUP(A257,标的信息!$B$2:$G$260,3,0)</f>
        <v>信易顺第591期</v>
      </c>
      <c r="D257">
        <f>VLOOKUP(A257,标的信息!$B$2:$G$260,4,0)</f>
        <v>20000</v>
      </c>
      <c r="E257">
        <f>VLOOKUP(A257,标的信息!$B$2:$G$260,5,0)</f>
        <v>5.2</v>
      </c>
      <c r="F257">
        <f>VLOOKUP(A257,标的信息!$B$2:$G$260,6,0)</f>
        <v>1</v>
      </c>
      <c r="G257">
        <f>VLOOKUP(A257,标的信息!$B$2:$H$260,7,0)</f>
        <v>31</v>
      </c>
      <c r="H257" t="str">
        <f>VLOOKUP(A257,标的信息!$B$2:$I$260,8,0)</f>
        <v>还款中</v>
      </c>
      <c r="I257">
        <f t="shared" si="3"/>
        <v>3.5822222222222226</v>
      </c>
      <c r="J257">
        <v>3.58</v>
      </c>
      <c r="K257">
        <v>800</v>
      </c>
      <c r="L257" s="1" t="s">
        <v>533</v>
      </c>
      <c r="M257">
        <v>9131</v>
      </c>
      <c r="N257">
        <v>10</v>
      </c>
      <c r="O257" t="s">
        <v>18</v>
      </c>
      <c r="P257" s="1" t="s">
        <v>534</v>
      </c>
      <c r="Q257">
        <v>3.58</v>
      </c>
      <c r="R257">
        <v>1</v>
      </c>
      <c r="S257">
        <v>0</v>
      </c>
      <c r="T257">
        <v>0</v>
      </c>
      <c r="U257" s="1" t="s">
        <v>20</v>
      </c>
      <c r="V257">
        <v>800</v>
      </c>
      <c r="W257">
        <v>800</v>
      </c>
      <c r="X257">
        <v>0</v>
      </c>
      <c r="Y257">
        <v>803.58</v>
      </c>
      <c r="Z257">
        <v>803.58</v>
      </c>
      <c r="AA257">
        <v>1</v>
      </c>
      <c r="AB257" t="s">
        <v>21</v>
      </c>
    </row>
    <row r="258" spans="1:28" x14ac:dyDescent="0.3">
      <c r="A258">
        <v>684</v>
      </c>
      <c r="B258" t="str">
        <f>VLOOKUP(A258,标的信息!$B$2:$G$260,2,0)</f>
        <v>信易顺</v>
      </c>
      <c r="C258" t="str">
        <f>VLOOKUP(A258,标的信息!$B$2:$G$260,3,0)</f>
        <v>信易顺第591期</v>
      </c>
      <c r="D258">
        <f>VLOOKUP(A258,标的信息!$B$2:$G$260,4,0)</f>
        <v>20000</v>
      </c>
      <c r="E258">
        <f>VLOOKUP(A258,标的信息!$B$2:$G$260,5,0)</f>
        <v>5.2</v>
      </c>
      <c r="F258">
        <f>VLOOKUP(A258,标的信息!$B$2:$G$260,6,0)</f>
        <v>1</v>
      </c>
      <c r="G258">
        <f>VLOOKUP(A258,标的信息!$B$2:$H$260,7,0)</f>
        <v>31</v>
      </c>
      <c r="H258" t="str">
        <f>VLOOKUP(A258,标的信息!$B$2:$I$260,8,0)</f>
        <v>还款中</v>
      </c>
      <c r="I258">
        <f t="shared" si="3"/>
        <v>16.567777777777778</v>
      </c>
      <c r="J258">
        <v>16.57</v>
      </c>
      <c r="K258">
        <v>3700</v>
      </c>
      <c r="L258" s="1" t="s">
        <v>535</v>
      </c>
      <c r="M258">
        <v>9130</v>
      </c>
      <c r="N258">
        <v>10</v>
      </c>
      <c r="O258" t="s">
        <v>18</v>
      </c>
      <c r="P258" s="1" t="s">
        <v>536</v>
      </c>
      <c r="Q258">
        <v>16.57</v>
      </c>
      <c r="R258">
        <v>1</v>
      </c>
      <c r="S258">
        <v>0</v>
      </c>
      <c r="T258">
        <v>0</v>
      </c>
      <c r="U258" s="1" t="s">
        <v>20</v>
      </c>
      <c r="V258">
        <v>3700</v>
      </c>
      <c r="W258">
        <v>3700</v>
      </c>
      <c r="X258">
        <v>0</v>
      </c>
      <c r="Y258">
        <v>3716.57</v>
      </c>
      <c r="Z258">
        <v>3716.57</v>
      </c>
      <c r="AA258">
        <v>1</v>
      </c>
      <c r="AB258" t="s">
        <v>21</v>
      </c>
    </row>
    <row r="259" spans="1:28" x14ac:dyDescent="0.3">
      <c r="A259">
        <v>684</v>
      </c>
      <c r="B259" t="str">
        <f>VLOOKUP(A259,标的信息!$B$2:$G$260,2,0)</f>
        <v>信易顺</v>
      </c>
      <c r="C259" t="str">
        <f>VLOOKUP(A259,标的信息!$B$2:$G$260,3,0)</f>
        <v>信易顺第591期</v>
      </c>
      <c r="D259">
        <f>VLOOKUP(A259,标的信息!$B$2:$G$260,4,0)</f>
        <v>20000</v>
      </c>
      <c r="E259">
        <f>VLOOKUP(A259,标的信息!$B$2:$G$260,5,0)</f>
        <v>5.2</v>
      </c>
      <c r="F259">
        <f>VLOOKUP(A259,标的信息!$B$2:$G$260,6,0)</f>
        <v>1</v>
      </c>
      <c r="G259">
        <f>VLOOKUP(A259,标的信息!$B$2:$H$260,7,0)</f>
        <v>31</v>
      </c>
      <c r="H259" t="str">
        <f>VLOOKUP(A259,标的信息!$B$2:$I$260,8,0)</f>
        <v>还款中</v>
      </c>
      <c r="I259">
        <f t="shared" ref="I259:I322" si="4">K259*E259/100*G259/360</f>
        <v>44.777777777777779</v>
      </c>
      <c r="J259">
        <v>44.78</v>
      </c>
      <c r="K259">
        <v>10000</v>
      </c>
      <c r="L259" s="1" t="s">
        <v>537</v>
      </c>
      <c r="M259">
        <v>9127</v>
      </c>
      <c r="N259">
        <v>10</v>
      </c>
      <c r="O259" t="s">
        <v>18</v>
      </c>
      <c r="P259" s="1" t="s">
        <v>538</v>
      </c>
      <c r="Q259">
        <v>44.78</v>
      </c>
      <c r="R259">
        <v>1</v>
      </c>
      <c r="S259">
        <v>0</v>
      </c>
      <c r="T259">
        <v>0</v>
      </c>
      <c r="U259" s="1" t="s">
        <v>43</v>
      </c>
      <c r="V259">
        <v>10000</v>
      </c>
      <c r="W259">
        <v>10000</v>
      </c>
      <c r="X259">
        <v>0</v>
      </c>
      <c r="Y259">
        <v>10044.780000000001</v>
      </c>
      <c r="Z259">
        <v>10044.780000000001</v>
      </c>
      <c r="AA259">
        <v>1</v>
      </c>
      <c r="AB259" t="s">
        <v>21</v>
      </c>
    </row>
    <row r="260" spans="1:28" x14ac:dyDescent="0.3">
      <c r="A260">
        <v>685</v>
      </c>
      <c r="B260" t="str">
        <f>VLOOKUP(A260,标的信息!$B$2:$G$260,2,0)</f>
        <v>信易顺</v>
      </c>
      <c r="C260" t="str">
        <f>VLOOKUP(A260,标的信息!$B$2:$G$260,3,0)</f>
        <v>信易顺第592期</v>
      </c>
      <c r="D260">
        <f>VLOOKUP(A260,标的信息!$B$2:$G$260,4,0)</f>
        <v>10000</v>
      </c>
      <c r="E260">
        <f>VLOOKUP(A260,标的信息!$B$2:$G$260,5,0)</f>
        <v>5.2</v>
      </c>
      <c r="F260">
        <f>VLOOKUP(A260,标的信息!$B$2:$G$260,6,0)</f>
        <v>1</v>
      </c>
      <c r="G260">
        <f>VLOOKUP(A260,标的信息!$B$2:$H$260,7,0)</f>
        <v>31</v>
      </c>
      <c r="H260" t="str">
        <f>VLOOKUP(A260,标的信息!$B$2:$I$260,8,0)</f>
        <v>还款中</v>
      </c>
      <c r="I260">
        <f t="shared" si="4"/>
        <v>44.777777777777779</v>
      </c>
      <c r="J260">
        <v>44.78</v>
      </c>
      <c r="K260">
        <v>10000</v>
      </c>
      <c r="L260" s="1" t="s">
        <v>539</v>
      </c>
      <c r="M260">
        <v>9128</v>
      </c>
      <c r="N260">
        <v>10</v>
      </c>
      <c r="O260" t="s">
        <v>18</v>
      </c>
      <c r="P260" s="1" t="s">
        <v>540</v>
      </c>
      <c r="Q260">
        <v>44.78</v>
      </c>
      <c r="R260">
        <v>1</v>
      </c>
      <c r="S260">
        <v>0</v>
      </c>
      <c r="T260">
        <v>0</v>
      </c>
      <c r="U260" s="1" t="s">
        <v>20</v>
      </c>
      <c r="V260">
        <v>10000</v>
      </c>
      <c r="W260">
        <v>10000</v>
      </c>
      <c r="X260">
        <v>0</v>
      </c>
      <c r="Y260">
        <v>10044.780000000001</v>
      </c>
      <c r="Z260">
        <v>10044.780000000001</v>
      </c>
      <c r="AA260">
        <v>1</v>
      </c>
      <c r="AB260" t="s">
        <v>21</v>
      </c>
    </row>
    <row r="261" spans="1:28" x14ac:dyDescent="0.3">
      <c r="A261">
        <v>686</v>
      </c>
      <c r="B261" t="str">
        <f>VLOOKUP(A261,标的信息!$B$2:$G$260,2,0)</f>
        <v>信易顺</v>
      </c>
      <c r="C261" t="str">
        <f>VLOOKUP(A261,标的信息!$B$2:$G$260,3,0)</f>
        <v>信易顺第593期</v>
      </c>
      <c r="D261">
        <f>VLOOKUP(A261,标的信息!$B$2:$G$260,4,0)</f>
        <v>10000</v>
      </c>
      <c r="E261">
        <f>VLOOKUP(A261,标的信息!$B$2:$G$260,5,0)</f>
        <v>5.2</v>
      </c>
      <c r="F261">
        <f>VLOOKUP(A261,标的信息!$B$2:$G$260,6,0)</f>
        <v>1</v>
      </c>
      <c r="G261">
        <f>VLOOKUP(A261,标的信息!$B$2:$H$260,7,0)</f>
        <v>31</v>
      </c>
      <c r="H261" t="str">
        <f>VLOOKUP(A261,标的信息!$B$2:$I$260,8,0)</f>
        <v>还款中</v>
      </c>
      <c r="I261">
        <f t="shared" si="4"/>
        <v>37.165555555555557</v>
      </c>
      <c r="J261">
        <v>37.17</v>
      </c>
      <c r="K261">
        <v>8300</v>
      </c>
      <c r="L261" s="1" t="s">
        <v>541</v>
      </c>
      <c r="M261">
        <v>9129</v>
      </c>
      <c r="N261">
        <v>10</v>
      </c>
      <c r="O261" t="s">
        <v>18</v>
      </c>
      <c r="P261" s="1" t="s">
        <v>542</v>
      </c>
      <c r="Q261">
        <v>37.17</v>
      </c>
      <c r="R261">
        <v>1</v>
      </c>
      <c r="S261">
        <v>0</v>
      </c>
      <c r="T261">
        <v>0</v>
      </c>
      <c r="U261" s="1" t="s">
        <v>20</v>
      </c>
      <c r="V261">
        <v>8300</v>
      </c>
      <c r="W261">
        <v>8300</v>
      </c>
      <c r="X261">
        <v>0</v>
      </c>
      <c r="Y261">
        <v>8337.17</v>
      </c>
      <c r="Z261">
        <v>8337.17</v>
      </c>
      <c r="AA261">
        <v>1</v>
      </c>
      <c r="AB261" t="s">
        <v>21</v>
      </c>
    </row>
    <row r="262" spans="1:28" x14ac:dyDescent="0.3">
      <c r="A262">
        <v>686</v>
      </c>
      <c r="B262" t="str">
        <f>VLOOKUP(A262,标的信息!$B$2:$G$260,2,0)</f>
        <v>信易顺</v>
      </c>
      <c r="C262" t="str">
        <f>VLOOKUP(A262,标的信息!$B$2:$G$260,3,0)</f>
        <v>信易顺第593期</v>
      </c>
      <c r="D262">
        <f>VLOOKUP(A262,标的信息!$B$2:$G$260,4,0)</f>
        <v>10000</v>
      </c>
      <c r="E262">
        <f>VLOOKUP(A262,标的信息!$B$2:$G$260,5,0)</f>
        <v>5.2</v>
      </c>
      <c r="F262">
        <f>VLOOKUP(A262,标的信息!$B$2:$G$260,6,0)</f>
        <v>1</v>
      </c>
      <c r="G262">
        <f>VLOOKUP(A262,标的信息!$B$2:$H$260,7,0)</f>
        <v>31</v>
      </c>
      <c r="H262" t="str">
        <f>VLOOKUP(A262,标的信息!$B$2:$I$260,8,0)</f>
        <v>还款中</v>
      </c>
      <c r="I262">
        <f t="shared" si="4"/>
        <v>1.3433333333333333</v>
      </c>
      <c r="J262">
        <v>1.34</v>
      </c>
      <c r="K262">
        <v>300</v>
      </c>
      <c r="L262" s="1" t="s">
        <v>543</v>
      </c>
      <c r="M262">
        <v>9126</v>
      </c>
      <c r="N262">
        <v>10</v>
      </c>
      <c r="O262" t="s">
        <v>63</v>
      </c>
      <c r="P262" s="1" t="s">
        <v>544</v>
      </c>
      <c r="Q262">
        <v>1.34</v>
      </c>
      <c r="R262">
        <v>1</v>
      </c>
      <c r="S262">
        <v>0</v>
      </c>
      <c r="T262">
        <v>0</v>
      </c>
      <c r="U262" s="1" t="s">
        <v>43</v>
      </c>
      <c r="V262">
        <v>300</v>
      </c>
      <c r="W262">
        <v>300</v>
      </c>
      <c r="X262">
        <v>1</v>
      </c>
      <c r="Y262">
        <v>301.33999999999997</v>
      </c>
      <c r="Z262">
        <v>301.33999999999997</v>
      </c>
      <c r="AA262">
        <v>1</v>
      </c>
      <c r="AB262" t="s">
        <v>21</v>
      </c>
    </row>
    <row r="263" spans="1:28" x14ac:dyDescent="0.3">
      <c r="A263">
        <v>686</v>
      </c>
      <c r="B263" t="str">
        <f>VLOOKUP(A263,标的信息!$B$2:$G$260,2,0)</f>
        <v>信易顺</v>
      </c>
      <c r="C263" t="str">
        <f>VLOOKUP(A263,标的信息!$B$2:$G$260,3,0)</f>
        <v>信易顺第593期</v>
      </c>
      <c r="D263">
        <f>VLOOKUP(A263,标的信息!$B$2:$G$260,4,0)</f>
        <v>10000</v>
      </c>
      <c r="E263">
        <f>VLOOKUP(A263,标的信息!$B$2:$G$260,5,0)</f>
        <v>5.2</v>
      </c>
      <c r="F263">
        <f>VLOOKUP(A263,标的信息!$B$2:$G$260,6,0)</f>
        <v>1</v>
      </c>
      <c r="G263">
        <f>VLOOKUP(A263,标的信息!$B$2:$H$260,7,0)</f>
        <v>31</v>
      </c>
      <c r="H263" t="str">
        <f>VLOOKUP(A263,标的信息!$B$2:$I$260,8,0)</f>
        <v>还款中</v>
      </c>
      <c r="I263">
        <f t="shared" si="4"/>
        <v>1.3433333333333333</v>
      </c>
      <c r="J263">
        <v>1.34</v>
      </c>
      <c r="K263">
        <v>300</v>
      </c>
      <c r="L263" s="1" t="s">
        <v>545</v>
      </c>
      <c r="M263">
        <v>9125</v>
      </c>
      <c r="N263">
        <v>10</v>
      </c>
      <c r="O263" t="s">
        <v>63</v>
      </c>
      <c r="P263" s="1" t="s">
        <v>546</v>
      </c>
      <c r="Q263">
        <v>1.34</v>
      </c>
      <c r="R263">
        <v>1</v>
      </c>
      <c r="S263">
        <v>0</v>
      </c>
      <c r="T263">
        <v>0</v>
      </c>
      <c r="U263" s="1" t="s">
        <v>53</v>
      </c>
      <c r="V263">
        <v>300</v>
      </c>
      <c r="W263">
        <v>300</v>
      </c>
      <c r="X263">
        <v>1</v>
      </c>
      <c r="Y263">
        <v>301.33999999999997</v>
      </c>
      <c r="Z263">
        <v>301.33999999999997</v>
      </c>
      <c r="AA263">
        <v>1</v>
      </c>
      <c r="AB263" t="s">
        <v>21</v>
      </c>
    </row>
    <row r="264" spans="1:28" x14ac:dyDescent="0.3">
      <c r="A264">
        <v>686</v>
      </c>
      <c r="B264" t="str">
        <f>VLOOKUP(A264,标的信息!$B$2:$G$260,2,0)</f>
        <v>信易顺</v>
      </c>
      <c r="C264" t="str">
        <f>VLOOKUP(A264,标的信息!$B$2:$G$260,3,0)</f>
        <v>信易顺第593期</v>
      </c>
      <c r="D264">
        <f>VLOOKUP(A264,标的信息!$B$2:$G$260,4,0)</f>
        <v>10000</v>
      </c>
      <c r="E264">
        <f>VLOOKUP(A264,标的信息!$B$2:$G$260,5,0)</f>
        <v>5.2</v>
      </c>
      <c r="F264">
        <f>VLOOKUP(A264,标的信息!$B$2:$G$260,6,0)</f>
        <v>1</v>
      </c>
      <c r="G264">
        <f>VLOOKUP(A264,标的信息!$B$2:$H$260,7,0)</f>
        <v>31</v>
      </c>
      <c r="H264" t="str">
        <f>VLOOKUP(A264,标的信息!$B$2:$I$260,8,0)</f>
        <v>还款中</v>
      </c>
      <c r="I264">
        <f t="shared" si="4"/>
        <v>4.9255555555555555</v>
      </c>
      <c r="J264">
        <v>4.93</v>
      </c>
      <c r="K264">
        <v>1100</v>
      </c>
      <c r="L264" s="1" t="s">
        <v>547</v>
      </c>
      <c r="M264">
        <v>9124</v>
      </c>
      <c r="N264">
        <v>10</v>
      </c>
      <c r="O264" t="s">
        <v>63</v>
      </c>
      <c r="P264" s="1" t="s">
        <v>548</v>
      </c>
      <c r="Q264">
        <v>4.93</v>
      </c>
      <c r="R264">
        <v>1</v>
      </c>
      <c r="S264">
        <v>0</v>
      </c>
      <c r="T264">
        <v>0</v>
      </c>
      <c r="U264" s="1" t="s">
        <v>43</v>
      </c>
      <c r="V264">
        <v>1100</v>
      </c>
      <c r="W264">
        <v>1100</v>
      </c>
      <c r="X264">
        <v>1</v>
      </c>
      <c r="Y264">
        <v>1104.93</v>
      </c>
      <c r="Z264">
        <v>1104.93</v>
      </c>
      <c r="AA264">
        <v>1</v>
      </c>
      <c r="AB264" t="s">
        <v>21</v>
      </c>
    </row>
    <row r="265" spans="1:28" x14ac:dyDescent="0.3">
      <c r="A265">
        <v>683</v>
      </c>
      <c r="B265" t="str">
        <f>VLOOKUP(A265,标的信息!$B$2:$G$260,2,0)</f>
        <v>大数时代</v>
      </c>
      <c r="C265" t="str">
        <f>VLOOKUP(A265,标的信息!$B$2:$G$260,3,0)</f>
        <v>普惠金融01第7期</v>
      </c>
      <c r="D265">
        <f>VLOOKUP(A265,标的信息!$B$2:$G$260,4,0)</f>
        <v>160000</v>
      </c>
      <c r="E265">
        <f>VLOOKUP(A265,标的信息!$B$2:$G$260,5,0)</f>
        <v>5.4</v>
      </c>
      <c r="F265">
        <f>VLOOKUP(A265,标的信息!$B$2:$G$260,6,0)</f>
        <v>6</v>
      </c>
      <c r="G265">
        <f>VLOOKUP(A265,标的信息!$B$2:$H$260,7,0)</f>
        <v>184</v>
      </c>
      <c r="H265" t="str">
        <f>VLOOKUP(A265,标的信息!$B$2:$I$260,8,0)</f>
        <v>还款中</v>
      </c>
      <c r="I265">
        <f t="shared" si="4"/>
        <v>13.8</v>
      </c>
      <c r="J265">
        <v>13.8</v>
      </c>
      <c r="K265">
        <v>500</v>
      </c>
      <c r="L265" s="1" t="s">
        <v>549</v>
      </c>
      <c r="M265">
        <v>9123</v>
      </c>
      <c r="N265">
        <v>10</v>
      </c>
      <c r="O265" t="s">
        <v>18</v>
      </c>
      <c r="P265" s="1" t="s">
        <v>550</v>
      </c>
      <c r="Q265">
        <v>13.8</v>
      </c>
      <c r="R265">
        <v>1</v>
      </c>
      <c r="S265">
        <v>0</v>
      </c>
      <c r="T265">
        <v>0</v>
      </c>
      <c r="U265" s="1" t="s">
        <v>32</v>
      </c>
      <c r="V265">
        <v>500</v>
      </c>
      <c r="W265">
        <v>500</v>
      </c>
      <c r="X265">
        <v>0</v>
      </c>
      <c r="Y265">
        <v>513.79999999999995</v>
      </c>
      <c r="Z265">
        <v>513.79999999999995</v>
      </c>
      <c r="AA265">
        <v>1</v>
      </c>
      <c r="AB265" t="s">
        <v>21</v>
      </c>
    </row>
    <row r="266" spans="1:28" x14ac:dyDescent="0.3">
      <c r="A266">
        <v>683</v>
      </c>
      <c r="B266" t="str">
        <f>VLOOKUP(A266,标的信息!$B$2:$G$260,2,0)</f>
        <v>大数时代</v>
      </c>
      <c r="C266" t="str">
        <f>VLOOKUP(A266,标的信息!$B$2:$G$260,3,0)</f>
        <v>普惠金融01第7期</v>
      </c>
      <c r="D266">
        <f>VLOOKUP(A266,标的信息!$B$2:$G$260,4,0)</f>
        <v>160000</v>
      </c>
      <c r="E266">
        <f>VLOOKUP(A266,标的信息!$B$2:$G$260,5,0)</f>
        <v>5.4</v>
      </c>
      <c r="F266">
        <f>VLOOKUP(A266,标的信息!$B$2:$G$260,6,0)</f>
        <v>6</v>
      </c>
      <c r="G266">
        <f>VLOOKUP(A266,标的信息!$B$2:$H$260,7,0)</f>
        <v>184</v>
      </c>
      <c r="H266" t="str">
        <f>VLOOKUP(A266,标的信息!$B$2:$I$260,8,0)</f>
        <v>还款中</v>
      </c>
      <c r="I266">
        <f t="shared" si="4"/>
        <v>138</v>
      </c>
      <c r="J266">
        <v>138</v>
      </c>
      <c r="K266">
        <v>5000</v>
      </c>
      <c r="L266" s="1" t="s">
        <v>551</v>
      </c>
      <c r="M266">
        <v>9122</v>
      </c>
      <c r="N266">
        <v>10</v>
      </c>
      <c r="O266" t="s">
        <v>18</v>
      </c>
      <c r="P266" s="1" t="s">
        <v>552</v>
      </c>
      <c r="Q266">
        <v>138</v>
      </c>
      <c r="R266">
        <v>1</v>
      </c>
      <c r="S266">
        <v>0</v>
      </c>
      <c r="T266">
        <v>0</v>
      </c>
      <c r="U266" s="1" t="s">
        <v>24</v>
      </c>
      <c r="V266">
        <v>5000</v>
      </c>
      <c r="W266">
        <v>5000</v>
      </c>
      <c r="X266">
        <v>0</v>
      </c>
      <c r="Y266">
        <v>5138</v>
      </c>
      <c r="Z266">
        <v>5138</v>
      </c>
      <c r="AA266">
        <v>1</v>
      </c>
      <c r="AB266" t="s">
        <v>21</v>
      </c>
    </row>
    <row r="267" spans="1:28" x14ac:dyDescent="0.3">
      <c r="A267">
        <v>683</v>
      </c>
      <c r="B267" t="str">
        <f>VLOOKUP(A267,标的信息!$B$2:$G$260,2,0)</f>
        <v>大数时代</v>
      </c>
      <c r="C267" t="str">
        <f>VLOOKUP(A267,标的信息!$B$2:$G$260,3,0)</f>
        <v>普惠金融01第7期</v>
      </c>
      <c r="D267">
        <f>VLOOKUP(A267,标的信息!$B$2:$G$260,4,0)</f>
        <v>160000</v>
      </c>
      <c r="E267">
        <f>VLOOKUP(A267,标的信息!$B$2:$G$260,5,0)</f>
        <v>5.4</v>
      </c>
      <c r="F267">
        <f>VLOOKUP(A267,标的信息!$B$2:$G$260,6,0)</f>
        <v>6</v>
      </c>
      <c r="G267">
        <f>VLOOKUP(A267,标的信息!$B$2:$H$260,7,0)</f>
        <v>184</v>
      </c>
      <c r="H267" t="str">
        <f>VLOOKUP(A267,标的信息!$B$2:$I$260,8,0)</f>
        <v>还款中</v>
      </c>
      <c r="I267">
        <f t="shared" si="4"/>
        <v>3894.3599999999997</v>
      </c>
      <c r="J267">
        <v>3894.36</v>
      </c>
      <c r="K267">
        <v>141100</v>
      </c>
      <c r="L267" s="1" t="s">
        <v>553</v>
      </c>
      <c r="M267">
        <v>9121</v>
      </c>
      <c r="N267">
        <v>10</v>
      </c>
      <c r="O267" t="s">
        <v>18</v>
      </c>
      <c r="P267" s="1" t="s">
        <v>554</v>
      </c>
      <c r="Q267">
        <v>3894.36</v>
      </c>
      <c r="R267">
        <v>1</v>
      </c>
      <c r="S267">
        <v>0</v>
      </c>
      <c r="T267">
        <v>0</v>
      </c>
      <c r="U267" s="1" t="s">
        <v>20</v>
      </c>
      <c r="V267">
        <v>141100</v>
      </c>
      <c r="W267">
        <v>141100</v>
      </c>
      <c r="X267">
        <v>0</v>
      </c>
      <c r="Y267">
        <v>144994.35999999999</v>
      </c>
      <c r="Z267">
        <v>144994.35999999999</v>
      </c>
      <c r="AA267">
        <v>1</v>
      </c>
      <c r="AB267" t="s">
        <v>21</v>
      </c>
    </row>
    <row r="268" spans="1:28" x14ac:dyDescent="0.3">
      <c r="A268">
        <v>683</v>
      </c>
      <c r="B268" t="str">
        <f>VLOOKUP(A268,标的信息!$B$2:$G$260,2,0)</f>
        <v>大数时代</v>
      </c>
      <c r="C268" t="str">
        <f>VLOOKUP(A268,标的信息!$B$2:$G$260,3,0)</f>
        <v>普惠金融01第7期</v>
      </c>
      <c r="D268">
        <f>VLOOKUP(A268,标的信息!$B$2:$G$260,4,0)</f>
        <v>160000</v>
      </c>
      <c r="E268">
        <f>VLOOKUP(A268,标的信息!$B$2:$G$260,5,0)</f>
        <v>5.4</v>
      </c>
      <c r="F268">
        <f>VLOOKUP(A268,标的信息!$B$2:$G$260,6,0)</f>
        <v>6</v>
      </c>
      <c r="G268">
        <f>VLOOKUP(A268,标的信息!$B$2:$H$260,7,0)</f>
        <v>184</v>
      </c>
      <c r="H268" t="str">
        <f>VLOOKUP(A268,标的信息!$B$2:$I$260,8,0)</f>
        <v>还款中</v>
      </c>
      <c r="I268">
        <f t="shared" si="4"/>
        <v>11.040000000000001</v>
      </c>
      <c r="J268">
        <v>11.04</v>
      </c>
      <c r="K268">
        <v>400</v>
      </c>
      <c r="L268" s="1" t="s">
        <v>555</v>
      </c>
      <c r="M268">
        <v>9120</v>
      </c>
      <c r="N268">
        <v>10</v>
      </c>
      <c r="O268" t="s">
        <v>18</v>
      </c>
      <c r="P268" s="1" t="s">
        <v>556</v>
      </c>
      <c r="Q268">
        <v>11.04</v>
      </c>
      <c r="R268">
        <v>1</v>
      </c>
      <c r="S268">
        <v>0</v>
      </c>
      <c r="T268">
        <v>0</v>
      </c>
      <c r="U268" s="1" t="s">
        <v>35</v>
      </c>
      <c r="V268">
        <v>400</v>
      </c>
      <c r="W268">
        <v>400</v>
      </c>
      <c r="X268">
        <v>0</v>
      </c>
      <c r="Y268">
        <v>411.04</v>
      </c>
      <c r="Z268">
        <v>411.04</v>
      </c>
      <c r="AA268">
        <v>1</v>
      </c>
      <c r="AB268" t="s">
        <v>21</v>
      </c>
    </row>
    <row r="269" spans="1:28" x14ac:dyDescent="0.3">
      <c r="A269">
        <v>683</v>
      </c>
      <c r="B269" t="str">
        <f>VLOOKUP(A269,标的信息!$B$2:$G$260,2,0)</f>
        <v>大数时代</v>
      </c>
      <c r="C269" t="str">
        <f>VLOOKUP(A269,标的信息!$B$2:$G$260,3,0)</f>
        <v>普惠金融01第7期</v>
      </c>
      <c r="D269">
        <f>VLOOKUP(A269,标的信息!$B$2:$G$260,4,0)</f>
        <v>160000</v>
      </c>
      <c r="E269">
        <f>VLOOKUP(A269,标的信息!$B$2:$G$260,5,0)</f>
        <v>5.4</v>
      </c>
      <c r="F269">
        <f>VLOOKUP(A269,标的信息!$B$2:$G$260,6,0)</f>
        <v>6</v>
      </c>
      <c r="G269">
        <f>VLOOKUP(A269,标的信息!$B$2:$H$260,7,0)</f>
        <v>184</v>
      </c>
      <c r="H269" t="str">
        <f>VLOOKUP(A269,标的信息!$B$2:$I$260,8,0)</f>
        <v>还款中</v>
      </c>
      <c r="I269">
        <f t="shared" si="4"/>
        <v>168.35999999999999</v>
      </c>
      <c r="J269">
        <v>168.36</v>
      </c>
      <c r="K269">
        <v>6100</v>
      </c>
      <c r="L269" s="1" t="s">
        <v>557</v>
      </c>
      <c r="M269">
        <v>9119</v>
      </c>
      <c r="N269">
        <v>10</v>
      </c>
      <c r="O269" t="s">
        <v>18</v>
      </c>
      <c r="P269" s="1" t="s">
        <v>558</v>
      </c>
      <c r="Q269">
        <v>168.36</v>
      </c>
      <c r="R269">
        <v>1</v>
      </c>
      <c r="S269">
        <v>0</v>
      </c>
      <c r="T269">
        <v>0</v>
      </c>
      <c r="U269" s="1" t="s">
        <v>32</v>
      </c>
      <c r="V269">
        <v>6100</v>
      </c>
      <c r="W269">
        <v>6100</v>
      </c>
      <c r="X269">
        <v>0</v>
      </c>
      <c r="Y269">
        <v>6268.36</v>
      </c>
      <c r="Z269">
        <v>6268.36</v>
      </c>
      <c r="AA269">
        <v>1</v>
      </c>
      <c r="AB269" t="s">
        <v>21</v>
      </c>
    </row>
    <row r="270" spans="1:28" x14ac:dyDescent="0.3">
      <c r="A270">
        <v>683</v>
      </c>
      <c r="B270" t="str">
        <f>VLOOKUP(A270,标的信息!$B$2:$G$260,2,0)</f>
        <v>大数时代</v>
      </c>
      <c r="C270" t="str">
        <f>VLOOKUP(A270,标的信息!$B$2:$G$260,3,0)</f>
        <v>普惠金融01第7期</v>
      </c>
      <c r="D270">
        <f>VLOOKUP(A270,标的信息!$B$2:$G$260,4,0)</f>
        <v>160000</v>
      </c>
      <c r="E270">
        <f>VLOOKUP(A270,标的信息!$B$2:$G$260,5,0)</f>
        <v>5.4</v>
      </c>
      <c r="F270">
        <f>VLOOKUP(A270,标的信息!$B$2:$G$260,6,0)</f>
        <v>6</v>
      </c>
      <c r="G270">
        <f>VLOOKUP(A270,标的信息!$B$2:$H$260,7,0)</f>
        <v>184</v>
      </c>
      <c r="H270" t="str">
        <f>VLOOKUP(A270,标的信息!$B$2:$I$260,8,0)</f>
        <v>还款中</v>
      </c>
      <c r="I270">
        <f t="shared" si="4"/>
        <v>146.28000000000003</v>
      </c>
      <c r="J270">
        <v>146.28</v>
      </c>
      <c r="K270">
        <v>5300</v>
      </c>
      <c r="L270" s="1" t="s">
        <v>559</v>
      </c>
      <c r="M270">
        <v>9118</v>
      </c>
      <c r="N270">
        <v>10</v>
      </c>
      <c r="O270" t="s">
        <v>18</v>
      </c>
      <c r="P270" s="1" t="s">
        <v>560</v>
      </c>
      <c r="Q270">
        <v>146.28</v>
      </c>
      <c r="R270">
        <v>1</v>
      </c>
      <c r="S270">
        <v>0</v>
      </c>
      <c r="T270">
        <v>0</v>
      </c>
      <c r="U270" s="1" t="s">
        <v>35</v>
      </c>
      <c r="V270">
        <v>5300</v>
      </c>
      <c r="W270">
        <v>5300</v>
      </c>
      <c r="X270">
        <v>0</v>
      </c>
      <c r="Y270">
        <v>5446.28</v>
      </c>
      <c r="Z270">
        <v>5446.28</v>
      </c>
      <c r="AA270">
        <v>1</v>
      </c>
      <c r="AB270" t="s">
        <v>21</v>
      </c>
    </row>
    <row r="271" spans="1:28" x14ac:dyDescent="0.3">
      <c r="A271">
        <v>683</v>
      </c>
      <c r="B271" t="str">
        <f>VLOOKUP(A271,标的信息!$B$2:$G$260,2,0)</f>
        <v>大数时代</v>
      </c>
      <c r="C271" t="str">
        <f>VLOOKUP(A271,标的信息!$B$2:$G$260,3,0)</f>
        <v>普惠金融01第7期</v>
      </c>
      <c r="D271">
        <f>VLOOKUP(A271,标的信息!$B$2:$G$260,4,0)</f>
        <v>160000</v>
      </c>
      <c r="E271">
        <f>VLOOKUP(A271,标的信息!$B$2:$G$260,5,0)</f>
        <v>5.4</v>
      </c>
      <c r="F271">
        <f>VLOOKUP(A271,标的信息!$B$2:$G$260,6,0)</f>
        <v>6</v>
      </c>
      <c r="G271">
        <f>VLOOKUP(A271,标的信息!$B$2:$H$260,7,0)</f>
        <v>184</v>
      </c>
      <c r="H271" t="str">
        <f>VLOOKUP(A271,标的信息!$B$2:$I$260,8,0)</f>
        <v>还款中</v>
      </c>
      <c r="I271">
        <f t="shared" si="4"/>
        <v>35.880000000000003</v>
      </c>
      <c r="J271">
        <v>35.880000000000003</v>
      </c>
      <c r="K271">
        <v>1300</v>
      </c>
      <c r="L271" s="1" t="s">
        <v>561</v>
      </c>
      <c r="M271">
        <v>9117</v>
      </c>
      <c r="N271">
        <v>10</v>
      </c>
      <c r="O271" t="s">
        <v>18</v>
      </c>
      <c r="P271" s="1" t="s">
        <v>562</v>
      </c>
      <c r="Q271">
        <v>35.880000000000003</v>
      </c>
      <c r="R271">
        <v>1</v>
      </c>
      <c r="S271">
        <v>0</v>
      </c>
      <c r="T271">
        <v>0</v>
      </c>
      <c r="U271" s="1" t="s">
        <v>35</v>
      </c>
      <c r="V271">
        <v>1300</v>
      </c>
      <c r="W271">
        <v>1300</v>
      </c>
      <c r="X271">
        <v>0</v>
      </c>
      <c r="Y271">
        <v>1335.88</v>
      </c>
      <c r="Z271">
        <v>1335.88</v>
      </c>
      <c r="AA271">
        <v>1</v>
      </c>
      <c r="AB271" t="s">
        <v>21</v>
      </c>
    </row>
    <row r="272" spans="1:28" x14ac:dyDescent="0.3">
      <c r="A272">
        <v>683</v>
      </c>
      <c r="B272" t="str">
        <f>VLOOKUP(A272,标的信息!$B$2:$G$260,2,0)</f>
        <v>大数时代</v>
      </c>
      <c r="C272" t="str">
        <f>VLOOKUP(A272,标的信息!$B$2:$G$260,3,0)</f>
        <v>普惠金融01第7期</v>
      </c>
      <c r="D272">
        <f>VLOOKUP(A272,标的信息!$B$2:$G$260,4,0)</f>
        <v>160000</v>
      </c>
      <c r="E272">
        <f>VLOOKUP(A272,标的信息!$B$2:$G$260,5,0)</f>
        <v>5.4</v>
      </c>
      <c r="F272">
        <f>VLOOKUP(A272,标的信息!$B$2:$G$260,6,0)</f>
        <v>6</v>
      </c>
      <c r="G272">
        <f>VLOOKUP(A272,标的信息!$B$2:$H$260,7,0)</f>
        <v>184</v>
      </c>
      <c r="H272" t="str">
        <f>VLOOKUP(A272,标的信息!$B$2:$I$260,8,0)</f>
        <v>还款中</v>
      </c>
      <c r="I272">
        <f t="shared" si="4"/>
        <v>5.5200000000000005</v>
      </c>
      <c r="J272">
        <v>5.52</v>
      </c>
      <c r="K272">
        <v>200</v>
      </c>
      <c r="L272" s="1" t="s">
        <v>563</v>
      </c>
      <c r="M272">
        <v>9115</v>
      </c>
      <c r="N272">
        <v>10</v>
      </c>
      <c r="O272" t="s">
        <v>63</v>
      </c>
      <c r="P272" s="1" t="s">
        <v>564</v>
      </c>
      <c r="Q272">
        <v>5.52</v>
      </c>
      <c r="R272">
        <v>1</v>
      </c>
      <c r="S272">
        <v>0</v>
      </c>
      <c r="T272">
        <v>0</v>
      </c>
      <c r="U272" s="1" t="s">
        <v>40</v>
      </c>
      <c r="V272">
        <v>200</v>
      </c>
      <c r="W272">
        <v>200</v>
      </c>
      <c r="X272">
        <v>1</v>
      </c>
      <c r="Y272">
        <v>205.52</v>
      </c>
      <c r="Z272">
        <v>205.52</v>
      </c>
      <c r="AA272">
        <v>1</v>
      </c>
      <c r="AB272" t="s">
        <v>21</v>
      </c>
    </row>
    <row r="273" spans="1:28" x14ac:dyDescent="0.3">
      <c r="A273">
        <v>683</v>
      </c>
      <c r="B273" t="str">
        <f>VLOOKUP(A273,标的信息!$B$2:$G$260,2,0)</f>
        <v>大数时代</v>
      </c>
      <c r="C273" t="str">
        <f>VLOOKUP(A273,标的信息!$B$2:$G$260,3,0)</f>
        <v>普惠金融01第7期</v>
      </c>
      <c r="D273">
        <f>VLOOKUP(A273,标的信息!$B$2:$G$260,4,0)</f>
        <v>160000</v>
      </c>
      <c r="E273">
        <f>VLOOKUP(A273,标的信息!$B$2:$G$260,5,0)</f>
        <v>5.4</v>
      </c>
      <c r="F273">
        <f>VLOOKUP(A273,标的信息!$B$2:$G$260,6,0)</f>
        <v>6</v>
      </c>
      <c r="G273">
        <f>VLOOKUP(A273,标的信息!$B$2:$H$260,7,0)</f>
        <v>184</v>
      </c>
      <c r="H273" t="str">
        <f>VLOOKUP(A273,标的信息!$B$2:$I$260,8,0)</f>
        <v>还款中</v>
      </c>
      <c r="I273">
        <f t="shared" si="4"/>
        <v>2.7600000000000002</v>
      </c>
      <c r="J273">
        <v>2.76</v>
      </c>
      <c r="K273">
        <v>100</v>
      </c>
      <c r="L273" s="1" t="s">
        <v>565</v>
      </c>
      <c r="M273">
        <v>9116</v>
      </c>
      <c r="N273">
        <v>10</v>
      </c>
      <c r="O273" t="s">
        <v>63</v>
      </c>
      <c r="P273" s="1" t="s">
        <v>564</v>
      </c>
      <c r="Q273">
        <v>2.76</v>
      </c>
      <c r="R273">
        <v>1</v>
      </c>
      <c r="S273">
        <v>0</v>
      </c>
      <c r="T273">
        <v>0</v>
      </c>
      <c r="U273" s="1" t="s">
        <v>20</v>
      </c>
      <c r="V273">
        <v>100</v>
      </c>
      <c r="W273">
        <v>100</v>
      </c>
      <c r="X273">
        <v>1</v>
      </c>
      <c r="Y273">
        <v>102.76</v>
      </c>
      <c r="Z273">
        <v>102.76</v>
      </c>
      <c r="AA273">
        <v>1</v>
      </c>
      <c r="AB273" t="s">
        <v>21</v>
      </c>
    </row>
    <row r="274" spans="1:28" x14ac:dyDescent="0.3">
      <c r="A274">
        <v>676</v>
      </c>
      <c r="B274" t="str">
        <f>VLOOKUP(A274,标的信息!$B$2:$G$260,2,0)</f>
        <v>信易顺</v>
      </c>
      <c r="C274" t="str">
        <f>VLOOKUP(A274,标的信息!$B$2:$G$260,3,0)</f>
        <v>信易顺第585期</v>
      </c>
      <c r="D274">
        <f>VLOOKUP(A274,标的信息!$B$2:$G$260,4,0)</f>
        <v>50000</v>
      </c>
      <c r="E274">
        <f>VLOOKUP(A274,标的信息!$B$2:$G$260,5,0)</f>
        <v>5.2</v>
      </c>
      <c r="F274">
        <f>VLOOKUP(A274,标的信息!$B$2:$G$260,6,0)</f>
        <v>1</v>
      </c>
      <c r="G274">
        <f>VLOOKUP(A274,标的信息!$B$2:$H$260,7,0)</f>
        <v>31</v>
      </c>
      <c r="H274" t="str">
        <f>VLOOKUP(A274,标的信息!$B$2:$I$260,8,0)</f>
        <v>还款中</v>
      </c>
      <c r="I274">
        <f t="shared" si="4"/>
        <v>34.031111111111109</v>
      </c>
      <c r="J274">
        <v>34.03</v>
      </c>
      <c r="K274">
        <v>7600</v>
      </c>
      <c r="L274" s="1" t="s">
        <v>566</v>
      </c>
      <c r="M274">
        <v>9109</v>
      </c>
      <c r="N274">
        <v>10</v>
      </c>
      <c r="O274" t="s">
        <v>18</v>
      </c>
      <c r="P274" s="1" t="s">
        <v>567</v>
      </c>
      <c r="Q274">
        <v>34.03</v>
      </c>
      <c r="R274">
        <v>1</v>
      </c>
      <c r="S274">
        <v>0</v>
      </c>
      <c r="T274">
        <v>0</v>
      </c>
      <c r="U274" s="1" t="s">
        <v>20</v>
      </c>
      <c r="V274">
        <v>7600</v>
      </c>
      <c r="W274">
        <v>7600</v>
      </c>
      <c r="X274">
        <v>0</v>
      </c>
      <c r="Y274">
        <v>7634.03</v>
      </c>
      <c r="Z274">
        <v>7634.03</v>
      </c>
      <c r="AA274">
        <v>1</v>
      </c>
      <c r="AB274" t="s">
        <v>21</v>
      </c>
    </row>
    <row r="275" spans="1:28" x14ac:dyDescent="0.3">
      <c r="A275">
        <v>676</v>
      </c>
      <c r="B275" t="str">
        <f>VLOOKUP(A275,标的信息!$B$2:$G$260,2,0)</f>
        <v>信易顺</v>
      </c>
      <c r="C275" t="str">
        <f>VLOOKUP(A275,标的信息!$B$2:$G$260,3,0)</f>
        <v>信易顺第585期</v>
      </c>
      <c r="D275">
        <f>VLOOKUP(A275,标的信息!$B$2:$G$260,4,0)</f>
        <v>50000</v>
      </c>
      <c r="E275">
        <f>VLOOKUP(A275,标的信息!$B$2:$G$260,5,0)</f>
        <v>5.2</v>
      </c>
      <c r="F275">
        <f>VLOOKUP(A275,标的信息!$B$2:$G$260,6,0)</f>
        <v>1</v>
      </c>
      <c r="G275">
        <f>VLOOKUP(A275,标的信息!$B$2:$H$260,7,0)</f>
        <v>31</v>
      </c>
      <c r="H275" t="str">
        <f>VLOOKUP(A275,标的信息!$B$2:$I$260,8,0)</f>
        <v>还款中</v>
      </c>
      <c r="I275">
        <f t="shared" si="4"/>
        <v>8.06</v>
      </c>
      <c r="J275">
        <v>8.06</v>
      </c>
      <c r="K275">
        <v>1800</v>
      </c>
      <c r="L275" s="1" t="s">
        <v>568</v>
      </c>
      <c r="M275">
        <v>9108</v>
      </c>
      <c r="N275">
        <v>10</v>
      </c>
      <c r="O275" t="s">
        <v>18</v>
      </c>
      <c r="P275" s="1" t="s">
        <v>569</v>
      </c>
      <c r="Q275">
        <v>8.06</v>
      </c>
      <c r="R275">
        <v>1</v>
      </c>
      <c r="S275">
        <v>0</v>
      </c>
      <c r="T275">
        <v>0</v>
      </c>
      <c r="U275" s="1" t="s">
        <v>48</v>
      </c>
      <c r="V275">
        <v>1800</v>
      </c>
      <c r="W275">
        <v>1800</v>
      </c>
      <c r="X275">
        <v>0</v>
      </c>
      <c r="Y275">
        <v>1808.06</v>
      </c>
      <c r="Z275">
        <v>1808.06</v>
      </c>
      <c r="AA275">
        <v>1</v>
      </c>
      <c r="AB275" t="s">
        <v>21</v>
      </c>
    </row>
    <row r="276" spans="1:28" x14ac:dyDescent="0.3">
      <c r="A276">
        <v>676</v>
      </c>
      <c r="B276" t="str">
        <f>VLOOKUP(A276,标的信息!$B$2:$G$260,2,0)</f>
        <v>信易顺</v>
      </c>
      <c r="C276" t="str">
        <f>VLOOKUP(A276,标的信息!$B$2:$G$260,3,0)</f>
        <v>信易顺第585期</v>
      </c>
      <c r="D276">
        <f>VLOOKUP(A276,标的信息!$B$2:$G$260,4,0)</f>
        <v>50000</v>
      </c>
      <c r="E276">
        <f>VLOOKUP(A276,标的信息!$B$2:$G$260,5,0)</f>
        <v>5.2</v>
      </c>
      <c r="F276">
        <f>VLOOKUP(A276,标的信息!$B$2:$G$260,6,0)</f>
        <v>1</v>
      </c>
      <c r="G276">
        <f>VLOOKUP(A276,标的信息!$B$2:$H$260,7,0)</f>
        <v>31</v>
      </c>
      <c r="H276" t="str">
        <f>VLOOKUP(A276,标的信息!$B$2:$I$260,8,0)</f>
        <v>还款中</v>
      </c>
      <c r="I276">
        <f t="shared" si="4"/>
        <v>44.777777777777779</v>
      </c>
      <c r="J276">
        <v>44.78</v>
      </c>
      <c r="K276">
        <v>10000</v>
      </c>
      <c r="L276" s="1" t="s">
        <v>570</v>
      </c>
      <c r="M276">
        <v>9102</v>
      </c>
      <c r="N276">
        <v>10</v>
      </c>
      <c r="O276" t="s">
        <v>18</v>
      </c>
      <c r="P276" s="1" t="s">
        <v>571</v>
      </c>
      <c r="Q276">
        <v>44.78</v>
      </c>
      <c r="R276">
        <v>1</v>
      </c>
      <c r="S276">
        <v>0</v>
      </c>
      <c r="T276">
        <v>0</v>
      </c>
      <c r="U276" s="1" t="s">
        <v>48</v>
      </c>
      <c r="V276">
        <v>10000</v>
      </c>
      <c r="W276">
        <v>10000</v>
      </c>
      <c r="X276">
        <v>0</v>
      </c>
      <c r="Y276">
        <v>10044.780000000001</v>
      </c>
      <c r="Z276">
        <v>10044.780000000001</v>
      </c>
      <c r="AA276">
        <v>1</v>
      </c>
      <c r="AB276" t="s">
        <v>21</v>
      </c>
    </row>
    <row r="277" spans="1:28" x14ac:dyDescent="0.3">
      <c r="A277">
        <v>676</v>
      </c>
      <c r="B277" t="str">
        <f>VLOOKUP(A277,标的信息!$B$2:$G$260,2,0)</f>
        <v>信易顺</v>
      </c>
      <c r="C277" t="str">
        <f>VLOOKUP(A277,标的信息!$B$2:$G$260,3,0)</f>
        <v>信易顺第585期</v>
      </c>
      <c r="D277">
        <f>VLOOKUP(A277,标的信息!$B$2:$G$260,4,0)</f>
        <v>50000</v>
      </c>
      <c r="E277">
        <f>VLOOKUP(A277,标的信息!$B$2:$G$260,5,0)</f>
        <v>5.2</v>
      </c>
      <c r="F277">
        <f>VLOOKUP(A277,标的信息!$B$2:$G$260,6,0)</f>
        <v>1</v>
      </c>
      <c r="G277">
        <f>VLOOKUP(A277,标的信息!$B$2:$H$260,7,0)</f>
        <v>31</v>
      </c>
      <c r="H277" t="str">
        <f>VLOOKUP(A277,标的信息!$B$2:$I$260,8,0)</f>
        <v>还款中</v>
      </c>
      <c r="I277">
        <f t="shared" si="4"/>
        <v>0.89555555555555566</v>
      </c>
      <c r="J277">
        <v>0.9</v>
      </c>
      <c r="K277">
        <v>200</v>
      </c>
      <c r="L277" s="1" t="s">
        <v>572</v>
      </c>
      <c r="M277">
        <v>9099</v>
      </c>
      <c r="N277">
        <v>10</v>
      </c>
      <c r="O277" t="s">
        <v>18</v>
      </c>
      <c r="P277" s="1" t="s">
        <v>573</v>
      </c>
      <c r="Q277">
        <v>0.9</v>
      </c>
      <c r="R277">
        <v>1</v>
      </c>
      <c r="S277">
        <v>0</v>
      </c>
      <c r="T277">
        <v>0</v>
      </c>
      <c r="U277" s="1" t="s">
        <v>43</v>
      </c>
      <c r="V277">
        <v>200</v>
      </c>
      <c r="W277">
        <v>200</v>
      </c>
      <c r="X277">
        <v>0</v>
      </c>
      <c r="Y277">
        <v>200.9</v>
      </c>
      <c r="Z277">
        <v>200.9</v>
      </c>
      <c r="AA277">
        <v>1</v>
      </c>
      <c r="AB277" t="s">
        <v>21</v>
      </c>
    </row>
    <row r="278" spans="1:28" x14ac:dyDescent="0.3">
      <c r="A278">
        <v>676</v>
      </c>
      <c r="B278" t="str">
        <f>VLOOKUP(A278,标的信息!$B$2:$G$260,2,0)</f>
        <v>信易顺</v>
      </c>
      <c r="C278" t="str">
        <f>VLOOKUP(A278,标的信息!$B$2:$G$260,3,0)</f>
        <v>信易顺第585期</v>
      </c>
      <c r="D278">
        <f>VLOOKUP(A278,标的信息!$B$2:$G$260,4,0)</f>
        <v>50000</v>
      </c>
      <c r="E278">
        <f>VLOOKUP(A278,标的信息!$B$2:$G$260,5,0)</f>
        <v>5.2</v>
      </c>
      <c r="F278">
        <f>VLOOKUP(A278,标的信息!$B$2:$G$260,6,0)</f>
        <v>1</v>
      </c>
      <c r="G278">
        <f>VLOOKUP(A278,标的信息!$B$2:$H$260,7,0)</f>
        <v>31</v>
      </c>
      <c r="H278" t="str">
        <f>VLOOKUP(A278,标的信息!$B$2:$I$260,8,0)</f>
        <v>还款中</v>
      </c>
      <c r="I278">
        <f t="shared" si="4"/>
        <v>35.822222222222223</v>
      </c>
      <c r="J278">
        <v>35.82</v>
      </c>
      <c r="K278">
        <v>8000</v>
      </c>
      <c r="L278" s="1" t="s">
        <v>574</v>
      </c>
      <c r="M278">
        <v>9098</v>
      </c>
      <c r="N278">
        <v>10</v>
      </c>
      <c r="O278" t="s">
        <v>18</v>
      </c>
      <c r="P278" s="1" t="s">
        <v>575</v>
      </c>
      <c r="Q278">
        <v>35.82</v>
      </c>
      <c r="R278">
        <v>1</v>
      </c>
      <c r="S278">
        <v>0</v>
      </c>
      <c r="T278">
        <v>0</v>
      </c>
      <c r="U278" s="1" t="s">
        <v>35</v>
      </c>
      <c r="V278">
        <v>8000</v>
      </c>
      <c r="W278">
        <v>8000</v>
      </c>
      <c r="X278">
        <v>0</v>
      </c>
      <c r="Y278">
        <v>8035.82</v>
      </c>
      <c r="Z278">
        <v>8035.82</v>
      </c>
      <c r="AA278">
        <v>1</v>
      </c>
      <c r="AB278" t="s">
        <v>21</v>
      </c>
    </row>
    <row r="279" spans="1:28" x14ac:dyDescent="0.3">
      <c r="A279">
        <v>676</v>
      </c>
      <c r="B279" t="str">
        <f>VLOOKUP(A279,标的信息!$B$2:$G$260,2,0)</f>
        <v>信易顺</v>
      </c>
      <c r="C279" t="str">
        <f>VLOOKUP(A279,标的信息!$B$2:$G$260,3,0)</f>
        <v>信易顺第585期</v>
      </c>
      <c r="D279">
        <f>VLOOKUP(A279,标的信息!$B$2:$G$260,4,0)</f>
        <v>50000</v>
      </c>
      <c r="E279">
        <f>VLOOKUP(A279,标的信息!$B$2:$G$260,5,0)</f>
        <v>5.2</v>
      </c>
      <c r="F279">
        <f>VLOOKUP(A279,标的信息!$B$2:$G$260,6,0)</f>
        <v>1</v>
      </c>
      <c r="G279">
        <f>VLOOKUP(A279,标的信息!$B$2:$H$260,7,0)</f>
        <v>31</v>
      </c>
      <c r="H279" t="str">
        <f>VLOOKUP(A279,标的信息!$B$2:$I$260,8,0)</f>
        <v>还款中</v>
      </c>
      <c r="I279">
        <f t="shared" si="4"/>
        <v>44.777777777777779</v>
      </c>
      <c r="J279">
        <v>44.78</v>
      </c>
      <c r="K279">
        <v>10000</v>
      </c>
      <c r="L279" s="1" t="s">
        <v>576</v>
      </c>
      <c r="M279">
        <v>9094</v>
      </c>
      <c r="N279">
        <v>10</v>
      </c>
      <c r="O279" t="s">
        <v>18</v>
      </c>
      <c r="P279" s="1" t="s">
        <v>577</v>
      </c>
      <c r="Q279">
        <v>44.78</v>
      </c>
      <c r="R279">
        <v>1</v>
      </c>
      <c r="S279">
        <v>0</v>
      </c>
      <c r="T279">
        <v>0</v>
      </c>
      <c r="U279" s="1" t="s">
        <v>48</v>
      </c>
      <c r="V279">
        <v>10000</v>
      </c>
      <c r="W279">
        <v>10000</v>
      </c>
      <c r="X279">
        <v>0</v>
      </c>
      <c r="Y279">
        <v>10044.780000000001</v>
      </c>
      <c r="Z279">
        <v>10044.780000000001</v>
      </c>
      <c r="AA279">
        <v>1</v>
      </c>
      <c r="AB279" t="s">
        <v>21</v>
      </c>
    </row>
    <row r="280" spans="1:28" x14ac:dyDescent="0.3">
      <c r="A280">
        <v>676</v>
      </c>
      <c r="B280" t="str">
        <f>VLOOKUP(A280,标的信息!$B$2:$G$260,2,0)</f>
        <v>信易顺</v>
      </c>
      <c r="C280" t="str">
        <f>VLOOKUP(A280,标的信息!$B$2:$G$260,3,0)</f>
        <v>信易顺第585期</v>
      </c>
      <c r="D280">
        <f>VLOOKUP(A280,标的信息!$B$2:$G$260,4,0)</f>
        <v>50000</v>
      </c>
      <c r="E280">
        <f>VLOOKUP(A280,标的信息!$B$2:$G$260,5,0)</f>
        <v>5.2</v>
      </c>
      <c r="F280">
        <f>VLOOKUP(A280,标的信息!$B$2:$G$260,6,0)</f>
        <v>1</v>
      </c>
      <c r="G280">
        <f>VLOOKUP(A280,标的信息!$B$2:$H$260,7,0)</f>
        <v>31</v>
      </c>
      <c r="H280" t="str">
        <f>VLOOKUP(A280,标的信息!$B$2:$I$260,8,0)</f>
        <v>还款中</v>
      </c>
      <c r="I280">
        <f t="shared" si="4"/>
        <v>13.433333333333334</v>
      </c>
      <c r="J280">
        <v>13.43</v>
      </c>
      <c r="K280">
        <v>3000</v>
      </c>
      <c r="L280" s="1" t="s">
        <v>578</v>
      </c>
      <c r="M280">
        <v>9093</v>
      </c>
      <c r="N280">
        <v>10</v>
      </c>
      <c r="O280" t="s">
        <v>18</v>
      </c>
      <c r="P280" s="1" t="s">
        <v>579</v>
      </c>
      <c r="Q280">
        <v>13.43</v>
      </c>
      <c r="R280">
        <v>1</v>
      </c>
      <c r="S280">
        <v>0</v>
      </c>
      <c r="T280">
        <v>0</v>
      </c>
      <c r="U280" s="1" t="s">
        <v>24</v>
      </c>
      <c r="V280">
        <v>3000</v>
      </c>
      <c r="W280">
        <v>3000</v>
      </c>
      <c r="X280">
        <v>0</v>
      </c>
      <c r="Y280">
        <v>3013.43</v>
      </c>
      <c r="Z280">
        <v>3013.43</v>
      </c>
      <c r="AA280">
        <v>1</v>
      </c>
      <c r="AB280" t="s">
        <v>21</v>
      </c>
    </row>
    <row r="281" spans="1:28" x14ac:dyDescent="0.3">
      <c r="A281">
        <v>676</v>
      </c>
      <c r="B281" t="str">
        <f>VLOOKUP(A281,标的信息!$B$2:$G$260,2,0)</f>
        <v>信易顺</v>
      </c>
      <c r="C281" t="str">
        <f>VLOOKUP(A281,标的信息!$B$2:$G$260,3,0)</f>
        <v>信易顺第585期</v>
      </c>
      <c r="D281">
        <f>VLOOKUP(A281,标的信息!$B$2:$G$260,4,0)</f>
        <v>50000</v>
      </c>
      <c r="E281">
        <f>VLOOKUP(A281,标的信息!$B$2:$G$260,5,0)</f>
        <v>5.2</v>
      </c>
      <c r="F281">
        <f>VLOOKUP(A281,标的信息!$B$2:$G$260,6,0)</f>
        <v>1</v>
      </c>
      <c r="G281">
        <f>VLOOKUP(A281,标的信息!$B$2:$H$260,7,0)</f>
        <v>31</v>
      </c>
      <c r="H281" t="str">
        <f>VLOOKUP(A281,标的信息!$B$2:$I$260,8,0)</f>
        <v>还款中</v>
      </c>
      <c r="I281">
        <f t="shared" si="4"/>
        <v>19.702222222222222</v>
      </c>
      <c r="J281">
        <v>19.7</v>
      </c>
      <c r="K281">
        <v>4400</v>
      </c>
      <c r="L281" s="1" t="s">
        <v>580</v>
      </c>
      <c r="M281">
        <v>9092</v>
      </c>
      <c r="N281">
        <v>10</v>
      </c>
      <c r="O281" t="s">
        <v>18</v>
      </c>
      <c r="P281" s="1" t="s">
        <v>581</v>
      </c>
      <c r="Q281">
        <v>19.7</v>
      </c>
      <c r="R281">
        <v>1</v>
      </c>
      <c r="S281">
        <v>0</v>
      </c>
      <c r="T281">
        <v>0</v>
      </c>
      <c r="U281" s="1" t="s">
        <v>29</v>
      </c>
      <c r="V281">
        <v>4400</v>
      </c>
      <c r="W281">
        <v>4400</v>
      </c>
      <c r="X281">
        <v>0</v>
      </c>
      <c r="Y281">
        <v>4419.7</v>
      </c>
      <c r="Z281">
        <v>4419.7</v>
      </c>
      <c r="AA281">
        <v>1</v>
      </c>
      <c r="AB281" t="s">
        <v>21</v>
      </c>
    </row>
    <row r="282" spans="1:28" x14ac:dyDescent="0.3">
      <c r="A282">
        <v>676</v>
      </c>
      <c r="B282" t="str">
        <f>VLOOKUP(A282,标的信息!$B$2:$G$260,2,0)</f>
        <v>信易顺</v>
      </c>
      <c r="C282" t="str">
        <f>VLOOKUP(A282,标的信息!$B$2:$G$260,3,0)</f>
        <v>信易顺第585期</v>
      </c>
      <c r="D282">
        <f>VLOOKUP(A282,标的信息!$B$2:$G$260,4,0)</f>
        <v>50000</v>
      </c>
      <c r="E282">
        <f>VLOOKUP(A282,标的信息!$B$2:$G$260,5,0)</f>
        <v>5.2</v>
      </c>
      <c r="F282">
        <f>VLOOKUP(A282,标的信息!$B$2:$G$260,6,0)</f>
        <v>1</v>
      </c>
      <c r="G282">
        <f>VLOOKUP(A282,标的信息!$B$2:$H$260,7,0)</f>
        <v>31</v>
      </c>
      <c r="H282" t="str">
        <f>VLOOKUP(A282,标的信息!$B$2:$I$260,8,0)</f>
        <v>还款中</v>
      </c>
      <c r="I282">
        <f t="shared" si="4"/>
        <v>0.44777777777777783</v>
      </c>
      <c r="J282">
        <v>0.45</v>
      </c>
      <c r="K282">
        <v>100</v>
      </c>
      <c r="L282" s="1" t="s">
        <v>582</v>
      </c>
      <c r="M282">
        <v>9091</v>
      </c>
      <c r="N282">
        <v>10</v>
      </c>
      <c r="O282" t="s">
        <v>18</v>
      </c>
      <c r="P282" s="1" t="s">
        <v>583</v>
      </c>
      <c r="Q282">
        <v>0.45</v>
      </c>
      <c r="R282">
        <v>1</v>
      </c>
      <c r="S282">
        <v>0</v>
      </c>
      <c r="T282">
        <v>0</v>
      </c>
      <c r="U282" s="1" t="s">
        <v>29</v>
      </c>
      <c r="V282">
        <v>100</v>
      </c>
      <c r="W282">
        <v>100</v>
      </c>
      <c r="X282">
        <v>0</v>
      </c>
      <c r="Y282">
        <v>100.45</v>
      </c>
      <c r="Z282">
        <v>100.45</v>
      </c>
      <c r="AA282">
        <v>1</v>
      </c>
      <c r="AB282" t="s">
        <v>21</v>
      </c>
    </row>
    <row r="283" spans="1:28" x14ac:dyDescent="0.3">
      <c r="A283">
        <v>676</v>
      </c>
      <c r="B283" t="str">
        <f>VLOOKUP(A283,标的信息!$B$2:$G$260,2,0)</f>
        <v>信易顺</v>
      </c>
      <c r="C283" t="str">
        <f>VLOOKUP(A283,标的信息!$B$2:$G$260,3,0)</f>
        <v>信易顺第585期</v>
      </c>
      <c r="D283">
        <f>VLOOKUP(A283,标的信息!$B$2:$G$260,4,0)</f>
        <v>50000</v>
      </c>
      <c r="E283">
        <f>VLOOKUP(A283,标的信息!$B$2:$G$260,5,0)</f>
        <v>5.2</v>
      </c>
      <c r="F283">
        <f>VLOOKUP(A283,标的信息!$B$2:$G$260,6,0)</f>
        <v>1</v>
      </c>
      <c r="G283">
        <f>VLOOKUP(A283,标的信息!$B$2:$H$260,7,0)</f>
        <v>31</v>
      </c>
      <c r="H283" t="str">
        <f>VLOOKUP(A283,标的信息!$B$2:$I$260,8,0)</f>
        <v>还款中</v>
      </c>
      <c r="I283">
        <f t="shared" si="4"/>
        <v>13.433333333333334</v>
      </c>
      <c r="J283">
        <v>13.43</v>
      </c>
      <c r="K283">
        <v>3000</v>
      </c>
      <c r="L283" s="1" t="s">
        <v>584</v>
      </c>
      <c r="M283">
        <v>9078</v>
      </c>
      <c r="N283">
        <v>10</v>
      </c>
      <c r="O283" t="s">
        <v>18</v>
      </c>
      <c r="P283" s="1" t="s">
        <v>585</v>
      </c>
      <c r="Q283">
        <v>13.43</v>
      </c>
      <c r="R283">
        <v>1</v>
      </c>
      <c r="S283">
        <v>0</v>
      </c>
      <c r="T283">
        <v>0</v>
      </c>
      <c r="U283" s="1" t="s">
        <v>35</v>
      </c>
      <c r="V283">
        <v>3000</v>
      </c>
      <c r="W283">
        <v>3000</v>
      </c>
      <c r="X283">
        <v>0</v>
      </c>
      <c r="Y283">
        <v>3013.43</v>
      </c>
      <c r="Z283">
        <v>3013.43</v>
      </c>
      <c r="AA283">
        <v>1</v>
      </c>
      <c r="AB283" t="s">
        <v>21</v>
      </c>
    </row>
    <row r="284" spans="1:28" x14ac:dyDescent="0.3">
      <c r="A284">
        <v>676</v>
      </c>
      <c r="B284" t="str">
        <f>VLOOKUP(A284,标的信息!$B$2:$G$260,2,0)</f>
        <v>信易顺</v>
      </c>
      <c r="C284" t="str">
        <f>VLOOKUP(A284,标的信息!$B$2:$G$260,3,0)</f>
        <v>信易顺第585期</v>
      </c>
      <c r="D284">
        <f>VLOOKUP(A284,标的信息!$B$2:$G$260,4,0)</f>
        <v>50000</v>
      </c>
      <c r="E284">
        <f>VLOOKUP(A284,标的信息!$B$2:$G$260,5,0)</f>
        <v>5.2</v>
      </c>
      <c r="F284">
        <f>VLOOKUP(A284,标的信息!$B$2:$G$260,6,0)</f>
        <v>1</v>
      </c>
      <c r="G284">
        <f>VLOOKUP(A284,标的信息!$B$2:$H$260,7,0)</f>
        <v>31</v>
      </c>
      <c r="H284" t="str">
        <f>VLOOKUP(A284,标的信息!$B$2:$I$260,8,0)</f>
        <v>还款中</v>
      </c>
      <c r="I284">
        <f t="shared" si="4"/>
        <v>1.7911111111111113</v>
      </c>
      <c r="J284">
        <v>1.79</v>
      </c>
      <c r="K284">
        <v>400</v>
      </c>
      <c r="L284" s="1" t="s">
        <v>586</v>
      </c>
      <c r="M284">
        <v>9074</v>
      </c>
      <c r="N284">
        <v>10</v>
      </c>
      <c r="O284" t="s">
        <v>18</v>
      </c>
      <c r="P284" s="1" t="s">
        <v>587</v>
      </c>
      <c r="Q284">
        <v>1.79</v>
      </c>
      <c r="R284">
        <v>1</v>
      </c>
      <c r="S284">
        <v>0</v>
      </c>
      <c r="T284">
        <v>0</v>
      </c>
      <c r="U284" s="1" t="s">
        <v>24</v>
      </c>
      <c r="V284">
        <v>400</v>
      </c>
      <c r="W284">
        <v>400</v>
      </c>
      <c r="X284">
        <v>0</v>
      </c>
      <c r="Y284">
        <v>401.79</v>
      </c>
      <c r="Z284">
        <v>401.79</v>
      </c>
      <c r="AA284">
        <v>1</v>
      </c>
      <c r="AB284" t="s">
        <v>21</v>
      </c>
    </row>
    <row r="285" spans="1:28" x14ac:dyDescent="0.3">
      <c r="A285">
        <v>676</v>
      </c>
      <c r="B285" t="str">
        <f>VLOOKUP(A285,标的信息!$B$2:$G$260,2,0)</f>
        <v>信易顺</v>
      </c>
      <c r="C285" t="str">
        <f>VLOOKUP(A285,标的信息!$B$2:$G$260,3,0)</f>
        <v>信易顺第585期</v>
      </c>
      <c r="D285">
        <f>VLOOKUP(A285,标的信息!$B$2:$G$260,4,0)</f>
        <v>50000</v>
      </c>
      <c r="E285">
        <f>VLOOKUP(A285,标的信息!$B$2:$G$260,5,0)</f>
        <v>5.2</v>
      </c>
      <c r="F285">
        <f>VLOOKUP(A285,标的信息!$B$2:$G$260,6,0)</f>
        <v>1</v>
      </c>
      <c r="G285">
        <f>VLOOKUP(A285,标的信息!$B$2:$H$260,7,0)</f>
        <v>31</v>
      </c>
      <c r="H285" t="str">
        <f>VLOOKUP(A285,标的信息!$B$2:$I$260,8,0)</f>
        <v>还款中</v>
      </c>
      <c r="I285">
        <f t="shared" si="4"/>
        <v>4.4777777777777779</v>
      </c>
      <c r="J285">
        <v>4.4800000000000004</v>
      </c>
      <c r="K285">
        <v>1000</v>
      </c>
      <c r="L285" s="1" t="s">
        <v>588</v>
      </c>
      <c r="M285">
        <v>9067</v>
      </c>
      <c r="N285">
        <v>10</v>
      </c>
      <c r="O285" t="s">
        <v>18</v>
      </c>
      <c r="P285" s="1" t="s">
        <v>589</v>
      </c>
      <c r="Q285">
        <v>4.4800000000000004</v>
      </c>
      <c r="R285">
        <v>1</v>
      </c>
      <c r="S285">
        <v>0</v>
      </c>
      <c r="T285">
        <v>0</v>
      </c>
      <c r="U285" s="1" t="s">
        <v>53</v>
      </c>
      <c r="V285">
        <v>1000</v>
      </c>
      <c r="W285">
        <v>1000</v>
      </c>
      <c r="X285">
        <v>0</v>
      </c>
      <c r="Y285">
        <v>1004.48</v>
      </c>
      <c r="Z285">
        <v>1004.48</v>
      </c>
      <c r="AA285">
        <v>1</v>
      </c>
      <c r="AB285" t="s">
        <v>21</v>
      </c>
    </row>
    <row r="286" spans="1:28" x14ac:dyDescent="0.3">
      <c r="A286">
        <v>676</v>
      </c>
      <c r="B286" t="str">
        <f>VLOOKUP(A286,标的信息!$B$2:$G$260,2,0)</f>
        <v>信易顺</v>
      </c>
      <c r="C286" t="str">
        <f>VLOOKUP(A286,标的信息!$B$2:$G$260,3,0)</f>
        <v>信易顺第585期</v>
      </c>
      <c r="D286">
        <f>VLOOKUP(A286,标的信息!$B$2:$G$260,4,0)</f>
        <v>50000</v>
      </c>
      <c r="E286">
        <f>VLOOKUP(A286,标的信息!$B$2:$G$260,5,0)</f>
        <v>5.2</v>
      </c>
      <c r="F286">
        <f>VLOOKUP(A286,标的信息!$B$2:$G$260,6,0)</f>
        <v>1</v>
      </c>
      <c r="G286">
        <f>VLOOKUP(A286,标的信息!$B$2:$H$260,7,0)</f>
        <v>31</v>
      </c>
      <c r="H286" t="str">
        <f>VLOOKUP(A286,标的信息!$B$2:$I$260,8,0)</f>
        <v>还款中</v>
      </c>
      <c r="I286">
        <f t="shared" si="4"/>
        <v>2.2388888888888889</v>
      </c>
      <c r="J286">
        <v>2.2400000000000002</v>
      </c>
      <c r="K286">
        <v>500</v>
      </c>
      <c r="L286" s="1" t="s">
        <v>590</v>
      </c>
      <c r="M286">
        <v>9060</v>
      </c>
      <c r="N286">
        <v>10</v>
      </c>
      <c r="O286" t="s">
        <v>18</v>
      </c>
      <c r="P286" s="1" t="s">
        <v>591</v>
      </c>
      <c r="Q286">
        <v>2.2400000000000002</v>
      </c>
      <c r="R286">
        <v>1</v>
      </c>
      <c r="S286">
        <v>0</v>
      </c>
      <c r="T286">
        <v>0</v>
      </c>
      <c r="U286" s="1" t="s">
        <v>32</v>
      </c>
      <c r="V286">
        <v>500</v>
      </c>
      <c r="W286">
        <v>500</v>
      </c>
      <c r="X286">
        <v>0</v>
      </c>
      <c r="Y286">
        <v>502.24</v>
      </c>
      <c r="Z286">
        <v>502.24</v>
      </c>
      <c r="AA286">
        <v>1</v>
      </c>
      <c r="AB286" t="s">
        <v>21</v>
      </c>
    </row>
    <row r="287" spans="1:28" x14ac:dyDescent="0.3">
      <c r="A287">
        <v>677</v>
      </c>
      <c r="B287" t="str">
        <f>VLOOKUP(A287,标的信息!$B$2:$G$260,2,0)</f>
        <v>信易顺</v>
      </c>
      <c r="C287" t="str">
        <f>VLOOKUP(A287,标的信息!$B$2:$G$260,3,0)</f>
        <v>信易顺第586期</v>
      </c>
      <c r="D287">
        <f>VLOOKUP(A287,标的信息!$B$2:$G$260,4,0)</f>
        <v>50000</v>
      </c>
      <c r="E287">
        <f>VLOOKUP(A287,标的信息!$B$2:$G$260,5,0)</f>
        <v>5.2</v>
      </c>
      <c r="F287">
        <f>VLOOKUP(A287,标的信息!$B$2:$G$260,6,0)</f>
        <v>1</v>
      </c>
      <c r="G287">
        <f>VLOOKUP(A287,标的信息!$B$2:$H$260,7,0)</f>
        <v>31</v>
      </c>
      <c r="H287" t="str">
        <f>VLOOKUP(A287,标的信息!$B$2:$I$260,8,0)</f>
        <v>还款中</v>
      </c>
      <c r="I287">
        <f t="shared" si="4"/>
        <v>19.702222222222222</v>
      </c>
      <c r="J287">
        <v>19.7</v>
      </c>
      <c r="K287">
        <v>4400</v>
      </c>
      <c r="L287" s="1" t="s">
        <v>592</v>
      </c>
      <c r="M287">
        <v>9111</v>
      </c>
      <c r="N287">
        <v>10</v>
      </c>
      <c r="O287" t="s">
        <v>18</v>
      </c>
      <c r="P287" s="1" t="s">
        <v>593</v>
      </c>
      <c r="Q287">
        <v>19.7</v>
      </c>
      <c r="R287">
        <v>1</v>
      </c>
      <c r="S287">
        <v>0</v>
      </c>
      <c r="T287">
        <v>0</v>
      </c>
      <c r="U287" s="1" t="s">
        <v>20</v>
      </c>
      <c r="V287">
        <v>4400</v>
      </c>
      <c r="W287">
        <v>4400</v>
      </c>
      <c r="X287">
        <v>0</v>
      </c>
      <c r="Y287">
        <v>4419.7</v>
      </c>
      <c r="Z287">
        <v>4419.7</v>
      </c>
      <c r="AA287">
        <v>1</v>
      </c>
      <c r="AB287" t="s">
        <v>21</v>
      </c>
    </row>
    <row r="288" spans="1:28" x14ac:dyDescent="0.3">
      <c r="A288">
        <v>677</v>
      </c>
      <c r="B288" t="str">
        <f>VLOOKUP(A288,标的信息!$B$2:$G$260,2,0)</f>
        <v>信易顺</v>
      </c>
      <c r="C288" t="str">
        <f>VLOOKUP(A288,标的信息!$B$2:$G$260,3,0)</f>
        <v>信易顺第586期</v>
      </c>
      <c r="D288">
        <f>VLOOKUP(A288,标的信息!$B$2:$G$260,4,0)</f>
        <v>50000</v>
      </c>
      <c r="E288">
        <f>VLOOKUP(A288,标的信息!$B$2:$G$260,5,0)</f>
        <v>5.2</v>
      </c>
      <c r="F288">
        <f>VLOOKUP(A288,标的信息!$B$2:$G$260,6,0)</f>
        <v>1</v>
      </c>
      <c r="G288">
        <f>VLOOKUP(A288,标的信息!$B$2:$H$260,7,0)</f>
        <v>31</v>
      </c>
      <c r="H288" t="str">
        <f>VLOOKUP(A288,标的信息!$B$2:$I$260,8,0)</f>
        <v>还款中</v>
      </c>
      <c r="I288">
        <f t="shared" si="4"/>
        <v>6.7166666666666668</v>
      </c>
      <c r="J288">
        <v>6.72</v>
      </c>
      <c r="K288">
        <v>1500</v>
      </c>
      <c r="L288" s="1" t="s">
        <v>594</v>
      </c>
      <c r="M288">
        <v>9105</v>
      </c>
      <c r="N288">
        <v>10</v>
      </c>
      <c r="O288" t="s">
        <v>18</v>
      </c>
      <c r="P288" s="1" t="s">
        <v>595</v>
      </c>
      <c r="Q288">
        <v>6.72</v>
      </c>
      <c r="R288">
        <v>1</v>
      </c>
      <c r="S288">
        <v>0</v>
      </c>
      <c r="T288">
        <v>0</v>
      </c>
      <c r="U288" s="1" t="s">
        <v>77</v>
      </c>
      <c r="V288">
        <v>1500</v>
      </c>
      <c r="W288">
        <v>1500</v>
      </c>
      <c r="X288">
        <v>0</v>
      </c>
      <c r="Y288">
        <v>1506.72</v>
      </c>
      <c r="Z288">
        <v>1506.72</v>
      </c>
      <c r="AA288">
        <v>1</v>
      </c>
      <c r="AB288" t="s">
        <v>21</v>
      </c>
    </row>
    <row r="289" spans="1:28" x14ac:dyDescent="0.3">
      <c r="A289">
        <v>677</v>
      </c>
      <c r="B289" t="str">
        <f>VLOOKUP(A289,标的信息!$B$2:$G$260,2,0)</f>
        <v>信易顺</v>
      </c>
      <c r="C289" t="str">
        <f>VLOOKUP(A289,标的信息!$B$2:$G$260,3,0)</f>
        <v>信易顺第586期</v>
      </c>
      <c r="D289">
        <f>VLOOKUP(A289,标的信息!$B$2:$G$260,4,0)</f>
        <v>50000</v>
      </c>
      <c r="E289">
        <f>VLOOKUP(A289,标的信息!$B$2:$G$260,5,0)</f>
        <v>5.2</v>
      </c>
      <c r="F289">
        <f>VLOOKUP(A289,标的信息!$B$2:$G$260,6,0)</f>
        <v>1</v>
      </c>
      <c r="G289">
        <f>VLOOKUP(A289,标的信息!$B$2:$H$260,7,0)</f>
        <v>31</v>
      </c>
      <c r="H289" t="str">
        <f>VLOOKUP(A289,标的信息!$B$2:$I$260,8,0)</f>
        <v>还款中</v>
      </c>
      <c r="I289">
        <f t="shared" si="4"/>
        <v>170.15555555555557</v>
      </c>
      <c r="J289">
        <v>170.16</v>
      </c>
      <c r="K289">
        <v>38000</v>
      </c>
      <c r="L289" s="1" t="s">
        <v>596</v>
      </c>
      <c r="M289">
        <v>9090</v>
      </c>
      <c r="N289">
        <v>10</v>
      </c>
      <c r="O289" t="s">
        <v>18</v>
      </c>
      <c r="P289" s="1" t="s">
        <v>597</v>
      </c>
      <c r="Q289">
        <v>170.16</v>
      </c>
      <c r="R289">
        <v>1</v>
      </c>
      <c r="S289">
        <v>0</v>
      </c>
      <c r="T289">
        <v>0</v>
      </c>
      <c r="U289" s="1" t="s">
        <v>53</v>
      </c>
      <c r="V289">
        <v>38000</v>
      </c>
      <c r="W289">
        <v>38000</v>
      </c>
      <c r="X289">
        <v>0</v>
      </c>
      <c r="Y289">
        <v>38170.160000000003</v>
      </c>
      <c r="Z289">
        <v>38170.160000000003</v>
      </c>
      <c r="AA289">
        <v>1</v>
      </c>
      <c r="AB289" t="s">
        <v>21</v>
      </c>
    </row>
    <row r="290" spans="1:28" x14ac:dyDescent="0.3">
      <c r="A290">
        <v>677</v>
      </c>
      <c r="B290" t="str">
        <f>VLOOKUP(A290,标的信息!$B$2:$G$260,2,0)</f>
        <v>信易顺</v>
      </c>
      <c r="C290" t="str">
        <f>VLOOKUP(A290,标的信息!$B$2:$G$260,3,0)</f>
        <v>信易顺第586期</v>
      </c>
      <c r="D290">
        <f>VLOOKUP(A290,标的信息!$B$2:$G$260,4,0)</f>
        <v>50000</v>
      </c>
      <c r="E290">
        <f>VLOOKUP(A290,标的信息!$B$2:$G$260,5,0)</f>
        <v>5.2</v>
      </c>
      <c r="F290">
        <f>VLOOKUP(A290,标的信息!$B$2:$G$260,6,0)</f>
        <v>1</v>
      </c>
      <c r="G290">
        <f>VLOOKUP(A290,标的信息!$B$2:$H$260,7,0)</f>
        <v>31</v>
      </c>
      <c r="H290" t="str">
        <f>VLOOKUP(A290,标的信息!$B$2:$I$260,8,0)</f>
        <v>还款中</v>
      </c>
      <c r="I290">
        <f t="shared" si="4"/>
        <v>13.433333333333334</v>
      </c>
      <c r="J290">
        <v>13.43</v>
      </c>
      <c r="K290">
        <v>3000</v>
      </c>
      <c r="L290" s="1" t="s">
        <v>598</v>
      </c>
      <c r="M290">
        <v>9083</v>
      </c>
      <c r="N290">
        <v>10</v>
      </c>
      <c r="O290" t="s">
        <v>18</v>
      </c>
      <c r="P290" s="1" t="s">
        <v>599</v>
      </c>
      <c r="Q290">
        <v>13.43</v>
      </c>
      <c r="R290">
        <v>1</v>
      </c>
      <c r="S290">
        <v>0</v>
      </c>
      <c r="T290">
        <v>0</v>
      </c>
      <c r="U290" s="1" t="s">
        <v>24</v>
      </c>
      <c r="V290">
        <v>3000</v>
      </c>
      <c r="W290">
        <v>3000</v>
      </c>
      <c r="X290">
        <v>0</v>
      </c>
      <c r="Y290">
        <v>3013.43</v>
      </c>
      <c r="Z290">
        <v>3013.43</v>
      </c>
      <c r="AA290">
        <v>1</v>
      </c>
      <c r="AB290" t="s">
        <v>21</v>
      </c>
    </row>
    <row r="291" spans="1:28" x14ac:dyDescent="0.3">
      <c r="A291">
        <v>677</v>
      </c>
      <c r="B291" t="str">
        <f>VLOOKUP(A291,标的信息!$B$2:$G$260,2,0)</f>
        <v>信易顺</v>
      </c>
      <c r="C291" t="str">
        <f>VLOOKUP(A291,标的信息!$B$2:$G$260,3,0)</f>
        <v>信易顺第586期</v>
      </c>
      <c r="D291">
        <f>VLOOKUP(A291,标的信息!$B$2:$G$260,4,0)</f>
        <v>50000</v>
      </c>
      <c r="E291">
        <f>VLOOKUP(A291,标的信息!$B$2:$G$260,5,0)</f>
        <v>5.2</v>
      </c>
      <c r="F291">
        <f>VLOOKUP(A291,标的信息!$B$2:$G$260,6,0)</f>
        <v>1</v>
      </c>
      <c r="G291">
        <f>VLOOKUP(A291,标的信息!$B$2:$H$260,7,0)</f>
        <v>31</v>
      </c>
      <c r="H291" t="str">
        <f>VLOOKUP(A291,标的信息!$B$2:$I$260,8,0)</f>
        <v>还款中</v>
      </c>
      <c r="I291">
        <f t="shared" si="4"/>
        <v>4.4777777777777779</v>
      </c>
      <c r="J291">
        <v>4.4800000000000004</v>
      </c>
      <c r="K291">
        <v>1000</v>
      </c>
      <c r="L291" s="1" t="s">
        <v>600</v>
      </c>
      <c r="M291">
        <v>9081</v>
      </c>
      <c r="N291">
        <v>10</v>
      </c>
      <c r="O291" t="s">
        <v>18</v>
      </c>
      <c r="P291" s="1" t="s">
        <v>601</v>
      </c>
      <c r="Q291">
        <v>4.4800000000000004</v>
      </c>
      <c r="R291">
        <v>1</v>
      </c>
      <c r="S291">
        <v>0</v>
      </c>
      <c r="T291">
        <v>0</v>
      </c>
      <c r="U291" s="1" t="s">
        <v>24</v>
      </c>
      <c r="V291">
        <v>1000</v>
      </c>
      <c r="W291">
        <v>1000</v>
      </c>
      <c r="X291">
        <v>0</v>
      </c>
      <c r="Y291">
        <v>1004.48</v>
      </c>
      <c r="Z291">
        <v>1004.48</v>
      </c>
      <c r="AA291">
        <v>1</v>
      </c>
      <c r="AB291" t="s">
        <v>21</v>
      </c>
    </row>
    <row r="292" spans="1:28" x14ac:dyDescent="0.3">
      <c r="A292">
        <v>677</v>
      </c>
      <c r="B292" t="str">
        <f>VLOOKUP(A292,标的信息!$B$2:$G$260,2,0)</f>
        <v>信易顺</v>
      </c>
      <c r="C292" t="str">
        <f>VLOOKUP(A292,标的信息!$B$2:$G$260,3,0)</f>
        <v>信易顺第586期</v>
      </c>
      <c r="D292">
        <f>VLOOKUP(A292,标的信息!$B$2:$G$260,4,0)</f>
        <v>50000</v>
      </c>
      <c r="E292">
        <f>VLOOKUP(A292,标的信息!$B$2:$G$260,5,0)</f>
        <v>5.2</v>
      </c>
      <c r="F292">
        <f>VLOOKUP(A292,标的信息!$B$2:$G$260,6,0)</f>
        <v>1</v>
      </c>
      <c r="G292">
        <f>VLOOKUP(A292,标的信息!$B$2:$H$260,7,0)</f>
        <v>31</v>
      </c>
      <c r="H292" t="str">
        <f>VLOOKUP(A292,标的信息!$B$2:$I$260,8,0)</f>
        <v>还款中</v>
      </c>
      <c r="I292">
        <f t="shared" si="4"/>
        <v>4.4777777777777779</v>
      </c>
      <c r="J292">
        <v>4.4800000000000004</v>
      </c>
      <c r="K292">
        <v>1000</v>
      </c>
      <c r="L292" s="1" t="s">
        <v>602</v>
      </c>
      <c r="M292">
        <v>9080</v>
      </c>
      <c r="N292">
        <v>10</v>
      </c>
      <c r="O292" t="s">
        <v>18</v>
      </c>
      <c r="P292" s="1" t="s">
        <v>603</v>
      </c>
      <c r="Q292">
        <v>4.4800000000000004</v>
      </c>
      <c r="R292">
        <v>1</v>
      </c>
      <c r="S292">
        <v>0</v>
      </c>
      <c r="T292">
        <v>0</v>
      </c>
      <c r="U292" s="1" t="s">
        <v>24</v>
      </c>
      <c r="V292">
        <v>1000</v>
      </c>
      <c r="W292">
        <v>1000</v>
      </c>
      <c r="X292">
        <v>0</v>
      </c>
      <c r="Y292">
        <v>1004.48</v>
      </c>
      <c r="Z292">
        <v>1004.48</v>
      </c>
      <c r="AA292">
        <v>1</v>
      </c>
      <c r="AB292" t="s">
        <v>21</v>
      </c>
    </row>
    <row r="293" spans="1:28" x14ac:dyDescent="0.3">
      <c r="A293">
        <v>677</v>
      </c>
      <c r="B293" t="str">
        <f>VLOOKUP(A293,标的信息!$B$2:$G$260,2,0)</f>
        <v>信易顺</v>
      </c>
      <c r="C293" t="str">
        <f>VLOOKUP(A293,标的信息!$B$2:$G$260,3,0)</f>
        <v>信易顺第586期</v>
      </c>
      <c r="D293">
        <f>VLOOKUP(A293,标的信息!$B$2:$G$260,4,0)</f>
        <v>50000</v>
      </c>
      <c r="E293">
        <f>VLOOKUP(A293,标的信息!$B$2:$G$260,5,0)</f>
        <v>5.2</v>
      </c>
      <c r="F293">
        <f>VLOOKUP(A293,标的信息!$B$2:$G$260,6,0)</f>
        <v>1</v>
      </c>
      <c r="G293">
        <f>VLOOKUP(A293,标的信息!$B$2:$H$260,7,0)</f>
        <v>31</v>
      </c>
      <c r="H293" t="str">
        <f>VLOOKUP(A293,标的信息!$B$2:$I$260,8,0)</f>
        <v>还款中</v>
      </c>
      <c r="I293">
        <f t="shared" si="4"/>
        <v>4.4777777777777779</v>
      </c>
      <c r="J293">
        <v>4.4800000000000004</v>
      </c>
      <c r="K293">
        <v>1000</v>
      </c>
      <c r="L293" s="1" t="s">
        <v>604</v>
      </c>
      <c r="M293">
        <v>9079</v>
      </c>
      <c r="N293">
        <v>10</v>
      </c>
      <c r="O293" t="s">
        <v>18</v>
      </c>
      <c r="P293" s="1" t="s">
        <v>605</v>
      </c>
      <c r="Q293">
        <v>4.4800000000000004</v>
      </c>
      <c r="R293">
        <v>1</v>
      </c>
      <c r="S293">
        <v>0</v>
      </c>
      <c r="T293">
        <v>0</v>
      </c>
      <c r="U293" s="1" t="s">
        <v>24</v>
      </c>
      <c r="V293">
        <v>1000</v>
      </c>
      <c r="W293">
        <v>1000</v>
      </c>
      <c r="X293">
        <v>0</v>
      </c>
      <c r="Y293">
        <v>1004.48</v>
      </c>
      <c r="Z293">
        <v>1004.48</v>
      </c>
      <c r="AA293">
        <v>1</v>
      </c>
      <c r="AB293" t="s">
        <v>21</v>
      </c>
    </row>
    <row r="294" spans="1:28" x14ac:dyDescent="0.3">
      <c r="A294">
        <v>677</v>
      </c>
      <c r="B294" t="str">
        <f>VLOOKUP(A294,标的信息!$B$2:$G$260,2,0)</f>
        <v>信易顺</v>
      </c>
      <c r="C294" t="str">
        <f>VLOOKUP(A294,标的信息!$B$2:$G$260,3,0)</f>
        <v>信易顺第586期</v>
      </c>
      <c r="D294">
        <f>VLOOKUP(A294,标的信息!$B$2:$G$260,4,0)</f>
        <v>50000</v>
      </c>
      <c r="E294">
        <f>VLOOKUP(A294,标的信息!$B$2:$G$260,5,0)</f>
        <v>5.2</v>
      </c>
      <c r="F294">
        <f>VLOOKUP(A294,标的信息!$B$2:$G$260,6,0)</f>
        <v>1</v>
      </c>
      <c r="G294">
        <f>VLOOKUP(A294,标的信息!$B$2:$H$260,7,0)</f>
        <v>31</v>
      </c>
      <c r="H294" t="str">
        <f>VLOOKUP(A294,标的信息!$B$2:$I$260,8,0)</f>
        <v>还款中</v>
      </c>
      <c r="I294">
        <f t="shared" si="4"/>
        <v>0.44777777777777783</v>
      </c>
      <c r="J294">
        <v>0.45</v>
      </c>
      <c r="K294">
        <v>100</v>
      </c>
      <c r="L294" s="1" t="s">
        <v>606</v>
      </c>
      <c r="M294">
        <v>9059</v>
      </c>
      <c r="N294">
        <v>10</v>
      </c>
      <c r="O294" t="s">
        <v>18</v>
      </c>
      <c r="P294" s="1" t="s">
        <v>591</v>
      </c>
      <c r="Q294">
        <v>0.45</v>
      </c>
      <c r="R294">
        <v>1</v>
      </c>
      <c r="S294">
        <v>0</v>
      </c>
      <c r="T294">
        <v>0</v>
      </c>
      <c r="U294" s="1" t="s">
        <v>53</v>
      </c>
      <c r="V294">
        <v>100</v>
      </c>
      <c r="W294">
        <v>100</v>
      </c>
      <c r="X294">
        <v>0</v>
      </c>
      <c r="Y294">
        <v>100.45</v>
      </c>
      <c r="Z294">
        <v>100.45</v>
      </c>
      <c r="AA294">
        <v>1</v>
      </c>
      <c r="AB294" t="s">
        <v>21</v>
      </c>
    </row>
    <row r="295" spans="1:28" x14ac:dyDescent="0.3">
      <c r="A295">
        <v>678</v>
      </c>
      <c r="B295" t="str">
        <f>VLOOKUP(A295,标的信息!$B$2:$G$260,2,0)</f>
        <v>信易顺</v>
      </c>
      <c r="C295" t="str">
        <f>VLOOKUP(A295,标的信息!$B$2:$G$260,3,0)</f>
        <v>信易顺第587期</v>
      </c>
      <c r="D295">
        <f>VLOOKUP(A295,标的信息!$B$2:$G$260,4,0)</f>
        <v>50000</v>
      </c>
      <c r="E295">
        <f>VLOOKUP(A295,标的信息!$B$2:$G$260,5,0)</f>
        <v>5.2</v>
      </c>
      <c r="F295">
        <f>VLOOKUP(A295,标的信息!$B$2:$G$260,6,0)</f>
        <v>1</v>
      </c>
      <c r="G295">
        <f>VLOOKUP(A295,标的信息!$B$2:$H$260,7,0)</f>
        <v>31</v>
      </c>
      <c r="H295" t="str">
        <f>VLOOKUP(A295,标的信息!$B$2:$I$260,8,0)</f>
        <v>还款中</v>
      </c>
      <c r="I295">
        <f t="shared" si="4"/>
        <v>44.777777777777779</v>
      </c>
      <c r="J295">
        <v>44.78</v>
      </c>
      <c r="K295">
        <v>10000</v>
      </c>
      <c r="L295" s="1" t="s">
        <v>607</v>
      </c>
      <c r="M295">
        <v>9070</v>
      </c>
      <c r="N295">
        <v>10</v>
      </c>
      <c r="O295" t="s">
        <v>18</v>
      </c>
      <c r="P295" s="1" t="s">
        <v>608</v>
      </c>
      <c r="Q295">
        <v>44.78</v>
      </c>
      <c r="R295">
        <v>1</v>
      </c>
      <c r="S295">
        <v>0</v>
      </c>
      <c r="T295">
        <v>0</v>
      </c>
      <c r="U295" s="1" t="s">
        <v>24</v>
      </c>
      <c r="V295">
        <v>10000</v>
      </c>
      <c r="W295">
        <v>10000</v>
      </c>
      <c r="X295">
        <v>0</v>
      </c>
      <c r="Y295">
        <v>10044.780000000001</v>
      </c>
      <c r="Z295">
        <v>10044.780000000001</v>
      </c>
      <c r="AA295">
        <v>1</v>
      </c>
      <c r="AB295" t="s">
        <v>21</v>
      </c>
    </row>
    <row r="296" spans="1:28" x14ac:dyDescent="0.3">
      <c r="A296">
        <v>678</v>
      </c>
      <c r="B296" t="str">
        <f>VLOOKUP(A296,标的信息!$B$2:$G$260,2,0)</f>
        <v>信易顺</v>
      </c>
      <c r="C296" t="str">
        <f>VLOOKUP(A296,标的信息!$B$2:$G$260,3,0)</f>
        <v>信易顺第587期</v>
      </c>
      <c r="D296">
        <f>VLOOKUP(A296,标的信息!$B$2:$G$260,4,0)</f>
        <v>50000</v>
      </c>
      <c r="E296">
        <f>VLOOKUP(A296,标的信息!$B$2:$G$260,5,0)</f>
        <v>5.2</v>
      </c>
      <c r="F296">
        <f>VLOOKUP(A296,标的信息!$B$2:$G$260,6,0)</f>
        <v>1</v>
      </c>
      <c r="G296">
        <f>VLOOKUP(A296,标的信息!$B$2:$H$260,7,0)</f>
        <v>31</v>
      </c>
      <c r="H296" t="str">
        <f>VLOOKUP(A296,标的信息!$B$2:$I$260,8,0)</f>
        <v>还款中</v>
      </c>
      <c r="I296">
        <f t="shared" si="4"/>
        <v>44.777777777777779</v>
      </c>
      <c r="J296">
        <v>44.78</v>
      </c>
      <c r="K296">
        <v>10000</v>
      </c>
      <c r="L296" s="1" t="s">
        <v>609</v>
      </c>
      <c r="M296">
        <v>9068</v>
      </c>
      <c r="N296">
        <v>10</v>
      </c>
      <c r="O296" t="s">
        <v>18</v>
      </c>
      <c r="P296" s="1" t="s">
        <v>610</v>
      </c>
      <c r="Q296">
        <v>44.78</v>
      </c>
      <c r="R296">
        <v>1</v>
      </c>
      <c r="S296">
        <v>0</v>
      </c>
      <c r="T296">
        <v>0</v>
      </c>
      <c r="U296" s="1" t="s">
        <v>24</v>
      </c>
      <c r="V296">
        <v>10000</v>
      </c>
      <c r="W296">
        <v>10000</v>
      </c>
      <c r="X296">
        <v>0</v>
      </c>
      <c r="Y296">
        <v>10044.780000000001</v>
      </c>
      <c r="Z296">
        <v>10044.780000000001</v>
      </c>
      <c r="AA296">
        <v>1</v>
      </c>
      <c r="AB296" t="s">
        <v>21</v>
      </c>
    </row>
    <row r="297" spans="1:28" x14ac:dyDescent="0.3">
      <c r="A297">
        <v>678</v>
      </c>
      <c r="B297" t="str">
        <f>VLOOKUP(A297,标的信息!$B$2:$G$260,2,0)</f>
        <v>信易顺</v>
      </c>
      <c r="C297" t="str">
        <f>VLOOKUP(A297,标的信息!$B$2:$G$260,3,0)</f>
        <v>信易顺第587期</v>
      </c>
      <c r="D297">
        <f>VLOOKUP(A297,标的信息!$B$2:$G$260,4,0)</f>
        <v>50000</v>
      </c>
      <c r="E297">
        <f>VLOOKUP(A297,标的信息!$B$2:$G$260,5,0)</f>
        <v>5.2</v>
      </c>
      <c r="F297">
        <f>VLOOKUP(A297,标的信息!$B$2:$G$260,6,0)</f>
        <v>1</v>
      </c>
      <c r="G297">
        <f>VLOOKUP(A297,标的信息!$B$2:$H$260,7,0)</f>
        <v>31</v>
      </c>
      <c r="H297" t="str">
        <f>VLOOKUP(A297,标的信息!$B$2:$I$260,8,0)</f>
        <v>还款中</v>
      </c>
      <c r="I297">
        <f t="shared" si="4"/>
        <v>44.777777777777779</v>
      </c>
      <c r="J297">
        <v>44.78</v>
      </c>
      <c r="K297">
        <v>10000</v>
      </c>
      <c r="L297" s="1" t="s">
        <v>611</v>
      </c>
      <c r="M297">
        <v>9066</v>
      </c>
      <c r="N297">
        <v>10</v>
      </c>
      <c r="O297" t="s">
        <v>18</v>
      </c>
      <c r="P297" s="1" t="s">
        <v>589</v>
      </c>
      <c r="Q297">
        <v>44.78</v>
      </c>
      <c r="R297">
        <v>1</v>
      </c>
      <c r="S297">
        <v>0</v>
      </c>
      <c r="T297">
        <v>0</v>
      </c>
      <c r="U297" s="1" t="s">
        <v>24</v>
      </c>
      <c r="V297">
        <v>10000</v>
      </c>
      <c r="W297">
        <v>10000</v>
      </c>
      <c r="X297">
        <v>0</v>
      </c>
      <c r="Y297">
        <v>10044.780000000001</v>
      </c>
      <c r="Z297">
        <v>10044.780000000001</v>
      </c>
      <c r="AA297">
        <v>1</v>
      </c>
      <c r="AB297" t="s">
        <v>21</v>
      </c>
    </row>
    <row r="298" spans="1:28" x14ac:dyDescent="0.3">
      <c r="A298">
        <v>678</v>
      </c>
      <c r="B298" t="str">
        <f>VLOOKUP(A298,标的信息!$B$2:$G$260,2,0)</f>
        <v>信易顺</v>
      </c>
      <c r="C298" t="str">
        <f>VLOOKUP(A298,标的信息!$B$2:$G$260,3,0)</f>
        <v>信易顺第587期</v>
      </c>
      <c r="D298">
        <f>VLOOKUP(A298,标的信息!$B$2:$G$260,4,0)</f>
        <v>50000</v>
      </c>
      <c r="E298">
        <f>VLOOKUP(A298,标的信息!$B$2:$G$260,5,0)</f>
        <v>5.2</v>
      </c>
      <c r="F298">
        <f>VLOOKUP(A298,标的信息!$B$2:$G$260,6,0)</f>
        <v>1</v>
      </c>
      <c r="G298">
        <f>VLOOKUP(A298,标的信息!$B$2:$H$260,7,0)</f>
        <v>31</v>
      </c>
      <c r="H298" t="str">
        <f>VLOOKUP(A298,标的信息!$B$2:$I$260,8,0)</f>
        <v>还款中</v>
      </c>
      <c r="I298">
        <f t="shared" si="4"/>
        <v>89.555555555555557</v>
      </c>
      <c r="J298">
        <v>89.56</v>
      </c>
      <c r="K298">
        <v>20000</v>
      </c>
      <c r="L298" s="1" t="s">
        <v>612</v>
      </c>
      <c r="M298">
        <v>9062</v>
      </c>
      <c r="N298">
        <v>10</v>
      </c>
      <c r="O298" t="s">
        <v>18</v>
      </c>
      <c r="P298" s="1" t="s">
        <v>613</v>
      </c>
      <c r="Q298">
        <v>89.56</v>
      </c>
      <c r="R298">
        <v>1</v>
      </c>
      <c r="S298">
        <v>0</v>
      </c>
      <c r="T298">
        <v>0</v>
      </c>
      <c r="U298" s="1" t="s">
        <v>24</v>
      </c>
      <c r="V298">
        <v>20000</v>
      </c>
      <c r="W298">
        <v>20000</v>
      </c>
      <c r="X298">
        <v>0</v>
      </c>
      <c r="Y298">
        <v>20089.560000000001</v>
      </c>
      <c r="Z298">
        <v>20089.560000000001</v>
      </c>
      <c r="AA298">
        <v>1</v>
      </c>
      <c r="AB298" t="s">
        <v>21</v>
      </c>
    </row>
    <row r="299" spans="1:28" x14ac:dyDescent="0.3">
      <c r="A299">
        <v>679</v>
      </c>
      <c r="B299" t="str">
        <f>VLOOKUP(A299,标的信息!$B$2:$G$260,2,0)</f>
        <v>信易顺</v>
      </c>
      <c r="C299" t="str">
        <f>VLOOKUP(A299,标的信息!$B$2:$G$260,3,0)</f>
        <v>信易顺第588期</v>
      </c>
      <c r="D299">
        <f>VLOOKUP(A299,标的信息!$B$2:$G$260,4,0)</f>
        <v>50000</v>
      </c>
      <c r="E299">
        <f>VLOOKUP(A299,标的信息!$B$2:$G$260,5,0)</f>
        <v>5.2</v>
      </c>
      <c r="F299">
        <f>VLOOKUP(A299,标的信息!$B$2:$G$260,6,0)</f>
        <v>1</v>
      </c>
      <c r="G299">
        <f>VLOOKUP(A299,标的信息!$B$2:$H$260,7,0)</f>
        <v>31</v>
      </c>
      <c r="H299" t="str">
        <f>VLOOKUP(A299,标的信息!$B$2:$I$260,8,0)</f>
        <v>还款中</v>
      </c>
      <c r="I299">
        <f t="shared" si="4"/>
        <v>3.5822222222222226</v>
      </c>
      <c r="J299">
        <v>3.58</v>
      </c>
      <c r="K299">
        <v>800</v>
      </c>
      <c r="L299" s="1" t="s">
        <v>614</v>
      </c>
      <c r="M299">
        <v>9113</v>
      </c>
      <c r="N299">
        <v>10</v>
      </c>
      <c r="O299" t="s">
        <v>18</v>
      </c>
      <c r="P299" s="1" t="s">
        <v>615</v>
      </c>
      <c r="Q299">
        <v>3.58</v>
      </c>
      <c r="R299">
        <v>1</v>
      </c>
      <c r="S299">
        <v>0</v>
      </c>
      <c r="T299">
        <v>0</v>
      </c>
      <c r="U299" s="1" t="s">
        <v>20</v>
      </c>
      <c r="V299">
        <v>800</v>
      </c>
      <c r="W299">
        <v>800</v>
      </c>
      <c r="X299">
        <v>0</v>
      </c>
      <c r="Y299">
        <v>803.58</v>
      </c>
      <c r="Z299">
        <v>803.58</v>
      </c>
      <c r="AA299">
        <v>1</v>
      </c>
      <c r="AB299" t="s">
        <v>21</v>
      </c>
    </row>
    <row r="300" spans="1:28" x14ac:dyDescent="0.3">
      <c r="A300">
        <v>679</v>
      </c>
      <c r="B300" t="str">
        <f>VLOOKUP(A300,标的信息!$B$2:$G$260,2,0)</f>
        <v>信易顺</v>
      </c>
      <c r="C300" t="str">
        <f>VLOOKUP(A300,标的信息!$B$2:$G$260,3,0)</f>
        <v>信易顺第588期</v>
      </c>
      <c r="D300">
        <f>VLOOKUP(A300,标的信息!$B$2:$G$260,4,0)</f>
        <v>50000</v>
      </c>
      <c r="E300">
        <f>VLOOKUP(A300,标的信息!$B$2:$G$260,5,0)</f>
        <v>5.2</v>
      </c>
      <c r="F300">
        <f>VLOOKUP(A300,标的信息!$B$2:$G$260,6,0)</f>
        <v>1</v>
      </c>
      <c r="G300">
        <f>VLOOKUP(A300,标的信息!$B$2:$H$260,7,0)</f>
        <v>31</v>
      </c>
      <c r="H300" t="str">
        <f>VLOOKUP(A300,标的信息!$B$2:$I$260,8,0)</f>
        <v>还款中</v>
      </c>
      <c r="I300">
        <f t="shared" si="4"/>
        <v>201.5</v>
      </c>
      <c r="J300">
        <v>201.5</v>
      </c>
      <c r="K300">
        <v>45000</v>
      </c>
      <c r="L300" s="1" t="s">
        <v>616</v>
      </c>
      <c r="M300">
        <v>9088</v>
      </c>
      <c r="N300">
        <v>10</v>
      </c>
      <c r="O300" t="s">
        <v>18</v>
      </c>
      <c r="P300" s="1" t="s">
        <v>617</v>
      </c>
      <c r="Q300">
        <v>201.5</v>
      </c>
      <c r="R300">
        <v>1</v>
      </c>
      <c r="S300">
        <v>0</v>
      </c>
      <c r="T300">
        <v>0</v>
      </c>
      <c r="U300" s="1" t="s">
        <v>53</v>
      </c>
      <c r="V300">
        <v>45000</v>
      </c>
      <c r="W300">
        <v>45000</v>
      </c>
      <c r="X300">
        <v>0</v>
      </c>
      <c r="Y300">
        <v>45201.5</v>
      </c>
      <c r="Z300">
        <v>45201.5</v>
      </c>
      <c r="AA300">
        <v>1</v>
      </c>
      <c r="AB300" t="s">
        <v>21</v>
      </c>
    </row>
    <row r="301" spans="1:28" x14ac:dyDescent="0.3">
      <c r="A301">
        <v>679</v>
      </c>
      <c r="B301" t="str">
        <f>VLOOKUP(A301,标的信息!$B$2:$G$260,2,0)</f>
        <v>信易顺</v>
      </c>
      <c r="C301" t="str">
        <f>VLOOKUP(A301,标的信息!$B$2:$G$260,3,0)</f>
        <v>信易顺第588期</v>
      </c>
      <c r="D301">
        <f>VLOOKUP(A301,标的信息!$B$2:$G$260,4,0)</f>
        <v>50000</v>
      </c>
      <c r="E301">
        <f>VLOOKUP(A301,标的信息!$B$2:$G$260,5,0)</f>
        <v>5.2</v>
      </c>
      <c r="F301">
        <f>VLOOKUP(A301,标的信息!$B$2:$G$260,6,0)</f>
        <v>1</v>
      </c>
      <c r="G301">
        <f>VLOOKUP(A301,标的信息!$B$2:$H$260,7,0)</f>
        <v>31</v>
      </c>
      <c r="H301" t="str">
        <f>VLOOKUP(A301,标的信息!$B$2:$I$260,8,0)</f>
        <v>还款中</v>
      </c>
      <c r="I301">
        <f t="shared" si="4"/>
        <v>4.4777777777777779</v>
      </c>
      <c r="J301">
        <v>4.4800000000000004</v>
      </c>
      <c r="K301">
        <v>1000</v>
      </c>
      <c r="L301" s="1" t="s">
        <v>618</v>
      </c>
      <c r="M301">
        <v>9087</v>
      </c>
      <c r="N301">
        <v>10</v>
      </c>
      <c r="O301" t="s">
        <v>18</v>
      </c>
      <c r="P301" s="1" t="s">
        <v>619</v>
      </c>
      <c r="Q301">
        <v>4.4800000000000004</v>
      </c>
      <c r="R301">
        <v>1</v>
      </c>
      <c r="S301">
        <v>0</v>
      </c>
      <c r="T301">
        <v>0</v>
      </c>
      <c r="U301" s="1" t="s">
        <v>24</v>
      </c>
      <c r="V301">
        <v>1000</v>
      </c>
      <c r="W301">
        <v>1000</v>
      </c>
      <c r="X301">
        <v>0</v>
      </c>
      <c r="Y301">
        <v>1004.48</v>
      </c>
      <c r="Z301">
        <v>1004.48</v>
      </c>
      <c r="AA301">
        <v>1</v>
      </c>
      <c r="AB301" t="s">
        <v>21</v>
      </c>
    </row>
    <row r="302" spans="1:28" x14ac:dyDescent="0.3">
      <c r="A302">
        <v>679</v>
      </c>
      <c r="B302" t="str">
        <f>VLOOKUP(A302,标的信息!$B$2:$G$260,2,0)</f>
        <v>信易顺</v>
      </c>
      <c r="C302" t="str">
        <f>VLOOKUP(A302,标的信息!$B$2:$G$260,3,0)</f>
        <v>信易顺第588期</v>
      </c>
      <c r="D302">
        <f>VLOOKUP(A302,标的信息!$B$2:$G$260,4,0)</f>
        <v>50000</v>
      </c>
      <c r="E302">
        <f>VLOOKUP(A302,标的信息!$B$2:$G$260,5,0)</f>
        <v>5.2</v>
      </c>
      <c r="F302">
        <f>VLOOKUP(A302,标的信息!$B$2:$G$260,6,0)</f>
        <v>1</v>
      </c>
      <c r="G302">
        <f>VLOOKUP(A302,标的信息!$B$2:$H$260,7,0)</f>
        <v>31</v>
      </c>
      <c r="H302" t="str">
        <f>VLOOKUP(A302,标的信息!$B$2:$I$260,8,0)</f>
        <v>还款中</v>
      </c>
      <c r="I302">
        <f t="shared" si="4"/>
        <v>4.4777777777777779</v>
      </c>
      <c r="J302">
        <v>4.4800000000000004</v>
      </c>
      <c r="K302">
        <v>1000</v>
      </c>
      <c r="L302" s="1" t="s">
        <v>620</v>
      </c>
      <c r="M302">
        <v>9086</v>
      </c>
      <c r="N302">
        <v>10</v>
      </c>
      <c r="O302" t="s">
        <v>18</v>
      </c>
      <c r="P302" s="1" t="s">
        <v>621</v>
      </c>
      <c r="Q302">
        <v>4.4800000000000004</v>
      </c>
      <c r="R302">
        <v>1</v>
      </c>
      <c r="S302">
        <v>0</v>
      </c>
      <c r="T302">
        <v>0</v>
      </c>
      <c r="U302" s="1" t="s">
        <v>24</v>
      </c>
      <c r="V302">
        <v>1000</v>
      </c>
      <c r="W302">
        <v>1000</v>
      </c>
      <c r="X302">
        <v>0</v>
      </c>
      <c r="Y302">
        <v>1004.48</v>
      </c>
      <c r="Z302">
        <v>1004.48</v>
      </c>
      <c r="AA302">
        <v>1</v>
      </c>
      <c r="AB302" t="s">
        <v>21</v>
      </c>
    </row>
    <row r="303" spans="1:28" x14ac:dyDescent="0.3">
      <c r="A303">
        <v>679</v>
      </c>
      <c r="B303" t="str">
        <f>VLOOKUP(A303,标的信息!$B$2:$G$260,2,0)</f>
        <v>信易顺</v>
      </c>
      <c r="C303" t="str">
        <f>VLOOKUP(A303,标的信息!$B$2:$G$260,3,0)</f>
        <v>信易顺第588期</v>
      </c>
      <c r="D303">
        <f>VLOOKUP(A303,标的信息!$B$2:$G$260,4,0)</f>
        <v>50000</v>
      </c>
      <c r="E303">
        <f>VLOOKUP(A303,标的信息!$B$2:$G$260,5,0)</f>
        <v>5.2</v>
      </c>
      <c r="F303">
        <f>VLOOKUP(A303,标的信息!$B$2:$G$260,6,0)</f>
        <v>1</v>
      </c>
      <c r="G303">
        <f>VLOOKUP(A303,标的信息!$B$2:$H$260,7,0)</f>
        <v>31</v>
      </c>
      <c r="H303" t="str">
        <f>VLOOKUP(A303,标的信息!$B$2:$I$260,8,0)</f>
        <v>还款中</v>
      </c>
      <c r="I303">
        <f t="shared" si="4"/>
        <v>4.4777777777777779</v>
      </c>
      <c r="J303">
        <v>4.4800000000000004</v>
      </c>
      <c r="K303">
        <v>1000</v>
      </c>
      <c r="L303" s="1" t="s">
        <v>622</v>
      </c>
      <c r="M303">
        <v>9085</v>
      </c>
      <c r="N303">
        <v>10</v>
      </c>
      <c r="O303" t="s">
        <v>18</v>
      </c>
      <c r="P303" s="1" t="s">
        <v>623</v>
      </c>
      <c r="Q303">
        <v>4.4800000000000004</v>
      </c>
      <c r="R303">
        <v>1</v>
      </c>
      <c r="S303">
        <v>0</v>
      </c>
      <c r="T303">
        <v>0</v>
      </c>
      <c r="U303" s="1" t="s">
        <v>24</v>
      </c>
      <c r="V303">
        <v>1000</v>
      </c>
      <c r="W303">
        <v>1000</v>
      </c>
      <c r="X303">
        <v>0</v>
      </c>
      <c r="Y303">
        <v>1004.48</v>
      </c>
      <c r="Z303">
        <v>1004.48</v>
      </c>
      <c r="AA303">
        <v>1</v>
      </c>
      <c r="AB303" t="s">
        <v>21</v>
      </c>
    </row>
    <row r="304" spans="1:28" x14ac:dyDescent="0.3">
      <c r="A304">
        <v>679</v>
      </c>
      <c r="B304" t="str">
        <f>VLOOKUP(A304,标的信息!$B$2:$G$260,2,0)</f>
        <v>信易顺</v>
      </c>
      <c r="C304" t="str">
        <f>VLOOKUP(A304,标的信息!$B$2:$G$260,3,0)</f>
        <v>信易顺第588期</v>
      </c>
      <c r="D304">
        <f>VLOOKUP(A304,标的信息!$B$2:$G$260,4,0)</f>
        <v>50000</v>
      </c>
      <c r="E304">
        <f>VLOOKUP(A304,标的信息!$B$2:$G$260,5,0)</f>
        <v>5.2</v>
      </c>
      <c r="F304">
        <f>VLOOKUP(A304,标的信息!$B$2:$G$260,6,0)</f>
        <v>1</v>
      </c>
      <c r="G304">
        <f>VLOOKUP(A304,标的信息!$B$2:$H$260,7,0)</f>
        <v>31</v>
      </c>
      <c r="H304" t="str">
        <f>VLOOKUP(A304,标的信息!$B$2:$I$260,8,0)</f>
        <v>还款中</v>
      </c>
      <c r="I304">
        <f t="shared" si="4"/>
        <v>4.4777777777777779</v>
      </c>
      <c r="J304">
        <v>4.4800000000000004</v>
      </c>
      <c r="K304">
        <v>1000</v>
      </c>
      <c r="L304" s="1" t="s">
        <v>624</v>
      </c>
      <c r="M304">
        <v>9084</v>
      </c>
      <c r="N304">
        <v>10</v>
      </c>
      <c r="O304" t="s">
        <v>18</v>
      </c>
      <c r="P304" s="1" t="s">
        <v>625</v>
      </c>
      <c r="Q304">
        <v>4.4800000000000004</v>
      </c>
      <c r="R304">
        <v>1</v>
      </c>
      <c r="S304">
        <v>0</v>
      </c>
      <c r="T304">
        <v>0</v>
      </c>
      <c r="U304" s="1" t="s">
        <v>24</v>
      </c>
      <c r="V304">
        <v>1000</v>
      </c>
      <c r="W304">
        <v>1000</v>
      </c>
      <c r="X304">
        <v>0</v>
      </c>
      <c r="Y304">
        <v>1004.48</v>
      </c>
      <c r="Z304">
        <v>1004.48</v>
      </c>
      <c r="AA304">
        <v>1</v>
      </c>
      <c r="AB304" t="s">
        <v>21</v>
      </c>
    </row>
    <row r="305" spans="1:28" x14ac:dyDescent="0.3">
      <c r="A305">
        <v>679</v>
      </c>
      <c r="B305" t="str">
        <f>VLOOKUP(A305,标的信息!$B$2:$G$260,2,0)</f>
        <v>信易顺</v>
      </c>
      <c r="C305" t="str">
        <f>VLOOKUP(A305,标的信息!$B$2:$G$260,3,0)</f>
        <v>信易顺第588期</v>
      </c>
      <c r="D305">
        <f>VLOOKUP(A305,标的信息!$B$2:$G$260,4,0)</f>
        <v>50000</v>
      </c>
      <c r="E305">
        <f>VLOOKUP(A305,标的信息!$B$2:$G$260,5,0)</f>
        <v>5.2</v>
      </c>
      <c r="F305">
        <f>VLOOKUP(A305,标的信息!$B$2:$G$260,6,0)</f>
        <v>1</v>
      </c>
      <c r="G305">
        <f>VLOOKUP(A305,标的信息!$B$2:$H$260,7,0)</f>
        <v>31</v>
      </c>
      <c r="H305" t="str">
        <f>VLOOKUP(A305,标的信息!$B$2:$I$260,8,0)</f>
        <v>还款中</v>
      </c>
      <c r="I305">
        <f t="shared" si="4"/>
        <v>0.89555555555555566</v>
      </c>
      <c r="J305">
        <v>0.9</v>
      </c>
      <c r="K305">
        <v>200</v>
      </c>
      <c r="L305" s="1" t="s">
        <v>626</v>
      </c>
      <c r="M305">
        <v>9072</v>
      </c>
      <c r="N305">
        <v>10</v>
      </c>
      <c r="O305" t="s">
        <v>18</v>
      </c>
      <c r="P305" s="1" t="s">
        <v>627</v>
      </c>
      <c r="Q305">
        <v>0.9</v>
      </c>
      <c r="R305">
        <v>1</v>
      </c>
      <c r="S305">
        <v>0</v>
      </c>
      <c r="T305">
        <v>0</v>
      </c>
      <c r="U305" s="1" t="s">
        <v>35</v>
      </c>
      <c r="V305">
        <v>200</v>
      </c>
      <c r="W305">
        <v>200</v>
      </c>
      <c r="X305">
        <v>0</v>
      </c>
      <c r="Y305">
        <v>200.9</v>
      </c>
      <c r="Z305">
        <v>200.9</v>
      </c>
      <c r="AA305">
        <v>1</v>
      </c>
      <c r="AB305" t="s">
        <v>21</v>
      </c>
    </row>
    <row r="306" spans="1:28" x14ac:dyDescent="0.3">
      <c r="A306">
        <v>680</v>
      </c>
      <c r="B306" t="str">
        <f>VLOOKUP(A306,标的信息!$B$2:$G$260,2,0)</f>
        <v>信易顺</v>
      </c>
      <c r="C306" t="str">
        <f>VLOOKUP(A306,标的信息!$B$2:$G$260,3,0)</f>
        <v>信易顺第589期</v>
      </c>
      <c r="D306">
        <f>VLOOKUP(A306,标的信息!$B$2:$G$260,4,0)</f>
        <v>50000</v>
      </c>
      <c r="E306">
        <f>VLOOKUP(A306,标的信息!$B$2:$G$260,5,0)</f>
        <v>5.2</v>
      </c>
      <c r="F306">
        <f>VLOOKUP(A306,标的信息!$B$2:$G$260,6,0)</f>
        <v>1</v>
      </c>
      <c r="G306">
        <f>VLOOKUP(A306,标的信息!$B$2:$H$260,7,0)</f>
        <v>31</v>
      </c>
      <c r="H306" t="str">
        <f>VLOOKUP(A306,标的信息!$B$2:$I$260,8,0)</f>
        <v>还款中</v>
      </c>
      <c r="I306">
        <f t="shared" si="4"/>
        <v>2.6866666666666665</v>
      </c>
      <c r="J306">
        <v>2.69</v>
      </c>
      <c r="K306">
        <v>600</v>
      </c>
      <c r="L306" s="1" t="s">
        <v>628</v>
      </c>
      <c r="M306">
        <v>9114</v>
      </c>
      <c r="N306">
        <v>10</v>
      </c>
      <c r="O306" t="s">
        <v>18</v>
      </c>
      <c r="P306" s="1" t="s">
        <v>629</v>
      </c>
      <c r="Q306">
        <v>2.69</v>
      </c>
      <c r="R306">
        <v>1</v>
      </c>
      <c r="S306">
        <v>0</v>
      </c>
      <c r="T306">
        <v>0</v>
      </c>
      <c r="U306" s="1" t="s">
        <v>20</v>
      </c>
      <c r="V306">
        <v>600</v>
      </c>
      <c r="W306">
        <v>600</v>
      </c>
      <c r="X306">
        <v>0</v>
      </c>
      <c r="Y306">
        <v>602.69000000000005</v>
      </c>
      <c r="Z306">
        <v>602.69000000000005</v>
      </c>
      <c r="AA306">
        <v>1</v>
      </c>
      <c r="AB306" t="s">
        <v>21</v>
      </c>
    </row>
    <row r="307" spans="1:28" x14ac:dyDescent="0.3">
      <c r="A307">
        <v>680</v>
      </c>
      <c r="B307" t="str">
        <f>VLOOKUP(A307,标的信息!$B$2:$G$260,2,0)</f>
        <v>信易顺</v>
      </c>
      <c r="C307" t="str">
        <f>VLOOKUP(A307,标的信息!$B$2:$G$260,3,0)</f>
        <v>信易顺第589期</v>
      </c>
      <c r="D307">
        <f>VLOOKUP(A307,标的信息!$B$2:$G$260,4,0)</f>
        <v>50000</v>
      </c>
      <c r="E307">
        <f>VLOOKUP(A307,标的信息!$B$2:$G$260,5,0)</f>
        <v>5.2</v>
      </c>
      <c r="F307">
        <f>VLOOKUP(A307,标的信息!$B$2:$G$260,6,0)</f>
        <v>1</v>
      </c>
      <c r="G307">
        <f>VLOOKUP(A307,标的信息!$B$2:$H$260,7,0)</f>
        <v>31</v>
      </c>
      <c r="H307" t="str">
        <f>VLOOKUP(A307,标的信息!$B$2:$I$260,8,0)</f>
        <v>还款中</v>
      </c>
      <c r="I307">
        <f t="shared" si="4"/>
        <v>7.1644444444444453</v>
      </c>
      <c r="J307">
        <v>7.16</v>
      </c>
      <c r="K307">
        <v>1600</v>
      </c>
      <c r="L307" s="1" t="s">
        <v>630</v>
      </c>
      <c r="M307">
        <v>9112</v>
      </c>
      <c r="N307">
        <v>10</v>
      </c>
      <c r="O307" t="s">
        <v>18</v>
      </c>
      <c r="P307" s="1" t="s">
        <v>631</v>
      </c>
      <c r="Q307">
        <v>7.16</v>
      </c>
      <c r="R307">
        <v>1</v>
      </c>
      <c r="S307">
        <v>0</v>
      </c>
      <c r="T307">
        <v>0</v>
      </c>
      <c r="U307" s="1" t="s">
        <v>20</v>
      </c>
      <c r="V307">
        <v>1600</v>
      </c>
      <c r="W307">
        <v>1600</v>
      </c>
      <c r="X307">
        <v>0</v>
      </c>
      <c r="Y307">
        <v>1607.16</v>
      </c>
      <c r="Z307">
        <v>1607.16</v>
      </c>
      <c r="AA307">
        <v>1</v>
      </c>
      <c r="AB307" t="s">
        <v>21</v>
      </c>
    </row>
    <row r="308" spans="1:28" x14ac:dyDescent="0.3">
      <c r="A308">
        <v>680</v>
      </c>
      <c r="B308" t="str">
        <f>VLOOKUP(A308,标的信息!$B$2:$G$260,2,0)</f>
        <v>信易顺</v>
      </c>
      <c r="C308" t="str">
        <f>VLOOKUP(A308,标的信息!$B$2:$G$260,3,0)</f>
        <v>信易顺第589期</v>
      </c>
      <c r="D308">
        <f>VLOOKUP(A308,标的信息!$B$2:$G$260,4,0)</f>
        <v>50000</v>
      </c>
      <c r="E308">
        <f>VLOOKUP(A308,标的信息!$B$2:$G$260,5,0)</f>
        <v>5.2</v>
      </c>
      <c r="F308">
        <f>VLOOKUP(A308,标的信息!$B$2:$G$260,6,0)</f>
        <v>1</v>
      </c>
      <c r="G308">
        <f>VLOOKUP(A308,标的信息!$B$2:$H$260,7,0)</f>
        <v>31</v>
      </c>
      <c r="H308" t="str">
        <f>VLOOKUP(A308,标的信息!$B$2:$I$260,8,0)</f>
        <v>还款中</v>
      </c>
      <c r="I308">
        <f t="shared" si="4"/>
        <v>10.746666666666666</v>
      </c>
      <c r="J308">
        <v>10.75</v>
      </c>
      <c r="K308">
        <v>2400</v>
      </c>
      <c r="L308" s="1" t="s">
        <v>632</v>
      </c>
      <c r="M308">
        <v>9110</v>
      </c>
      <c r="N308">
        <v>10</v>
      </c>
      <c r="O308" t="s">
        <v>18</v>
      </c>
      <c r="P308" s="1" t="s">
        <v>633</v>
      </c>
      <c r="Q308">
        <v>10.75</v>
      </c>
      <c r="R308">
        <v>1</v>
      </c>
      <c r="S308">
        <v>0</v>
      </c>
      <c r="T308">
        <v>0</v>
      </c>
      <c r="U308" s="1" t="s">
        <v>20</v>
      </c>
      <c r="V308">
        <v>2400</v>
      </c>
      <c r="W308">
        <v>2400</v>
      </c>
      <c r="X308">
        <v>0</v>
      </c>
      <c r="Y308">
        <v>2410.75</v>
      </c>
      <c r="Z308">
        <v>2410.75</v>
      </c>
      <c r="AA308">
        <v>1</v>
      </c>
      <c r="AB308" t="s">
        <v>21</v>
      </c>
    </row>
    <row r="309" spans="1:28" x14ac:dyDescent="0.3">
      <c r="A309">
        <v>680</v>
      </c>
      <c r="B309" t="str">
        <f>VLOOKUP(A309,标的信息!$B$2:$G$260,2,0)</f>
        <v>信易顺</v>
      </c>
      <c r="C309" t="str">
        <f>VLOOKUP(A309,标的信息!$B$2:$G$260,3,0)</f>
        <v>信易顺第589期</v>
      </c>
      <c r="D309">
        <f>VLOOKUP(A309,标的信息!$B$2:$G$260,4,0)</f>
        <v>50000</v>
      </c>
      <c r="E309">
        <f>VLOOKUP(A309,标的信息!$B$2:$G$260,5,0)</f>
        <v>5.2</v>
      </c>
      <c r="F309">
        <f>VLOOKUP(A309,标的信息!$B$2:$G$260,6,0)</f>
        <v>1</v>
      </c>
      <c r="G309">
        <f>VLOOKUP(A309,标的信息!$B$2:$H$260,7,0)</f>
        <v>31</v>
      </c>
      <c r="H309" t="str">
        <f>VLOOKUP(A309,标的信息!$B$2:$I$260,8,0)</f>
        <v>还款中</v>
      </c>
      <c r="I309">
        <f t="shared" si="4"/>
        <v>44.777777777777779</v>
      </c>
      <c r="J309">
        <v>44.78</v>
      </c>
      <c r="K309">
        <v>10000</v>
      </c>
      <c r="L309" s="1" t="s">
        <v>634</v>
      </c>
      <c r="M309">
        <v>9107</v>
      </c>
      <c r="N309">
        <v>10</v>
      </c>
      <c r="O309" t="s">
        <v>18</v>
      </c>
      <c r="P309" s="1" t="s">
        <v>635</v>
      </c>
      <c r="Q309">
        <v>44.78</v>
      </c>
      <c r="R309">
        <v>1</v>
      </c>
      <c r="S309">
        <v>0</v>
      </c>
      <c r="T309">
        <v>0</v>
      </c>
      <c r="U309" s="1" t="s">
        <v>29</v>
      </c>
      <c r="V309">
        <v>10000</v>
      </c>
      <c r="W309">
        <v>10000</v>
      </c>
      <c r="X309">
        <v>0</v>
      </c>
      <c r="Y309">
        <v>10044.780000000001</v>
      </c>
      <c r="Z309">
        <v>10044.780000000001</v>
      </c>
      <c r="AA309">
        <v>1</v>
      </c>
      <c r="AB309" t="s">
        <v>21</v>
      </c>
    </row>
    <row r="310" spans="1:28" x14ac:dyDescent="0.3">
      <c r="A310">
        <v>680</v>
      </c>
      <c r="B310" t="str">
        <f>VLOOKUP(A310,标的信息!$B$2:$G$260,2,0)</f>
        <v>信易顺</v>
      </c>
      <c r="C310" t="str">
        <f>VLOOKUP(A310,标的信息!$B$2:$G$260,3,0)</f>
        <v>信易顺第589期</v>
      </c>
      <c r="D310">
        <f>VLOOKUP(A310,标的信息!$B$2:$G$260,4,0)</f>
        <v>50000</v>
      </c>
      <c r="E310">
        <f>VLOOKUP(A310,标的信息!$B$2:$G$260,5,0)</f>
        <v>5.2</v>
      </c>
      <c r="F310">
        <f>VLOOKUP(A310,标的信息!$B$2:$G$260,6,0)</f>
        <v>1</v>
      </c>
      <c r="G310">
        <f>VLOOKUP(A310,标的信息!$B$2:$H$260,7,0)</f>
        <v>31</v>
      </c>
      <c r="H310" t="str">
        <f>VLOOKUP(A310,标的信息!$B$2:$I$260,8,0)</f>
        <v>还款中</v>
      </c>
      <c r="I310">
        <f t="shared" si="4"/>
        <v>2.2388888888888889</v>
      </c>
      <c r="J310">
        <v>2.2400000000000002</v>
      </c>
      <c r="K310">
        <v>500</v>
      </c>
      <c r="L310" s="1" t="s">
        <v>636</v>
      </c>
      <c r="M310">
        <v>9106</v>
      </c>
      <c r="N310">
        <v>10</v>
      </c>
      <c r="O310" t="s">
        <v>18</v>
      </c>
      <c r="P310" s="1" t="s">
        <v>637</v>
      </c>
      <c r="Q310">
        <v>2.2400000000000002</v>
      </c>
      <c r="R310">
        <v>1</v>
      </c>
      <c r="S310">
        <v>0</v>
      </c>
      <c r="T310">
        <v>0</v>
      </c>
      <c r="U310" s="1" t="s">
        <v>43</v>
      </c>
      <c r="V310">
        <v>500</v>
      </c>
      <c r="W310">
        <v>500</v>
      </c>
      <c r="X310">
        <v>0</v>
      </c>
      <c r="Y310">
        <v>502.24</v>
      </c>
      <c r="Z310">
        <v>502.24</v>
      </c>
      <c r="AA310">
        <v>1</v>
      </c>
      <c r="AB310" t="s">
        <v>21</v>
      </c>
    </row>
    <row r="311" spans="1:28" x14ac:dyDescent="0.3">
      <c r="A311">
        <v>680</v>
      </c>
      <c r="B311" t="str">
        <f>VLOOKUP(A311,标的信息!$B$2:$G$260,2,0)</f>
        <v>信易顺</v>
      </c>
      <c r="C311" t="str">
        <f>VLOOKUP(A311,标的信息!$B$2:$G$260,3,0)</f>
        <v>信易顺第589期</v>
      </c>
      <c r="D311">
        <f>VLOOKUP(A311,标的信息!$B$2:$G$260,4,0)</f>
        <v>50000</v>
      </c>
      <c r="E311">
        <f>VLOOKUP(A311,标的信息!$B$2:$G$260,5,0)</f>
        <v>5.2</v>
      </c>
      <c r="F311">
        <f>VLOOKUP(A311,标的信息!$B$2:$G$260,6,0)</f>
        <v>1</v>
      </c>
      <c r="G311">
        <f>VLOOKUP(A311,标的信息!$B$2:$H$260,7,0)</f>
        <v>31</v>
      </c>
      <c r="H311" t="str">
        <f>VLOOKUP(A311,标的信息!$B$2:$I$260,8,0)</f>
        <v>还款中</v>
      </c>
      <c r="I311">
        <f t="shared" si="4"/>
        <v>44.777777777777779</v>
      </c>
      <c r="J311">
        <v>44.78</v>
      </c>
      <c r="K311">
        <v>10000</v>
      </c>
      <c r="L311" s="1" t="s">
        <v>638</v>
      </c>
      <c r="M311">
        <v>9101</v>
      </c>
      <c r="N311">
        <v>10</v>
      </c>
      <c r="O311" t="s">
        <v>18</v>
      </c>
      <c r="P311" s="1" t="s">
        <v>639</v>
      </c>
      <c r="Q311">
        <v>44.78</v>
      </c>
      <c r="R311">
        <v>1</v>
      </c>
      <c r="S311">
        <v>0</v>
      </c>
      <c r="T311">
        <v>0</v>
      </c>
      <c r="U311" s="1" t="s">
        <v>48</v>
      </c>
      <c r="V311">
        <v>10000</v>
      </c>
      <c r="W311">
        <v>10000</v>
      </c>
      <c r="X311">
        <v>0</v>
      </c>
      <c r="Y311">
        <v>10044.780000000001</v>
      </c>
      <c r="Z311">
        <v>10044.780000000001</v>
      </c>
      <c r="AA311">
        <v>1</v>
      </c>
      <c r="AB311" t="s">
        <v>21</v>
      </c>
    </row>
    <row r="312" spans="1:28" x14ac:dyDescent="0.3">
      <c r="A312">
        <v>680</v>
      </c>
      <c r="B312" t="str">
        <f>VLOOKUP(A312,标的信息!$B$2:$G$260,2,0)</f>
        <v>信易顺</v>
      </c>
      <c r="C312" t="str">
        <f>VLOOKUP(A312,标的信息!$B$2:$G$260,3,0)</f>
        <v>信易顺第589期</v>
      </c>
      <c r="D312">
        <f>VLOOKUP(A312,标的信息!$B$2:$G$260,4,0)</f>
        <v>50000</v>
      </c>
      <c r="E312">
        <f>VLOOKUP(A312,标的信息!$B$2:$G$260,5,0)</f>
        <v>5.2</v>
      </c>
      <c r="F312">
        <f>VLOOKUP(A312,标的信息!$B$2:$G$260,6,0)</f>
        <v>1</v>
      </c>
      <c r="G312">
        <f>VLOOKUP(A312,标的信息!$B$2:$H$260,7,0)</f>
        <v>31</v>
      </c>
      <c r="H312" t="str">
        <f>VLOOKUP(A312,标的信息!$B$2:$I$260,8,0)</f>
        <v>还款中</v>
      </c>
      <c r="I312">
        <f t="shared" si="4"/>
        <v>44.777777777777779</v>
      </c>
      <c r="J312">
        <v>44.78</v>
      </c>
      <c r="K312">
        <v>10000</v>
      </c>
      <c r="L312" s="1" t="s">
        <v>640</v>
      </c>
      <c r="M312">
        <v>9100</v>
      </c>
      <c r="N312">
        <v>10</v>
      </c>
      <c r="O312" t="s">
        <v>18</v>
      </c>
      <c r="P312" s="1" t="s">
        <v>641</v>
      </c>
      <c r="Q312">
        <v>44.78</v>
      </c>
      <c r="R312">
        <v>1</v>
      </c>
      <c r="S312">
        <v>0</v>
      </c>
      <c r="T312">
        <v>0</v>
      </c>
      <c r="U312" s="1" t="s">
        <v>24</v>
      </c>
      <c r="V312">
        <v>10000</v>
      </c>
      <c r="W312">
        <v>10000</v>
      </c>
      <c r="X312">
        <v>0</v>
      </c>
      <c r="Y312">
        <v>10044.780000000001</v>
      </c>
      <c r="Z312">
        <v>10044.780000000001</v>
      </c>
      <c r="AA312">
        <v>1</v>
      </c>
      <c r="AB312" t="s">
        <v>21</v>
      </c>
    </row>
    <row r="313" spans="1:28" x14ac:dyDescent="0.3">
      <c r="A313">
        <v>680</v>
      </c>
      <c r="B313" t="str">
        <f>VLOOKUP(A313,标的信息!$B$2:$G$260,2,0)</f>
        <v>信易顺</v>
      </c>
      <c r="C313" t="str">
        <f>VLOOKUP(A313,标的信息!$B$2:$G$260,3,0)</f>
        <v>信易顺第589期</v>
      </c>
      <c r="D313">
        <f>VLOOKUP(A313,标的信息!$B$2:$G$260,4,0)</f>
        <v>50000</v>
      </c>
      <c r="E313">
        <f>VLOOKUP(A313,标的信息!$B$2:$G$260,5,0)</f>
        <v>5.2</v>
      </c>
      <c r="F313">
        <f>VLOOKUP(A313,标的信息!$B$2:$G$260,6,0)</f>
        <v>1</v>
      </c>
      <c r="G313">
        <f>VLOOKUP(A313,标的信息!$B$2:$H$260,7,0)</f>
        <v>31</v>
      </c>
      <c r="H313" t="str">
        <f>VLOOKUP(A313,标的信息!$B$2:$I$260,8,0)</f>
        <v>还款中</v>
      </c>
      <c r="I313">
        <f t="shared" si="4"/>
        <v>0.44777777777777783</v>
      </c>
      <c r="J313">
        <v>0.45</v>
      </c>
      <c r="K313">
        <v>100</v>
      </c>
      <c r="L313" s="1" t="s">
        <v>642</v>
      </c>
      <c r="M313">
        <v>9097</v>
      </c>
      <c r="N313">
        <v>10</v>
      </c>
      <c r="O313" t="s">
        <v>18</v>
      </c>
      <c r="P313" s="1" t="s">
        <v>643</v>
      </c>
      <c r="Q313">
        <v>0.45</v>
      </c>
      <c r="R313">
        <v>1</v>
      </c>
      <c r="S313">
        <v>0</v>
      </c>
      <c r="T313">
        <v>0</v>
      </c>
      <c r="U313" s="1" t="s">
        <v>43</v>
      </c>
      <c r="V313">
        <v>100</v>
      </c>
      <c r="W313">
        <v>100</v>
      </c>
      <c r="X313">
        <v>0</v>
      </c>
      <c r="Y313">
        <v>100.45</v>
      </c>
      <c r="Z313">
        <v>100.45</v>
      </c>
      <c r="AA313">
        <v>1</v>
      </c>
      <c r="AB313" t="s">
        <v>21</v>
      </c>
    </row>
    <row r="314" spans="1:28" x14ac:dyDescent="0.3">
      <c r="A314">
        <v>680</v>
      </c>
      <c r="B314" t="str">
        <f>VLOOKUP(A314,标的信息!$B$2:$G$260,2,0)</f>
        <v>信易顺</v>
      </c>
      <c r="C314" t="str">
        <f>VLOOKUP(A314,标的信息!$B$2:$G$260,3,0)</f>
        <v>信易顺第589期</v>
      </c>
      <c r="D314">
        <f>VLOOKUP(A314,标的信息!$B$2:$G$260,4,0)</f>
        <v>50000</v>
      </c>
      <c r="E314">
        <f>VLOOKUP(A314,标的信息!$B$2:$G$260,5,0)</f>
        <v>5.2</v>
      </c>
      <c r="F314">
        <f>VLOOKUP(A314,标的信息!$B$2:$G$260,6,0)</f>
        <v>1</v>
      </c>
      <c r="G314">
        <f>VLOOKUP(A314,标的信息!$B$2:$H$260,7,0)</f>
        <v>31</v>
      </c>
      <c r="H314" t="str">
        <f>VLOOKUP(A314,标的信息!$B$2:$I$260,8,0)</f>
        <v>还款中</v>
      </c>
      <c r="I314">
        <f t="shared" si="4"/>
        <v>65.375555555555565</v>
      </c>
      <c r="J314">
        <v>65.38</v>
      </c>
      <c r="K314">
        <v>14600</v>
      </c>
      <c r="L314" s="1" t="s">
        <v>644</v>
      </c>
      <c r="M314">
        <v>9089</v>
      </c>
      <c r="N314">
        <v>10</v>
      </c>
      <c r="O314" t="s">
        <v>18</v>
      </c>
      <c r="P314" s="1" t="s">
        <v>645</v>
      </c>
      <c r="Q314">
        <v>65.38</v>
      </c>
      <c r="R314">
        <v>1</v>
      </c>
      <c r="S314">
        <v>0</v>
      </c>
      <c r="T314">
        <v>0</v>
      </c>
      <c r="U314" s="1" t="s">
        <v>24</v>
      </c>
      <c r="V314">
        <v>14600</v>
      </c>
      <c r="W314">
        <v>14600</v>
      </c>
      <c r="X314">
        <v>0</v>
      </c>
      <c r="Y314">
        <v>14665.38</v>
      </c>
      <c r="Z314">
        <v>14665.38</v>
      </c>
      <c r="AA314">
        <v>1</v>
      </c>
      <c r="AB314" t="s">
        <v>21</v>
      </c>
    </row>
    <row r="315" spans="1:28" x14ac:dyDescent="0.3">
      <c r="A315">
        <v>680</v>
      </c>
      <c r="B315" t="str">
        <f>VLOOKUP(A315,标的信息!$B$2:$G$260,2,0)</f>
        <v>信易顺</v>
      </c>
      <c r="C315" t="str">
        <f>VLOOKUP(A315,标的信息!$B$2:$G$260,3,0)</f>
        <v>信易顺第589期</v>
      </c>
      <c r="D315">
        <f>VLOOKUP(A315,标的信息!$B$2:$G$260,4,0)</f>
        <v>50000</v>
      </c>
      <c r="E315">
        <f>VLOOKUP(A315,标的信息!$B$2:$G$260,5,0)</f>
        <v>5.2</v>
      </c>
      <c r="F315">
        <f>VLOOKUP(A315,标的信息!$B$2:$G$260,6,0)</f>
        <v>1</v>
      </c>
      <c r="G315">
        <f>VLOOKUP(A315,标的信息!$B$2:$H$260,7,0)</f>
        <v>31</v>
      </c>
      <c r="H315" t="str">
        <f>VLOOKUP(A315,标的信息!$B$2:$I$260,8,0)</f>
        <v>还款中</v>
      </c>
      <c r="I315">
        <f t="shared" si="4"/>
        <v>0.89555555555555566</v>
      </c>
      <c r="J315">
        <v>0.9</v>
      </c>
      <c r="K315">
        <v>200</v>
      </c>
      <c r="L315" s="1" t="s">
        <v>646</v>
      </c>
      <c r="M315">
        <v>9082</v>
      </c>
      <c r="N315">
        <v>10</v>
      </c>
      <c r="O315" t="s">
        <v>18</v>
      </c>
      <c r="P315" s="1" t="s">
        <v>647</v>
      </c>
      <c r="Q315">
        <v>0.9</v>
      </c>
      <c r="R315">
        <v>1</v>
      </c>
      <c r="S315">
        <v>0</v>
      </c>
      <c r="T315">
        <v>0</v>
      </c>
      <c r="U315" s="1" t="s">
        <v>48</v>
      </c>
      <c r="V315">
        <v>200</v>
      </c>
      <c r="W315">
        <v>200</v>
      </c>
      <c r="X315">
        <v>0</v>
      </c>
      <c r="Y315">
        <v>200.9</v>
      </c>
      <c r="Z315">
        <v>200.9</v>
      </c>
      <c r="AA315">
        <v>1</v>
      </c>
      <c r="AB315" t="s">
        <v>21</v>
      </c>
    </row>
    <row r="316" spans="1:28" x14ac:dyDescent="0.3">
      <c r="A316">
        <v>681</v>
      </c>
      <c r="B316" t="str">
        <f>VLOOKUP(A316,标的信息!$B$2:$G$260,2,0)</f>
        <v>信易顺</v>
      </c>
      <c r="C316" t="str">
        <f>VLOOKUP(A316,标的信息!$B$2:$G$260,3,0)</f>
        <v>信易顺第590期</v>
      </c>
      <c r="D316">
        <f>VLOOKUP(A316,标的信息!$B$2:$G$260,4,0)</f>
        <v>50000</v>
      </c>
      <c r="E316">
        <f>VLOOKUP(A316,标的信息!$B$2:$G$260,5,0)</f>
        <v>5.2</v>
      </c>
      <c r="F316">
        <f>VLOOKUP(A316,标的信息!$B$2:$G$260,6,0)</f>
        <v>1</v>
      </c>
      <c r="G316">
        <f>VLOOKUP(A316,标的信息!$B$2:$H$260,7,0)</f>
        <v>31</v>
      </c>
      <c r="H316" t="str">
        <f>VLOOKUP(A316,标的信息!$B$2:$I$260,8,0)</f>
        <v>还款中</v>
      </c>
      <c r="I316">
        <f t="shared" si="4"/>
        <v>223.88888888888889</v>
      </c>
      <c r="J316">
        <v>223.89</v>
      </c>
      <c r="K316">
        <v>50000</v>
      </c>
      <c r="L316" s="1" t="s">
        <v>648</v>
      </c>
      <c r="M316">
        <v>9061</v>
      </c>
      <c r="N316">
        <v>10</v>
      </c>
      <c r="O316" t="s">
        <v>18</v>
      </c>
      <c r="P316" s="1" t="s">
        <v>649</v>
      </c>
      <c r="Q316">
        <v>223.89</v>
      </c>
      <c r="R316">
        <v>1</v>
      </c>
      <c r="S316">
        <v>0</v>
      </c>
      <c r="T316">
        <v>0</v>
      </c>
      <c r="U316" s="1" t="s">
        <v>29</v>
      </c>
      <c r="V316">
        <v>50000</v>
      </c>
      <c r="W316">
        <v>50000</v>
      </c>
      <c r="X316">
        <v>0</v>
      </c>
      <c r="Y316">
        <v>50223.89</v>
      </c>
      <c r="Z316">
        <v>50223.89</v>
      </c>
      <c r="AA316">
        <v>1</v>
      </c>
      <c r="AB316" t="s">
        <v>21</v>
      </c>
    </row>
    <row r="317" spans="1:28" x14ac:dyDescent="0.3">
      <c r="A317">
        <v>682</v>
      </c>
      <c r="B317" t="str">
        <f>VLOOKUP(A317,标的信息!$B$2:$G$260,2,0)</f>
        <v>金企计划</v>
      </c>
      <c r="C317" t="str">
        <f>VLOOKUP(A317,标的信息!$B$2:$G$260,3,0)</f>
        <v>海汇盈第10期</v>
      </c>
      <c r="D317">
        <f>VLOOKUP(A317,标的信息!$B$2:$G$260,4,0)</f>
        <v>200000</v>
      </c>
      <c r="E317">
        <f>VLOOKUP(A317,标的信息!$B$2:$G$260,5,0)</f>
        <v>5</v>
      </c>
      <c r="F317">
        <f>VLOOKUP(A317,标的信息!$B$2:$G$260,6,0)</f>
        <v>7</v>
      </c>
      <c r="G317">
        <f>VLOOKUP(A317,标的信息!$B$2:$H$260,7,0)</f>
        <v>7</v>
      </c>
      <c r="H317" t="str">
        <f>VLOOKUP(A317,标的信息!$B$2:$I$260,8,0)</f>
        <v>还款中</v>
      </c>
      <c r="I317">
        <f t="shared" si="4"/>
        <v>13.708333333333334</v>
      </c>
      <c r="J317">
        <v>13.71</v>
      </c>
      <c r="K317">
        <v>14100</v>
      </c>
      <c r="L317" s="1" t="s">
        <v>650</v>
      </c>
      <c r="M317">
        <v>9104</v>
      </c>
      <c r="N317">
        <v>10</v>
      </c>
      <c r="O317" t="s">
        <v>18</v>
      </c>
      <c r="P317" s="1" t="s">
        <v>651</v>
      </c>
      <c r="Q317">
        <v>13.71</v>
      </c>
      <c r="R317">
        <v>1</v>
      </c>
      <c r="S317">
        <v>0</v>
      </c>
      <c r="T317">
        <v>0</v>
      </c>
      <c r="U317" s="1" t="s">
        <v>48</v>
      </c>
      <c r="V317">
        <v>14100</v>
      </c>
      <c r="W317">
        <v>14100</v>
      </c>
      <c r="X317">
        <v>0</v>
      </c>
      <c r="Y317">
        <v>14113.71</v>
      </c>
      <c r="Z317">
        <v>14113.71</v>
      </c>
      <c r="AA317">
        <v>1</v>
      </c>
      <c r="AB317" t="s">
        <v>21</v>
      </c>
    </row>
    <row r="318" spans="1:28" x14ac:dyDescent="0.3">
      <c r="A318">
        <v>682</v>
      </c>
      <c r="B318" t="str">
        <f>VLOOKUP(A318,标的信息!$B$2:$G$260,2,0)</f>
        <v>金企计划</v>
      </c>
      <c r="C318" t="str">
        <f>VLOOKUP(A318,标的信息!$B$2:$G$260,3,0)</f>
        <v>海汇盈第10期</v>
      </c>
      <c r="D318">
        <f>VLOOKUP(A318,标的信息!$B$2:$G$260,4,0)</f>
        <v>200000</v>
      </c>
      <c r="E318">
        <f>VLOOKUP(A318,标的信息!$B$2:$G$260,5,0)</f>
        <v>5</v>
      </c>
      <c r="F318">
        <f>VLOOKUP(A318,标的信息!$B$2:$G$260,6,0)</f>
        <v>7</v>
      </c>
      <c r="G318">
        <f>VLOOKUP(A318,标的信息!$B$2:$H$260,7,0)</f>
        <v>7</v>
      </c>
      <c r="H318" t="str">
        <f>VLOOKUP(A318,标的信息!$B$2:$I$260,8,0)</f>
        <v>还款中</v>
      </c>
      <c r="I318">
        <f t="shared" si="4"/>
        <v>3.9861111111111112</v>
      </c>
      <c r="J318">
        <v>3.99</v>
      </c>
      <c r="K318">
        <v>4100</v>
      </c>
      <c r="L318" s="1" t="s">
        <v>652</v>
      </c>
      <c r="M318">
        <v>9103</v>
      </c>
      <c r="N318">
        <v>10</v>
      </c>
      <c r="O318" t="s">
        <v>18</v>
      </c>
      <c r="P318" s="1" t="s">
        <v>653</v>
      </c>
      <c r="Q318">
        <v>3.99</v>
      </c>
      <c r="R318">
        <v>1</v>
      </c>
      <c r="S318">
        <v>0</v>
      </c>
      <c r="T318">
        <v>0</v>
      </c>
      <c r="U318" s="1" t="s">
        <v>32</v>
      </c>
      <c r="V318">
        <v>4100</v>
      </c>
      <c r="W318">
        <v>4100</v>
      </c>
      <c r="X318">
        <v>0</v>
      </c>
      <c r="Y318">
        <v>4103.99</v>
      </c>
      <c r="Z318">
        <v>4103.99</v>
      </c>
      <c r="AA318">
        <v>1</v>
      </c>
      <c r="AB318" t="s">
        <v>21</v>
      </c>
    </row>
    <row r="319" spans="1:28" x14ac:dyDescent="0.3">
      <c r="A319">
        <v>682</v>
      </c>
      <c r="B319" t="str">
        <f>VLOOKUP(A319,标的信息!$B$2:$G$260,2,0)</f>
        <v>金企计划</v>
      </c>
      <c r="C319" t="str">
        <f>VLOOKUP(A319,标的信息!$B$2:$G$260,3,0)</f>
        <v>海汇盈第10期</v>
      </c>
      <c r="D319">
        <f>VLOOKUP(A319,标的信息!$B$2:$G$260,4,0)</f>
        <v>200000</v>
      </c>
      <c r="E319">
        <f>VLOOKUP(A319,标的信息!$B$2:$G$260,5,0)</f>
        <v>5</v>
      </c>
      <c r="F319">
        <f>VLOOKUP(A319,标的信息!$B$2:$G$260,6,0)</f>
        <v>7</v>
      </c>
      <c r="G319">
        <f>VLOOKUP(A319,标的信息!$B$2:$H$260,7,0)</f>
        <v>7</v>
      </c>
      <c r="H319" t="str">
        <f>VLOOKUP(A319,标的信息!$B$2:$I$260,8,0)</f>
        <v>还款中</v>
      </c>
      <c r="I319">
        <f t="shared" si="4"/>
        <v>0.97222222222222221</v>
      </c>
      <c r="J319">
        <v>0.97</v>
      </c>
      <c r="K319">
        <v>1000</v>
      </c>
      <c r="L319" s="1" t="s">
        <v>654</v>
      </c>
      <c r="M319">
        <v>9096</v>
      </c>
      <c r="N319">
        <v>10</v>
      </c>
      <c r="O319" t="s">
        <v>18</v>
      </c>
      <c r="P319" s="1" t="s">
        <v>655</v>
      </c>
      <c r="Q319">
        <v>0.97</v>
      </c>
      <c r="R319">
        <v>1</v>
      </c>
      <c r="S319">
        <v>0</v>
      </c>
      <c r="T319">
        <v>0</v>
      </c>
      <c r="U319" s="1" t="s">
        <v>40</v>
      </c>
      <c r="V319">
        <v>1000</v>
      </c>
      <c r="W319">
        <v>1000</v>
      </c>
      <c r="X319">
        <v>0</v>
      </c>
      <c r="Y319">
        <v>1000.97</v>
      </c>
      <c r="Z319">
        <v>1000.97</v>
      </c>
      <c r="AA319">
        <v>1</v>
      </c>
      <c r="AB319" t="s">
        <v>21</v>
      </c>
    </row>
    <row r="320" spans="1:28" x14ac:dyDescent="0.3">
      <c r="A320">
        <v>682</v>
      </c>
      <c r="B320" t="str">
        <f>VLOOKUP(A320,标的信息!$B$2:$G$260,2,0)</f>
        <v>金企计划</v>
      </c>
      <c r="C320" t="str">
        <f>VLOOKUP(A320,标的信息!$B$2:$G$260,3,0)</f>
        <v>海汇盈第10期</v>
      </c>
      <c r="D320">
        <f>VLOOKUP(A320,标的信息!$B$2:$G$260,4,0)</f>
        <v>200000</v>
      </c>
      <c r="E320">
        <f>VLOOKUP(A320,标的信息!$B$2:$G$260,5,0)</f>
        <v>5</v>
      </c>
      <c r="F320">
        <f>VLOOKUP(A320,标的信息!$B$2:$G$260,6,0)</f>
        <v>7</v>
      </c>
      <c r="G320">
        <f>VLOOKUP(A320,标的信息!$B$2:$H$260,7,0)</f>
        <v>7</v>
      </c>
      <c r="H320" t="str">
        <f>VLOOKUP(A320,标的信息!$B$2:$I$260,8,0)</f>
        <v>还款中</v>
      </c>
      <c r="I320">
        <f t="shared" si="4"/>
        <v>1.9444444444444444</v>
      </c>
      <c r="J320">
        <v>1.94</v>
      </c>
      <c r="K320">
        <v>2000</v>
      </c>
      <c r="L320" s="1" t="s">
        <v>656</v>
      </c>
      <c r="M320">
        <v>9095</v>
      </c>
      <c r="N320">
        <v>10</v>
      </c>
      <c r="O320" t="s">
        <v>18</v>
      </c>
      <c r="P320" s="1" t="s">
        <v>657</v>
      </c>
      <c r="Q320">
        <v>1.94</v>
      </c>
      <c r="R320">
        <v>1</v>
      </c>
      <c r="S320">
        <v>0</v>
      </c>
      <c r="T320">
        <v>0</v>
      </c>
      <c r="U320" s="1" t="s">
        <v>35</v>
      </c>
      <c r="V320">
        <v>2000</v>
      </c>
      <c r="W320">
        <v>2000</v>
      </c>
      <c r="X320">
        <v>0</v>
      </c>
      <c r="Y320">
        <v>2001.94</v>
      </c>
      <c r="Z320">
        <v>2001.94</v>
      </c>
      <c r="AA320">
        <v>1</v>
      </c>
      <c r="AB320" t="s">
        <v>21</v>
      </c>
    </row>
    <row r="321" spans="1:28" x14ac:dyDescent="0.3">
      <c r="A321">
        <v>682</v>
      </c>
      <c r="B321" t="str">
        <f>VLOOKUP(A321,标的信息!$B$2:$G$260,2,0)</f>
        <v>金企计划</v>
      </c>
      <c r="C321" t="str">
        <f>VLOOKUP(A321,标的信息!$B$2:$G$260,3,0)</f>
        <v>海汇盈第10期</v>
      </c>
      <c r="D321">
        <f>VLOOKUP(A321,标的信息!$B$2:$G$260,4,0)</f>
        <v>200000</v>
      </c>
      <c r="E321">
        <f>VLOOKUP(A321,标的信息!$B$2:$G$260,5,0)</f>
        <v>5</v>
      </c>
      <c r="F321">
        <f>VLOOKUP(A321,标的信息!$B$2:$G$260,6,0)</f>
        <v>7</v>
      </c>
      <c r="G321">
        <f>VLOOKUP(A321,标的信息!$B$2:$H$260,7,0)</f>
        <v>7</v>
      </c>
      <c r="H321" t="str">
        <f>VLOOKUP(A321,标的信息!$B$2:$I$260,8,0)</f>
        <v>还款中</v>
      </c>
      <c r="I321">
        <f t="shared" si="4"/>
        <v>2.9166666666666665</v>
      </c>
      <c r="J321">
        <v>2.92</v>
      </c>
      <c r="K321">
        <v>3000</v>
      </c>
      <c r="L321" s="1" t="s">
        <v>658</v>
      </c>
      <c r="M321">
        <v>9077</v>
      </c>
      <c r="N321">
        <v>10</v>
      </c>
      <c r="O321" t="s">
        <v>18</v>
      </c>
      <c r="P321" s="1" t="s">
        <v>659</v>
      </c>
      <c r="Q321">
        <v>2.92</v>
      </c>
      <c r="R321">
        <v>1</v>
      </c>
      <c r="S321">
        <v>0</v>
      </c>
      <c r="T321">
        <v>0</v>
      </c>
      <c r="U321" s="1" t="s">
        <v>35</v>
      </c>
      <c r="V321">
        <v>3000</v>
      </c>
      <c r="W321">
        <v>3000</v>
      </c>
      <c r="X321">
        <v>0</v>
      </c>
      <c r="Y321">
        <v>3002.92</v>
      </c>
      <c r="Z321">
        <v>3002.92</v>
      </c>
      <c r="AA321">
        <v>1</v>
      </c>
      <c r="AB321" t="s">
        <v>21</v>
      </c>
    </row>
    <row r="322" spans="1:28" x14ac:dyDescent="0.3">
      <c r="A322">
        <v>682</v>
      </c>
      <c r="B322" t="str">
        <f>VLOOKUP(A322,标的信息!$B$2:$G$260,2,0)</f>
        <v>金企计划</v>
      </c>
      <c r="C322" t="str">
        <f>VLOOKUP(A322,标的信息!$B$2:$G$260,3,0)</f>
        <v>海汇盈第10期</v>
      </c>
      <c r="D322">
        <f>VLOOKUP(A322,标的信息!$B$2:$G$260,4,0)</f>
        <v>200000</v>
      </c>
      <c r="E322">
        <f>VLOOKUP(A322,标的信息!$B$2:$G$260,5,0)</f>
        <v>5</v>
      </c>
      <c r="F322">
        <f>VLOOKUP(A322,标的信息!$B$2:$G$260,6,0)</f>
        <v>7</v>
      </c>
      <c r="G322">
        <f>VLOOKUP(A322,标的信息!$B$2:$H$260,7,0)</f>
        <v>7</v>
      </c>
      <c r="H322" t="str">
        <f>VLOOKUP(A322,标的信息!$B$2:$I$260,8,0)</f>
        <v>还款中</v>
      </c>
      <c r="I322">
        <f t="shared" si="4"/>
        <v>34.027777777777779</v>
      </c>
      <c r="J322">
        <v>34.03</v>
      </c>
      <c r="K322">
        <v>35000</v>
      </c>
      <c r="L322" s="1" t="s">
        <v>660</v>
      </c>
      <c r="M322">
        <v>9076</v>
      </c>
      <c r="N322">
        <v>10</v>
      </c>
      <c r="O322" t="s">
        <v>18</v>
      </c>
      <c r="P322" s="1" t="s">
        <v>661</v>
      </c>
      <c r="Q322">
        <v>34.03</v>
      </c>
      <c r="R322">
        <v>1</v>
      </c>
      <c r="S322">
        <v>0</v>
      </c>
      <c r="T322">
        <v>0</v>
      </c>
      <c r="U322" s="1" t="s">
        <v>29</v>
      </c>
      <c r="V322">
        <v>35000</v>
      </c>
      <c r="W322">
        <v>35000</v>
      </c>
      <c r="X322">
        <v>0</v>
      </c>
      <c r="Y322">
        <v>35034.03</v>
      </c>
      <c r="Z322">
        <v>35034.03</v>
      </c>
      <c r="AA322">
        <v>1</v>
      </c>
      <c r="AB322" t="s">
        <v>21</v>
      </c>
    </row>
    <row r="323" spans="1:28" x14ac:dyDescent="0.3">
      <c r="A323">
        <v>682</v>
      </c>
      <c r="B323" t="str">
        <f>VLOOKUP(A323,标的信息!$B$2:$G$260,2,0)</f>
        <v>金企计划</v>
      </c>
      <c r="C323" t="str">
        <f>VLOOKUP(A323,标的信息!$B$2:$G$260,3,0)</f>
        <v>海汇盈第10期</v>
      </c>
      <c r="D323">
        <f>VLOOKUP(A323,标的信息!$B$2:$G$260,4,0)</f>
        <v>200000</v>
      </c>
      <c r="E323">
        <f>VLOOKUP(A323,标的信息!$B$2:$G$260,5,0)</f>
        <v>5</v>
      </c>
      <c r="F323">
        <f>VLOOKUP(A323,标的信息!$B$2:$G$260,6,0)</f>
        <v>7</v>
      </c>
      <c r="G323">
        <f>VLOOKUP(A323,标的信息!$B$2:$H$260,7,0)</f>
        <v>7</v>
      </c>
      <c r="H323" t="str">
        <f>VLOOKUP(A323,标的信息!$B$2:$I$260,8,0)</f>
        <v>还款中</v>
      </c>
      <c r="I323">
        <f t="shared" ref="I323:I386" si="5">K323*E323/100*G323/360</f>
        <v>0.97222222222222221</v>
      </c>
      <c r="J323">
        <v>0.97</v>
      </c>
      <c r="K323">
        <v>1000</v>
      </c>
      <c r="L323" s="1" t="s">
        <v>662</v>
      </c>
      <c r="M323">
        <v>9075</v>
      </c>
      <c r="N323">
        <v>10</v>
      </c>
      <c r="O323" t="s">
        <v>18</v>
      </c>
      <c r="P323" s="1" t="s">
        <v>663</v>
      </c>
      <c r="Q323">
        <v>0.97</v>
      </c>
      <c r="R323">
        <v>1</v>
      </c>
      <c r="S323">
        <v>0</v>
      </c>
      <c r="T323">
        <v>0</v>
      </c>
      <c r="U323" s="1" t="s">
        <v>24</v>
      </c>
      <c r="V323">
        <v>1000</v>
      </c>
      <c r="W323">
        <v>1000</v>
      </c>
      <c r="X323">
        <v>0</v>
      </c>
      <c r="Y323">
        <v>1000.97</v>
      </c>
      <c r="Z323">
        <v>1000.97</v>
      </c>
      <c r="AA323">
        <v>1</v>
      </c>
      <c r="AB323" t="s">
        <v>21</v>
      </c>
    </row>
    <row r="324" spans="1:28" x14ac:dyDescent="0.3">
      <c r="A324">
        <v>682</v>
      </c>
      <c r="B324" t="str">
        <f>VLOOKUP(A324,标的信息!$B$2:$G$260,2,0)</f>
        <v>金企计划</v>
      </c>
      <c r="C324" t="str">
        <f>VLOOKUP(A324,标的信息!$B$2:$G$260,3,0)</f>
        <v>海汇盈第10期</v>
      </c>
      <c r="D324">
        <f>VLOOKUP(A324,标的信息!$B$2:$G$260,4,0)</f>
        <v>200000</v>
      </c>
      <c r="E324">
        <f>VLOOKUP(A324,标的信息!$B$2:$G$260,5,0)</f>
        <v>5</v>
      </c>
      <c r="F324">
        <f>VLOOKUP(A324,标的信息!$B$2:$G$260,6,0)</f>
        <v>7</v>
      </c>
      <c r="G324">
        <f>VLOOKUP(A324,标的信息!$B$2:$H$260,7,0)</f>
        <v>7</v>
      </c>
      <c r="H324" t="str">
        <f>VLOOKUP(A324,标的信息!$B$2:$I$260,8,0)</f>
        <v>还款中</v>
      </c>
      <c r="I324">
        <f t="shared" si="5"/>
        <v>9.7222222222222214</v>
      </c>
      <c r="J324">
        <v>9.7200000000000006</v>
      </c>
      <c r="K324">
        <v>10000</v>
      </c>
      <c r="L324" s="1" t="s">
        <v>664</v>
      </c>
      <c r="M324">
        <v>9073</v>
      </c>
      <c r="N324">
        <v>10</v>
      </c>
      <c r="O324" t="s">
        <v>18</v>
      </c>
      <c r="P324" s="1" t="s">
        <v>587</v>
      </c>
      <c r="Q324">
        <v>9.7200000000000006</v>
      </c>
      <c r="R324">
        <v>1</v>
      </c>
      <c r="S324">
        <v>0</v>
      </c>
      <c r="T324">
        <v>0</v>
      </c>
      <c r="U324" s="1" t="s">
        <v>24</v>
      </c>
      <c r="V324">
        <v>10000</v>
      </c>
      <c r="W324">
        <v>10000</v>
      </c>
      <c r="X324">
        <v>0</v>
      </c>
      <c r="Y324">
        <v>10009.719999999999</v>
      </c>
      <c r="Z324">
        <v>10009.719999999999</v>
      </c>
      <c r="AA324">
        <v>1</v>
      </c>
      <c r="AB324" t="s">
        <v>21</v>
      </c>
    </row>
    <row r="325" spans="1:28" x14ac:dyDescent="0.3">
      <c r="A325">
        <v>682</v>
      </c>
      <c r="B325" t="str">
        <f>VLOOKUP(A325,标的信息!$B$2:$G$260,2,0)</f>
        <v>金企计划</v>
      </c>
      <c r="C325" t="str">
        <f>VLOOKUP(A325,标的信息!$B$2:$G$260,3,0)</f>
        <v>海汇盈第10期</v>
      </c>
      <c r="D325">
        <f>VLOOKUP(A325,标的信息!$B$2:$G$260,4,0)</f>
        <v>200000</v>
      </c>
      <c r="E325">
        <f>VLOOKUP(A325,标的信息!$B$2:$G$260,5,0)</f>
        <v>5</v>
      </c>
      <c r="F325">
        <f>VLOOKUP(A325,标的信息!$B$2:$G$260,6,0)</f>
        <v>7</v>
      </c>
      <c r="G325">
        <f>VLOOKUP(A325,标的信息!$B$2:$H$260,7,0)</f>
        <v>7</v>
      </c>
      <c r="H325" t="str">
        <f>VLOOKUP(A325,标的信息!$B$2:$I$260,8,0)</f>
        <v>还款中</v>
      </c>
      <c r="I325">
        <f t="shared" si="5"/>
        <v>48.611111111111114</v>
      </c>
      <c r="J325">
        <v>48.61</v>
      </c>
      <c r="K325">
        <v>50000</v>
      </c>
      <c r="L325" s="1" t="s">
        <v>665</v>
      </c>
      <c r="M325">
        <v>9071</v>
      </c>
      <c r="N325">
        <v>10</v>
      </c>
      <c r="O325" t="s">
        <v>18</v>
      </c>
      <c r="P325" s="1" t="s">
        <v>666</v>
      </c>
      <c r="Q325">
        <v>48.61</v>
      </c>
      <c r="R325">
        <v>1</v>
      </c>
      <c r="S325">
        <v>0</v>
      </c>
      <c r="T325">
        <v>0</v>
      </c>
      <c r="U325" s="1" t="s">
        <v>29</v>
      </c>
      <c r="V325">
        <v>50000</v>
      </c>
      <c r="W325">
        <v>50000</v>
      </c>
      <c r="X325">
        <v>0</v>
      </c>
      <c r="Y325">
        <v>50048.61</v>
      </c>
      <c r="Z325">
        <v>50048.61</v>
      </c>
      <c r="AA325">
        <v>1</v>
      </c>
      <c r="AB325" t="s">
        <v>21</v>
      </c>
    </row>
    <row r="326" spans="1:28" x14ac:dyDescent="0.3">
      <c r="A326">
        <v>682</v>
      </c>
      <c r="B326" t="str">
        <f>VLOOKUP(A326,标的信息!$B$2:$G$260,2,0)</f>
        <v>金企计划</v>
      </c>
      <c r="C326" t="str">
        <f>VLOOKUP(A326,标的信息!$B$2:$G$260,3,0)</f>
        <v>海汇盈第10期</v>
      </c>
      <c r="D326">
        <f>VLOOKUP(A326,标的信息!$B$2:$G$260,4,0)</f>
        <v>200000</v>
      </c>
      <c r="E326">
        <f>VLOOKUP(A326,标的信息!$B$2:$G$260,5,0)</f>
        <v>5</v>
      </c>
      <c r="F326">
        <f>VLOOKUP(A326,标的信息!$B$2:$G$260,6,0)</f>
        <v>7</v>
      </c>
      <c r="G326">
        <f>VLOOKUP(A326,标的信息!$B$2:$H$260,7,0)</f>
        <v>7</v>
      </c>
      <c r="H326" t="str">
        <f>VLOOKUP(A326,标的信息!$B$2:$I$260,8,0)</f>
        <v>还款中</v>
      </c>
      <c r="I326">
        <f t="shared" si="5"/>
        <v>47.444444444444443</v>
      </c>
      <c r="J326">
        <v>47.44</v>
      </c>
      <c r="K326">
        <v>48800</v>
      </c>
      <c r="L326" s="1" t="s">
        <v>667</v>
      </c>
      <c r="M326">
        <v>9069</v>
      </c>
      <c r="N326">
        <v>10</v>
      </c>
      <c r="O326" t="s">
        <v>18</v>
      </c>
      <c r="P326" s="1" t="s">
        <v>668</v>
      </c>
      <c r="Q326">
        <v>47.44</v>
      </c>
      <c r="R326">
        <v>1</v>
      </c>
      <c r="S326">
        <v>0</v>
      </c>
      <c r="T326">
        <v>0</v>
      </c>
      <c r="U326" s="1" t="s">
        <v>29</v>
      </c>
      <c r="V326">
        <v>48800</v>
      </c>
      <c r="W326">
        <v>48800</v>
      </c>
      <c r="X326">
        <v>0</v>
      </c>
      <c r="Y326">
        <v>48847.44</v>
      </c>
      <c r="Z326">
        <v>48847.44</v>
      </c>
      <c r="AA326">
        <v>1</v>
      </c>
      <c r="AB326" t="s">
        <v>21</v>
      </c>
    </row>
    <row r="327" spans="1:28" x14ac:dyDescent="0.3">
      <c r="A327">
        <v>682</v>
      </c>
      <c r="B327" t="str">
        <f>VLOOKUP(A327,标的信息!$B$2:$G$260,2,0)</f>
        <v>金企计划</v>
      </c>
      <c r="C327" t="str">
        <f>VLOOKUP(A327,标的信息!$B$2:$G$260,3,0)</f>
        <v>海汇盈第10期</v>
      </c>
      <c r="D327">
        <f>VLOOKUP(A327,标的信息!$B$2:$G$260,4,0)</f>
        <v>200000</v>
      </c>
      <c r="E327">
        <f>VLOOKUP(A327,标的信息!$B$2:$G$260,5,0)</f>
        <v>5</v>
      </c>
      <c r="F327">
        <f>VLOOKUP(A327,标的信息!$B$2:$G$260,6,0)</f>
        <v>7</v>
      </c>
      <c r="G327">
        <f>VLOOKUP(A327,标的信息!$B$2:$H$260,7,0)</f>
        <v>7</v>
      </c>
      <c r="H327" t="str">
        <f>VLOOKUP(A327,标的信息!$B$2:$I$260,8,0)</f>
        <v>还款中</v>
      </c>
      <c r="I327">
        <f t="shared" si="5"/>
        <v>2.9166666666666665</v>
      </c>
      <c r="J327">
        <v>2.92</v>
      </c>
      <c r="K327">
        <v>3000</v>
      </c>
      <c r="L327" s="1" t="s">
        <v>669</v>
      </c>
      <c r="M327">
        <v>9065</v>
      </c>
      <c r="N327">
        <v>10</v>
      </c>
      <c r="O327" t="s">
        <v>18</v>
      </c>
      <c r="P327" s="1" t="s">
        <v>670</v>
      </c>
      <c r="Q327">
        <v>2.92</v>
      </c>
      <c r="R327">
        <v>1</v>
      </c>
      <c r="S327">
        <v>0</v>
      </c>
      <c r="T327">
        <v>0</v>
      </c>
      <c r="U327" s="1" t="s">
        <v>24</v>
      </c>
      <c r="V327">
        <v>3000</v>
      </c>
      <c r="W327">
        <v>3000</v>
      </c>
      <c r="X327">
        <v>0</v>
      </c>
      <c r="Y327">
        <v>3002.92</v>
      </c>
      <c r="Z327">
        <v>3002.92</v>
      </c>
      <c r="AA327">
        <v>1</v>
      </c>
      <c r="AB327" t="s">
        <v>21</v>
      </c>
    </row>
    <row r="328" spans="1:28" x14ac:dyDescent="0.3">
      <c r="A328">
        <v>682</v>
      </c>
      <c r="B328" t="str">
        <f>VLOOKUP(A328,标的信息!$B$2:$G$260,2,0)</f>
        <v>金企计划</v>
      </c>
      <c r="C328" t="str">
        <f>VLOOKUP(A328,标的信息!$B$2:$G$260,3,0)</f>
        <v>海汇盈第10期</v>
      </c>
      <c r="D328">
        <f>VLOOKUP(A328,标的信息!$B$2:$G$260,4,0)</f>
        <v>200000</v>
      </c>
      <c r="E328">
        <f>VLOOKUP(A328,标的信息!$B$2:$G$260,5,0)</f>
        <v>5</v>
      </c>
      <c r="F328">
        <f>VLOOKUP(A328,标的信息!$B$2:$G$260,6,0)</f>
        <v>7</v>
      </c>
      <c r="G328">
        <f>VLOOKUP(A328,标的信息!$B$2:$H$260,7,0)</f>
        <v>7</v>
      </c>
      <c r="H328" t="str">
        <f>VLOOKUP(A328,标的信息!$B$2:$I$260,8,0)</f>
        <v>还款中</v>
      </c>
      <c r="I328">
        <f t="shared" si="5"/>
        <v>9.7222222222222214</v>
      </c>
      <c r="J328">
        <v>9.7200000000000006</v>
      </c>
      <c r="K328">
        <v>10000</v>
      </c>
      <c r="L328" s="1" t="s">
        <v>671</v>
      </c>
      <c r="M328">
        <v>9064</v>
      </c>
      <c r="N328">
        <v>10</v>
      </c>
      <c r="O328" t="s">
        <v>18</v>
      </c>
      <c r="P328" s="1" t="s">
        <v>672</v>
      </c>
      <c r="Q328">
        <v>9.7200000000000006</v>
      </c>
      <c r="R328">
        <v>1</v>
      </c>
      <c r="S328">
        <v>0</v>
      </c>
      <c r="T328">
        <v>0</v>
      </c>
      <c r="U328" s="1" t="s">
        <v>40</v>
      </c>
      <c r="V328">
        <v>10000</v>
      </c>
      <c r="W328">
        <v>10000</v>
      </c>
      <c r="X328">
        <v>0</v>
      </c>
      <c r="Y328">
        <v>10009.719999999999</v>
      </c>
      <c r="Z328">
        <v>10009.719999999999</v>
      </c>
      <c r="AA328">
        <v>1</v>
      </c>
      <c r="AB328" t="s">
        <v>21</v>
      </c>
    </row>
    <row r="329" spans="1:28" x14ac:dyDescent="0.3">
      <c r="A329">
        <v>682</v>
      </c>
      <c r="B329" t="str">
        <f>VLOOKUP(A329,标的信息!$B$2:$G$260,2,0)</f>
        <v>金企计划</v>
      </c>
      <c r="C329" t="str">
        <f>VLOOKUP(A329,标的信息!$B$2:$G$260,3,0)</f>
        <v>海汇盈第10期</v>
      </c>
      <c r="D329">
        <f>VLOOKUP(A329,标的信息!$B$2:$G$260,4,0)</f>
        <v>200000</v>
      </c>
      <c r="E329">
        <f>VLOOKUP(A329,标的信息!$B$2:$G$260,5,0)</f>
        <v>5</v>
      </c>
      <c r="F329">
        <f>VLOOKUP(A329,标的信息!$B$2:$G$260,6,0)</f>
        <v>7</v>
      </c>
      <c r="G329">
        <f>VLOOKUP(A329,标的信息!$B$2:$H$260,7,0)</f>
        <v>7</v>
      </c>
      <c r="H329" t="str">
        <f>VLOOKUP(A329,标的信息!$B$2:$I$260,8,0)</f>
        <v>还款中</v>
      </c>
      <c r="I329">
        <f t="shared" si="5"/>
        <v>17.5</v>
      </c>
      <c r="J329">
        <v>17.5</v>
      </c>
      <c r="K329">
        <v>18000</v>
      </c>
      <c r="L329" s="1" t="s">
        <v>673</v>
      </c>
      <c r="M329">
        <v>9063</v>
      </c>
      <c r="N329">
        <v>10</v>
      </c>
      <c r="O329" t="s">
        <v>18</v>
      </c>
      <c r="P329" s="1" t="s">
        <v>674</v>
      </c>
      <c r="Q329">
        <v>17.5</v>
      </c>
      <c r="R329">
        <v>1</v>
      </c>
      <c r="S329">
        <v>0</v>
      </c>
      <c r="T329">
        <v>0</v>
      </c>
      <c r="U329" s="1" t="s">
        <v>35</v>
      </c>
      <c r="V329">
        <v>18000</v>
      </c>
      <c r="W329">
        <v>18000</v>
      </c>
      <c r="X329">
        <v>0</v>
      </c>
      <c r="Y329">
        <v>18017.5</v>
      </c>
      <c r="Z329">
        <v>18017.5</v>
      </c>
      <c r="AA329">
        <v>1</v>
      </c>
      <c r="AB329" t="s">
        <v>21</v>
      </c>
    </row>
    <row r="330" spans="1:28" x14ac:dyDescent="0.3">
      <c r="A330">
        <v>675</v>
      </c>
      <c r="B330" t="str">
        <f>VLOOKUP(A330,标的信息!$B$2:$G$260,2,0)</f>
        <v>信易顺</v>
      </c>
      <c r="C330" t="str">
        <f>VLOOKUP(A330,标的信息!$B$2:$G$260,3,0)</f>
        <v>信易顺第584期</v>
      </c>
      <c r="D330">
        <f>VLOOKUP(A330,标的信息!$B$2:$G$260,4,0)</f>
        <v>50000</v>
      </c>
      <c r="E330">
        <f>VLOOKUP(A330,标的信息!$B$2:$G$260,5,0)</f>
        <v>5.2</v>
      </c>
      <c r="F330">
        <f>VLOOKUP(A330,标的信息!$B$2:$G$260,6,0)</f>
        <v>1</v>
      </c>
      <c r="G330">
        <f>VLOOKUP(A330,标的信息!$B$2:$H$260,7,0)</f>
        <v>31</v>
      </c>
      <c r="H330" t="str">
        <f>VLOOKUP(A330,标的信息!$B$2:$I$260,8,0)</f>
        <v>还款中</v>
      </c>
      <c r="I330">
        <f t="shared" si="5"/>
        <v>223.88888888888889</v>
      </c>
      <c r="J330">
        <v>223.89</v>
      </c>
      <c r="K330">
        <v>50000</v>
      </c>
      <c r="L330" s="1" t="s">
        <v>675</v>
      </c>
      <c r="M330">
        <v>9024</v>
      </c>
      <c r="N330">
        <v>10</v>
      </c>
      <c r="O330" t="s">
        <v>18</v>
      </c>
      <c r="P330" s="1" t="s">
        <v>676</v>
      </c>
      <c r="Q330">
        <v>223.89</v>
      </c>
      <c r="R330">
        <v>1</v>
      </c>
      <c r="S330">
        <v>0</v>
      </c>
      <c r="T330">
        <v>0</v>
      </c>
      <c r="U330" s="1" t="s">
        <v>43</v>
      </c>
      <c r="V330">
        <v>50000</v>
      </c>
      <c r="W330">
        <v>50000</v>
      </c>
      <c r="X330">
        <v>0</v>
      </c>
      <c r="Y330">
        <v>50223.89</v>
      </c>
      <c r="Z330">
        <v>50223.89</v>
      </c>
      <c r="AA330">
        <v>1</v>
      </c>
      <c r="AB330" t="s">
        <v>21</v>
      </c>
    </row>
    <row r="331" spans="1:28" x14ac:dyDescent="0.3">
      <c r="A331">
        <v>674</v>
      </c>
      <c r="B331" t="str">
        <f>VLOOKUP(A331,标的信息!$B$2:$G$260,2,0)</f>
        <v>信易顺</v>
      </c>
      <c r="C331" t="str">
        <f>VLOOKUP(A331,标的信息!$B$2:$G$260,3,0)</f>
        <v>信易顺第583期</v>
      </c>
      <c r="D331">
        <f>VLOOKUP(A331,标的信息!$B$2:$G$260,4,0)</f>
        <v>50000</v>
      </c>
      <c r="E331">
        <f>VLOOKUP(A331,标的信息!$B$2:$G$260,5,0)</f>
        <v>5.2</v>
      </c>
      <c r="F331">
        <f>VLOOKUP(A331,标的信息!$B$2:$G$260,6,0)</f>
        <v>1</v>
      </c>
      <c r="G331">
        <f>VLOOKUP(A331,标的信息!$B$2:$H$260,7,0)</f>
        <v>31</v>
      </c>
      <c r="H331" t="str">
        <f>VLOOKUP(A331,标的信息!$B$2:$I$260,8,0)</f>
        <v>还款中</v>
      </c>
      <c r="I331">
        <f t="shared" si="5"/>
        <v>47.016666666666666</v>
      </c>
      <c r="J331">
        <v>47.02</v>
      </c>
      <c r="K331">
        <v>10500</v>
      </c>
      <c r="L331" s="1" t="s">
        <v>677</v>
      </c>
      <c r="M331">
        <v>9053</v>
      </c>
      <c r="N331">
        <v>10</v>
      </c>
      <c r="O331" t="s">
        <v>18</v>
      </c>
      <c r="P331" s="1" t="s">
        <v>678</v>
      </c>
      <c r="Q331">
        <v>47.02</v>
      </c>
      <c r="R331">
        <v>1</v>
      </c>
      <c r="S331">
        <v>0</v>
      </c>
      <c r="T331">
        <v>0</v>
      </c>
      <c r="U331" s="1" t="s">
        <v>29</v>
      </c>
      <c r="V331">
        <v>10500</v>
      </c>
      <c r="W331">
        <v>10500</v>
      </c>
      <c r="X331">
        <v>0</v>
      </c>
      <c r="Y331">
        <v>10547.02</v>
      </c>
      <c r="Z331">
        <v>10547.02</v>
      </c>
      <c r="AA331">
        <v>1</v>
      </c>
      <c r="AB331" t="s">
        <v>21</v>
      </c>
    </row>
    <row r="332" spans="1:28" x14ac:dyDescent="0.3">
      <c r="A332">
        <v>674</v>
      </c>
      <c r="B332" t="str">
        <f>VLOOKUP(A332,标的信息!$B$2:$G$260,2,0)</f>
        <v>信易顺</v>
      </c>
      <c r="C332" t="str">
        <f>VLOOKUP(A332,标的信息!$B$2:$G$260,3,0)</f>
        <v>信易顺第583期</v>
      </c>
      <c r="D332">
        <f>VLOOKUP(A332,标的信息!$B$2:$G$260,4,0)</f>
        <v>50000</v>
      </c>
      <c r="E332">
        <f>VLOOKUP(A332,标的信息!$B$2:$G$260,5,0)</f>
        <v>5.2</v>
      </c>
      <c r="F332">
        <f>VLOOKUP(A332,标的信息!$B$2:$G$260,6,0)</f>
        <v>1</v>
      </c>
      <c r="G332">
        <f>VLOOKUP(A332,标的信息!$B$2:$H$260,7,0)</f>
        <v>31</v>
      </c>
      <c r="H332" t="str">
        <f>VLOOKUP(A332,标的信息!$B$2:$I$260,8,0)</f>
        <v>还款中</v>
      </c>
      <c r="I332">
        <f t="shared" si="5"/>
        <v>22.388888888888889</v>
      </c>
      <c r="J332">
        <v>22.39</v>
      </c>
      <c r="K332">
        <v>5000</v>
      </c>
      <c r="L332" s="1" t="s">
        <v>679</v>
      </c>
      <c r="M332">
        <v>9047</v>
      </c>
      <c r="N332">
        <v>10</v>
      </c>
      <c r="O332" t="s">
        <v>18</v>
      </c>
      <c r="P332" s="1" t="s">
        <v>680</v>
      </c>
      <c r="Q332">
        <v>22.39</v>
      </c>
      <c r="R332">
        <v>1</v>
      </c>
      <c r="S332">
        <v>0</v>
      </c>
      <c r="T332">
        <v>0</v>
      </c>
      <c r="U332" s="1" t="s">
        <v>20</v>
      </c>
      <c r="V332">
        <v>5000</v>
      </c>
      <c r="W332">
        <v>5000</v>
      </c>
      <c r="X332">
        <v>0</v>
      </c>
      <c r="Y332">
        <v>5022.3900000000003</v>
      </c>
      <c r="Z332">
        <v>5022.3900000000003</v>
      </c>
      <c r="AA332">
        <v>1</v>
      </c>
      <c r="AB332" t="s">
        <v>21</v>
      </c>
    </row>
    <row r="333" spans="1:28" x14ac:dyDescent="0.3">
      <c r="A333">
        <v>674</v>
      </c>
      <c r="B333" t="str">
        <f>VLOOKUP(A333,标的信息!$B$2:$G$260,2,0)</f>
        <v>信易顺</v>
      </c>
      <c r="C333" t="str">
        <f>VLOOKUP(A333,标的信息!$B$2:$G$260,3,0)</f>
        <v>信易顺第583期</v>
      </c>
      <c r="D333">
        <f>VLOOKUP(A333,标的信息!$B$2:$G$260,4,0)</f>
        <v>50000</v>
      </c>
      <c r="E333">
        <f>VLOOKUP(A333,标的信息!$B$2:$G$260,5,0)</f>
        <v>5.2</v>
      </c>
      <c r="F333">
        <f>VLOOKUP(A333,标的信息!$B$2:$G$260,6,0)</f>
        <v>1</v>
      </c>
      <c r="G333">
        <f>VLOOKUP(A333,标的信息!$B$2:$H$260,7,0)</f>
        <v>31</v>
      </c>
      <c r="H333" t="str">
        <f>VLOOKUP(A333,标的信息!$B$2:$I$260,8,0)</f>
        <v>还款中</v>
      </c>
      <c r="I333">
        <f t="shared" si="5"/>
        <v>129.85555555555555</v>
      </c>
      <c r="J333">
        <v>129.86000000000001</v>
      </c>
      <c r="K333">
        <v>29000</v>
      </c>
      <c r="L333" s="1" t="s">
        <v>681</v>
      </c>
      <c r="M333">
        <v>9043</v>
      </c>
      <c r="N333">
        <v>10</v>
      </c>
      <c r="O333" t="s">
        <v>18</v>
      </c>
      <c r="P333" s="1" t="s">
        <v>682</v>
      </c>
      <c r="Q333">
        <v>129.86000000000001</v>
      </c>
      <c r="R333">
        <v>1</v>
      </c>
      <c r="S333">
        <v>0</v>
      </c>
      <c r="T333">
        <v>0</v>
      </c>
      <c r="U333" s="1" t="s">
        <v>29</v>
      </c>
      <c r="V333">
        <v>29000</v>
      </c>
      <c r="W333">
        <v>29000</v>
      </c>
      <c r="X333">
        <v>0</v>
      </c>
      <c r="Y333">
        <v>29129.86</v>
      </c>
      <c r="Z333">
        <v>29129.86</v>
      </c>
      <c r="AA333">
        <v>1</v>
      </c>
      <c r="AB333" t="s">
        <v>21</v>
      </c>
    </row>
    <row r="334" spans="1:28" x14ac:dyDescent="0.3">
      <c r="A334">
        <v>674</v>
      </c>
      <c r="B334" t="str">
        <f>VLOOKUP(A334,标的信息!$B$2:$G$260,2,0)</f>
        <v>信易顺</v>
      </c>
      <c r="C334" t="str">
        <f>VLOOKUP(A334,标的信息!$B$2:$G$260,3,0)</f>
        <v>信易顺第583期</v>
      </c>
      <c r="D334">
        <f>VLOOKUP(A334,标的信息!$B$2:$G$260,4,0)</f>
        <v>50000</v>
      </c>
      <c r="E334">
        <f>VLOOKUP(A334,标的信息!$B$2:$G$260,5,0)</f>
        <v>5.2</v>
      </c>
      <c r="F334">
        <f>VLOOKUP(A334,标的信息!$B$2:$G$260,6,0)</f>
        <v>1</v>
      </c>
      <c r="G334">
        <f>VLOOKUP(A334,标的信息!$B$2:$H$260,7,0)</f>
        <v>31</v>
      </c>
      <c r="H334" t="str">
        <f>VLOOKUP(A334,标的信息!$B$2:$I$260,8,0)</f>
        <v>还款中</v>
      </c>
      <c r="I334">
        <f t="shared" si="5"/>
        <v>17.015555555555554</v>
      </c>
      <c r="J334">
        <v>17.02</v>
      </c>
      <c r="K334">
        <v>3800</v>
      </c>
      <c r="L334" s="1" t="s">
        <v>683</v>
      </c>
      <c r="M334">
        <v>9042</v>
      </c>
      <c r="N334">
        <v>10</v>
      </c>
      <c r="O334" t="s">
        <v>18</v>
      </c>
      <c r="P334" s="1" t="s">
        <v>684</v>
      </c>
      <c r="Q334">
        <v>17.02</v>
      </c>
      <c r="R334">
        <v>1</v>
      </c>
      <c r="S334">
        <v>0</v>
      </c>
      <c r="T334">
        <v>0</v>
      </c>
      <c r="U334" s="1" t="s">
        <v>40</v>
      </c>
      <c r="V334">
        <v>3800</v>
      </c>
      <c r="W334">
        <v>3800</v>
      </c>
      <c r="X334">
        <v>0</v>
      </c>
      <c r="Y334">
        <v>3817.02</v>
      </c>
      <c r="Z334">
        <v>3817.02</v>
      </c>
      <c r="AA334">
        <v>1</v>
      </c>
      <c r="AB334" t="s">
        <v>21</v>
      </c>
    </row>
    <row r="335" spans="1:28" x14ac:dyDescent="0.3">
      <c r="A335">
        <v>674</v>
      </c>
      <c r="B335" t="str">
        <f>VLOOKUP(A335,标的信息!$B$2:$G$260,2,0)</f>
        <v>信易顺</v>
      </c>
      <c r="C335" t="str">
        <f>VLOOKUP(A335,标的信息!$B$2:$G$260,3,0)</f>
        <v>信易顺第583期</v>
      </c>
      <c r="D335">
        <f>VLOOKUP(A335,标的信息!$B$2:$G$260,4,0)</f>
        <v>50000</v>
      </c>
      <c r="E335">
        <f>VLOOKUP(A335,标的信息!$B$2:$G$260,5,0)</f>
        <v>5.2</v>
      </c>
      <c r="F335">
        <f>VLOOKUP(A335,标的信息!$B$2:$G$260,6,0)</f>
        <v>1</v>
      </c>
      <c r="G335">
        <f>VLOOKUP(A335,标的信息!$B$2:$H$260,7,0)</f>
        <v>31</v>
      </c>
      <c r="H335" t="str">
        <f>VLOOKUP(A335,标的信息!$B$2:$I$260,8,0)</f>
        <v>还款中</v>
      </c>
      <c r="I335">
        <f t="shared" si="5"/>
        <v>3.1344444444444441</v>
      </c>
      <c r="J335">
        <v>3.13</v>
      </c>
      <c r="K335">
        <v>700</v>
      </c>
      <c r="L335" s="1" t="s">
        <v>685</v>
      </c>
      <c r="M335">
        <v>9040</v>
      </c>
      <c r="N335">
        <v>10</v>
      </c>
      <c r="O335" t="s">
        <v>18</v>
      </c>
      <c r="P335" s="1" t="s">
        <v>686</v>
      </c>
      <c r="Q335">
        <v>3.13</v>
      </c>
      <c r="R335">
        <v>1</v>
      </c>
      <c r="S335">
        <v>0</v>
      </c>
      <c r="T335">
        <v>0</v>
      </c>
      <c r="U335" s="1" t="s">
        <v>40</v>
      </c>
      <c r="V335">
        <v>700</v>
      </c>
      <c r="W335">
        <v>700</v>
      </c>
      <c r="X335">
        <v>0</v>
      </c>
      <c r="Y335">
        <v>703.13</v>
      </c>
      <c r="Z335">
        <v>703.13</v>
      </c>
      <c r="AA335">
        <v>1</v>
      </c>
      <c r="AB335" t="s">
        <v>21</v>
      </c>
    </row>
    <row r="336" spans="1:28" x14ac:dyDescent="0.3">
      <c r="A336">
        <v>674</v>
      </c>
      <c r="B336" t="str">
        <f>VLOOKUP(A336,标的信息!$B$2:$G$260,2,0)</f>
        <v>信易顺</v>
      </c>
      <c r="C336" t="str">
        <f>VLOOKUP(A336,标的信息!$B$2:$G$260,3,0)</f>
        <v>信易顺第583期</v>
      </c>
      <c r="D336">
        <f>VLOOKUP(A336,标的信息!$B$2:$G$260,4,0)</f>
        <v>50000</v>
      </c>
      <c r="E336">
        <f>VLOOKUP(A336,标的信息!$B$2:$G$260,5,0)</f>
        <v>5.2</v>
      </c>
      <c r="F336">
        <f>VLOOKUP(A336,标的信息!$B$2:$G$260,6,0)</f>
        <v>1</v>
      </c>
      <c r="G336">
        <f>VLOOKUP(A336,标的信息!$B$2:$H$260,7,0)</f>
        <v>31</v>
      </c>
      <c r="H336" t="str">
        <f>VLOOKUP(A336,标的信息!$B$2:$I$260,8,0)</f>
        <v>还款中</v>
      </c>
      <c r="I336">
        <f t="shared" si="5"/>
        <v>4.4777777777777779</v>
      </c>
      <c r="J336">
        <v>4.4800000000000004</v>
      </c>
      <c r="K336">
        <v>1000</v>
      </c>
      <c r="L336" s="1" t="s">
        <v>687</v>
      </c>
      <c r="M336">
        <v>9023</v>
      </c>
      <c r="N336">
        <v>10</v>
      </c>
      <c r="O336" t="s">
        <v>18</v>
      </c>
      <c r="P336" s="1" t="s">
        <v>688</v>
      </c>
      <c r="Q336">
        <v>4.4800000000000004</v>
      </c>
      <c r="R336">
        <v>1</v>
      </c>
      <c r="S336">
        <v>0</v>
      </c>
      <c r="T336">
        <v>0</v>
      </c>
      <c r="U336" s="1" t="s">
        <v>40</v>
      </c>
      <c r="V336">
        <v>1000</v>
      </c>
      <c r="W336">
        <v>1000</v>
      </c>
      <c r="X336">
        <v>0</v>
      </c>
      <c r="Y336">
        <v>1004.48</v>
      </c>
      <c r="Z336">
        <v>1004.48</v>
      </c>
      <c r="AA336">
        <v>1</v>
      </c>
      <c r="AB336" t="s">
        <v>21</v>
      </c>
    </row>
    <row r="337" spans="1:28" x14ac:dyDescent="0.3">
      <c r="A337">
        <v>673</v>
      </c>
      <c r="B337" t="str">
        <f>VLOOKUP(A337,标的信息!$B$2:$G$260,2,0)</f>
        <v>信易顺</v>
      </c>
      <c r="C337" t="str">
        <f>VLOOKUP(A337,标的信息!$B$2:$G$260,3,0)</f>
        <v>信易顺第582期</v>
      </c>
      <c r="D337">
        <f>VLOOKUP(A337,标的信息!$B$2:$G$260,4,0)</f>
        <v>50000</v>
      </c>
      <c r="E337">
        <f>VLOOKUP(A337,标的信息!$B$2:$G$260,5,0)</f>
        <v>5.2</v>
      </c>
      <c r="F337">
        <f>VLOOKUP(A337,标的信息!$B$2:$G$260,6,0)</f>
        <v>1</v>
      </c>
      <c r="G337">
        <f>VLOOKUP(A337,标的信息!$B$2:$H$260,7,0)</f>
        <v>31</v>
      </c>
      <c r="H337" t="str">
        <f>VLOOKUP(A337,标的信息!$B$2:$I$260,8,0)</f>
        <v>还款中</v>
      </c>
      <c r="I337">
        <f t="shared" si="5"/>
        <v>182.6933333333333</v>
      </c>
      <c r="J337">
        <v>182.69</v>
      </c>
      <c r="K337">
        <v>40800</v>
      </c>
      <c r="L337" s="1" t="s">
        <v>689</v>
      </c>
      <c r="M337">
        <v>9051</v>
      </c>
      <c r="N337">
        <v>10</v>
      </c>
      <c r="O337" t="s">
        <v>18</v>
      </c>
      <c r="P337" s="1" t="s">
        <v>690</v>
      </c>
      <c r="Q337">
        <v>182.69</v>
      </c>
      <c r="R337">
        <v>1</v>
      </c>
      <c r="S337">
        <v>0</v>
      </c>
      <c r="T337">
        <v>0</v>
      </c>
      <c r="U337" s="1" t="s">
        <v>29</v>
      </c>
      <c r="V337">
        <v>40800</v>
      </c>
      <c r="W337">
        <v>40800</v>
      </c>
      <c r="X337">
        <v>0</v>
      </c>
      <c r="Y337">
        <v>40982.69</v>
      </c>
      <c r="Z337">
        <v>40982.69</v>
      </c>
      <c r="AA337">
        <v>1</v>
      </c>
      <c r="AB337" t="s">
        <v>21</v>
      </c>
    </row>
    <row r="338" spans="1:28" x14ac:dyDescent="0.3">
      <c r="A338">
        <v>673</v>
      </c>
      <c r="B338" t="str">
        <f>VLOOKUP(A338,标的信息!$B$2:$G$260,2,0)</f>
        <v>信易顺</v>
      </c>
      <c r="C338" t="str">
        <f>VLOOKUP(A338,标的信息!$B$2:$G$260,3,0)</f>
        <v>信易顺第582期</v>
      </c>
      <c r="D338">
        <f>VLOOKUP(A338,标的信息!$B$2:$G$260,4,0)</f>
        <v>50000</v>
      </c>
      <c r="E338">
        <f>VLOOKUP(A338,标的信息!$B$2:$G$260,5,0)</f>
        <v>5.2</v>
      </c>
      <c r="F338">
        <f>VLOOKUP(A338,标的信息!$B$2:$G$260,6,0)</f>
        <v>1</v>
      </c>
      <c r="G338">
        <f>VLOOKUP(A338,标的信息!$B$2:$H$260,7,0)</f>
        <v>31</v>
      </c>
      <c r="H338" t="str">
        <f>VLOOKUP(A338,标的信息!$B$2:$I$260,8,0)</f>
        <v>还款中</v>
      </c>
      <c r="I338">
        <f t="shared" si="5"/>
        <v>2.2388888888888889</v>
      </c>
      <c r="J338">
        <v>2.2400000000000002</v>
      </c>
      <c r="K338">
        <v>500</v>
      </c>
      <c r="L338" s="1" t="s">
        <v>691</v>
      </c>
      <c r="M338">
        <v>9050</v>
      </c>
      <c r="N338">
        <v>10</v>
      </c>
      <c r="O338" t="s">
        <v>18</v>
      </c>
      <c r="P338" s="1" t="s">
        <v>692</v>
      </c>
      <c r="Q338">
        <v>2.2400000000000002</v>
      </c>
      <c r="R338">
        <v>1</v>
      </c>
      <c r="S338">
        <v>0</v>
      </c>
      <c r="T338">
        <v>0</v>
      </c>
      <c r="U338" s="1" t="s">
        <v>35</v>
      </c>
      <c r="V338">
        <v>500</v>
      </c>
      <c r="W338">
        <v>500</v>
      </c>
      <c r="X338">
        <v>0</v>
      </c>
      <c r="Y338">
        <v>502.24</v>
      </c>
      <c r="Z338">
        <v>502.24</v>
      </c>
      <c r="AA338">
        <v>1</v>
      </c>
      <c r="AB338" t="s">
        <v>21</v>
      </c>
    </row>
    <row r="339" spans="1:28" x14ac:dyDescent="0.3">
      <c r="A339">
        <v>673</v>
      </c>
      <c r="B339" t="str">
        <f>VLOOKUP(A339,标的信息!$B$2:$G$260,2,0)</f>
        <v>信易顺</v>
      </c>
      <c r="C339" t="str">
        <f>VLOOKUP(A339,标的信息!$B$2:$G$260,3,0)</f>
        <v>信易顺第582期</v>
      </c>
      <c r="D339">
        <f>VLOOKUP(A339,标的信息!$B$2:$G$260,4,0)</f>
        <v>50000</v>
      </c>
      <c r="E339">
        <f>VLOOKUP(A339,标的信息!$B$2:$G$260,5,0)</f>
        <v>5.2</v>
      </c>
      <c r="F339">
        <f>VLOOKUP(A339,标的信息!$B$2:$G$260,6,0)</f>
        <v>1</v>
      </c>
      <c r="G339">
        <f>VLOOKUP(A339,标的信息!$B$2:$H$260,7,0)</f>
        <v>31</v>
      </c>
      <c r="H339" t="str">
        <f>VLOOKUP(A339,标的信息!$B$2:$I$260,8,0)</f>
        <v>还款中</v>
      </c>
      <c r="I339">
        <f t="shared" si="5"/>
        <v>0.44777777777777783</v>
      </c>
      <c r="J339">
        <v>0.45</v>
      </c>
      <c r="K339">
        <v>100</v>
      </c>
      <c r="L339" s="1" t="s">
        <v>693</v>
      </c>
      <c r="M339">
        <v>9045</v>
      </c>
      <c r="N339">
        <v>10</v>
      </c>
      <c r="O339" t="s">
        <v>18</v>
      </c>
      <c r="P339" s="1" t="s">
        <v>694</v>
      </c>
      <c r="Q339">
        <v>0.45</v>
      </c>
      <c r="R339">
        <v>1</v>
      </c>
      <c r="S339">
        <v>0</v>
      </c>
      <c r="T339">
        <v>0</v>
      </c>
      <c r="U339" s="1" t="s">
        <v>53</v>
      </c>
      <c r="V339">
        <v>100</v>
      </c>
      <c r="W339">
        <v>100</v>
      </c>
      <c r="X339">
        <v>0</v>
      </c>
      <c r="Y339">
        <v>100.45</v>
      </c>
      <c r="Z339">
        <v>100.45</v>
      </c>
      <c r="AA339">
        <v>1</v>
      </c>
      <c r="AB339" t="s">
        <v>21</v>
      </c>
    </row>
    <row r="340" spans="1:28" x14ac:dyDescent="0.3">
      <c r="A340">
        <v>673</v>
      </c>
      <c r="B340" t="str">
        <f>VLOOKUP(A340,标的信息!$B$2:$G$260,2,0)</f>
        <v>信易顺</v>
      </c>
      <c r="C340" t="str">
        <f>VLOOKUP(A340,标的信息!$B$2:$G$260,3,0)</f>
        <v>信易顺第582期</v>
      </c>
      <c r="D340">
        <f>VLOOKUP(A340,标的信息!$B$2:$G$260,4,0)</f>
        <v>50000</v>
      </c>
      <c r="E340">
        <f>VLOOKUP(A340,标的信息!$B$2:$G$260,5,0)</f>
        <v>5.2</v>
      </c>
      <c r="F340">
        <f>VLOOKUP(A340,标的信息!$B$2:$G$260,6,0)</f>
        <v>1</v>
      </c>
      <c r="G340">
        <f>VLOOKUP(A340,标的信息!$B$2:$H$260,7,0)</f>
        <v>31</v>
      </c>
      <c r="H340" t="str">
        <f>VLOOKUP(A340,标的信息!$B$2:$I$260,8,0)</f>
        <v>还款中</v>
      </c>
      <c r="I340">
        <f t="shared" si="5"/>
        <v>0.44777777777777783</v>
      </c>
      <c r="J340">
        <v>0.45</v>
      </c>
      <c r="K340">
        <v>100</v>
      </c>
      <c r="L340" s="1" t="s">
        <v>695</v>
      </c>
      <c r="M340">
        <v>9028</v>
      </c>
      <c r="N340">
        <v>10</v>
      </c>
      <c r="O340" t="s">
        <v>18</v>
      </c>
      <c r="P340" s="1" t="s">
        <v>696</v>
      </c>
      <c r="Q340">
        <v>0.45</v>
      </c>
      <c r="R340">
        <v>1</v>
      </c>
      <c r="S340">
        <v>0</v>
      </c>
      <c r="T340">
        <v>0</v>
      </c>
      <c r="U340" s="1" t="s">
        <v>43</v>
      </c>
      <c r="V340">
        <v>100</v>
      </c>
      <c r="W340">
        <v>100</v>
      </c>
      <c r="X340">
        <v>0</v>
      </c>
      <c r="Y340">
        <v>100.45</v>
      </c>
      <c r="Z340">
        <v>100.45</v>
      </c>
      <c r="AA340">
        <v>1</v>
      </c>
      <c r="AB340" t="s">
        <v>21</v>
      </c>
    </row>
    <row r="341" spans="1:28" x14ac:dyDescent="0.3">
      <c r="A341">
        <v>673</v>
      </c>
      <c r="B341" t="str">
        <f>VLOOKUP(A341,标的信息!$B$2:$G$260,2,0)</f>
        <v>信易顺</v>
      </c>
      <c r="C341" t="str">
        <f>VLOOKUP(A341,标的信息!$B$2:$G$260,3,0)</f>
        <v>信易顺第582期</v>
      </c>
      <c r="D341">
        <f>VLOOKUP(A341,标的信息!$B$2:$G$260,4,0)</f>
        <v>50000</v>
      </c>
      <c r="E341">
        <f>VLOOKUP(A341,标的信息!$B$2:$G$260,5,0)</f>
        <v>5.2</v>
      </c>
      <c r="F341">
        <f>VLOOKUP(A341,标的信息!$B$2:$G$260,6,0)</f>
        <v>1</v>
      </c>
      <c r="G341">
        <f>VLOOKUP(A341,标的信息!$B$2:$H$260,7,0)</f>
        <v>31</v>
      </c>
      <c r="H341" t="str">
        <f>VLOOKUP(A341,标的信息!$B$2:$I$260,8,0)</f>
        <v>还款中</v>
      </c>
      <c r="I341">
        <f t="shared" si="5"/>
        <v>4.4777777777777779</v>
      </c>
      <c r="J341">
        <v>4.4800000000000004</v>
      </c>
      <c r="K341">
        <v>1000</v>
      </c>
      <c r="L341" s="1" t="s">
        <v>697</v>
      </c>
      <c r="M341">
        <v>9027</v>
      </c>
      <c r="N341">
        <v>10</v>
      </c>
      <c r="O341" t="s">
        <v>18</v>
      </c>
      <c r="P341" s="1" t="s">
        <v>698</v>
      </c>
      <c r="Q341">
        <v>4.4800000000000004</v>
      </c>
      <c r="R341">
        <v>1</v>
      </c>
      <c r="S341">
        <v>0</v>
      </c>
      <c r="T341">
        <v>0</v>
      </c>
      <c r="U341" s="1" t="s">
        <v>20</v>
      </c>
      <c r="V341">
        <v>1000</v>
      </c>
      <c r="W341">
        <v>1000</v>
      </c>
      <c r="X341">
        <v>0</v>
      </c>
      <c r="Y341">
        <v>1004.48</v>
      </c>
      <c r="Z341">
        <v>1004.48</v>
      </c>
      <c r="AA341">
        <v>1</v>
      </c>
      <c r="AB341" t="s">
        <v>21</v>
      </c>
    </row>
    <row r="342" spans="1:28" x14ac:dyDescent="0.3">
      <c r="A342">
        <v>673</v>
      </c>
      <c r="B342" t="str">
        <f>VLOOKUP(A342,标的信息!$B$2:$G$260,2,0)</f>
        <v>信易顺</v>
      </c>
      <c r="C342" t="str">
        <f>VLOOKUP(A342,标的信息!$B$2:$G$260,3,0)</f>
        <v>信易顺第582期</v>
      </c>
      <c r="D342">
        <f>VLOOKUP(A342,标的信息!$B$2:$G$260,4,0)</f>
        <v>50000</v>
      </c>
      <c r="E342">
        <f>VLOOKUP(A342,标的信息!$B$2:$G$260,5,0)</f>
        <v>5.2</v>
      </c>
      <c r="F342">
        <f>VLOOKUP(A342,标的信息!$B$2:$G$260,6,0)</f>
        <v>1</v>
      </c>
      <c r="G342">
        <f>VLOOKUP(A342,标的信息!$B$2:$H$260,7,0)</f>
        <v>31</v>
      </c>
      <c r="H342" t="str">
        <f>VLOOKUP(A342,标的信息!$B$2:$I$260,8,0)</f>
        <v>还款中</v>
      </c>
      <c r="I342">
        <f t="shared" si="5"/>
        <v>0.89555555555555566</v>
      </c>
      <c r="J342">
        <v>0.9</v>
      </c>
      <c r="K342">
        <v>200</v>
      </c>
      <c r="L342" s="1" t="s">
        <v>699</v>
      </c>
      <c r="M342">
        <v>9026</v>
      </c>
      <c r="N342">
        <v>10</v>
      </c>
      <c r="O342" t="s">
        <v>18</v>
      </c>
      <c r="P342" s="1" t="s">
        <v>700</v>
      </c>
      <c r="Q342">
        <v>0.9</v>
      </c>
      <c r="R342">
        <v>1</v>
      </c>
      <c r="S342">
        <v>0</v>
      </c>
      <c r="T342">
        <v>0</v>
      </c>
      <c r="U342" s="1" t="s">
        <v>701</v>
      </c>
      <c r="V342">
        <v>200</v>
      </c>
      <c r="W342">
        <v>200</v>
      </c>
      <c r="X342">
        <v>0</v>
      </c>
      <c r="Y342">
        <v>200.9</v>
      </c>
      <c r="Z342">
        <v>200.9</v>
      </c>
      <c r="AA342">
        <v>1</v>
      </c>
      <c r="AB342" t="s">
        <v>21</v>
      </c>
    </row>
    <row r="343" spans="1:28" x14ac:dyDescent="0.3">
      <c r="A343">
        <v>673</v>
      </c>
      <c r="B343" t="str">
        <f>VLOOKUP(A343,标的信息!$B$2:$G$260,2,0)</f>
        <v>信易顺</v>
      </c>
      <c r="C343" t="str">
        <f>VLOOKUP(A343,标的信息!$B$2:$G$260,3,0)</f>
        <v>信易顺第582期</v>
      </c>
      <c r="D343">
        <f>VLOOKUP(A343,标的信息!$B$2:$G$260,4,0)</f>
        <v>50000</v>
      </c>
      <c r="E343">
        <f>VLOOKUP(A343,标的信息!$B$2:$G$260,5,0)</f>
        <v>5.2</v>
      </c>
      <c r="F343">
        <f>VLOOKUP(A343,标的信息!$B$2:$G$260,6,0)</f>
        <v>1</v>
      </c>
      <c r="G343">
        <f>VLOOKUP(A343,标的信息!$B$2:$H$260,7,0)</f>
        <v>31</v>
      </c>
      <c r="H343" t="str">
        <f>VLOOKUP(A343,标的信息!$B$2:$I$260,8,0)</f>
        <v>还款中</v>
      </c>
      <c r="I343">
        <f t="shared" si="5"/>
        <v>32.687777777777782</v>
      </c>
      <c r="J343">
        <v>32.69</v>
      </c>
      <c r="K343">
        <v>7300</v>
      </c>
      <c r="L343" s="1" t="s">
        <v>702</v>
      </c>
      <c r="M343">
        <v>9025</v>
      </c>
      <c r="N343">
        <v>10</v>
      </c>
      <c r="O343" t="s">
        <v>18</v>
      </c>
      <c r="P343" s="1" t="s">
        <v>703</v>
      </c>
      <c r="Q343">
        <v>32.69</v>
      </c>
      <c r="R343">
        <v>1</v>
      </c>
      <c r="S343">
        <v>0</v>
      </c>
      <c r="T343">
        <v>0</v>
      </c>
      <c r="U343" s="1" t="s">
        <v>43</v>
      </c>
      <c r="V343">
        <v>7300</v>
      </c>
      <c r="W343">
        <v>7300</v>
      </c>
      <c r="X343">
        <v>0</v>
      </c>
      <c r="Y343">
        <v>7332.69</v>
      </c>
      <c r="Z343">
        <v>7332.69</v>
      </c>
      <c r="AA343">
        <v>1</v>
      </c>
      <c r="AB343" t="s">
        <v>21</v>
      </c>
    </row>
    <row r="344" spans="1:28" x14ac:dyDescent="0.3">
      <c r="A344">
        <v>672</v>
      </c>
      <c r="B344" t="str">
        <f>VLOOKUP(A344,标的信息!$B$2:$G$260,2,0)</f>
        <v>信易顺</v>
      </c>
      <c r="C344" t="str">
        <f>VLOOKUP(A344,标的信息!$B$2:$G$260,3,0)</f>
        <v>信易顺第581期</v>
      </c>
      <c r="D344">
        <f>VLOOKUP(A344,标的信息!$B$2:$G$260,4,0)</f>
        <v>50000</v>
      </c>
      <c r="E344">
        <f>VLOOKUP(A344,标的信息!$B$2:$G$260,5,0)</f>
        <v>5.2</v>
      </c>
      <c r="F344">
        <f>VLOOKUP(A344,标的信息!$B$2:$G$260,6,0)</f>
        <v>1</v>
      </c>
      <c r="G344">
        <f>VLOOKUP(A344,标的信息!$B$2:$H$260,7,0)</f>
        <v>31</v>
      </c>
      <c r="H344" t="str">
        <f>VLOOKUP(A344,标的信息!$B$2:$I$260,8,0)</f>
        <v>还款中</v>
      </c>
      <c r="I344">
        <f t="shared" si="5"/>
        <v>32.687777777777782</v>
      </c>
      <c r="J344">
        <v>32.69</v>
      </c>
      <c r="K344">
        <v>7300</v>
      </c>
      <c r="L344" s="1" t="s">
        <v>704</v>
      </c>
      <c r="M344">
        <v>9054</v>
      </c>
      <c r="N344">
        <v>10</v>
      </c>
      <c r="O344" t="s">
        <v>18</v>
      </c>
      <c r="P344" s="1" t="s">
        <v>705</v>
      </c>
      <c r="Q344">
        <v>32.69</v>
      </c>
      <c r="R344">
        <v>1</v>
      </c>
      <c r="S344">
        <v>0</v>
      </c>
      <c r="T344">
        <v>0</v>
      </c>
      <c r="U344" s="1" t="s">
        <v>29</v>
      </c>
      <c r="V344">
        <v>7300</v>
      </c>
      <c r="W344">
        <v>7300</v>
      </c>
      <c r="X344">
        <v>0</v>
      </c>
      <c r="Y344">
        <v>7332.69</v>
      </c>
      <c r="Z344">
        <v>7332.69</v>
      </c>
      <c r="AA344">
        <v>1</v>
      </c>
      <c r="AB344" t="s">
        <v>21</v>
      </c>
    </row>
    <row r="345" spans="1:28" x14ac:dyDescent="0.3">
      <c r="A345">
        <v>672</v>
      </c>
      <c r="B345" t="str">
        <f>VLOOKUP(A345,标的信息!$B$2:$G$260,2,0)</f>
        <v>信易顺</v>
      </c>
      <c r="C345" t="str">
        <f>VLOOKUP(A345,标的信息!$B$2:$G$260,3,0)</f>
        <v>信易顺第581期</v>
      </c>
      <c r="D345">
        <f>VLOOKUP(A345,标的信息!$B$2:$G$260,4,0)</f>
        <v>50000</v>
      </c>
      <c r="E345">
        <f>VLOOKUP(A345,标的信息!$B$2:$G$260,5,0)</f>
        <v>5.2</v>
      </c>
      <c r="F345">
        <f>VLOOKUP(A345,标的信息!$B$2:$G$260,6,0)</f>
        <v>1</v>
      </c>
      <c r="G345">
        <f>VLOOKUP(A345,标的信息!$B$2:$H$260,7,0)</f>
        <v>31</v>
      </c>
      <c r="H345" t="str">
        <f>VLOOKUP(A345,标的信息!$B$2:$I$260,8,0)</f>
        <v>还款中</v>
      </c>
      <c r="I345">
        <f t="shared" si="5"/>
        <v>11.194444444444445</v>
      </c>
      <c r="J345">
        <v>11.19</v>
      </c>
      <c r="K345">
        <v>2500</v>
      </c>
      <c r="L345" s="1" t="s">
        <v>706</v>
      </c>
      <c r="M345">
        <v>9036</v>
      </c>
      <c r="N345">
        <v>10</v>
      </c>
      <c r="O345" t="s">
        <v>18</v>
      </c>
      <c r="P345" s="1" t="s">
        <v>707</v>
      </c>
      <c r="Q345">
        <v>11.19</v>
      </c>
      <c r="R345">
        <v>1</v>
      </c>
      <c r="S345">
        <v>0</v>
      </c>
      <c r="T345">
        <v>0</v>
      </c>
      <c r="U345" s="1" t="s">
        <v>35</v>
      </c>
      <c r="V345">
        <v>2500</v>
      </c>
      <c r="W345">
        <v>2500</v>
      </c>
      <c r="X345">
        <v>0</v>
      </c>
      <c r="Y345">
        <v>2511.19</v>
      </c>
      <c r="Z345">
        <v>2511.19</v>
      </c>
      <c r="AA345">
        <v>1</v>
      </c>
      <c r="AB345" t="s">
        <v>21</v>
      </c>
    </row>
    <row r="346" spans="1:28" x14ac:dyDescent="0.3">
      <c r="A346">
        <v>672</v>
      </c>
      <c r="B346" t="str">
        <f>VLOOKUP(A346,标的信息!$B$2:$G$260,2,0)</f>
        <v>信易顺</v>
      </c>
      <c r="C346" t="str">
        <f>VLOOKUP(A346,标的信息!$B$2:$G$260,3,0)</f>
        <v>信易顺第581期</v>
      </c>
      <c r="D346">
        <f>VLOOKUP(A346,标的信息!$B$2:$G$260,4,0)</f>
        <v>50000</v>
      </c>
      <c r="E346">
        <f>VLOOKUP(A346,标的信息!$B$2:$G$260,5,0)</f>
        <v>5.2</v>
      </c>
      <c r="F346">
        <f>VLOOKUP(A346,标的信息!$B$2:$G$260,6,0)</f>
        <v>1</v>
      </c>
      <c r="G346">
        <f>VLOOKUP(A346,标的信息!$B$2:$H$260,7,0)</f>
        <v>31</v>
      </c>
      <c r="H346" t="str">
        <f>VLOOKUP(A346,标的信息!$B$2:$I$260,8,0)</f>
        <v>还款中</v>
      </c>
      <c r="I346">
        <f t="shared" si="5"/>
        <v>135.22888888888889</v>
      </c>
      <c r="J346">
        <v>135.22999999999999</v>
      </c>
      <c r="K346">
        <v>30200</v>
      </c>
      <c r="L346" s="1" t="s">
        <v>708</v>
      </c>
      <c r="M346">
        <v>9030</v>
      </c>
      <c r="N346">
        <v>10</v>
      </c>
      <c r="O346" t="s">
        <v>18</v>
      </c>
      <c r="P346" s="1" t="s">
        <v>709</v>
      </c>
      <c r="Q346">
        <v>135.22999999999999</v>
      </c>
      <c r="R346">
        <v>1</v>
      </c>
      <c r="S346">
        <v>0</v>
      </c>
      <c r="T346">
        <v>0</v>
      </c>
      <c r="U346" s="1" t="s">
        <v>35</v>
      </c>
      <c r="V346">
        <v>30200</v>
      </c>
      <c r="W346">
        <v>30200</v>
      </c>
      <c r="X346">
        <v>0</v>
      </c>
      <c r="Y346">
        <v>30335.23</v>
      </c>
      <c r="Z346">
        <v>30335.23</v>
      </c>
      <c r="AA346">
        <v>1</v>
      </c>
      <c r="AB346" t="s">
        <v>21</v>
      </c>
    </row>
    <row r="347" spans="1:28" x14ac:dyDescent="0.3">
      <c r="A347">
        <v>672</v>
      </c>
      <c r="B347" t="str">
        <f>VLOOKUP(A347,标的信息!$B$2:$G$260,2,0)</f>
        <v>信易顺</v>
      </c>
      <c r="C347" t="str">
        <f>VLOOKUP(A347,标的信息!$B$2:$G$260,3,0)</f>
        <v>信易顺第581期</v>
      </c>
      <c r="D347">
        <f>VLOOKUP(A347,标的信息!$B$2:$G$260,4,0)</f>
        <v>50000</v>
      </c>
      <c r="E347">
        <f>VLOOKUP(A347,标的信息!$B$2:$G$260,5,0)</f>
        <v>5.2</v>
      </c>
      <c r="F347">
        <f>VLOOKUP(A347,标的信息!$B$2:$G$260,6,0)</f>
        <v>1</v>
      </c>
      <c r="G347">
        <f>VLOOKUP(A347,标的信息!$B$2:$H$260,7,0)</f>
        <v>31</v>
      </c>
      <c r="H347" t="str">
        <f>VLOOKUP(A347,标的信息!$B$2:$I$260,8,0)</f>
        <v>还款中</v>
      </c>
      <c r="I347">
        <f t="shared" si="5"/>
        <v>44.777777777777779</v>
      </c>
      <c r="J347">
        <v>44.78</v>
      </c>
      <c r="K347">
        <v>10000</v>
      </c>
      <c r="L347" s="1" t="s">
        <v>710</v>
      </c>
      <c r="M347">
        <v>9029</v>
      </c>
      <c r="N347">
        <v>10</v>
      </c>
      <c r="O347" t="s">
        <v>18</v>
      </c>
      <c r="P347" s="1" t="s">
        <v>711</v>
      </c>
      <c r="Q347">
        <v>44.78</v>
      </c>
      <c r="R347">
        <v>1</v>
      </c>
      <c r="S347">
        <v>0</v>
      </c>
      <c r="T347">
        <v>0</v>
      </c>
      <c r="U347" s="1" t="s">
        <v>29</v>
      </c>
      <c r="V347">
        <v>10000</v>
      </c>
      <c r="W347">
        <v>10000</v>
      </c>
      <c r="X347">
        <v>0</v>
      </c>
      <c r="Y347">
        <v>10044.780000000001</v>
      </c>
      <c r="Z347">
        <v>10044.780000000001</v>
      </c>
      <c r="AA347">
        <v>1</v>
      </c>
      <c r="AB347" t="s">
        <v>21</v>
      </c>
    </row>
    <row r="348" spans="1:28" x14ac:dyDescent="0.3">
      <c r="A348">
        <v>671</v>
      </c>
      <c r="B348" t="str">
        <f>VLOOKUP(A348,标的信息!$B$2:$G$260,2,0)</f>
        <v>信易顺</v>
      </c>
      <c r="C348" t="str">
        <f>VLOOKUP(A348,标的信息!$B$2:$G$260,3,0)</f>
        <v>信易顺第580期</v>
      </c>
      <c r="D348">
        <f>VLOOKUP(A348,标的信息!$B$2:$G$260,4,0)</f>
        <v>30000</v>
      </c>
      <c r="E348">
        <f>VLOOKUP(A348,标的信息!$B$2:$G$260,5,0)</f>
        <v>5.2</v>
      </c>
      <c r="F348">
        <f>VLOOKUP(A348,标的信息!$B$2:$G$260,6,0)</f>
        <v>1</v>
      </c>
      <c r="G348">
        <f>VLOOKUP(A348,标的信息!$B$2:$H$260,7,0)</f>
        <v>31</v>
      </c>
      <c r="H348" t="str">
        <f>VLOOKUP(A348,标的信息!$B$2:$I$260,8,0)</f>
        <v>还款中</v>
      </c>
      <c r="I348">
        <f t="shared" si="5"/>
        <v>53.733333333333334</v>
      </c>
      <c r="J348">
        <v>53.73</v>
      </c>
      <c r="K348">
        <v>12000</v>
      </c>
      <c r="L348" s="1" t="s">
        <v>712</v>
      </c>
      <c r="M348">
        <v>9055</v>
      </c>
      <c r="N348">
        <v>10</v>
      </c>
      <c r="O348" t="s">
        <v>18</v>
      </c>
      <c r="P348" s="1" t="s">
        <v>713</v>
      </c>
      <c r="Q348">
        <v>53.73</v>
      </c>
      <c r="R348">
        <v>1</v>
      </c>
      <c r="S348">
        <v>0</v>
      </c>
      <c r="T348">
        <v>0</v>
      </c>
      <c r="U348" s="1" t="s">
        <v>29</v>
      </c>
      <c r="V348">
        <v>12000</v>
      </c>
      <c r="W348">
        <v>12000</v>
      </c>
      <c r="X348">
        <v>0</v>
      </c>
      <c r="Y348">
        <v>12053.73</v>
      </c>
      <c r="Z348">
        <v>12053.73</v>
      </c>
      <c r="AA348">
        <v>1</v>
      </c>
      <c r="AB348" t="s">
        <v>21</v>
      </c>
    </row>
    <row r="349" spans="1:28" x14ac:dyDescent="0.3">
      <c r="A349">
        <v>671</v>
      </c>
      <c r="B349" t="str">
        <f>VLOOKUP(A349,标的信息!$B$2:$G$260,2,0)</f>
        <v>信易顺</v>
      </c>
      <c r="C349" t="str">
        <f>VLOOKUP(A349,标的信息!$B$2:$G$260,3,0)</f>
        <v>信易顺第580期</v>
      </c>
      <c r="D349">
        <f>VLOOKUP(A349,标的信息!$B$2:$G$260,4,0)</f>
        <v>30000</v>
      </c>
      <c r="E349">
        <f>VLOOKUP(A349,标的信息!$B$2:$G$260,5,0)</f>
        <v>5.2</v>
      </c>
      <c r="F349">
        <f>VLOOKUP(A349,标的信息!$B$2:$G$260,6,0)</f>
        <v>1</v>
      </c>
      <c r="G349">
        <f>VLOOKUP(A349,标的信息!$B$2:$H$260,7,0)</f>
        <v>31</v>
      </c>
      <c r="H349" t="str">
        <f>VLOOKUP(A349,标的信息!$B$2:$I$260,8,0)</f>
        <v>还款中</v>
      </c>
      <c r="I349">
        <f t="shared" si="5"/>
        <v>44.777777777777779</v>
      </c>
      <c r="J349">
        <v>44.78</v>
      </c>
      <c r="K349">
        <v>10000</v>
      </c>
      <c r="L349" s="1" t="s">
        <v>714</v>
      </c>
      <c r="M349">
        <v>9038</v>
      </c>
      <c r="N349">
        <v>10</v>
      </c>
      <c r="O349" t="s">
        <v>18</v>
      </c>
      <c r="P349" s="1" t="s">
        <v>715</v>
      </c>
      <c r="Q349">
        <v>44.78</v>
      </c>
      <c r="R349">
        <v>1</v>
      </c>
      <c r="S349">
        <v>0</v>
      </c>
      <c r="T349">
        <v>0</v>
      </c>
      <c r="U349" s="1" t="s">
        <v>20</v>
      </c>
      <c r="V349">
        <v>10000</v>
      </c>
      <c r="W349">
        <v>10000</v>
      </c>
      <c r="X349">
        <v>0</v>
      </c>
      <c r="Y349">
        <v>10044.780000000001</v>
      </c>
      <c r="Z349">
        <v>10044.780000000001</v>
      </c>
      <c r="AA349">
        <v>1</v>
      </c>
      <c r="AB349" t="s">
        <v>21</v>
      </c>
    </row>
    <row r="350" spans="1:28" x14ac:dyDescent="0.3">
      <c r="A350">
        <v>671</v>
      </c>
      <c r="B350" t="str">
        <f>VLOOKUP(A350,标的信息!$B$2:$G$260,2,0)</f>
        <v>信易顺</v>
      </c>
      <c r="C350" t="str">
        <f>VLOOKUP(A350,标的信息!$B$2:$G$260,3,0)</f>
        <v>信易顺第580期</v>
      </c>
      <c r="D350">
        <f>VLOOKUP(A350,标的信息!$B$2:$G$260,4,0)</f>
        <v>30000</v>
      </c>
      <c r="E350">
        <f>VLOOKUP(A350,标的信息!$B$2:$G$260,5,0)</f>
        <v>5.2</v>
      </c>
      <c r="F350">
        <f>VLOOKUP(A350,标的信息!$B$2:$G$260,6,0)</f>
        <v>1</v>
      </c>
      <c r="G350">
        <f>VLOOKUP(A350,标的信息!$B$2:$H$260,7,0)</f>
        <v>31</v>
      </c>
      <c r="H350" t="str">
        <f>VLOOKUP(A350,标的信息!$B$2:$I$260,8,0)</f>
        <v>还款中</v>
      </c>
      <c r="I350">
        <f t="shared" si="5"/>
        <v>18.358888888888888</v>
      </c>
      <c r="J350">
        <v>18.36</v>
      </c>
      <c r="K350">
        <v>4100</v>
      </c>
      <c r="L350" s="1" t="s">
        <v>716</v>
      </c>
      <c r="M350">
        <v>9037</v>
      </c>
      <c r="N350">
        <v>10</v>
      </c>
      <c r="O350" t="s">
        <v>18</v>
      </c>
      <c r="P350" s="1" t="s">
        <v>717</v>
      </c>
      <c r="Q350">
        <v>18.36</v>
      </c>
      <c r="R350">
        <v>1</v>
      </c>
      <c r="S350">
        <v>0</v>
      </c>
      <c r="T350">
        <v>0</v>
      </c>
      <c r="U350" s="1" t="s">
        <v>29</v>
      </c>
      <c r="V350">
        <v>4100</v>
      </c>
      <c r="W350">
        <v>4100</v>
      </c>
      <c r="X350">
        <v>0</v>
      </c>
      <c r="Y350">
        <v>4118.3599999999997</v>
      </c>
      <c r="Z350">
        <v>4118.3599999999997</v>
      </c>
      <c r="AA350">
        <v>1</v>
      </c>
      <c r="AB350" t="s">
        <v>21</v>
      </c>
    </row>
    <row r="351" spans="1:28" x14ac:dyDescent="0.3">
      <c r="A351">
        <v>671</v>
      </c>
      <c r="B351" t="str">
        <f>VLOOKUP(A351,标的信息!$B$2:$G$260,2,0)</f>
        <v>信易顺</v>
      </c>
      <c r="C351" t="str">
        <f>VLOOKUP(A351,标的信息!$B$2:$G$260,3,0)</f>
        <v>信易顺第580期</v>
      </c>
      <c r="D351">
        <f>VLOOKUP(A351,标的信息!$B$2:$G$260,4,0)</f>
        <v>30000</v>
      </c>
      <c r="E351">
        <f>VLOOKUP(A351,标的信息!$B$2:$G$260,5,0)</f>
        <v>5.2</v>
      </c>
      <c r="F351">
        <f>VLOOKUP(A351,标的信息!$B$2:$G$260,6,0)</f>
        <v>1</v>
      </c>
      <c r="G351">
        <f>VLOOKUP(A351,标的信息!$B$2:$H$260,7,0)</f>
        <v>31</v>
      </c>
      <c r="H351" t="str">
        <f>VLOOKUP(A351,标的信息!$B$2:$I$260,8,0)</f>
        <v>还款中</v>
      </c>
      <c r="I351">
        <f t="shared" si="5"/>
        <v>17.463333333333335</v>
      </c>
      <c r="J351">
        <v>17.46</v>
      </c>
      <c r="K351">
        <v>3900</v>
      </c>
      <c r="L351" s="1" t="s">
        <v>718</v>
      </c>
      <c r="M351">
        <v>9031</v>
      </c>
      <c r="N351">
        <v>10</v>
      </c>
      <c r="O351" t="s">
        <v>18</v>
      </c>
      <c r="P351" s="1" t="s">
        <v>719</v>
      </c>
      <c r="Q351">
        <v>17.46</v>
      </c>
      <c r="R351">
        <v>1</v>
      </c>
      <c r="S351">
        <v>0</v>
      </c>
      <c r="T351">
        <v>0</v>
      </c>
      <c r="U351" s="1" t="s">
        <v>35</v>
      </c>
      <c r="V351">
        <v>3900</v>
      </c>
      <c r="W351">
        <v>3900</v>
      </c>
      <c r="X351">
        <v>0</v>
      </c>
      <c r="Y351">
        <v>3917.46</v>
      </c>
      <c r="Z351">
        <v>3917.46</v>
      </c>
      <c r="AA351">
        <v>1</v>
      </c>
      <c r="AB351" t="s">
        <v>21</v>
      </c>
    </row>
    <row r="352" spans="1:28" x14ac:dyDescent="0.3">
      <c r="A352">
        <v>670</v>
      </c>
      <c r="B352" t="str">
        <f>VLOOKUP(A352,标的信息!$B$2:$G$260,2,0)</f>
        <v>信易顺</v>
      </c>
      <c r="C352" t="str">
        <f>VLOOKUP(A352,标的信息!$B$2:$G$260,3,0)</f>
        <v>信易顺第579期</v>
      </c>
      <c r="D352">
        <f>VLOOKUP(A352,标的信息!$B$2:$G$260,4,0)</f>
        <v>50000</v>
      </c>
      <c r="E352">
        <f>VLOOKUP(A352,标的信息!$B$2:$G$260,5,0)</f>
        <v>5.2</v>
      </c>
      <c r="F352">
        <f>VLOOKUP(A352,标的信息!$B$2:$G$260,6,0)</f>
        <v>1</v>
      </c>
      <c r="G352">
        <f>VLOOKUP(A352,标的信息!$B$2:$H$260,7,0)</f>
        <v>31</v>
      </c>
      <c r="H352" t="str">
        <f>VLOOKUP(A352,标的信息!$B$2:$I$260,8,0)</f>
        <v>还款中</v>
      </c>
      <c r="I352">
        <f t="shared" si="5"/>
        <v>44.777777777777779</v>
      </c>
      <c r="J352">
        <v>44.78</v>
      </c>
      <c r="K352">
        <v>10000</v>
      </c>
      <c r="L352" s="1" t="s">
        <v>720</v>
      </c>
      <c r="M352">
        <v>9035</v>
      </c>
      <c r="N352">
        <v>10</v>
      </c>
      <c r="O352" t="s">
        <v>18</v>
      </c>
      <c r="P352" s="1" t="s">
        <v>721</v>
      </c>
      <c r="Q352">
        <v>44.78</v>
      </c>
      <c r="R352">
        <v>1</v>
      </c>
      <c r="S352">
        <v>0</v>
      </c>
      <c r="T352">
        <v>0</v>
      </c>
      <c r="U352" s="1" t="s">
        <v>29</v>
      </c>
      <c r="V352">
        <v>10000</v>
      </c>
      <c r="W352">
        <v>10000</v>
      </c>
      <c r="X352">
        <v>0</v>
      </c>
      <c r="Y352">
        <v>10044.780000000001</v>
      </c>
      <c r="Z352">
        <v>10044.780000000001</v>
      </c>
      <c r="AA352">
        <v>1</v>
      </c>
      <c r="AB352" t="s">
        <v>21</v>
      </c>
    </row>
    <row r="353" spans="1:28" x14ac:dyDescent="0.3">
      <c r="A353">
        <v>670</v>
      </c>
      <c r="B353" t="str">
        <f>VLOOKUP(A353,标的信息!$B$2:$G$260,2,0)</f>
        <v>信易顺</v>
      </c>
      <c r="C353" t="str">
        <f>VLOOKUP(A353,标的信息!$B$2:$G$260,3,0)</f>
        <v>信易顺第579期</v>
      </c>
      <c r="D353">
        <f>VLOOKUP(A353,标的信息!$B$2:$G$260,4,0)</f>
        <v>50000</v>
      </c>
      <c r="E353">
        <f>VLOOKUP(A353,标的信息!$B$2:$G$260,5,0)</f>
        <v>5.2</v>
      </c>
      <c r="F353">
        <f>VLOOKUP(A353,标的信息!$B$2:$G$260,6,0)</f>
        <v>1</v>
      </c>
      <c r="G353">
        <f>VLOOKUP(A353,标的信息!$B$2:$H$260,7,0)</f>
        <v>31</v>
      </c>
      <c r="H353" t="str">
        <f>VLOOKUP(A353,标的信息!$B$2:$I$260,8,0)</f>
        <v>还款中</v>
      </c>
      <c r="I353">
        <f t="shared" si="5"/>
        <v>179.11111111111111</v>
      </c>
      <c r="J353">
        <v>179.11</v>
      </c>
      <c r="K353">
        <v>40000</v>
      </c>
      <c r="L353" s="1" t="s">
        <v>722</v>
      </c>
      <c r="M353">
        <v>9032</v>
      </c>
      <c r="N353">
        <v>10</v>
      </c>
      <c r="O353" t="s">
        <v>18</v>
      </c>
      <c r="P353" s="1" t="s">
        <v>723</v>
      </c>
      <c r="Q353">
        <v>179.11</v>
      </c>
      <c r="R353">
        <v>1</v>
      </c>
      <c r="S353">
        <v>0</v>
      </c>
      <c r="T353">
        <v>0</v>
      </c>
      <c r="U353" s="1" t="s">
        <v>35</v>
      </c>
      <c r="V353">
        <v>40000</v>
      </c>
      <c r="W353">
        <v>40000</v>
      </c>
      <c r="X353">
        <v>0</v>
      </c>
      <c r="Y353">
        <v>40179.11</v>
      </c>
      <c r="Z353">
        <v>40179.11</v>
      </c>
      <c r="AA353">
        <v>1</v>
      </c>
      <c r="AB353" t="s">
        <v>21</v>
      </c>
    </row>
    <row r="354" spans="1:28" x14ac:dyDescent="0.3">
      <c r="A354">
        <v>669</v>
      </c>
      <c r="B354" t="str">
        <f>VLOOKUP(A354,标的信息!$B$2:$G$260,2,0)</f>
        <v>信易顺</v>
      </c>
      <c r="C354" t="str">
        <f>VLOOKUP(A354,标的信息!$B$2:$G$260,3,0)</f>
        <v>信易顺第578期</v>
      </c>
      <c r="D354">
        <f>VLOOKUP(A354,标的信息!$B$2:$G$260,4,0)</f>
        <v>50000</v>
      </c>
      <c r="E354">
        <f>VLOOKUP(A354,标的信息!$B$2:$G$260,5,0)</f>
        <v>5.2</v>
      </c>
      <c r="F354">
        <f>VLOOKUP(A354,标的信息!$B$2:$G$260,6,0)</f>
        <v>1</v>
      </c>
      <c r="G354">
        <f>VLOOKUP(A354,标的信息!$B$2:$H$260,7,0)</f>
        <v>31</v>
      </c>
      <c r="H354" t="str">
        <f>VLOOKUP(A354,标的信息!$B$2:$I$260,8,0)</f>
        <v>还款中</v>
      </c>
      <c r="I354">
        <f t="shared" si="5"/>
        <v>178.66333333333336</v>
      </c>
      <c r="J354">
        <v>178.66</v>
      </c>
      <c r="K354">
        <v>39900</v>
      </c>
      <c r="L354" s="1" t="s">
        <v>724</v>
      </c>
      <c r="M354">
        <v>9052</v>
      </c>
      <c r="N354">
        <v>10</v>
      </c>
      <c r="O354" t="s">
        <v>18</v>
      </c>
      <c r="P354" s="1" t="s">
        <v>725</v>
      </c>
      <c r="Q354">
        <v>178.66</v>
      </c>
      <c r="R354">
        <v>1</v>
      </c>
      <c r="S354">
        <v>0</v>
      </c>
      <c r="T354">
        <v>0</v>
      </c>
      <c r="U354" s="1" t="s">
        <v>29</v>
      </c>
      <c r="V354">
        <v>39900</v>
      </c>
      <c r="W354">
        <v>39900</v>
      </c>
      <c r="X354">
        <v>0</v>
      </c>
      <c r="Y354">
        <v>40078.660000000003</v>
      </c>
      <c r="Z354">
        <v>40078.660000000003</v>
      </c>
      <c r="AA354">
        <v>1</v>
      </c>
      <c r="AB354" t="s">
        <v>21</v>
      </c>
    </row>
    <row r="355" spans="1:28" x14ac:dyDescent="0.3">
      <c r="A355">
        <v>669</v>
      </c>
      <c r="B355" t="str">
        <f>VLOOKUP(A355,标的信息!$B$2:$G$260,2,0)</f>
        <v>信易顺</v>
      </c>
      <c r="C355" t="str">
        <f>VLOOKUP(A355,标的信息!$B$2:$G$260,3,0)</f>
        <v>信易顺第578期</v>
      </c>
      <c r="D355">
        <f>VLOOKUP(A355,标的信息!$B$2:$G$260,4,0)</f>
        <v>50000</v>
      </c>
      <c r="E355">
        <f>VLOOKUP(A355,标的信息!$B$2:$G$260,5,0)</f>
        <v>5.2</v>
      </c>
      <c r="F355">
        <f>VLOOKUP(A355,标的信息!$B$2:$G$260,6,0)</f>
        <v>1</v>
      </c>
      <c r="G355">
        <f>VLOOKUP(A355,标的信息!$B$2:$H$260,7,0)</f>
        <v>31</v>
      </c>
      <c r="H355" t="str">
        <f>VLOOKUP(A355,标的信息!$B$2:$I$260,8,0)</f>
        <v>还款中</v>
      </c>
      <c r="I355">
        <f t="shared" si="5"/>
        <v>44.777777777777779</v>
      </c>
      <c r="J355">
        <v>44.78</v>
      </c>
      <c r="K355">
        <v>10000</v>
      </c>
      <c r="L355" s="1" t="s">
        <v>726</v>
      </c>
      <c r="M355">
        <v>9044</v>
      </c>
      <c r="N355">
        <v>10</v>
      </c>
      <c r="O355" t="s">
        <v>18</v>
      </c>
      <c r="P355" s="1" t="s">
        <v>727</v>
      </c>
      <c r="Q355">
        <v>44.78</v>
      </c>
      <c r="R355">
        <v>1</v>
      </c>
      <c r="S355">
        <v>0</v>
      </c>
      <c r="T355">
        <v>0</v>
      </c>
      <c r="U355" s="1" t="s">
        <v>20</v>
      </c>
      <c r="V355">
        <v>10000</v>
      </c>
      <c r="W355">
        <v>10000</v>
      </c>
      <c r="X355">
        <v>0</v>
      </c>
      <c r="Y355">
        <v>10044.780000000001</v>
      </c>
      <c r="Z355">
        <v>10044.780000000001</v>
      </c>
      <c r="AA355">
        <v>1</v>
      </c>
      <c r="AB355" t="s">
        <v>21</v>
      </c>
    </row>
    <row r="356" spans="1:28" x14ac:dyDescent="0.3">
      <c r="A356">
        <v>669</v>
      </c>
      <c r="B356" t="str">
        <f>VLOOKUP(A356,标的信息!$B$2:$G$260,2,0)</f>
        <v>信易顺</v>
      </c>
      <c r="C356" t="str">
        <f>VLOOKUP(A356,标的信息!$B$2:$G$260,3,0)</f>
        <v>信易顺第578期</v>
      </c>
      <c r="D356">
        <f>VLOOKUP(A356,标的信息!$B$2:$G$260,4,0)</f>
        <v>50000</v>
      </c>
      <c r="E356">
        <f>VLOOKUP(A356,标的信息!$B$2:$G$260,5,0)</f>
        <v>5.2</v>
      </c>
      <c r="F356">
        <f>VLOOKUP(A356,标的信息!$B$2:$G$260,6,0)</f>
        <v>1</v>
      </c>
      <c r="G356">
        <f>VLOOKUP(A356,标的信息!$B$2:$H$260,7,0)</f>
        <v>31</v>
      </c>
      <c r="H356" t="str">
        <f>VLOOKUP(A356,标的信息!$B$2:$I$260,8,0)</f>
        <v>还款中</v>
      </c>
      <c r="I356">
        <f t="shared" si="5"/>
        <v>0.44777777777777783</v>
      </c>
      <c r="J356">
        <v>0.45</v>
      </c>
      <c r="K356">
        <v>100</v>
      </c>
      <c r="L356" s="1" t="s">
        <v>728</v>
      </c>
      <c r="M356">
        <v>9022</v>
      </c>
      <c r="N356">
        <v>10</v>
      </c>
      <c r="O356" t="s">
        <v>18</v>
      </c>
      <c r="P356" s="1" t="s">
        <v>729</v>
      </c>
      <c r="Q356">
        <v>0.45</v>
      </c>
      <c r="R356">
        <v>1</v>
      </c>
      <c r="S356">
        <v>0</v>
      </c>
      <c r="T356">
        <v>0</v>
      </c>
      <c r="U356" s="1" t="s">
        <v>43</v>
      </c>
      <c r="V356">
        <v>100</v>
      </c>
      <c r="W356">
        <v>100</v>
      </c>
      <c r="X356">
        <v>0</v>
      </c>
      <c r="Y356">
        <v>100.45</v>
      </c>
      <c r="Z356">
        <v>100.45</v>
      </c>
      <c r="AA356">
        <v>1</v>
      </c>
      <c r="AB356" t="s">
        <v>21</v>
      </c>
    </row>
    <row r="357" spans="1:28" x14ac:dyDescent="0.3">
      <c r="A357">
        <v>668</v>
      </c>
      <c r="B357" t="str">
        <f>VLOOKUP(A357,标的信息!$B$2:$G$260,2,0)</f>
        <v>信易顺</v>
      </c>
      <c r="C357" t="str">
        <f>VLOOKUP(A357,标的信息!$B$2:$G$260,3,0)</f>
        <v>信易顺第577期</v>
      </c>
      <c r="D357">
        <f>VLOOKUP(A357,标的信息!$B$2:$G$260,4,0)</f>
        <v>40000</v>
      </c>
      <c r="E357">
        <f>VLOOKUP(A357,标的信息!$B$2:$G$260,5,0)</f>
        <v>5.2</v>
      </c>
      <c r="F357">
        <f>VLOOKUP(A357,标的信息!$B$2:$G$260,6,0)</f>
        <v>1</v>
      </c>
      <c r="G357">
        <f>VLOOKUP(A357,标的信息!$B$2:$H$260,7,0)</f>
        <v>31</v>
      </c>
      <c r="H357" t="str">
        <f>VLOOKUP(A357,标的信息!$B$2:$I$260,8,0)</f>
        <v>还款中</v>
      </c>
      <c r="I357">
        <f t="shared" si="5"/>
        <v>179.11111111111111</v>
      </c>
      <c r="J357">
        <v>179.11</v>
      </c>
      <c r="K357">
        <v>40000</v>
      </c>
      <c r="L357" s="1" t="s">
        <v>730</v>
      </c>
      <c r="M357">
        <v>9033</v>
      </c>
      <c r="N357">
        <v>10</v>
      </c>
      <c r="O357" t="s">
        <v>18</v>
      </c>
      <c r="P357" s="1" t="s">
        <v>731</v>
      </c>
      <c r="Q357">
        <v>179.11</v>
      </c>
      <c r="R357">
        <v>1</v>
      </c>
      <c r="S357">
        <v>0</v>
      </c>
      <c r="T357">
        <v>0</v>
      </c>
      <c r="U357" s="1" t="s">
        <v>35</v>
      </c>
      <c r="V357">
        <v>40000</v>
      </c>
      <c r="W357">
        <v>40000</v>
      </c>
      <c r="X357">
        <v>0</v>
      </c>
      <c r="Y357">
        <v>40179.11</v>
      </c>
      <c r="Z357">
        <v>40179.11</v>
      </c>
      <c r="AA357">
        <v>1</v>
      </c>
      <c r="AB357" t="s">
        <v>21</v>
      </c>
    </row>
    <row r="358" spans="1:28" x14ac:dyDescent="0.3">
      <c r="A358">
        <v>661</v>
      </c>
      <c r="B358" t="str">
        <f>VLOOKUP(A358,标的信息!$B$2:$G$260,2,0)</f>
        <v>信易顺</v>
      </c>
      <c r="C358" t="str">
        <f>VLOOKUP(A358,标的信息!$B$2:$G$260,3,0)</f>
        <v>信易顺第570期</v>
      </c>
      <c r="D358">
        <f>VLOOKUP(A358,标的信息!$B$2:$G$260,4,0)</f>
        <v>50000</v>
      </c>
      <c r="E358">
        <f>VLOOKUP(A358,标的信息!$B$2:$G$260,5,0)</f>
        <v>5.2</v>
      </c>
      <c r="F358">
        <f>VLOOKUP(A358,标的信息!$B$2:$G$260,6,0)</f>
        <v>1</v>
      </c>
      <c r="G358">
        <f>VLOOKUP(A358,标的信息!$B$2:$H$260,7,0)</f>
        <v>31</v>
      </c>
      <c r="H358" t="str">
        <f>VLOOKUP(A358,标的信息!$B$2:$I$260,8,0)</f>
        <v>还款中</v>
      </c>
      <c r="I358">
        <f t="shared" si="5"/>
        <v>83.286666666666662</v>
      </c>
      <c r="J358">
        <v>83.29</v>
      </c>
      <c r="K358">
        <v>18600</v>
      </c>
      <c r="L358" s="1" t="s">
        <v>732</v>
      </c>
      <c r="M358">
        <v>9015</v>
      </c>
      <c r="N358">
        <v>10</v>
      </c>
      <c r="O358" t="s">
        <v>18</v>
      </c>
      <c r="P358" s="1" t="s">
        <v>733</v>
      </c>
      <c r="Q358">
        <v>83.29</v>
      </c>
      <c r="R358">
        <v>1</v>
      </c>
      <c r="S358">
        <v>0</v>
      </c>
      <c r="T358">
        <v>0</v>
      </c>
      <c r="U358" s="1" t="s">
        <v>43</v>
      </c>
      <c r="V358">
        <v>18600</v>
      </c>
      <c r="W358">
        <v>18600</v>
      </c>
      <c r="X358">
        <v>0</v>
      </c>
      <c r="Y358">
        <v>18683.29</v>
      </c>
      <c r="Z358">
        <v>18683.29</v>
      </c>
      <c r="AA358">
        <v>1</v>
      </c>
      <c r="AB358" t="s">
        <v>21</v>
      </c>
    </row>
    <row r="359" spans="1:28" x14ac:dyDescent="0.3">
      <c r="A359">
        <v>661</v>
      </c>
      <c r="B359" t="str">
        <f>VLOOKUP(A359,标的信息!$B$2:$G$260,2,0)</f>
        <v>信易顺</v>
      </c>
      <c r="C359" t="str">
        <f>VLOOKUP(A359,标的信息!$B$2:$G$260,3,0)</f>
        <v>信易顺第570期</v>
      </c>
      <c r="D359">
        <f>VLOOKUP(A359,标的信息!$B$2:$G$260,4,0)</f>
        <v>50000</v>
      </c>
      <c r="E359">
        <f>VLOOKUP(A359,标的信息!$B$2:$G$260,5,0)</f>
        <v>5.2</v>
      </c>
      <c r="F359">
        <f>VLOOKUP(A359,标的信息!$B$2:$G$260,6,0)</f>
        <v>1</v>
      </c>
      <c r="G359">
        <f>VLOOKUP(A359,标的信息!$B$2:$H$260,7,0)</f>
        <v>31</v>
      </c>
      <c r="H359" t="str">
        <f>VLOOKUP(A359,标的信息!$B$2:$I$260,8,0)</f>
        <v>还款中</v>
      </c>
      <c r="I359">
        <f t="shared" si="5"/>
        <v>6.2688888888888883</v>
      </c>
      <c r="J359">
        <v>6.27</v>
      </c>
      <c r="K359">
        <v>1400</v>
      </c>
      <c r="L359" s="1" t="s">
        <v>734</v>
      </c>
      <c r="M359">
        <v>9008</v>
      </c>
      <c r="N359">
        <v>10</v>
      </c>
      <c r="O359" t="s">
        <v>18</v>
      </c>
      <c r="P359" s="1" t="s">
        <v>735</v>
      </c>
      <c r="Q359">
        <v>6.27</v>
      </c>
      <c r="R359">
        <v>1</v>
      </c>
      <c r="S359">
        <v>0</v>
      </c>
      <c r="T359">
        <v>0</v>
      </c>
      <c r="U359" s="1" t="s">
        <v>29</v>
      </c>
      <c r="V359">
        <v>1400</v>
      </c>
      <c r="W359">
        <v>1400</v>
      </c>
      <c r="X359">
        <v>0</v>
      </c>
      <c r="Y359">
        <v>1406.27</v>
      </c>
      <c r="Z359">
        <v>1406.27</v>
      </c>
      <c r="AA359">
        <v>1</v>
      </c>
      <c r="AB359" t="s">
        <v>21</v>
      </c>
    </row>
    <row r="360" spans="1:28" x14ac:dyDescent="0.3">
      <c r="A360">
        <v>661</v>
      </c>
      <c r="B360" t="str">
        <f>VLOOKUP(A360,标的信息!$B$2:$G$260,2,0)</f>
        <v>信易顺</v>
      </c>
      <c r="C360" t="str">
        <f>VLOOKUP(A360,标的信息!$B$2:$G$260,3,0)</f>
        <v>信易顺第570期</v>
      </c>
      <c r="D360">
        <f>VLOOKUP(A360,标的信息!$B$2:$G$260,4,0)</f>
        <v>50000</v>
      </c>
      <c r="E360">
        <f>VLOOKUP(A360,标的信息!$B$2:$G$260,5,0)</f>
        <v>5.2</v>
      </c>
      <c r="F360">
        <f>VLOOKUP(A360,标的信息!$B$2:$G$260,6,0)</f>
        <v>1</v>
      </c>
      <c r="G360">
        <f>VLOOKUP(A360,标的信息!$B$2:$H$260,7,0)</f>
        <v>31</v>
      </c>
      <c r="H360" t="str">
        <f>VLOOKUP(A360,标的信息!$B$2:$I$260,8,0)</f>
        <v>还款中</v>
      </c>
      <c r="I360">
        <f t="shared" si="5"/>
        <v>134.33333333333334</v>
      </c>
      <c r="J360">
        <v>134.33000000000001</v>
      </c>
      <c r="K360">
        <v>30000</v>
      </c>
      <c r="L360" s="1" t="s">
        <v>736</v>
      </c>
      <c r="M360">
        <v>9007</v>
      </c>
      <c r="N360">
        <v>10</v>
      </c>
      <c r="O360" t="s">
        <v>18</v>
      </c>
      <c r="P360" s="1" t="s">
        <v>737</v>
      </c>
      <c r="Q360">
        <v>134.33000000000001</v>
      </c>
      <c r="R360">
        <v>1</v>
      </c>
      <c r="S360">
        <v>0</v>
      </c>
      <c r="T360">
        <v>0</v>
      </c>
      <c r="U360" s="1" t="s">
        <v>29</v>
      </c>
      <c r="V360">
        <v>30000</v>
      </c>
      <c r="W360">
        <v>30000</v>
      </c>
      <c r="X360">
        <v>0</v>
      </c>
      <c r="Y360">
        <v>30134.33</v>
      </c>
      <c r="Z360">
        <v>30134.33</v>
      </c>
      <c r="AA360">
        <v>1</v>
      </c>
      <c r="AB360" t="s">
        <v>21</v>
      </c>
    </row>
    <row r="361" spans="1:28" x14ac:dyDescent="0.3">
      <c r="A361">
        <v>667</v>
      </c>
      <c r="B361" t="str">
        <f>VLOOKUP(A361,标的信息!$B$2:$G$260,2,0)</f>
        <v>信易顺</v>
      </c>
      <c r="C361" t="str">
        <f>VLOOKUP(A361,标的信息!$B$2:$G$260,3,0)</f>
        <v>信易顺第576期</v>
      </c>
      <c r="D361">
        <f>VLOOKUP(A361,标的信息!$B$2:$G$260,4,0)</f>
        <v>50000</v>
      </c>
      <c r="E361">
        <f>VLOOKUP(A361,标的信息!$B$2:$G$260,5,0)</f>
        <v>5.2</v>
      </c>
      <c r="F361">
        <f>VLOOKUP(A361,标的信息!$B$2:$G$260,6,0)</f>
        <v>1</v>
      </c>
      <c r="G361">
        <f>VLOOKUP(A361,标的信息!$B$2:$H$260,7,0)</f>
        <v>31</v>
      </c>
      <c r="H361" t="str">
        <f>VLOOKUP(A361,标的信息!$B$2:$I$260,8,0)</f>
        <v>还款中</v>
      </c>
      <c r="I361">
        <f t="shared" si="5"/>
        <v>0.44777777777777783</v>
      </c>
      <c r="J361">
        <v>0.45</v>
      </c>
      <c r="K361">
        <v>100</v>
      </c>
      <c r="L361" s="1" t="s">
        <v>738</v>
      </c>
      <c r="M361">
        <v>9058</v>
      </c>
      <c r="N361">
        <v>10</v>
      </c>
      <c r="O361" t="s">
        <v>18</v>
      </c>
      <c r="P361" s="1" t="s">
        <v>739</v>
      </c>
      <c r="Q361">
        <v>0.45</v>
      </c>
      <c r="R361">
        <v>1</v>
      </c>
      <c r="S361">
        <v>0</v>
      </c>
      <c r="T361">
        <v>0</v>
      </c>
      <c r="U361" s="1" t="s">
        <v>35</v>
      </c>
      <c r="V361">
        <v>100</v>
      </c>
      <c r="W361">
        <v>100</v>
      </c>
      <c r="X361">
        <v>0</v>
      </c>
      <c r="Y361">
        <v>100.45</v>
      </c>
      <c r="Z361">
        <v>100.45</v>
      </c>
      <c r="AA361">
        <v>1</v>
      </c>
      <c r="AB361" t="s">
        <v>21</v>
      </c>
    </row>
    <row r="362" spans="1:28" x14ac:dyDescent="0.3">
      <c r="A362">
        <v>667</v>
      </c>
      <c r="B362" t="str">
        <f>VLOOKUP(A362,标的信息!$B$2:$G$260,2,0)</f>
        <v>信易顺</v>
      </c>
      <c r="C362" t="str">
        <f>VLOOKUP(A362,标的信息!$B$2:$G$260,3,0)</f>
        <v>信易顺第576期</v>
      </c>
      <c r="D362">
        <f>VLOOKUP(A362,标的信息!$B$2:$G$260,4,0)</f>
        <v>50000</v>
      </c>
      <c r="E362">
        <f>VLOOKUP(A362,标的信息!$B$2:$G$260,5,0)</f>
        <v>5.2</v>
      </c>
      <c r="F362">
        <f>VLOOKUP(A362,标的信息!$B$2:$G$260,6,0)</f>
        <v>1</v>
      </c>
      <c r="G362">
        <f>VLOOKUP(A362,标的信息!$B$2:$H$260,7,0)</f>
        <v>31</v>
      </c>
      <c r="H362" t="str">
        <f>VLOOKUP(A362,标的信息!$B$2:$I$260,8,0)</f>
        <v>还款中</v>
      </c>
      <c r="I362">
        <f t="shared" si="5"/>
        <v>17.911111111111111</v>
      </c>
      <c r="J362">
        <v>17.91</v>
      </c>
      <c r="K362">
        <v>4000</v>
      </c>
      <c r="L362" s="1" t="s">
        <v>740</v>
      </c>
      <c r="M362">
        <v>9057</v>
      </c>
      <c r="N362">
        <v>10</v>
      </c>
      <c r="O362" t="s">
        <v>18</v>
      </c>
      <c r="P362" s="1" t="s">
        <v>741</v>
      </c>
      <c r="Q362">
        <v>17.91</v>
      </c>
      <c r="R362">
        <v>1</v>
      </c>
      <c r="S362">
        <v>0</v>
      </c>
      <c r="T362">
        <v>0</v>
      </c>
      <c r="U362" s="1" t="s">
        <v>35</v>
      </c>
      <c r="V362">
        <v>4000</v>
      </c>
      <c r="W362">
        <v>4000</v>
      </c>
      <c r="X362">
        <v>0</v>
      </c>
      <c r="Y362">
        <v>4017.91</v>
      </c>
      <c r="Z362">
        <v>4017.91</v>
      </c>
      <c r="AA362">
        <v>1</v>
      </c>
      <c r="AB362" t="s">
        <v>21</v>
      </c>
    </row>
    <row r="363" spans="1:28" x14ac:dyDescent="0.3">
      <c r="A363">
        <v>667</v>
      </c>
      <c r="B363" t="str">
        <f>VLOOKUP(A363,标的信息!$B$2:$G$260,2,0)</f>
        <v>信易顺</v>
      </c>
      <c r="C363" t="str">
        <f>VLOOKUP(A363,标的信息!$B$2:$G$260,3,0)</f>
        <v>信易顺第576期</v>
      </c>
      <c r="D363">
        <f>VLOOKUP(A363,标的信息!$B$2:$G$260,4,0)</f>
        <v>50000</v>
      </c>
      <c r="E363">
        <f>VLOOKUP(A363,标的信息!$B$2:$G$260,5,0)</f>
        <v>5.2</v>
      </c>
      <c r="F363">
        <f>VLOOKUP(A363,标的信息!$B$2:$G$260,6,0)</f>
        <v>1</v>
      </c>
      <c r="G363">
        <f>VLOOKUP(A363,标的信息!$B$2:$H$260,7,0)</f>
        <v>31</v>
      </c>
      <c r="H363" t="str">
        <f>VLOOKUP(A363,标的信息!$B$2:$I$260,8,0)</f>
        <v>还款中</v>
      </c>
      <c r="I363">
        <f t="shared" si="5"/>
        <v>45.673333333333325</v>
      </c>
      <c r="J363">
        <v>45.67</v>
      </c>
      <c r="K363">
        <v>10200</v>
      </c>
      <c r="L363" s="1" t="s">
        <v>742</v>
      </c>
      <c r="M363">
        <v>9056</v>
      </c>
      <c r="N363">
        <v>10</v>
      </c>
      <c r="O363" t="s">
        <v>18</v>
      </c>
      <c r="P363" s="1" t="s">
        <v>743</v>
      </c>
      <c r="Q363">
        <v>45.67</v>
      </c>
      <c r="R363">
        <v>1</v>
      </c>
      <c r="S363">
        <v>0</v>
      </c>
      <c r="T363">
        <v>0</v>
      </c>
      <c r="U363" s="1" t="s">
        <v>29</v>
      </c>
      <c r="V363">
        <v>10200</v>
      </c>
      <c r="W363">
        <v>10200</v>
      </c>
      <c r="X363">
        <v>0</v>
      </c>
      <c r="Y363">
        <v>10245.67</v>
      </c>
      <c r="Z363">
        <v>10245.67</v>
      </c>
      <c r="AA363">
        <v>1</v>
      </c>
      <c r="AB363" t="s">
        <v>21</v>
      </c>
    </row>
    <row r="364" spans="1:28" x14ac:dyDescent="0.3">
      <c r="A364">
        <v>667</v>
      </c>
      <c r="B364" t="str">
        <f>VLOOKUP(A364,标的信息!$B$2:$G$260,2,0)</f>
        <v>信易顺</v>
      </c>
      <c r="C364" t="str">
        <f>VLOOKUP(A364,标的信息!$B$2:$G$260,3,0)</f>
        <v>信易顺第576期</v>
      </c>
      <c r="D364">
        <f>VLOOKUP(A364,标的信息!$B$2:$G$260,4,0)</f>
        <v>50000</v>
      </c>
      <c r="E364">
        <f>VLOOKUP(A364,标的信息!$B$2:$G$260,5,0)</f>
        <v>5.2</v>
      </c>
      <c r="F364">
        <f>VLOOKUP(A364,标的信息!$B$2:$G$260,6,0)</f>
        <v>1</v>
      </c>
      <c r="G364">
        <f>VLOOKUP(A364,标的信息!$B$2:$H$260,7,0)</f>
        <v>31</v>
      </c>
      <c r="H364" t="str">
        <f>VLOOKUP(A364,标的信息!$B$2:$I$260,8,0)</f>
        <v>还款中</v>
      </c>
      <c r="I364">
        <f t="shared" si="5"/>
        <v>24.180000000000003</v>
      </c>
      <c r="J364">
        <v>24.18</v>
      </c>
      <c r="K364">
        <v>5400</v>
      </c>
      <c r="L364" s="1" t="s">
        <v>744</v>
      </c>
      <c r="M364">
        <v>9049</v>
      </c>
      <c r="N364">
        <v>10</v>
      </c>
      <c r="O364" t="s">
        <v>18</v>
      </c>
      <c r="P364" s="1" t="s">
        <v>745</v>
      </c>
      <c r="Q364">
        <v>24.18</v>
      </c>
      <c r="R364">
        <v>1</v>
      </c>
      <c r="S364">
        <v>0</v>
      </c>
      <c r="T364">
        <v>0</v>
      </c>
      <c r="U364" s="1" t="s">
        <v>20</v>
      </c>
      <c r="V364">
        <v>5400</v>
      </c>
      <c r="W364">
        <v>5400</v>
      </c>
      <c r="X364">
        <v>0</v>
      </c>
      <c r="Y364">
        <v>5424.18</v>
      </c>
      <c r="Z364">
        <v>5424.18</v>
      </c>
      <c r="AA364">
        <v>1</v>
      </c>
      <c r="AB364" t="s">
        <v>21</v>
      </c>
    </row>
    <row r="365" spans="1:28" x14ac:dyDescent="0.3">
      <c r="A365">
        <v>667</v>
      </c>
      <c r="B365" t="str">
        <f>VLOOKUP(A365,标的信息!$B$2:$G$260,2,0)</f>
        <v>信易顺</v>
      </c>
      <c r="C365" t="str">
        <f>VLOOKUP(A365,标的信息!$B$2:$G$260,3,0)</f>
        <v>信易顺第576期</v>
      </c>
      <c r="D365">
        <f>VLOOKUP(A365,标的信息!$B$2:$G$260,4,0)</f>
        <v>50000</v>
      </c>
      <c r="E365">
        <f>VLOOKUP(A365,标的信息!$B$2:$G$260,5,0)</f>
        <v>5.2</v>
      </c>
      <c r="F365">
        <f>VLOOKUP(A365,标的信息!$B$2:$G$260,6,0)</f>
        <v>1</v>
      </c>
      <c r="G365">
        <f>VLOOKUP(A365,标的信息!$B$2:$H$260,7,0)</f>
        <v>31</v>
      </c>
      <c r="H365" t="str">
        <f>VLOOKUP(A365,标的信息!$B$2:$I$260,8,0)</f>
        <v>还款中</v>
      </c>
      <c r="I365">
        <f t="shared" si="5"/>
        <v>44.777777777777779</v>
      </c>
      <c r="J365">
        <v>44.78</v>
      </c>
      <c r="K365">
        <v>10000</v>
      </c>
      <c r="L365" s="1" t="s">
        <v>746</v>
      </c>
      <c r="M365">
        <v>9041</v>
      </c>
      <c r="N365">
        <v>10</v>
      </c>
      <c r="O365" t="s">
        <v>18</v>
      </c>
      <c r="P365" s="1" t="s">
        <v>747</v>
      </c>
      <c r="Q365">
        <v>44.78</v>
      </c>
      <c r="R365">
        <v>1</v>
      </c>
      <c r="S365">
        <v>0</v>
      </c>
      <c r="T365">
        <v>0</v>
      </c>
      <c r="U365" s="1" t="s">
        <v>20</v>
      </c>
      <c r="V365">
        <v>10000</v>
      </c>
      <c r="W365">
        <v>10000</v>
      </c>
      <c r="X365">
        <v>0</v>
      </c>
      <c r="Y365">
        <v>10044.780000000001</v>
      </c>
      <c r="Z365">
        <v>10044.780000000001</v>
      </c>
      <c r="AA365">
        <v>1</v>
      </c>
      <c r="AB365" t="s">
        <v>21</v>
      </c>
    </row>
    <row r="366" spans="1:28" x14ac:dyDescent="0.3">
      <c r="A366">
        <v>667</v>
      </c>
      <c r="B366" t="str">
        <f>VLOOKUP(A366,标的信息!$B$2:$G$260,2,0)</f>
        <v>信易顺</v>
      </c>
      <c r="C366" t="str">
        <f>VLOOKUP(A366,标的信息!$B$2:$G$260,3,0)</f>
        <v>信易顺第576期</v>
      </c>
      <c r="D366">
        <f>VLOOKUP(A366,标的信息!$B$2:$G$260,4,0)</f>
        <v>50000</v>
      </c>
      <c r="E366">
        <f>VLOOKUP(A366,标的信息!$B$2:$G$260,5,0)</f>
        <v>5.2</v>
      </c>
      <c r="F366">
        <f>VLOOKUP(A366,标的信息!$B$2:$G$260,6,0)</f>
        <v>1</v>
      </c>
      <c r="G366">
        <f>VLOOKUP(A366,标的信息!$B$2:$H$260,7,0)</f>
        <v>31</v>
      </c>
      <c r="H366" t="str">
        <f>VLOOKUP(A366,标的信息!$B$2:$I$260,8,0)</f>
        <v>还款中</v>
      </c>
      <c r="I366">
        <f t="shared" si="5"/>
        <v>90.898888888888891</v>
      </c>
      <c r="J366">
        <v>90.9</v>
      </c>
      <c r="K366">
        <v>20300</v>
      </c>
      <c r="L366" s="1" t="s">
        <v>748</v>
      </c>
      <c r="M366">
        <v>9034</v>
      </c>
      <c r="N366">
        <v>10</v>
      </c>
      <c r="O366" t="s">
        <v>18</v>
      </c>
      <c r="P366" s="1" t="s">
        <v>749</v>
      </c>
      <c r="Q366">
        <v>90.9</v>
      </c>
      <c r="R366">
        <v>1</v>
      </c>
      <c r="S366">
        <v>0</v>
      </c>
      <c r="T366">
        <v>0</v>
      </c>
      <c r="U366" s="1" t="s">
        <v>35</v>
      </c>
      <c r="V366">
        <v>20300</v>
      </c>
      <c r="W366">
        <v>20300</v>
      </c>
      <c r="X366">
        <v>0</v>
      </c>
      <c r="Y366">
        <v>20390.900000000001</v>
      </c>
      <c r="Z366">
        <v>20390.900000000001</v>
      </c>
      <c r="AA366">
        <v>1</v>
      </c>
      <c r="AB366" t="s">
        <v>21</v>
      </c>
    </row>
    <row r="367" spans="1:28" x14ac:dyDescent="0.3">
      <c r="A367">
        <v>666</v>
      </c>
      <c r="B367" t="str">
        <f>VLOOKUP(A367,标的信息!$B$2:$G$260,2,0)</f>
        <v>信易顺</v>
      </c>
      <c r="C367" t="str">
        <f>VLOOKUP(A367,标的信息!$B$2:$G$260,3,0)</f>
        <v>信易顺第575期</v>
      </c>
      <c r="D367">
        <f>VLOOKUP(A367,标的信息!$B$2:$G$260,4,0)</f>
        <v>50000</v>
      </c>
      <c r="E367">
        <f>VLOOKUP(A367,标的信息!$B$2:$G$260,5,0)</f>
        <v>5.2</v>
      </c>
      <c r="F367">
        <f>VLOOKUP(A367,标的信息!$B$2:$G$260,6,0)</f>
        <v>1</v>
      </c>
      <c r="G367">
        <f>VLOOKUP(A367,标的信息!$B$2:$H$260,7,0)</f>
        <v>31</v>
      </c>
      <c r="H367" t="str">
        <f>VLOOKUP(A367,标的信息!$B$2:$I$260,8,0)</f>
        <v>还款中</v>
      </c>
      <c r="I367">
        <f t="shared" si="5"/>
        <v>134.33333333333334</v>
      </c>
      <c r="J367">
        <v>134.33000000000001</v>
      </c>
      <c r="K367">
        <v>30000</v>
      </c>
      <c r="L367" s="1" t="s">
        <v>750</v>
      </c>
      <c r="M367">
        <v>9048</v>
      </c>
      <c r="N367">
        <v>10</v>
      </c>
      <c r="O367" t="s">
        <v>18</v>
      </c>
      <c r="P367" s="1" t="s">
        <v>751</v>
      </c>
      <c r="Q367">
        <v>134.33000000000001</v>
      </c>
      <c r="R367">
        <v>1</v>
      </c>
      <c r="S367">
        <v>0</v>
      </c>
      <c r="T367">
        <v>0</v>
      </c>
      <c r="U367" s="1" t="s">
        <v>20</v>
      </c>
      <c r="V367">
        <v>30000</v>
      </c>
      <c r="W367">
        <v>30000</v>
      </c>
      <c r="X367">
        <v>0</v>
      </c>
      <c r="Y367">
        <v>30134.33</v>
      </c>
      <c r="Z367">
        <v>30134.33</v>
      </c>
      <c r="AA367">
        <v>1</v>
      </c>
      <c r="AB367" t="s">
        <v>21</v>
      </c>
    </row>
    <row r="368" spans="1:28" x14ac:dyDescent="0.3">
      <c r="A368">
        <v>666</v>
      </c>
      <c r="B368" t="str">
        <f>VLOOKUP(A368,标的信息!$B$2:$G$260,2,0)</f>
        <v>信易顺</v>
      </c>
      <c r="C368" t="str">
        <f>VLOOKUP(A368,标的信息!$B$2:$G$260,3,0)</f>
        <v>信易顺第575期</v>
      </c>
      <c r="D368">
        <f>VLOOKUP(A368,标的信息!$B$2:$G$260,4,0)</f>
        <v>50000</v>
      </c>
      <c r="E368">
        <f>VLOOKUP(A368,标的信息!$B$2:$G$260,5,0)</f>
        <v>5.2</v>
      </c>
      <c r="F368">
        <f>VLOOKUP(A368,标的信息!$B$2:$G$260,6,0)</f>
        <v>1</v>
      </c>
      <c r="G368">
        <f>VLOOKUP(A368,标的信息!$B$2:$H$260,7,0)</f>
        <v>31</v>
      </c>
      <c r="H368" t="str">
        <f>VLOOKUP(A368,标的信息!$B$2:$I$260,8,0)</f>
        <v>还款中</v>
      </c>
      <c r="I368">
        <f t="shared" si="5"/>
        <v>44.777777777777779</v>
      </c>
      <c r="J368">
        <v>44.78</v>
      </c>
      <c r="K368">
        <v>10000</v>
      </c>
      <c r="L368" s="1" t="s">
        <v>752</v>
      </c>
      <c r="M368">
        <v>9046</v>
      </c>
      <c r="N368">
        <v>10</v>
      </c>
      <c r="O368" t="s">
        <v>18</v>
      </c>
      <c r="P368" s="1" t="s">
        <v>753</v>
      </c>
      <c r="Q368">
        <v>44.78</v>
      </c>
      <c r="R368">
        <v>1</v>
      </c>
      <c r="S368">
        <v>0</v>
      </c>
      <c r="T368">
        <v>0</v>
      </c>
      <c r="U368" s="1" t="s">
        <v>77</v>
      </c>
      <c r="V368">
        <v>10000</v>
      </c>
      <c r="W368">
        <v>10000</v>
      </c>
      <c r="X368">
        <v>0</v>
      </c>
      <c r="Y368">
        <v>10044.780000000001</v>
      </c>
      <c r="Z368">
        <v>10044.780000000001</v>
      </c>
      <c r="AA368">
        <v>1</v>
      </c>
      <c r="AB368" t="s">
        <v>21</v>
      </c>
    </row>
    <row r="369" spans="1:28" x14ac:dyDescent="0.3">
      <c r="A369">
        <v>666</v>
      </c>
      <c r="B369" t="str">
        <f>VLOOKUP(A369,标的信息!$B$2:$G$260,2,0)</f>
        <v>信易顺</v>
      </c>
      <c r="C369" t="str">
        <f>VLOOKUP(A369,标的信息!$B$2:$G$260,3,0)</f>
        <v>信易顺第575期</v>
      </c>
      <c r="D369">
        <f>VLOOKUP(A369,标的信息!$B$2:$G$260,4,0)</f>
        <v>50000</v>
      </c>
      <c r="E369">
        <f>VLOOKUP(A369,标的信息!$B$2:$G$260,5,0)</f>
        <v>5.2</v>
      </c>
      <c r="F369">
        <f>VLOOKUP(A369,标的信息!$B$2:$G$260,6,0)</f>
        <v>1</v>
      </c>
      <c r="G369">
        <f>VLOOKUP(A369,标的信息!$B$2:$H$260,7,0)</f>
        <v>31</v>
      </c>
      <c r="H369" t="str">
        <f>VLOOKUP(A369,标的信息!$B$2:$I$260,8,0)</f>
        <v>还款中</v>
      </c>
      <c r="I369">
        <f t="shared" si="5"/>
        <v>44.777777777777779</v>
      </c>
      <c r="J369">
        <v>44.78</v>
      </c>
      <c r="K369">
        <v>10000</v>
      </c>
      <c r="L369" s="1" t="s">
        <v>754</v>
      </c>
      <c r="M369">
        <v>9039</v>
      </c>
      <c r="N369">
        <v>10</v>
      </c>
      <c r="O369" t="s">
        <v>18</v>
      </c>
      <c r="P369" s="1" t="s">
        <v>755</v>
      </c>
      <c r="Q369">
        <v>44.78</v>
      </c>
      <c r="R369">
        <v>1</v>
      </c>
      <c r="S369">
        <v>0</v>
      </c>
      <c r="T369">
        <v>0</v>
      </c>
      <c r="U369" s="1" t="s">
        <v>40</v>
      </c>
      <c r="V369">
        <v>10000</v>
      </c>
      <c r="W369">
        <v>10000</v>
      </c>
      <c r="X369">
        <v>0</v>
      </c>
      <c r="Y369">
        <v>10044.780000000001</v>
      </c>
      <c r="Z369">
        <v>10044.780000000001</v>
      </c>
      <c r="AA369">
        <v>1</v>
      </c>
      <c r="AB369" t="s">
        <v>21</v>
      </c>
    </row>
    <row r="370" spans="1:28" x14ac:dyDescent="0.3">
      <c r="A370">
        <v>665</v>
      </c>
      <c r="B370" t="str">
        <f>VLOOKUP(A370,标的信息!$B$2:$G$260,2,0)</f>
        <v>信易顺</v>
      </c>
      <c r="C370" t="str">
        <f>VLOOKUP(A370,标的信息!$B$2:$G$260,3,0)</f>
        <v>信易顺第574期</v>
      </c>
      <c r="D370">
        <f>VLOOKUP(A370,标的信息!$B$2:$G$260,4,0)</f>
        <v>30000</v>
      </c>
      <c r="E370">
        <f>VLOOKUP(A370,标的信息!$B$2:$G$260,5,0)</f>
        <v>5.2</v>
      </c>
      <c r="F370">
        <f>VLOOKUP(A370,标的信息!$B$2:$G$260,6,0)</f>
        <v>1</v>
      </c>
      <c r="G370">
        <f>VLOOKUP(A370,标的信息!$B$2:$H$260,7,0)</f>
        <v>31</v>
      </c>
      <c r="H370" t="str">
        <f>VLOOKUP(A370,标的信息!$B$2:$I$260,8,0)</f>
        <v>还款中</v>
      </c>
      <c r="I370">
        <f t="shared" si="5"/>
        <v>134.33333333333334</v>
      </c>
      <c r="J370">
        <v>134.33000000000001</v>
      </c>
      <c r="K370">
        <v>30000</v>
      </c>
      <c r="L370" s="1" t="s">
        <v>756</v>
      </c>
      <c r="M370">
        <v>9010</v>
      </c>
      <c r="N370">
        <v>10</v>
      </c>
      <c r="O370" t="s">
        <v>18</v>
      </c>
      <c r="P370" s="1" t="s">
        <v>757</v>
      </c>
      <c r="Q370">
        <v>134.33000000000001</v>
      </c>
      <c r="R370">
        <v>1</v>
      </c>
      <c r="S370">
        <v>0</v>
      </c>
      <c r="T370">
        <v>0</v>
      </c>
      <c r="U370" s="1" t="s">
        <v>43</v>
      </c>
      <c r="V370">
        <v>30000</v>
      </c>
      <c r="W370">
        <v>30000</v>
      </c>
      <c r="X370">
        <v>0</v>
      </c>
      <c r="Y370">
        <v>30134.33</v>
      </c>
      <c r="Z370">
        <v>30134.33</v>
      </c>
      <c r="AA370">
        <v>1</v>
      </c>
      <c r="AB370" t="s">
        <v>21</v>
      </c>
    </row>
    <row r="371" spans="1:28" x14ac:dyDescent="0.3">
      <c r="A371">
        <v>664</v>
      </c>
      <c r="B371" t="str">
        <f>VLOOKUP(A371,标的信息!$B$2:$G$260,2,0)</f>
        <v>信易顺</v>
      </c>
      <c r="C371" t="str">
        <f>VLOOKUP(A371,标的信息!$B$2:$G$260,3,0)</f>
        <v>信易顺第573期</v>
      </c>
      <c r="D371">
        <f>VLOOKUP(A371,标的信息!$B$2:$G$260,4,0)</f>
        <v>50000</v>
      </c>
      <c r="E371">
        <f>VLOOKUP(A371,标的信息!$B$2:$G$260,5,0)</f>
        <v>5.2</v>
      </c>
      <c r="F371">
        <f>VLOOKUP(A371,标的信息!$B$2:$G$260,6,0)</f>
        <v>1</v>
      </c>
      <c r="G371">
        <f>VLOOKUP(A371,标的信息!$B$2:$H$260,7,0)</f>
        <v>31</v>
      </c>
      <c r="H371" t="str">
        <f>VLOOKUP(A371,标的信息!$B$2:$I$260,8,0)</f>
        <v>还款中</v>
      </c>
      <c r="I371">
        <f t="shared" si="5"/>
        <v>223.88888888888889</v>
      </c>
      <c r="J371">
        <v>223.89</v>
      </c>
      <c r="K371">
        <v>50000</v>
      </c>
      <c r="L371" s="1" t="s">
        <v>758</v>
      </c>
      <c r="M371">
        <v>9011</v>
      </c>
      <c r="N371">
        <v>10</v>
      </c>
      <c r="O371" t="s">
        <v>18</v>
      </c>
      <c r="P371" s="1" t="s">
        <v>759</v>
      </c>
      <c r="Q371">
        <v>223.89</v>
      </c>
      <c r="R371">
        <v>1</v>
      </c>
      <c r="S371">
        <v>0</v>
      </c>
      <c r="T371">
        <v>0</v>
      </c>
      <c r="U371" s="1" t="s">
        <v>24</v>
      </c>
      <c r="V371">
        <v>50000</v>
      </c>
      <c r="W371">
        <v>50000</v>
      </c>
      <c r="X371">
        <v>0</v>
      </c>
      <c r="Y371">
        <v>50223.89</v>
      </c>
      <c r="Z371">
        <v>50223.89</v>
      </c>
      <c r="AA371">
        <v>1</v>
      </c>
      <c r="AB371" t="s">
        <v>21</v>
      </c>
    </row>
    <row r="372" spans="1:28" x14ac:dyDescent="0.3">
      <c r="A372">
        <v>663</v>
      </c>
      <c r="B372" t="str">
        <f>VLOOKUP(A372,标的信息!$B$2:$G$260,2,0)</f>
        <v>信易顺</v>
      </c>
      <c r="C372" t="str">
        <f>VLOOKUP(A372,标的信息!$B$2:$G$260,3,0)</f>
        <v>信易顺第572期</v>
      </c>
      <c r="D372">
        <f>VLOOKUP(A372,标的信息!$B$2:$G$260,4,0)</f>
        <v>50000</v>
      </c>
      <c r="E372">
        <f>VLOOKUP(A372,标的信息!$B$2:$G$260,5,0)</f>
        <v>5.2</v>
      </c>
      <c r="F372">
        <f>VLOOKUP(A372,标的信息!$B$2:$G$260,6,0)</f>
        <v>1</v>
      </c>
      <c r="G372">
        <f>VLOOKUP(A372,标的信息!$B$2:$H$260,7,0)</f>
        <v>31</v>
      </c>
      <c r="H372" t="str">
        <f>VLOOKUP(A372,标的信息!$B$2:$I$260,8,0)</f>
        <v>还款中</v>
      </c>
      <c r="I372">
        <f t="shared" si="5"/>
        <v>17.015555555555554</v>
      </c>
      <c r="J372">
        <v>17.02</v>
      </c>
      <c r="K372">
        <v>3800</v>
      </c>
      <c r="L372" s="1" t="s">
        <v>760</v>
      </c>
      <c r="M372">
        <v>9020</v>
      </c>
      <c r="N372">
        <v>10</v>
      </c>
      <c r="O372" t="s">
        <v>18</v>
      </c>
      <c r="P372" s="1" t="s">
        <v>761</v>
      </c>
      <c r="Q372">
        <v>17.02</v>
      </c>
      <c r="R372">
        <v>1</v>
      </c>
      <c r="S372">
        <v>0</v>
      </c>
      <c r="T372">
        <v>0</v>
      </c>
      <c r="U372" s="1" t="s">
        <v>43</v>
      </c>
      <c r="V372">
        <v>3800</v>
      </c>
      <c r="W372">
        <v>3800</v>
      </c>
      <c r="X372">
        <v>0</v>
      </c>
      <c r="Y372">
        <v>3817.02</v>
      </c>
      <c r="Z372">
        <v>3817.02</v>
      </c>
      <c r="AA372">
        <v>1</v>
      </c>
      <c r="AB372" t="s">
        <v>21</v>
      </c>
    </row>
    <row r="373" spans="1:28" x14ac:dyDescent="0.3">
      <c r="A373">
        <v>663</v>
      </c>
      <c r="B373" t="str">
        <f>VLOOKUP(A373,标的信息!$B$2:$G$260,2,0)</f>
        <v>信易顺</v>
      </c>
      <c r="C373" t="str">
        <f>VLOOKUP(A373,标的信息!$B$2:$G$260,3,0)</f>
        <v>信易顺第572期</v>
      </c>
      <c r="D373">
        <f>VLOOKUP(A373,标的信息!$B$2:$G$260,4,0)</f>
        <v>50000</v>
      </c>
      <c r="E373">
        <f>VLOOKUP(A373,标的信息!$B$2:$G$260,5,0)</f>
        <v>5.2</v>
      </c>
      <c r="F373">
        <f>VLOOKUP(A373,标的信息!$B$2:$G$260,6,0)</f>
        <v>1</v>
      </c>
      <c r="G373">
        <f>VLOOKUP(A373,标的信息!$B$2:$H$260,7,0)</f>
        <v>31</v>
      </c>
      <c r="H373" t="str">
        <f>VLOOKUP(A373,标的信息!$B$2:$I$260,8,0)</f>
        <v>还款中</v>
      </c>
      <c r="I373">
        <f t="shared" si="5"/>
        <v>4.03</v>
      </c>
      <c r="J373">
        <v>4.03</v>
      </c>
      <c r="K373">
        <v>900</v>
      </c>
      <c r="L373" s="1" t="s">
        <v>762</v>
      </c>
      <c r="M373">
        <v>9019</v>
      </c>
      <c r="N373">
        <v>10</v>
      </c>
      <c r="O373" t="s">
        <v>18</v>
      </c>
      <c r="P373" s="1" t="s">
        <v>763</v>
      </c>
      <c r="Q373">
        <v>4.03</v>
      </c>
      <c r="R373">
        <v>1</v>
      </c>
      <c r="S373">
        <v>0</v>
      </c>
      <c r="T373">
        <v>0</v>
      </c>
      <c r="U373" s="1" t="s">
        <v>24</v>
      </c>
      <c r="V373">
        <v>900</v>
      </c>
      <c r="W373">
        <v>900</v>
      </c>
      <c r="X373">
        <v>0</v>
      </c>
      <c r="Y373">
        <v>904.03</v>
      </c>
      <c r="Z373">
        <v>904.03</v>
      </c>
      <c r="AA373">
        <v>1</v>
      </c>
      <c r="AB373" t="s">
        <v>21</v>
      </c>
    </row>
    <row r="374" spans="1:28" x14ac:dyDescent="0.3">
      <c r="A374">
        <v>663</v>
      </c>
      <c r="B374" t="str">
        <f>VLOOKUP(A374,标的信息!$B$2:$G$260,2,0)</f>
        <v>信易顺</v>
      </c>
      <c r="C374" t="str">
        <f>VLOOKUP(A374,标的信息!$B$2:$G$260,3,0)</f>
        <v>信易顺第572期</v>
      </c>
      <c r="D374">
        <f>VLOOKUP(A374,标的信息!$B$2:$G$260,4,0)</f>
        <v>50000</v>
      </c>
      <c r="E374">
        <f>VLOOKUP(A374,标的信息!$B$2:$G$260,5,0)</f>
        <v>5.2</v>
      </c>
      <c r="F374">
        <f>VLOOKUP(A374,标的信息!$B$2:$G$260,6,0)</f>
        <v>1</v>
      </c>
      <c r="G374">
        <f>VLOOKUP(A374,标的信息!$B$2:$H$260,7,0)</f>
        <v>31</v>
      </c>
      <c r="H374" t="str">
        <f>VLOOKUP(A374,标的信息!$B$2:$I$260,8,0)</f>
        <v>还款中</v>
      </c>
      <c r="I374">
        <f t="shared" si="5"/>
        <v>22.388888888888889</v>
      </c>
      <c r="J374">
        <v>22.39</v>
      </c>
      <c r="K374">
        <v>5000</v>
      </c>
      <c r="L374" s="1" t="s">
        <v>764</v>
      </c>
      <c r="M374">
        <v>9018</v>
      </c>
      <c r="N374">
        <v>10</v>
      </c>
      <c r="O374" t="s">
        <v>18</v>
      </c>
      <c r="P374" s="1" t="s">
        <v>765</v>
      </c>
      <c r="Q374">
        <v>22.39</v>
      </c>
      <c r="R374">
        <v>1</v>
      </c>
      <c r="S374">
        <v>0</v>
      </c>
      <c r="T374">
        <v>0</v>
      </c>
      <c r="U374" s="1" t="s">
        <v>20</v>
      </c>
      <c r="V374">
        <v>5000</v>
      </c>
      <c r="W374">
        <v>5000</v>
      </c>
      <c r="X374">
        <v>0</v>
      </c>
      <c r="Y374">
        <v>5022.3900000000003</v>
      </c>
      <c r="Z374">
        <v>5022.3900000000003</v>
      </c>
      <c r="AA374">
        <v>1</v>
      </c>
      <c r="AB374" t="s">
        <v>21</v>
      </c>
    </row>
    <row r="375" spans="1:28" x14ac:dyDescent="0.3">
      <c r="A375">
        <v>663</v>
      </c>
      <c r="B375" t="str">
        <f>VLOOKUP(A375,标的信息!$B$2:$G$260,2,0)</f>
        <v>信易顺</v>
      </c>
      <c r="C375" t="str">
        <f>VLOOKUP(A375,标的信息!$B$2:$G$260,3,0)</f>
        <v>信易顺第572期</v>
      </c>
      <c r="D375">
        <f>VLOOKUP(A375,标的信息!$B$2:$G$260,4,0)</f>
        <v>50000</v>
      </c>
      <c r="E375">
        <f>VLOOKUP(A375,标的信息!$B$2:$G$260,5,0)</f>
        <v>5.2</v>
      </c>
      <c r="F375">
        <f>VLOOKUP(A375,标的信息!$B$2:$G$260,6,0)</f>
        <v>1</v>
      </c>
      <c r="G375">
        <f>VLOOKUP(A375,标的信息!$B$2:$H$260,7,0)</f>
        <v>31</v>
      </c>
      <c r="H375" t="str">
        <f>VLOOKUP(A375,标的信息!$B$2:$I$260,8,0)</f>
        <v>还款中</v>
      </c>
      <c r="I375">
        <f t="shared" si="5"/>
        <v>134.33333333333334</v>
      </c>
      <c r="J375">
        <v>134.33000000000001</v>
      </c>
      <c r="K375">
        <v>30000</v>
      </c>
      <c r="L375" s="1" t="s">
        <v>766</v>
      </c>
      <c r="M375">
        <v>9014</v>
      </c>
      <c r="N375">
        <v>10</v>
      </c>
      <c r="O375" t="s">
        <v>18</v>
      </c>
      <c r="P375" s="1" t="s">
        <v>767</v>
      </c>
      <c r="Q375">
        <v>134.33000000000001</v>
      </c>
      <c r="R375">
        <v>1</v>
      </c>
      <c r="S375">
        <v>0</v>
      </c>
      <c r="T375">
        <v>0</v>
      </c>
      <c r="U375" s="1" t="s">
        <v>43</v>
      </c>
      <c r="V375">
        <v>30000</v>
      </c>
      <c r="W375">
        <v>30000</v>
      </c>
      <c r="X375">
        <v>0</v>
      </c>
      <c r="Y375">
        <v>30134.33</v>
      </c>
      <c r="Z375">
        <v>30134.33</v>
      </c>
      <c r="AA375">
        <v>1</v>
      </c>
      <c r="AB375" t="s">
        <v>21</v>
      </c>
    </row>
    <row r="376" spans="1:28" x14ac:dyDescent="0.3">
      <c r="A376">
        <v>663</v>
      </c>
      <c r="B376" t="str">
        <f>VLOOKUP(A376,标的信息!$B$2:$G$260,2,0)</f>
        <v>信易顺</v>
      </c>
      <c r="C376" t="str">
        <f>VLOOKUP(A376,标的信息!$B$2:$G$260,3,0)</f>
        <v>信易顺第572期</v>
      </c>
      <c r="D376">
        <f>VLOOKUP(A376,标的信息!$B$2:$G$260,4,0)</f>
        <v>50000</v>
      </c>
      <c r="E376">
        <f>VLOOKUP(A376,标的信息!$B$2:$G$260,5,0)</f>
        <v>5.2</v>
      </c>
      <c r="F376">
        <f>VLOOKUP(A376,标的信息!$B$2:$G$260,6,0)</f>
        <v>1</v>
      </c>
      <c r="G376">
        <f>VLOOKUP(A376,标的信息!$B$2:$H$260,7,0)</f>
        <v>31</v>
      </c>
      <c r="H376" t="str">
        <f>VLOOKUP(A376,标的信息!$B$2:$I$260,8,0)</f>
        <v>还款中</v>
      </c>
      <c r="I376">
        <f t="shared" si="5"/>
        <v>44.777777777777779</v>
      </c>
      <c r="J376">
        <v>44.78</v>
      </c>
      <c r="K376">
        <v>10000</v>
      </c>
      <c r="L376" s="1" t="s">
        <v>768</v>
      </c>
      <c r="M376">
        <v>9012</v>
      </c>
      <c r="N376">
        <v>10</v>
      </c>
      <c r="O376" t="s">
        <v>18</v>
      </c>
      <c r="P376" s="1" t="s">
        <v>769</v>
      </c>
      <c r="Q376">
        <v>44.78</v>
      </c>
      <c r="R376">
        <v>1</v>
      </c>
      <c r="S376">
        <v>0</v>
      </c>
      <c r="T376">
        <v>0</v>
      </c>
      <c r="U376" s="1" t="s">
        <v>24</v>
      </c>
      <c r="V376">
        <v>10000</v>
      </c>
      <c r="W376">
        <v>10000</v>
      </c>
      <c r="X376">
        <v>0</v>
      </c>
      <c r="Y376">
        <v>10044.780000000001</v>
      </c>
      <c r="Z376">
        <v>10044.780000000001</v>
      </c>
      <c r="AA376">
        <v>1</v>
      </c>
      <c r="AB376" t="s">
        <v>21</v>
      </c>
    </row>
    <row r="377" spans="1:28" x14ac:dyDescent="0.3">
      <c r="A377">
        <v>663</v>
      </c>
      <c r="B377" t="str">
        <f>VLOOKUP(A377,标的信息!$B$2:$G$260,2,0)</f>
        <v>信易顺</v>
      </c>
      <c r="C377" t="str">
        <f>VLOOKUP(A377,标的信息!$B$2:$G$260,3,0)</f>
        <v>信易顺第572期</v>
      </c>
      <c r="D377">
        <f>VLOOKUP(A377,标的信息!$B$2:$G$260,4,0)</f>
        <v>50000</v>
      </c>
      <c r="E377">
        <f>VLOOKUP(A377,标的信息!$B$2:$G$260,5,0)</f>
        <v>5.2</v>
      </c>
      <c r="F377">
        <f>VLOOKUP(A377,标的信息!$B$2:$G$260,6,0)</f>
        <v>1</v>
      </c>
      <c r="G377">
        <f>VLOOKUP(A377,标的信息!$B$2:$H$260,7,0)</f>
        <v>31</v>
      </c>
      <c r="H377" t="str">
        <f>VLOOKUP(A377,标的信息!$B$2:$I$260,8,0)</f>
        <v>还款中</v>
      </c>
      <c r="I377">
        <f t="shared" si="5"/>
        <v>1.3433333333333333</v>
      </c>
      <c r="J377">
        <v>1.34</v>
      </c>
      <c r="K377">
        <v>300</v>
      </c>
      <c r="L377" s="1" t="s">
        <v>770</v>
      </c>
      <c r="M377">
        <v>9006</v>
      </c>
      <c r="N377">
        <v>10</v>
      </c>
      <c r="O377" t="s">
        <v>63</v>
      </c>
      <c r="P377" s="1" t="s">
        <v>771</v>
      </c>
      <c r="Q377">
        <v>1.34</v>
      </c>
      <c r="R377">
        <v>1</v>
      </c>
      <c r="S377">
        <v>0</v>
      </c>
      <c r="T377">
        <v>0</v>
      </c>
      <c r="U377" s="1" t="s">
        <v>43</v>
      </c>
      <c r="V377">
        <v>300</v>
      </c>
      <c r="W377">
        <v>300</v>
      </c>
      <c r="X377">
        <v>1</v>
      </c>
      <c r="Y377">
        <v>301.33999999999997</v>
      </c>
      <c r="Z377">
        <v>301.33999999999997</v>
      </c>
      <c r="AA377">
        <v>1</v>
      </c>
      <c r="AB377" t="s">
        <v>21</v>
      </c>
    </row>
    <row r="378" spans="1:28" x14ac:dyDescent="0.3">
      <c r="A378">
        <v>662</v>
      </c>
      <c r="B378" t="str">
        <f>VLOOKUP(A378,标的信息!$B$2:$G$260,2,0)</f>
        <v>信易顺</v>
      </c>
      <c r="C378" t="str">
        <f>VLOOKUP(A378,标的信息!$B$2:$G$260,3,0)</f>
        <v>信易顺第571期</v>
      </c>
      <c r="D378">
        <f>VLOOKUP(A378,标的信息!$B$2:$G$260,4,0)</f>
        <v>50000</v>
      </c>
      <c r="E378">
        <f>VLOOKUP(A378,标的信息!$B$2:$G$260,5,0)</f>
        <v>5.2</v>
      </c>
      <c r="F378">
        <f>VLOOKUP(A378,标的信息!$B$2:$G$260,6,0)</f>
        <v>1</v>
      </c>
      <c r="G378">
        <f>VLOOKUP(A378,标的信息!$B$2:$H$260,7,0)</f>
        <v>31</v>
      </c>
      <c r="H378" t="str">
        <f>VLOOKUP(A378,标的信息!$B$2:$I$260,8,0)</f>
        <v>还款中</v>
      </c>
      <c r="I378">
        <f t="shared" si="5"/>
        <v>7.6122222222222229</v>
      </c>
      <c r="J378">
        <v>7.61</v>
      </c>
      <c r="K378">
        <v>1700</v>
      </c>
      <c r="L378" s="1" t="s">
        <v>772</v>
      </c>
      <c r="M378">
        <v>9021</v>
      </c>
      <c r="N378">
        <v>10</v>
      </c>
      <c r="O378" t="s">
        <v>18</v>
      </c>
      <c r="P378" s="1" t="s">
        <v>773</v>
      </c>
      <c r="Q378">
        <v>7.61</v>
      </c>
      <c r="R378">
        <v>1</v>
      </c>
      <c r="S378">
        <v>0</v>
      </c>
      <c r="T378">
        <v>0</v>
      </c>
      <c r="U378" s="1" t="s">
        <v>43</v>
      </c>
      <c r="V378">
        <v>1700</v>
      </c>
      <c r="W378">
        <v>1700</v>
      </c>
      <c r="X378">
        <v>0</v>
      </c>
      <c r="Y378">
        <v>1707.61</v>
      </c>
      <c r="Z378">
        <v>1707.61</v>
      </c>
      <c r="AA378">
        <v>1</v>
      </c>
      <c r="AB378" t="s">
        <v>21</v>
      </c>
    </row>
    <row r="379" spans="1:28" x14ac:dyDescent="0.3">
      <c r="A379">
        <v>662</v>
      </c>
      <c r="B379" t="str">
        <f>VLOOKUP(A379,标的信息!$B$2:$G$260,2,0)</f>
        <v>信易顺</v>
      </c>
      <c r="C379" t="str">
        <f>VLOOKUP(A379,标的信息!$B$2:$G$260,3,0)</f>
        <v>信易顺第571期</v>
      </c>
      <c r="D379">
        <f>VLOOKUP(A379,标的信息!$B$2:$G$260,4,0)</f>
        <v>50000</v>
      </c>
      <c r="E379">
        <f>VLOOKUP(A379,标的信息!$B$2:$G$260,5,0)</f>
        <v>5.2</v>
      </c>
      <c r="F379">
        <f>VLOOKUP(A379,标的信息!$B$2:$G$260,6,0)</f>
        <v>1</v>
      </c>
      <c r="G379">
        <f>VLOOKUP(A379,标的信息!$B$2:$H$260,7,0)</f>
        <v>31</v>
      </c>
      <c r="H379" t="str">
        <f>VLOOKUP(A379,标的信息!$B$2:$I$260,8,0)</f>
        <v>还款中</v>
      </c>
      <c r="I379">
        <f t="shared" si="5"/>
        <v>8.9555555555555557</v>
      </c>
      <c r="J379">
        <v>8.9600000000000009</v>
      </c>
      <c r="K379">
        <v>2000</v>
      </c>
      <c r="L379" s="1" t="s">
        <v>774</v>
      </c>
      <c r="M379">
        <v>9017</v>
      </c>
      <c r="N379">
        <v>10</v>
      </c>
      <c r="O379" t="s">
        <v>18</v>
      </c>
      <c r="P379" s="1" t="s">
        <v>775</v>
      </c>
      <c r="Q379">
        <v>8.9600000000000009</v>
      </c>
      <c r="R379">
        <v>1</v>
      </c>
      <c r="S379">
        <v>0</v>
      </c>
      <c r="T379">
        <v>0</v>
      </c>
      <c r="U379" s="1" t="s">
        <v>77</v>
      </c>
      <c r="V379">
        <v>2000</v>
      </c>
      <c r="W379">
        <v>2000</v>
      </c>
      <c r="X379">
        <v>0</v>
      </c>
      <c r="Y379">
        <v>2008.96</v>
      </c>
      <c r="Z379">
        <v>2008.96</v>
      </c>
      <c r="AA379">
        <v>1</v>
      </c>
      <c r="AB379" t="s">
        <v>21</v>
      </c>
    </row>
    <row r="380" spans="1:28" x14ac:dyDescent="0.3">
      <c r="A380">
        <v>662</v>
      </c>
      <c r="B380" t="str">
        <f>VLOOKUP(A380,标的信息!$B$2:$G$260,2,0)</f>
        <v>信易顺</v>
      </c>
      <c r="C380" t="str">
        <f>VLOOKUP(A380,标的信息!$B$2:$G$260,3,0)</f>
        <v>信易顺第571期</v>
      </c>
      <c r="D380">
        <f>VLOOKUP(A380,标的信息!$B$2:$G$260,4,0)</f>
        <v>50000</v>
      </c>
      <c r="E380">
        <f>VLOOKUP(A380,标的信息!$B$2:$G$260,5,0)</f>
        <v>5.2</v>
      </c>
      <c r="F380">
        <f>VLOOKUP(A380,标的信息!$B$2:$G$260,6,0)</f>
        <v>1</v>
      </c>
      <c r="G380">
        <f>VLOOKUP(A380,标的信息!$B$2:$H$260,7,0)</f>
        <v>31</v>
      </c>
      <c r="H380" t="str">
        <f>VLOOKUP(A380,标的信息!$B$2:$I$260,8,0)</f>
        <v>还款中</v>
      </c>
      <c r="I380">
        <f t="shared" si="5"/>
        <v>3.5822222222222226</v>
      </c>
      <c r="J380">
        <v>3.58</v>
      </c>
      <c r="K380">
        <v>800</v>
      </c>
      <c r="L380" s="1" t="s">
        <v>776</v>
      </c>
      <c r="M380">
        <v>9016</v>
      </c>
      <c r="N380">
        <v>10</v>
      </c>
      <c r="O380" t="s">
        <v>18</v>
      </c>
      <c r="P380" s="1" t="s">
        <v>777</v>
      </c>
      <c r="Q380">
        <v>3.58</v>
      </c>
      <c r="R380">
        <v>1</v>
      </c>
      <c r="S380">
        <v>0</v>
      </c>
      <c r="T380">
        <v>0</v>
      </c>
      <c r="U380" s="1" t="s">
        <v>29</v>
      </c>
      <c r="V380">
        <v>800</v>
      </c>
      <c r="W380">
        <v>800</v>
      </c>
      <c r="X380">
        <v>0</v>
      </c>
      <c r="Y380">
        <v>803.58</v>
      </c>
      <c r="Z380">
        <v>803.58</v>
      </c>
      <c r="AA380">
        <v>1</v>
      </c>
      <c r="AB380" t="s">
        <v>21</v>
      </c>
    </row>
    <row r="381" spans="1:28" x14ac:dyDescent="0.3">
      <c r="A381">
        <v>662</v>
      </c>
      <c r="B381" t="str">
        <f>VLOOKUP(A381,标的信息!$B$2:$G$260,2,0)</f>
        <v>信易顺</v>
      </c>
      <c r="C381" t="str">
        <f>VLOOKUP(A381,标的信息!$B$2:$G$260,3,0)</f>
        <v>信易顺第571期</v>
      </c>
      <c r="D381">
        <f>VLOOKUP(A381,标的信息!$B$2:$G$260,4,0)</f>
        <v>50000</v>
      </c>
      <c r="E381">
        <f>VLOOKUP(A381,标的信息!$B$2:$G$260,5,0)</f>
        <v>5.2</v>
      </c>
      <c r="F381">
        <f>VLOOKUP(A381,标的信息!$B$2:$G$260,6,0)</f>
        <v>1</v>
      </c>
      <c r="G381">
        <f>VLOOKUP(A381,标的信息!$B$2:$H$260,7,0)</f>
        <v>31</v>
      </c>
      <c r="H381" t="str">
        <f>VLOOKUP(A381,标的信息!$B$2:$I$260,8,0)</f>
        <v>还款中</v>
      </c>
      <c r="I381">
        <f t="shared" si="5"/>
        <v>179.11111111111111</v>
      </c>
      <c r="J381">
        <v>179.11</v>
      </c>
      <c r="K381">
        <v>40000</v>
      </c>
      <c r="L381" s="1" t="s">
        <v>778</v>
      </c>
      <c r="M381">
        <v>9013</v>
      </c>
      <c r="N381">
        <v>10</v>
      </c>
      <c r="O381" t="s">
        <v>18</v>
      </c>
      <c r="P381" s="1" t="s">
        <v>779</v>
      </c>
      <c r="Q381">
        <v>179.11</v>
      </c>
      <c r="R381">
        <v>1</v>
      </c>
      <c r="S381">
        <v>0</v>
      </c>
      <c r="T381">
        <v>0</v>
      </c>
      <c r="U381" s="1" t="s">
        <v>43</v>
      </c>
      <c r="V381">
        <v>40000</v>
      </c>
      <c r="W381">
        <v>40000</v>
      </c>
      <c r="X381">
        <v>0</v>
      </c>
      <c r="Y381">
        <v>40179.11</v>
      </c>
      <c r="Z381">
        <v>40179.11</v>
      </c>
      <c r="AA381">
        <v>1</v>
      </c>
      <c r="AB381" t="s">
        <v>21</v>
      </c>
    </row>
    <row r="382" spans="1:28" x14ac:dyDescent="0.3">
      <c r="A382">
        <v>662</v>
      </c>
      <c r="B382" t="str">
        <f>VLOOKUP(A382,标的信息!$B$2:$G$260,2,0)</f>
        <v>信易顺</v>
      </c>
      <c r="C382" t="str">
        <f>VLOOKUP(A382,标的信息!$B$2:$G$260,3,0)</f>
        <v>信易顺第571期</v>
      </c>
      <c r="D382">
        <f>VLOOKUP(A382,标的信息!$B$2:$G$260,4,0)</f>
        <v>50000</v>
      </c>
      <c r="E382">
        <f>VLOOKUP(A382,标的信息!$B$2:$G$260,5,0)</f>
        <v>5.2</v>
      </c>
      <c r="F382">
        <f>VLOOKUP(A382,标的信息!$B$2:$G$260,6,0)</f>
        <v>1</v>
      </c>
      <c r="G382">
        <f>VLOOKUP(A382,标的信息!$B$2:$H$260,7,0)</f>
        <v>31</v>
      </c>
      <c r="H382" t="str">
        <f>VLOOKUP(A382,标的信息!$B$2:$I$260,8,0)</f>
        <v>还款中</v>
      </c>
      <c r="I382">
        <f t="shared" si="5"/>
        <v>2.2388888888888889</v>
      </c>
      <c r="J382">
        <v>2.2400000000000002</v>
      </c>
      <c r="K382">
        <v>500</v>
      </c>
      <c r="L382" s="1" t="s">
        <v>780</v>
      </c>
      <c r="M382">
        <v>9009</v>
      </c>
      <c r="N382">
        <v>10</v>
      </c>
      <c r="O382" t="s">
        <v>18</v>
      </c>
      <c r="P382" s="1" t="s">
        <v>781</v>
      </c>
      <c r="Q382">
        <v>2.2400000000000002</v>
      </c>
      <c r="R382">
        <v>1</v>
      </c>
      <c r="S382">
        <v>0</v>
      </c>
      <c r="T382">
        <v>0</v>
      </c>
      <c r="U382" s="1" t="s">
        <v>24</v>
      </c>
      <c r="V382">
        <v>500</v>
      </c>
      <c r="W382">
        <v>500</v>
      </c>
      <c r="X382">
        <v>0</v>
      </c>
      <c r="Y382">
        <v>502.24</v>
      </c>
      <c r="Z382">
        <v>502.24</v>
      </c>
      <c r="AA382">
        <v>1</v>
      </c>
      <c r="AB382" t="s">
        <v>21</v>
      </c>
    </row>
    <row r="383" spans="1:28" x14ac:dyDescent="0.3">
      <c r="A383">
        <v>662</v>
      </c>
      <c r="B383" t="str">
        <f>VLOOKUP(A383,标的信息!$B$2:$G$260,2,0)</f>
        <v>信易顺</v>
      </c>
      <c r="C383" t="str">
        <f>VLOOKUP(A383,标的信息!$B$2:$G$260,3,0)</f>
        <v>信易顺第571期</v>
      </c>
      <c r="D383">
        <f>VLOOKUP(A383,标的信息!$B$2:$G$260,4,0)</f>
        <v>50000</v>
      </c>
      <c r="E383">
        <f>VLOOKUP(A383,标的信息!$B$2:$G$260,5,0)</f>
        <v>5.2</v>
      </c>
      <c r="F383">
        <f>VLOOKUP(A383,标的信息!$B$2:$G$260,6,0)</f>
        <v>1</v>
      </c>
      <c r="G383">
        <f>VLOOKUP(A383,标的信息!$B$2:$H$260,7,0)</f>
        <v>31</v>
      </c>
      <c r="H383" t="str">
        <f>VLOOKUP(A383,标的信息!$B$2:$I$260,8,0)</f>
        <v>还款中</v>
      </c>
      <c r="I383">
        <f t="shared" si="5"/>
        <v>0.89555555555555566</v>
      </c>
      <c r="J383">
        <v>0.9</v>
      </c>
      <c r="K383">
        <v>200</v>
      </c>
      <c r="L383" s="1" t="s">
        <v>782</v>
      </c>
      <c r="M383">
        <v>9004</v>
      </c>
      <c r="N383">
        <v>10</v>
      </c>
      <c r="O383" t="s">
        <v>63</v>
      </c>
      <c r="P383" s="1" t="s">
        <v>783</v>
      </c>
      <c r="Q383">
        <v>0.9</v>
      </c>
      <c r="R383">
        <v>1</v>
      </c>
      <c r="S383">
        <v>0</v>
      </c>
      <c r="T383">
        <v>0</v>
      </c>
      <c r="U383" s="1" t="s">
        <v>43</v>
      </c>
      <c r="V383">
        <v>200</v>
      </c>
      <c r="W383">
        <v>200</v>
      </c>
      <c r="X383">
        <v>1</v>
      </c>
      <c r="Y383">
        <v>200.9</v>
      </c>
      <c r="Z383">
        <v>200.9</v>
      </c>
      <c r="AA383">
        <v>1</v>
      </c>
      <c r="AB383" t="s">
        <v>21</v>
      </c>
    </row>
    <row r="384" spans="1:28" x14ac:dyDescent="0.3">
      <c r="A384">
        <v>662</v>
      </c>
      <c r="B384" t="str">
        <f>VLOOKUP(A384,标的信息!$B$2:$G$260,2,0)</f>
        <v>信易顺</v>
      </c>
      <c r="C384" t="str">
        <f>VLOOKUP(A384,标的信息!$B$2:$G$260,3,0)</f>
        <v>信易顺第571期</v>
      </c>
      <c r="D384">
        <f>VLOOKUP(A384,标的信息!$B$2:$G$260,4,0)</f>
        <v>50000</v>
      </c>
      <c r="E384">
        <f>VLOOKUP(A384,标的信息!$B$2:$G$260,5,0)</f>
        <v>5.2</v>
      </c>
      <c r="F384">
        <f>VLOOKUP(A384,标的信息!$B$2:$G$260,6,0)</f>
        <v>1</v>
      </c>
      <c r="G384">
        <f>VLOOKUP(A384,标的信息!$B$2:$H$260,7,0)</f>
        <v>31</v>
      </c>
      <c r="H384" t="str">
        <f>VLOOKUP(A384,标的信息!$B$2:$I$260,8,0)</f>
        <v>还款中</v>
      </c>
      <c r="I384">
        <f t="shared" si="5"/>
        <v>1.3433333333333333</v>
      </c>
      <c r="J384">
        <v>1.34</v>
      </c>
      <c r="K384">
        <v>300</v>
      </c>
      <c r="L384" s="1" t="s">
        <v>784</v>
      </c>
      <c r="M384">
        <v>9005</v>
      </c>
      <c r="N384">
        <v>10</v>
      </c>
      <c r="O384" t="s">
        <v>63</v>
      </c>
      <c r="P384" s="1" t="s">
        <v>783</v>
      </c>
      <c r="Q384">
        <v>1.34</v>
      </c>
      <c r="R384">
        <v>1</v>
      </c>
      <c r="S384">
        <v>0</v>
      </c>
      <c r="T384">
        <v>0</v>
      </c>
      <c r="U384" s="1" t="s">
        <v>48</v>
      </c>
      <c r="V384">
        <v>300</v>
      </c>
      <c r="W384">
        <v>300</v>
      </c>
      <c r="X384">
        <v>1</v>
      </c>
      <c r="Y384">
        <v>301.33999999999997</v>
      </c>
      <c r="Z384">
        <v>301.33999999999997</v>
      </c>
      <c r="AA384">
        <v>1</v>
      </c>
      <c r="AB384" t="s">
        <v>21</v>
      </c>
    </row>
    <row r="385" spans="1:28" x14ac:dyDescent="0.3">
      <c r="A385">
        <v>662</v>
      </c>
      <c r="B385" t="str">
        <f>VLOOKUP(A385,标的信息!$B$2:$G$260,2,0)</f>
        <v>信易顺</v>
      </c>
      <c r="C385" t="str">
        <f>VLOOKUP(A385,标的信息!$B$2:$G$260,3,0)</f>
        <v>信易顺第571期</v>
      </c>
      <c r="D385">
        <f>VLOOKUP(A385,标的信息!$B$2:$G$260,4,0)</f>
        <v>50000</v>
      </c>
      <c r="E385">
        <f>VLOOKUP(A385,标的信息!$B$2:$G$260,5,0)</f>
        <v>5.2</v>
      </c>
      <c r="F385">
        <f>VLOOKUP(A385,标的信息!$B$2:$G$260,6,0)</f>
        <v>1</v>
      </c>
      <c r="G385">
        <f>VLOOKUP(A385,标的信息!$B$2:$H$260,7,0)</f>
        <v>31</v>
      </c>
      <c r="H385" t="str">
        <f>VLOOKUP(A385,标的信息!$B$2:$I$260,8,0)</f>
        <v>还款中</v>
      </c>
      <c r="I385">
        <f t="shared" si="5"/>
        <v>5.3733333333333331</v>
      </c>
      <c r="J385">
        <v>5.37</v>
      </c>
      <c r="K385">
        <v>1200</v>
      </c>
      <c r="L385" s="1" t="s">
        <v>785</v>
      </c>
      <c r="M385">
        <v>9003</v>
      </c>
      <c r="N385">
        <v>10</v>
      </c>
      <c r="O385" t="s">
        <v>63</v>
      </c>
      <c r="P385" s="1" t="s">
        <v>786</v>
      </c>
      <c r="Q385">
        <v>5.37</v>
      </c>
      <c r="R385">
        <v>1</v>
      </c>
      <c r="S385">
        <v>0</v>
      </c>
      <c r="T385">
        <v>0</v>
      </c>
      <c r="U385" s="1" t="s">
        <v>20</v>
      </c>
      <c r="V385">
        <v>1200</v>
      </c>
      <c r="W385">
        <v>1200</v>
      </c>
      <c r="X385">
        <v>1</v>
      </c>
      <c r="Y385">
        <v>1205.3699999999999</v>
      </c>
      <c r="Z385">
        <v>1205.3699999999999</v>
      </c>
      <c r="AA385">
        <v>1</v>
      </c>
      <c r="AB385" t="s">
        <v>21</v>
      </c>
    </row>
    <row r="386" spans="1:28" x14ac:dyDescent="0.3">
      <c r="A386">
        <v>662</v>
      </c>
      <c r="B386" t="str">
        <f>VLOOKUP(A386,标的信息!$B$2:$G$260,2,0)</f>
        <v>信易顺</v>
      </c>
      <c r="C386" t="str">
        <f>VLOOKUP(A386,标的信息!$B$2:$G$260,3,0)</f>
        <v>信易顺第571期</v>
      </c>
      <c r="D386">
        <f>VLOOKUP(A386,标的信息!$B$2:$G$260,4,0)</f>
        <v>50000</v>
      </c>
      <c r="E386">
        <f>VLOOKUP(A386,标的信息!$B$2:$G$260,5,0)</f>
        <v>5.2</v>
      </c>
      <c r="F386">
        <f>VLOOKUP(A386,标的信息!$B$2:$G$260,6,0)</f>
        <v>1</v>
      </c>
      <c r="G386">
        <f>VLOOKUP(A386,标的信息!$B$2:$H$260,7,0)</f>
        <v>31</v>
      </c>
      <c r="H386" t="str">
        <f>VLOOKUP(A386,标的信息!$B$2:$I$260,8,0)</f>
        <v>还款中</v>
      </c>
      <c r="I386">
        <f t="shared" si="5"/>
        <v>1.3433333333333333</v>
      </c>
      <c r="J386">
        <v>1.34</v>
      </c>
      <c r="K386">
        <v>300</v>
      </c>
      <c r="L386" s="1" t="s">
        <v>787</v>
      </c>
      <c r="M386">
        <v>9001</v>
      </c>
      <c r="N386">
        <v>10</v>
      </c>
      <c r="O386" t="s">
        <v>63</v>
      </c>
      <c r="P386" s="1" t="s">
        <v>788</v>
      </c>
      <c r="Q386">
        <v>1.34</v>
      </c>
      <c r="R386">
        <v>1</v>
      </c>
      <c r="S386">
        <v>0</v>
      </c>
      <c r="T386">
        <v>0</v>
      </c>
      <c r="U386" s="1" t="s">
        <v>43</v>
      </c>
      <c r="V386">
        <v>300</v>
      </c>
      <c r="W386">
        <v>300</v>
      </c>
      <c r="X386">
        <v>1</v>
      </c>
      <c r="Y386">
        <v>301.33999999999997</v>
      </c>
      <c r="Z386">
        <v>301.33999999999997</v>
      </c>
      <c r="AA386">
        <v>1</v>
      </c>
      <c r="AB386" t="s">
        <v>21</v>
      </c>
    </row>
    <row r="387" spans="1:28" x14ac:dyDescent="0.3">
      <c r="A387">
        <v>662</v>
      </c>
      <c r="B387" t="str">
        <f>VLOOKUP(A387,标的信息!$B$2:$G$260,2,0)</f>
        <v>信易顺</v>
      </c>
      <c r="C387" t="str">
        <f>VLOOKUP(A387,标的信息!$B$2:$G$260,3,0)</f>
        <v>信易顺第571期</v>
      </c>
      <c r="D387">
        <f>VLOOKUP(A387,标的信息!$B$2:$G$260,4,0)</f>
        <v>50000</v>
      </c>
      <c r="E387">
        <f>VLOOKUP(A387,标的信息!$B$2:$G$260,5,0)</f>
        <v>5.2</v>
      </c>
      <c r="F387">
        <f>VLOOKUP(A387,标的信息!$B$2:$G$260,6,0)</f>
        <v>1</v>
      </c>
      <c r="G387">
        <f>VLOOKUP(A387,标的信息!$B$2:$H$260,7,0)</f>
        <v>31</v>
      </c>
      <c r="H387" t="str">
        <f>VLOOKUP(A387,标的信息!$B$2:$I$260,8,0)</f>
        <v>还款中</v>
      </c>
      <c r="I387">
        <f t="shared" ref="I387:I450" si="6">K387*E387/100*G387/360</f>
        <v>13.433333333333334</v>
      </c>
      <c r="J387">
        <v>13.43</v>
      </c>
      <c r="K387">
        <v>3000</v>
      </c>
      <c r="L387" s="1" t="s">
        <v>789</v>
      </c>
      <c r="M387">
        <v>9002</v>
      </c>
      <c r="N387">
        <v>10</v>
      </c>
      <c r="O387" t="s">
        <v>63</v>
      </c>
      <c r="P387" s="1" t="s">
        <v>788</v>
      </c>
      <c r="Q387">
        <v>13.43</v>
      </c>
      <c r="R387">
        <v>1</v>
      </c>
      <c r="S387">
        <v>0</v>
      </c>
      <c r="T387">
        <v>0</v>
      </c>
      <c r="U387" s="1" t="s">
        <v>77</v>
      </c>
      <c r="V387">
        <v>3000</v>
      </c>
      <c r="W387">
        <v>3000</v>
      </c>
      <c r="X387">
        <v>1</v>
      </c>
      <c r="Y387">
        <v>3013.43</v>
      </c>
      <c r="Z387">
        <v>3013.43</v>
      </c>
      <c r="AA387">
        <v>1</v>
      </c>
      <c r="AB387" t="s">
        <v>21</v>
      </c>
    </row>
    <row r="388" spans="1:28" x14ac:dyDescent="0.3">
      <c r="A388">
        <v>654</v>
      </c>
      <c r="B388" t="str">
        <f>VLOOKUP(A388,标的信息!$B$2:$G$260,2,0)</f>
        <v>信易顺</v>
      </c>
      <c r="C388" t="str">
        <f>VLOOKUP(A388,标的信息!$B$2:$G$260,3,0)</f>
        <v>信易顺第563期</v>
      </c>
      <c r="D388">
        <f>VLOOKUP(A388,标的信息!$B$2:$G$260,4,0)</f>
        <v>50000</v>
      </c>
      <c r="E388">
        <f>VLOOKUP(A388,标的信息!$B$2:$G$260,5,0)</f>
        <v>5.2</v>
      </c>
      <c r="F388">
        <f>VLOOKUP(A388,标的信息!$B$2:$G$260,6,0)</f>
        <v>1</v>
      </c>
      <c r="G388">
        <f>VLOOKUP(A388,标的信息!$B$2:$H$260,7,0)</f>
        <v>31</v>
      </c>
      <c r="H388" t="str">
        <f>VLOOKUP(A388,标的信息!$B$2:$I$260,8,0)</f>
        <v>还款中</v>
      </c>
      <c r="I388">
        <f t="shared" si="6"/>
        <v>223.88888888888889</v>
      </c>
      <c r="J388">
        <v>223.89</v>
      </c>
      <c r="K388">
        <v>50000</v>
      </c>
      <c r="L388" s="1" t="s">
        <v>790</v>
      </c>
      <c r="M388">
        <v>8976</v>
      </c>
      <c r="N388">
        <v>10</v>
      </c>
      <c r="O388" t="s">
        <v>18</v>
      </c>
      <c r="P388" s="1" t="s">
        <v>791</v>
      </c>
      <c r="Q388">
        <v>223.89</v>
      </c>
      <c r="R388">
        <v>1</v>
      </c>
      <c r="S388">
        <v>0</v>
      </c>
      <c r="T388">
        <v>0</v>
      </c>
      <c r="U388" s="1" t="s">
        <v>24</v>
      </c>
      <c r="V388">
        <v>50000</v>
      </c>
      <c r="W388">
        <v>50000</v>
      </c>
      <c r="X388">
        <v>0</v>
      </c>
      <c r="Y388">
        <v>50223.89</v>
      </c>
      <c r="Z388">
        <v>50223.89</v>
      </c>
      <c r="AA388">
        <v>1</v>
      </c>
      <c r="AB388" t="s">
        <v>21</v>
      </c>
    </row>
    <row r="389" spans="1:28" x14ac:dyDescent="0.3">
      <c r="A389">
        <v>655</v>
      </c>
      <c r="B389" t="str">
        <f>VLOOKUP(A389,标的信息!$B$2:$G$260,2,0)</f>
        <v>信易顺</v>
      </c>
      <c r="C389" t="str">
        <f>VLOOKUP(A389,标的信息!$B$2:$G$260,3,0)</f>
        <v>信易顺第564期</v>
      </c>
      <c r="D389">
        <f>VLOOKUP(A389,标的信息!$B$2:$G$260,4,0)</f>
        <v>30000</v>
      </c>
      <c r="E389">
        <f>VLOOKUP(A389,标的信息!$B$2:$G$260,5,0)</f>
        <v>5.2</v>
      </c>
      <c r="F389">
        <f>VLOOKUP(A389,标的信息!$B$2:$G$260,6,0)</f>
        <v>1</v>
      </c>
      <c r="G389">
        <f>VLOOKUP(A389,标的信息!$B$2:$H$260,7,0)</f>
        <v>31</v>
      </c>
      <c r="H389" t="str">
        <f>VLOOKUP(A389,标的信息!$B$2:$I$260,8,0)</f>
        <v>还款中</v>
      </c>
      <c r="I389">
        <f t="shared" si="6"/>
        <v>88.212222222222223</v>
      </c>
      <c r="J389">
        <v>88.21</v>
      </c>
      <c r="K389">
        <v>19700</v>
      </c>
      <c r="L389" s="1" t="s">
        <v>792</v>
      </c>
      <c r="M389">
        <v>8983</v>
      </c>
      <c r="N389">
        <v>10</v>
      </c>
      <c r="O389" t="s">
        <v>18</v>
      </c>
      <c r="P389" s="1" t="s">
        <v>793</v>
      </c>
      <c r="Q389">
        <v>88.21</v>
      </c>
      <c r="R389">
        <v>1</v>
      </c>
      <c r="S389">
        <v>0</v>
      </c>
      <c r="T389">
        <v>0</v>
      </c>
      <c r="U389" s="1" t="s">
        <v>53</v>
      </c>
      <c r="V389">
        <v>19700</v>
      </c>
      <c r="W389">
        <v>19700</v>
      </c>
      <c r="X389">
        <v>0</v>
      </c>
      <c r="Y389">
        <v>19788.21</v>
      </c>
      <c r="Z389">
        <v>19788.21</v>
      </c>
      <c r="AA389">
        <v>1</v>
      </c>
      <c r="AB389" t="s">
        <v>21</v>
      </c>
    </row>
    <row r="390" spans="1:28" x14ac:dyDescent="0.3">
      <c r="A390">
        <v>655</v>
      </c>
      <c r="B390" t="str">
        <f>VLOOKUP(A390,标的信息!$B$2:$G$260,2,0)</f>
        <v>信易顺</v>
      </c>
      <c r="C390" t="str">
        <f>VLOOKUP(A390,标的信息!$B$2:$G$260,3,0)</f>
        <v>信易顺第564期</v>
      </c>
      <c r="D390">
        <f>VLOOKUP(A390,标的信息!$B$2:$G$260,4,0)</f>
        <v>30000</v>
      </c>
      <c r="E390">
        <f>VLOOKUP(A390,标的信息!$B$2:$G$260,5,0)</f>
        <v>5.2</v>
      </c>
      <c r="F390">
        <f>VLOOKUP(A390,标的信息!$B$2:$G$260,6,0)</f>
        <v>1</v>
      </c>
      <c r="G390">
        <f>VLOOKUP(A390,标的信息!$B$2:$H$260,7,0)</f>
        <v>31</v>
      </c>
      <c r="H390" t="str">
        <f>VLOOKUP(A390,标的信息!$B$2:$I$260,8,0)</f>
        <v>还款中</v>
      </c>
      <c r="I390">
        <f t="shared" si="6"/>
        <v>1.3433333333333333</v>
      </c>
      <c r="J390">
        <v>1.34</v>
      </c>
      <c r="K390">
        <v>300</v>
      </c>
      <c r="L390" s="1" t="s">
        <v>794</v>
      </c>
      <c r="M390">
        <v>8979</v>
      </c>
      <c r="N390">
        <v>10</v>
      </c>
      <c r="O390" t="s">
        <v>18</v>
      </c>
      <c r="P390" s="1" t="s">
        <v>795</v>
      </c>
      <c r="Q390">
        <v>1.34</v>
      </c>
      <c r="R390">
        <v>1</v>
      </c>
      <c r="S390">
        <v>0</v>
      </c>
      <c r="T390">
        <v>0</v>
      </c>
      <c r="U390" s="1" t="s">
        <v>43</v>
      </c>
      <c r="V390">
        <v>300</v>
      </c>
      <c r="W390">
        <v>300</v>
      </c>
      <c r="X390">
        <v>0</v>
      </c>
      <c r="Y390">
        <v>301.33999999999997</v>
      </c>
      <c r="Z390">
        <v>301.33999999999997</v>
      </c>
      <c r="AA390">
        <v>1</v>
      </c>
      <c r="AB390" t="s">
        <v>21</v>
      </c>
    </row>
    <row r="391" spans="1:28" x14ac:dyDescent="0.3">
      <c r="A391">
        <v>655</v>
      </c>
      <c r="B391" t="str">
        <f>VLOOKUP(A391,标的信息!$B$2:$G$260,2,0)</f>
        <v>信易顺</v>
      </c>
      <c r="C391" t="str">
        <f>VLOOKUP(A391,标的信息!$B$2:$G$260,3,0)</f>
        <v>信易顺第564期</v>
      </c>
      <c r="D391">
        <f>VLOOKUP(A391,标的信息!$B$2:$G$260,4,0)</f>
        <v>30000</v>
      </c>
      <c r="E391">
        <f>VLOOKUP(A391,标的信息!$B$2:$G$260,5,0)</f>
        <v>5.2</v>
      </c>
      <c r="F391">
        <f>VLOOKUP(A391,标的信息!$B$2:$G$260,6,0)</f>
        <v>1</v>
      </c>
      <c r="G391">
        <f>VLOOKUP(A391,标的信息!$B$2:$H$260,7,0)</f>
        <v>31</v>
      </c>
      <c r="H391" t="str">
        <f>VLOOKUP(A391,标的信息!$B$2:$I$260,8,0)</f>
        <v>还款中</v>
      </c>
      <c r="I391">
        <f t="shared" si="6"/>
        <v>44.777777777777779</v>
      </c>
      <c r="J391">
        <v>44.78</v>
      </c>
      <c r="K391">
        <v>10000</v>
      </c>
      <c r="L391" s="1" t="s">
        <v>796</v>
      </c>
      <c r="M391">
        <v>8975</v>
      </c>
      <c r="N391">
        <v>10</v>
      </c>
      <c r="O391" t="s">
        <v>18</v>
      </c>
      <c r="P391" s="1" t="s">
        <v>797</v>
      </c>
      <c r="Q391">
        <v>44.78</v>
      </c>
      <c r="R391">
        <v>1</v>
      </c>
      <c r="S391">
        <v>0</v>
      </c>
      <c r="T391">
        <v>0</v>
      </c>
      <c r="U391" s="1" t="s">
        <v>35</v>
      </c>
      <c r="V391">
        <v>10000</v>
      </c>
      <c r="W391">
        <v>10000</v>
      </c>
      <c r="X391">
        <v>0</v>
      </c>
      <c r="Y391">
        <v>10044.780000000001</v>
      </c>
      <c r="Z391">
        <v>10044.780000000001</v>
      </c>
      <c r="AA391">
        <v>1</v>
      </c>
      <c r="AB391" t="s">
        <v>21</v>
      </c>
    </row>
    <row r="392" spans="1:28" x14ac:dyDescent="0.3">
      <c r="A392">
        <v>656</v>
      </c>
      <c r="B392" t="str">
        <f>VLOOKUP(A392,标的信息!$B$2:$G$260,2,0)</f>
        <v>信易顺</v>
      </c>
      <c r="C392" t="str">
        <f>VLOOKUP(A392,标的信息!$B$2:$G$260,3,0)</f>
        <v>信易顺第565期</v>
      </c>
      <c r="D392">
        <f>VLOOKUP(A392,标的信息!$B$2:$G$260,4,0)</f>
        <v>50000</v>
      </c>
      <c r="E392">
        <f>VLOOKUP(A392,标的信息!$B$2:$G$260,5,0)</f>
        <v>5.2</v>
      </c>
      <c r="F392">
        <f>VLOOKUP(A392,标的信息!$B$2:$G$260,6,0)</f>
        <v>1</v>
      </c>
      <c r="G392">
        <f>VLOOKUP(A392,标的信息!$B$2:$H$260,7,0)</f>
        <v>31</v>
      </c>
      <c r="H392" t="str">
        <f>VLOOKUP(A392,标的信息!$B$2:$I$260,8,0)</f>
        <v>还款中</v>
      </c>
      <c r="I392">
        <f t="shared" si="6"/>
        <v>12.090000000000002</v>
      </c>
      <c r="J392">
        <v>12.09</v>
      </c>
      <c r="K392">
        <v>2700</v>
      </c>
      <c r="L392" s="1" t="s">
        <v>798</v>
      </c>
      <c r="M392">
        <v>8989</v>
      </c>
      <c r="N392">
        <v>10</v>
      </c>
      <c r="O392" t="s">
        <v>18</v>
      </c>
      <c r="P392" s="1" t="s">
        <v>799</v>
      </c>
      <c r="Q392">
        <v>12.09</v>
      </c>
      <c r="R392">
        <v>1</v>
      </c>
      <c r="S392">
        <v>0</v>
      </c>
      <c r="T392">
        <v>0</v>
      </c>
      <c r="U392" s="1" t="s">
        <v>53</v>
      </c>
      <c r="V392">
        <v>2700</v>
      </c>
      <c r="W392">
        <v>2700</v>
      </c>
      <c r="X392">
        <v>0</v>
      </c>
      <c r="Y392">
        <v>2712.09</v>
      </c>
      <c r="Z392">
        <v>2712.09</v>
      </c>
      <c r="AA392">
        <v>1</v>
      </c>
      <c r="AB392" t="s">
        <v>21</v>
      </c>
    </row>
    <row r="393" spans="1:28" x14ac:dyDescent="0.3">
      <c r="A393">
        <v>656</v>
      </c>
      <c r="B393" t="str">
        <f>VLOOKUP(A393,标的信息!$B$2:$G$260,2,0)</f>
        <v>信易顺</v>
      </c>
      <c r="C393" t="str">
        <f>VLOOKUP(A393,标的信息!$B$2:$G$260,3,0)</f>
        <v>信易顺第565期</v>
      </c>
      <c r="D393">
        <f>VLOOKUP(A393,标的信息!$B$2:$G$260,4,0)</f>
        <v>50000</v>
      </c>
      <c r="E393">
        <f>VLOOKUP(A393,标的信息!$B$2:$G$260,5,0)</f>
        <v>5.2</v>
      </c>
      <c r="F393">
        <f>VLOOKUP(A393,标的信息!$B$2:$G$260,6,0)</f>
        <v>1</v>
      </c>
      <c r="G393">
        <f>VLOOKUP(A393,标的信息!$B$2:$H$260,7,0)</f>
        <v>31</v>
      </c>
      <c r="H393" t="str">
        <f>VLOOKUP(A393,标的信息!$B$2:$I$260,8,0)</f>
        <v>还款中</v>
      </c>
      <c r="I393">
        <f t="shared" si="6"/>
        <v>4.4777777777777779</v>
      </c>
      <c r="J393">
        <v>4.4800000000000004</v>
      </c>
      <c r="K393">
        <v>1000</v>
      </c>
      <c r="L393" s="1" t="s">
        <v>800</v>
      </c>
      <c r="M393">
        <v>8988</v>
      </c>
      <c r="N393">
        <v>10</v>
      </c>
      <c r="O393" t="s">
        <v>18</v>
      </c>
      <c r="P393" s="1" t="s">
        <v>801</v>
      </c>
      <c r="Q393">
        <v>4.4800000000000004</v>
      </c>
      <c r="R393">
        <v>1</v>
      </c>
      <c r="S393">
        <v>0</v>
      </c>
      <c r="T393">
        <v>0</v>
      </c>
      <c r="U393" s="1" t="s">
        <v>24</v>
      </c>
      <c r="V393">
        <v>1000</v>
      </c>
      <c r="W393">
        <v>1000</v>
      </c>
      <c r="X393">
        <v>0</v>
      </c>
      <c r="Y393">
        <v>1004.48</v>
      </c>
      <c r="Z393">
        <v>1004.48</v>
      </c>
      <c r="AA393">
        <v>1</v>
      </c>
      <c r="AB393" t="s">
        <v>21</v>
      </c>
    </row>
    <row r="394" spans="1:28" x14ac:dyDescent="0.3">
      <c r="A394">
        <v>656</v>
      </c>
      <c r="B394" t="str">
        <f>VLOOKUP(A394,标的信息!$B$2:$G$260,2,0)</f>
        <v>信易顺</v>
      </c>
      <c r="C394" t="str">
        <f>VLOOKUP(A394,标的信息!$B$2:$G$260,3,0)</f>
        <v>信易顺第565期</v>
      </c>
      <c r="D394">
        <f>VLOOKUP(A394,标的信息!$B$2:$G$260,4,0)</f>
        <v>50000</v>
      </c>
      <c r="E394">
        <f>VLOOKUP(A394,标的信息!$B$2:$G$260,5,0)</f>
        <v>5.2</v>
      </c>
      <c r="F394">
        <f>VLOOKUP(A394,标的信息!$B$2:$G$260,6,0)</f>
        <v>1</v>
      </c>
      <c r="G394">
        <f>VLOOKUP(A394,标的信息!$B$2:$H$260,7,0)</f>
        <v>31</v>
      </c>
      <c r="H394" t="str">
        <f>VLOOKUP(A394,标的信息!$B$2:$I$260,8,0)</f>
        <v>还款中</v>
      </c>
      <c r="I394">
        <f t="shared" si="6"/>
        <v>173.73777777777778</v>
      </c>
      <c r="J394">
        <v>173.74</v>
      </c>
      <c r="K394">
        <v>38800</v>
      </c>
      <c r="L394" s="1" t="s">
        <v>802</v>
      </c>
      <c r="M394">
        <v>8987</v>
      </c>
      <c r="N394">
        <v>10</v>
      </c>
      <c r="O394" t="s">
        <v>18</v>
      </c>
      <c r="P394" s="1" t="s">
        <v>803</v>
      </c>
      <c r="Q394">
        <v>173.74</v>
      </c>
      <c r="R394">
        <v>1</v>
      </c>
      <c r="S394">
        <v>0</v>
      </c>
      <c r="T394">
        <v>0</v>
      </c>
      <c r="U394" s="1" t="s">
        <v>24</v>
      </c>
      <c r="V394">
        <v>38800</v>
      </c>
      <c r="W394">
        <v>38800</v>
      </c>
      <c r="X394">
        <v>0</v>
      </c>
      <c r="Y394">
        <v>38973.74</v>
      </c>
      <c r="Z394">
        <v>38973.74</v>
      </c>
      <c r="AA394">
        <v>1</v>
      </c>
      <c r="AB394" t="s">
        <v>21</v>
      </c>
    </row>
    <row r="395" spans="1:28" x14ac:dyDescent="0.3">
      <c r="A395">
        <v>656</v>
      </c>
      <c r="B395" t="str">
        <f>VLOOKUP(A395,标的信息!$B$2:$G$260,2,0)</f>
        <v>信易顺</v>
      </c>
      <c r="C395" t="str">
        <f>VLOOKUP(A395,标的信息!$B$2:$G$260,3,0)</f>
        <v>信易顺第565期</v>
      </c>
      <c r="D395">
        <f>VLOOKUP(A395,标的信息!$B$2:$G$260,4,0)</f>
        <v>50000</v>
      </c>
      <c r="E395">
        <f>VLOOKUP(A395,标的信息!$B$2:$G$260,5,0)</f>
        <v>5.2</v>
      </c>
      <c r="F395">
        <f>VLOOKUP(A395,标的信息!$B$2:$G$260,6,0)</f>
        <v>1</v>
      </c>
      <c r="G395">
        <f>VLOOKUP(A395,标的信息!$B$2:$H$260,7,0)</f>
        <v>31</v>
      </c>
      <c r="H395" t="str">
        <f>VLOOKUP(A395,标的信息!$B$2:$I$260,8,0)</f>
        <v>还款中</v>
      </c>
      <c r="I395">
        <f t="shared" si="6"/>
        <v>2.6866666666666665</v>
      </c>
      <c r="J395">
        <v>2.69</v>
      </c>
      <c r="K395">
        <v>600</v>
      </c>
      <c r="L395" s="1" t="s">
        <v>804</v>
      </c>
      <c r="M395">
        <v>8986</v>
      </c>
      <c r="N395">
        <v>10</v>
      </c>
      <c r="O395" t="s">
        <v>18</v>
      </c>
      <c r="P395" s="1" t="s">
        <v>805</v>
      </c>
      <c r="Q395">
        <v>2.69</v>
      </c>
      <c r="R395">
        <v>1</v>
      </c>
      <c r="S395">
        <v>0</v>
      </c>
      <c r="T395">
        <v>0</v>
      </c>
      <c r="U395" s="1" t="s">
        <v>40</v>
      </c>
      <c r="V395">
        <v>600</v>
      </c>
      <c r="W395">
        <v>600</v>
      </c>
      <c r="X395">
        <v>0</v>
      </c>
      <c r="Y395">
        <v>602.69000000000005</v>
      </c>
      <c r="Z395">
        <v>602.69000000000005</v>
      </c>
      <c r="AA395">
        <v>1</v>
      </c>
      <c r="AB395" t="s">
        <v>21</v>
      </c>
    </row>
    <row r="396" spans="1:28" x14ac:dyDescent="0.3">
      <c r="A396">
        <v>656</v>
      </c>
      <c r="B396" t="str">
        <f>VLOOKUP(A396,标的信息!$B$2:$G$260,2,0)</f>
        <v>信易顺</v>
      </c>
      <c r="C396" t="str">
        <f>VLOOKUP(A396,标的信息!$B$2:$G$260,3,0)</f>
        <v>信易顺第565期</v>
      </c>
      <c r="D396">
        <f>VLOOKUP(A396,标的信息!$B$2:$G$260,4,0)</f>
        <v>50000</v>
      </c>
      <c r="E396">
        <f>VLOOKUP(A396,标的信息!$B$2:$G$260,5,0)</f>
        <v>5.2</v>
      </c>
      <c r="F396">
        <f>VLOOKUP(A396,标的信息!$B$2:$G$260,6,0)</f>
        <v>1</v>
      </c>
      <c r="G396">
        <f>VLOOKUP(A396,标的信息!$B$2:$H$260,7,0)</f>
        <v>31</v>
      </c>
      <c r="H396" t="str">
        <f>VLOOKUP(A396,标的信息!$B$2:$I$260,8,0)</f>
        <v>还款中</v>
      </c>
      <c r="I396">
        <f t="shared" si="6"/>
        <v>30.896666666666668</v>
      </c>
      <c r="J396">
        <v>30.9</v>
      </c>
      <c r="K396">
        <v>6900</v>
      </c>
      <c r="L396" s="1" t="s">
        <v>806</v>
      </c>
      <c r="M396">
        <v>8978</v>
      </c>
      <c r="N396">
        <v>10</v>
      </c>
      <c r="O396" t="s">
        <v>18</v>
      </c>
      <c r="P396" s="1" t="s">
        <v>807</v>
      </c>
      <c r="Q396">
        <v>30.9</v>
      </c>
      <c r="R396">
        <v>1</v>
      </c>
      <c r="S396">
        <v>0</v>
      </c>
      <c r="T396">
        <v>0</v>
      </c>
      <c r="U396" s="1" t="s">
        <v>48</v>
      </c>
      <c r="V396">
        <v>6900</v>
      </c>
      <c r="W396">
        <v>6900</v>
      </c>
      <c r="X396">
        <v>0</v>
      </c>
      <c r="Y396">
        <v>6930.9</v>
      </c>
      <c r="Z396">
        <v>6930.9</v>
      </c>
      <c r="AA396">
        <v>1</v>
      </c>
      <c r="AB396" t="s">
        <v>21</v>
      </c>
    </row>
    <row r="397" spans="1:28" x14ac:dyDescent="0.3">
      <c r="A397">
        <v>657</v>
      </c>
      <c r="B397" t="str">
        <f>VLOOKUP(A397,标的信息!$B$2:$G$260,2,0)</f>
        <v>信易顺</v>
      </c>
      <c r="C397" t="str">
        <f>VLOOKUP(A397,标的信息!$B$2:$G$260,3,0)</f>
        <v>信易顺第566期</v>
      </c>
      <c r="D397">
        <f>VLOOKUP(A397,标的信息!$B$2:$G$260,4,0)</f>
        <v>50000</v>
      </c>
      <c r="E397">
        <f>VLOOKUP(A397,标的信息!$B$2:$G$260,5,0)</f>
        <v>5.2</v>
      </c>
      <c r="F397">
        <f>VLOOKUP(A397,标的信息!$B$2:$G$260,6,0)</f>
        <v>1</v>
      </c>
      <c r="G397">
        <f>VLOOKUP(A397,标的信息!$B$2:$H$260,7,0)</f>
        <v>31</v>
      </c>
      <c r="H397" t="str">
        <f>VLOOKUP(A397,标的信息!$B$2:$I$260,8,0)</f>
        <v>还款中</v>
      </c>
      <c r="I397">
        <f t="shared" si="6"/>
        <v>223.88888888888889</v>
      </c>
      <c r="J397">
        <v>223.89</v>
      </c>
      <c r="K397">
        <v>50000</v>
      </c>
      <c r="L397" s="1" t="s">
        <v>808</v>
      </c>
      <c r="M397">
        <v>8981</v>
      </c>
      <c r="N397">
        <v>10</v>
      </c>
      <c r="O397" t="s">
        <v>18</v>
      </c>
      <c r="P397" s="1" t="s">
        <v>809</v>
      </c>
      <c r="Q397">
        <v>223.89</v>
      </c>
      <c r="R397">
        <v>1</v>
      </c>
      <c r="S397">
        <v>0</v>
      </c>
      <c r="T397">
        <v>0</v>
      </c>
      <c r="U397" s="1" t="s">
        <v>24</v>
      </c>
      <c r="V397">
        <v>50000</v>
      </c>
      <c r="W397">
        <v>50000</v>
      </c>
      <c r="X397">
        <v>0</v>
      </c>
      <c r="Y397">
        <v>50223.89</v>
      </c>
      <c r="Z397">
        <v>50223.89</v>
      </c>
      <c r="AA397">
        <v>1</v>
      </c>
      <c r="AB397" t="s">
        <v>21</v>
      </c>
    </row>
    <row r="398" spans="1:28" x14ac:dyDescent="0.3">
      <c r="A398">
        <v>658</v>
      </c>
      <c r="B398" t="str">
        <f>VLOOKUP(A398,标的信息!$B$2:$G$260,2,0)</f>
        <v>信易顺</v>
      </c>
      <c r="C398" t="str">
        <f>VLOOKUP(A398,标的信息!$B$2:$G$260,3,0)</f>
        <v>信易顺第567期</v>
      </c>
      <c r="D398">
        <f>VLOOKUP(A398,标的信息!$B$2:$G$260,4,0)</f>
        <v>50000</v>
      </c>
      <c r="E398">
        <f>VLOOKUP(A398,标的信息!$B$2:$G$260,5,0)</f>
        <v>5.2</v>
      </c>
      <c r="F398">
        <f>VLOOKUP(A398,标的信息!$B$2:$G$260,6,0)</f>
        <v>1</v>
      </c>
      <c r="G398">
        <f>VLOOKUP(A398,标的信息!$B$2:$H$260,7,0)</f>
        <v>31</v>
      </c>
      <c r="H398" t="str">
        <f>VLOOKUP(A398,标的信息!$B$2:$I$260,8,0)</f>
        <v>还款中</v>
      </c>
      <c r="I398">
        <f t="shared" si="6"/>
        <v>205.53</v>
      </c>
      <c r="J398">
        <v>205.53</v>
      </c>
      <c r="K398">
        <v>45900</v>
      </c>
      <c r="L398" s="1" t="s">
        <v>810</v>
      </c>
      <c r="M398">
        <v>8985</v>
      </c>
      <c r="N398">
        <v>10</v>
      </c>
      <c r="O398" t="s">
        <v>18</v>
      </c>
      <c r="P398" s="1" t="s">
        <v>811</v>
      </c>
      <c r="Q398">
        <v>205.53</v>
      </c>
      <c r="R398">
        <v>1</v>
      </c>
      <c r="S398">
        <v>0</v>
      </c>
      <c r="T398">
        <v>0</v>
      </c>
      <c r="U398" s="1" t="s">
        <v>24</v>
      </c>
      <c r="V398">
        <v>45900</v>
      </c>
      <c r="W398">
        <v>45900</v>
      </c>
      <c r="X398">
        <v>0</v>
      </c>
      <c r="Y398">
        <v>46105.53</v>
      </c>
      <c r="Z398">
        <v>46105.53</v>
      </c>
      <c r="AA398">
        <v>1</v>
      </c>
      <c r="AB398" t="s">
        <v>21</v>
      </c>
    </row>
    <row r="399" spans="1:28" x14ac:dyDescent="0.3">
      <c r="A399">
        <v>658</v>
      </c>
      <c r="B399" t="str">
        <f>VLOOKUP(A399,标的信息!$B$2:$G$260,2,0)</f>
        <v>信易顺</v>
      </c>
      <c r="C399" t="str">
        <f>VLOOKUP(A399,标的信息!$B$2:$G$260,3,0)</f>
        <v>信易顺第567期</v>
      </c>
      <c r="D399">
        <f>VLOOKUP(A399,标的信息!$B$2:$G$260,4,0)</f>
        <v>50000</v>
      </c>
      <c r="E399">
        <f>VLOOKUP(A399,标的信息!$B$2:$G$260,5,0)</f>
        <v>5.2</v>
      </c>
      <c r="F399">
        <f>VLOOKUP(A399,标的信息!$B$2:$G$260,6,0)</f>
        <v>1</v>
      </c>
      <c r="G399">
        <f>VLOOKUP(A399,标的信息!$B$2:$H$260,7,0)</f>
        <v>31</v>
      </c>
      <c r="H399" t="str">
        <f>VLOOKUP(A399,标的信息!$B$2:$I$260,8,0)</f>
        <v>还款中</v>
      </c>
      <c r="I399">
        <f t="shared" si="6"/>
        <v>3.5822222222222226</v>
      </c>
      <c r="J399">
        <v>3.58</v>
      </c>
      <c r="K399">
        <v>800</v>
      </c>
      <c r="L399" s="1" t="s">
        <v>812</v>
      </c>
      <c r="M399">
        <v>8982</v>
      </c>
      <c r="N399">
        <v>10</v>
      </c>
      <c r="O399" t="s">
        <v>18</v>
      </c>
      <c r="P399" s="1" t="s">
        <v>813</v>
      </c>
      <c r="Q399">
        <v>3.58</v>
      </c>
      <c r="R399">
        <v>1</v>
      </c>
      <c r="S399">
        <v>0</v>
      </c>
      <c r="T399">
        <v>0</v>
      </c>
      <c r="U399" s="1" t="s">
        <v>40</v>
      </c>
      <c r="V399">
        <v>800</v>
      </c>
      <c r="W399">
        <v>800</v>
      </c>
      <c r="X399">
        <v>0</v>
      </c>
      <c r="Y399">
        <v>803.58</v>
      </c>
      <c r="Z399">
        <v>803.58</v>
      </c>
      <c r="AA399">
        <v>1</v>
      </c>
      <c r="AB399" t="s">
        <v>21</v>
      </c>
    </row>
    <row r="400" spans="1:28" x14ac:dyDescent="0.3">
      <c r="A400">
        <v>658</v>
      </c>
      <c r="B400" t="str">
        <f>VLOOKUP(A400,标的信息!$B$2:$G$260,2,0)</f>
        <v>信易顺</v>
      </c>
      <c r="C400" t="str">
        <f>VLOOKUP(A400,标的信息!$B$2:$G$260,3,0)</f>
        <v>信易顺第567期</v>
      </c>
      <c r="D400">
        <f>VLOOKUP(A400,标的信息!$B$2:$G$260,4,0)</f>
        <v>50000</v>
      </c>
      <c r="E400">
        <f>VLOOKUP(A400,标的信息!$B$2:$G$260,5,0)</f>
        <v>5.2</v>
      </c>
      <c r="F400">
        <f>VLOOKUP(A400,标的信息!$B$2:$G$260,6,0)</f>
        <v>1</v>
      </c>
      <c r="G400">
        <f>VLOOKUP(A400,标的信息!$B$2:$H$260,7,0)</f>
        <v>31</v>
      </c>
      <c r="H400" t="str">
        <f>VLOOKUP(A400,标的信息!$B$2:$I$260,8,0)</f>
        <v>还款中</v>
      </c>
      <c r="I400">
        <f t="shared" si="6"/>
        <v>14.776666666666666</v>
      </c>
      <c r="J400">
        <v>14.78</v>
      </c>
      <c r="K400">
        <v>3300</v>
      </c>
      <c r="L400" s="1" t="s">
        <v>814</v>
      </c>
      <c r="M400">
        <v>8980</v>
      </c>
      <c r="N400">
        <v>10</v>
      </c>
      <c r="O400" t="s">
        <v>18</v>
      </c>
      <c r="P400" s="1" t="s">
        <v>809</v>
      </c>
      <c r="Q400">
        <v>14.78</v>
      </c>
      <c r="R400">
        <v>1</v>
      </c>
      <c r="S400">
        <v>0</v>
      </c>
      <c r="T400">
        <v>0</v>
      </c>
      <c r="U400" s="1" t="s">
        <v>29</v>
      </c>
      <c r="V400">
        <v>3300</v>
      </c>
      <c r="W400">
        <v>3300</v>
      </c>
      <c r="X400">
        <v>0</v>
      </c>
      <c r="Y400">
        <v>3314.78</v>
      </c>
      <c r="Z400">
        <v>3314.78</v>
      </c>
      <c r="AA400">
        <v>1</v>
      </c>
      <c r="AB400" t="s">
        <v>21</v>
      </c>
    </row>
    <row r="401" spans="1:28" x14ac:dyDescent="0.3">
      <c r="A401">
        <v>659</v>
      </c>
      <c r="B401" t="str">
        <f>VLOOKUP(A401,标的信息!$B$2:$G$260,2,0)</f>
        <v>信易顺</v>
      </c>
      <c r="C401" t="str">
        <f>VLOOKUP(A401,标的信息!$B$2:$G$260,3,0)</f>
        <v>信易顺第568期</v>
      </c>
      <c r="D401">
        <f>VLOOKUP(A401,标的信息!$B$2:$G$260,4,0)</f>
        <v>50000</v>
      </c>
      <c r="E401">
        <f>VLOOKUP(A401,标的信息!$B$2:$G$260,5,0)</f>
        <v>5.2</v>
      </c>
      <c r="F401">
        <f>VLOOKUP(A401,标的信息!$B$2:$G$260,6,0)</f>
        <v>1</v>
      </c>
      <c r="G401">
        <f>VLOOKUP(A401,标的信息!$B$2:$H$260,7,0)</f>
        <v>31</v>
      </c>
      <c r="H401" t="str">
        <f>VLOOKUP(A401,标的信息!$B$2:$I$260,8,0)</f>
        <v>还款中</v>
      </c>
      <c r="I401">
        <f t="shared" si="6"/>
        <v>219.4111111111111</v>
      </c>
      <c r="J401">
        <v>219.41</v>
      </c>
      <c r="K401">
        <v>49000</v>
      </c>
      <c r="L401" s="1" t="s">
        <v>815</v>
      </c>
      <c r="M401">
        <v>8984</v>
      </c>
      <c r="N401">
        <v>10</v>
      </c>
      <c r="O401" t="s">
        <v>18</v>
      </c>
      <c r="P401" s="1" t="s">
        <v>816</v>
      </c>
      <c r="Q401">
        <v>219.41</v>
      </c>
      <c r="R401">
        <v>1</v>
      </c>
      <c r="S401">
        <v>0</v>
      </c>
      <c r="T401">
        <v>0</v>
      </c>
      <c r="U401" s="1" t="s">
        <v>24</v>
      </c>
      <c r="V401">
        <v>49000</v>
      </c>
      <c r="W401">
        <v>49000</v>
      </c>
      <c r="X401">
        <v>0</v>
      </c>
      <c r="Y401">
        <v>49219.41</v>
      </c>
      <c r="Z401">
        <v>49219.41</v>
      </c>
      <c r="AA401">
        <v>1</v>
      </c>
      <c r="AB401" t="s">
        <v>21</v>
      </c>
    </row>
    <row r="402" spans="1:28" x14ac:dyDescent="0.3">
      <c r="A402">
        <v>659</v>
      </c>
      <c r="B402" t="str">
        <f>VLOOKUP(A402,标的信息!$B$2:$G$260,2,0)</f>
        <v>信易顺</v>
      </c>
      <c r="C402" t="str">
        <f>VLOOKUP(A402,标的信息!$B$2:$G$260,3,0)</f>
        <v>信易顺第568期</v>
      </c>
      <c r="D402">
        <f>VLOOKUP(A402,标的信息!$B$2:$G$260,4,0)</f>
        <v>50000</v>
      </c>
      <c r="E402">
        <f>VLOOKUP(A402,标的信息!$B$2:$G$260,5,0)</f>
        <v>5.2</v>
      </c>
      <c r="F402">
        <f>VLOOKUP(A402,标的信息!$B$2:$G$260,6,0)</f>
        <v>1</v>
      </c>
      <c r="G402">
        <f>VLOOKUP(A402,标的信息!$B$2:$H$260,7,0)</f>
        <v>31</v>
      </c>
      <c r="H402" t="str">
        <f>VLOOKUP(A402,标的信息!$B$2:$I$260,8,0)</f>
        <v>还款中</v>
      </c>
      <c r="I402">
        <f t="shared" si="6"/>
        <v>4.4777777777777779</v>
      </c>
      <c r="J402">
        <v>4.4800000000000004</v>
      </c>
      <c r="K402">
        <v>1000</v>
      </c>
      <c r="L402" s="1" t="s">
        <v>817</v>
      </c>
      <c r="M402">
        <v>8977</v>
      </c>
      <c r="N402">
        <v>10</v>
      </c>
      <c r="O402" t="s">
        <v>18</v>
      </c>
      <c r="P402" s="1" t="s">
        <v>818</v>
      </c>
      <c r="Q402">
        <v>4.4800000000000004</v>
      </c>
      <c r="R402">
        <v>1</v>
      </c>
      <c r="S402">
        <v>0</v>
      </c>
      <c r="T402">
        <v>0</v>
      </c>
      <c r="U402" s="1" t="s">
        <v>43</v>
      </c>
      <c r="V402">
        <v>1000</v>
      </c>
      <c r="W402">
        <v>1000</v>
      </c>
      <c r="X402">
        <v>0</v>
      </c>
      <c r="Y402">
        <v>1004.48</v>
      </c>
      <c r="Z402">
        <v>1004.48</v>
      </c>
      <c r="AA402">
        <v>1</v>
      </c>
      <c r="AB402" t="s">
        <v>21</v>
      </c>
    </row>
    <row r="403" spans="1:28" x14ac:dyDescent="0.3">
      <c r="A403">
        <v>660</v>
      </c>
      <c r="B403" t="str">
        <f>VLOOKUP(A403,标的信息!$B$2:$G$260,2,0)</f>
        <v>信易顺</v>
      </c>
      <c r="C403" t="str">
        <f>VLOOKUP(A403,标的信息!$B$2:$G$260,3,0)</f>
        <v>信易顺第569期</v>
      </c>
      <c r="D403">
        <f>VLOOKUP(A403,标的信息!$B$2:$G$260,4,0)</f>
        <v>200000</v>
      </c>
      <c r="E403">
        <f>VLOOKUP(A403,标的信息!$B$2:$G$260,5,0)</f>
        <v>5.4</v>
      </c>
      <c r="F403">
        <f>VLOOKUP(A403,标的信息!$B$2:$G$260,6,0)</f>
        <v>6</v>
      </c>
      <c r="G403">
        <f>VLOOKUP(A403,标的信息!$B$2:$H$260,7,0)</f>
        <v>184</v>
      </c>
      <c r="H403" t="str">
        <f>VLOOKUP(A403,标的信息!$B$2:$I$260,8,0)</f>
        <v>还款中</v>
      </c>
      <c r="I403">
        <f t="shared" si="6"/>
        <v>52.439999999999991</v>
      </c>
      <c r="J403">
        <v>52.44</v>
      </c>
      <c r="K403">
        <v>1900</v>
      </c>
      <c r="L403" s="1" t="s">
        <v>819</v>
      </c>
      <c r="M403">
        <v>9000</v>
      </c>
      <c r="N403">
        <v>10</v>
      </c>
      <c r="O403" t="s">
        <v>18</v>
      </c>
      <c r="P403" s="1" t="s">
        <v>820</v>
      </c>
      <c r="Q403">
        <v>52.44</v>
      </c>
      <c r="R403">
        <v>1</v>
      </c>
      <c r="S403">
        <v>0</v>
      </c>
      <c r="T403">
        <v>0</v>
      </c>
      <c r="U403" s="1" t="s">
        <v>43</v>
      </c>
      <c r="V403">
        <v>1900</v>
      </c>
      <c r="W403">
        <v>1900</v>
      </c>
      <c r="X403">
        <v>0</v>
      </c>
      <c r="Y403">
        <v>1952.44</v>
      </c>
      <c r="Z403">
        <v>1952.44</v>
      </c>
      <c r="AA403">
        <v>1</v>
      </c>
      <c r="AB403" t="s">
        <v>21</v>
      </c>
    </row>
    <row r="404" spans="1:28" x14ac:dyDescent="0.3">
      <c r="A404">
        <v>660</v>
      </c>
      <c r="B404" t="str">
        <f>VLOOKUP(A404,标的信息!$B$2:$G$260,2,0)</f>
        <v>信易顺</v>
      </c>
      <c r="C404" t="str">
        <f>VLOOKUP(A404,标的信息!$B$2:$G$260,3,0)</f>
        <v>信易顺第569期</v>
      </c>
      <c r="D404">
        <f>VLOOKUP(A404,标的信息!$B$2:$G$260,4,0)</f>
        <v>200000</v>
      </c>
      <c r="E404">
        <f>VLOOKUP(A404,标的信息!$B$2:$G$260,5,0)</f>
        <v>5.4</v>
      </c>
      <c r="F404">
        <f>VLOOKUP(A404,标的信息!$B$2:$G$260,6,0)</f>
        <v>6</v>
      </c>
      <c r="G404">
        <f>VLOOKUP(A404,标的信息!$B$2:$H$260,7,0)</f>
        <v>184</v>
      </c>
      <c r="H404" t="str">
        <f>VLOOKUP(A404,标的信息!$B$2:$I$260,8,0)</f>
        <v>还款中</v>
      </c>
      <c r="I404">
        <f t="shared" si="6"/>
        <v>276</v>
      </c>
      <c r="J404">
        <v>276</v>
      </c>
      <c r="K404">
        <v>10000</v>
      </c>
      <c r="L404" s="1" t="s">
        <v>821</v>
      </c>
      <c r="M404">
        <v>8999</v>
      </c>
      <c r="N404">
        <v>10</v>
      </c>
      <c r="O404" t="s">
        <v>18</v>
      </c>
      <c r="P404" s="1" t="s">
        <v>822</v>
      </c>
      <c r="Q404">
        <v>276</v>
      </c>
      <c r="R404">
        <v>1</v>
      </c>
      <c r="S404">
        <v>0</v>
      </c>
      <c r="T404">
        <v>0</v>
      </c>
      <c r="U404" s="1" t="s">
        <v>32</v>
      </c>
      <c r="V404">
        <v>10000</v>
      </c>
      <c r="W404">
        <v>10000</v>
      </c>
      <c r="X404">
        <v>0</v>
      </c>
      <c r="Y404">
        <v>10276</v>
      </c>
      <c r="Z404">
        <v>10276</v>
      </c>
      <c r="AA404">
        <v>1</v>
      </c>
      <c r="AB404" t="s">
        <v>21</v>
      </c>
    </row>
    <row r="405" spans="1:28" x14ac:dyDescent="0.3">
      <c r="A405">
        <v>660</v>
      </c>
      <c r="B405" t="str">
        <f>VLOOKUP(A405,标的信息!$B$2:$G$260,2,0)</f>
        <v>信易顺</v>
      </c>
      <c r="C405" t="str">
        <f>VLOOKUP(A405,标的信息!$B$2:$G$260,3,0)</f>
        <v>信易顺第569期</v>
      </c>
      <c r="D405">
        <f>VLOOKUP(A405,标的信息!$B$2:$G$260,4,0)</f>
        <v>200000</v>
      </c>
      <c r="E405">
        <f>VLOOKUP(A405,标的信息!$B$2:$G$260,5,0)</f>
        <v>5.4</v>
      </c>
      <c r="F405">
        <f>VLOOKUP(A405,标的信息!$B$2:$G$260,6,0)</f>
        <v>6</v>
      </c>
      <c r="G405">
        <f>VLOOKUP(A405,标的信息!$B$2:$H$260,7,0)</f>
        <v>184</v>
      </c>
      <c r="H405" t="str">
        <f>VLOOKUP(A405,标的信息!$B$2:$I$260,8,0)</f>
        <v>还款中</v>
      </c>
      <c r="I405">
        <f t="shared" si="6"/>
        <v>55.2</v>
      </c>
      <c r="J405">
        <v>55.2</v>
      </c>
      <c r="K405">
        <v>2000</v>
      </c>
      <c r="L405" s="1" t="s">
        <v>823</v>
      </c>
      <c r="M405">
        <v>8998</v>
      </c>
      <c r="N405">
        <v>10</v>
      </c>
      <c r="O405" t="s">
        <v>18</v>
      </c>
      <c r="P405" s="1" t="s">
        <v>824</v>
      </c>
      <c r="Q405">
        <v>55.2</v>
      </c>
      <c r="R405">
        <v>1</v>
      </c>
      <c r="S405">
        <v>0</v>
      </c>
      <c r="T405">
        <v>0</v>
      </c>
      <c r="U405" s="1" t="s">
        <v>825</v>
      </c>
      <c r="V405">
        <v>2000</v>
      </c>
      <c r="W405">
        <v>2000</v>
      </c>
      <c r="X405">
        <v>0</v>
      </c>
      <c r="Y405">
        <v>2055.1999999999998</v>
      </c>
      <c r="Z405">
        <v>2055.1999999999998</v>
      </c>
      <c r="AA405">
        <v>1</v>
      </c>
      <c r="AB405" t="s">
        <v>21</v>
      </c>
    </row>
    <row r="406" spans="1:28" x14ac:dyDescent="0.3">
      <c r="A406">
        <v>660</v>
      </c>
      <c r="B406" t="str">
        <f>VLOOKUP(A406,标的信息!$B$2:$G$260,2,0)</f>
        <v>信易顺</v>
      </c>
      <c r="C406" t="str">
        <f>VLOOKUP(A406,标的信息!$B$2:$G$260,3,0)</f>
        <v>信易顺第569期</v>
      </c>
      <c r="D406">
        <f>VLOOKUP(A406,标的信息!$B$2:$G$260,4,0)</f>
        <v>200000</v>
      </c>
      <c r="E406">
        <f>VLOOKUP(A406,标的信息!$B$2:$G$260,5,0)</f>
        <v>5.4</v>
      </c>
      <c r="F406">
        <f>VLOOKUP(A406,标的信息!$B$2:$G$260,6,0)</f>
        <v>6</v>
      </c>
      <c r="G406">
        <f>VLOOKUP(A406,标的信息!$B$2:$H$260,7,0)</f>
        <v>184</v>
      </c>
      <c r="H406" t="str">
        <f>VLOOKUP(A406,标的信息!$B$2:$I$260,8,0)</f>
        <v>还款中</v>
      </c>
      <c r="I406">
        <f t="shared" si="6"/>
        <v>8.2799999999999994</v>
      </c>
      <c r="J406">
        <v>8.2799999999999994</v>
      </c>
      <c r="K406">
        <v>300</v>
      </c>
      <c r="L406" s="1" t="s">
        <v>826</v>
      </c>
      <c r="M406">
        <v>8997</v>
      </c>
      <c r="N406">
        <v>10</v>
      </c>
      <c r="O406" t="s">
        <v>18</v>
      </c>
      <c r="P406" s="1" t="s">
        <v>827</v>
      </c>
      <c r="Q406">
        <v>8.2799999999999994</v>
      </c>
      <c r="R406">
        <v>1</v>
      </c>
      <c r="S406">
        <v>0</v>
      </c>
      <c r="T406">
        <v>0</v>
      </c>
      <c r="U406" s="1" t="s">
        <v>43</v>
      </c>
      <c r="V406">
        <v>300</v>
      </c>
      <c r="W406">
        <v>300</v>
      </c>
      <c r="X406">
        <v>0</v>
      </c>
      <c r="Y406">
        <v>308.27999999999997</v>
      </c>
      <c r="Z406">
        <v>308.27999999999997</v>
      </c>
      <c r="AA406">
        <v>1</v>
      </c>
      <c r="AB406" t="s">
        <v>21</v>
      </c>
    </row>
    <row r="407" spans="1:28" x14ac:dyDescent="0.3">
      <c r="A407">
        <v>660</v>
      </c>
      <c r="B407" t="str">
        <f>VLOOKUP(A407,标的信息!$B$2:$G$260,2,0)</f>
        <v>信易顺</v>
      </c>
      <c r="C407" t="str">
        <f>VLOOKUP(A407,标的信息!$B$2:$G$260,3,0)</f>
        <v>信易顺第569期</v>
      </c>
      <c r="D407">
        <f>VLOOKUP(A407,标的信息!$B$2:$G$260,4,0)</f>
        <v>200000</v>
      </c>
      <c r="E407">
        <f>VLOOKUP(A407,标的信息!$B$2:$G$260,5,0)</f>
        <v>5.4</v>
      </c>
      <c r="F407">
        <f>VLOOKUP(A407,标的信息!$B$2:$G$260,6,0)</f>
        <v>6</v>
      </c>
      <c r="G407">
        <f>VLOOKUP(A407,标的信息!$B$2:$H$260,7,0)</f>
        <v>184</v>
      </c>
      <c r="H407" t="str">
        <f>VLOOKUP(A407,标的信息!$B$2:$I$260,8,0)</f>
        <v>还款中</v>
      </c>
      <c r="I407">
        <f t="shared" si="6"/>
        <v>427.8</v>
      </c>
      <c r="J407">
        <v>427.8</v>
      </c>
      <c r="K407">
        <v>15500</v>
      </c>
      <c r="L407" s="1" t="s">
        <v>828</v>
      </c>
      <c r="M407">
        <v>8996</v>
      </c>
      <c r="N407">
        <v>10</v>
      </c>
      <c r="O407" t="s">
        <v>18</v>
      </c>
      <c r="P407" s="1" t="s">
        <v>829</v>
      </c>
      <c r="Q407">
        <v>427.8</v>
      </c>
      <c r="R407">
        <v>1</v>
      </c>
      <c r="S407">
        <v>0</v>
      </c>
      <c r="T407">
        <v>0</v>
      </c>
      <c r="U407" s="1" t="s">
        <v>29</v>
      </c>
      <c r="V407">
        <v>15500</v>
      </c>
      <c r="W407">
        <v>15500</v>
      </c>
      <c r="X407">
        <v>0</v>
      </c>
      <c r="Y407">
        <v>15927.8</v>
      </c>
      <c r="Z407">
        <v>15927.8</v>
      </c>
      <c r="AA407">
        <v>1</v>
      </c>
      <c r="AB407" t="s">
        <v>21</v>
      </c>
    </row>
    <row r="408" spans="1:28" x14ac:dyDescent="0.3">
      <c r="A408">
        <v>660</v>
      </c>
      <c r="B408" t="str">
        <f>VLOOKUP(A408,标的信息!$B$2:$G$260,2,0)</f>
        <v>信易顺</v>
      </c>
      <c r="C408" t="str">
        <f>VLOOKUP(A408,标的信息!$B$2:$G$260,3,0)</f>
        <v>信易顺第569期</v>
      </c>
      <c r="D408">
        <f>VLOOKUP(A408,标的信息!$B$2:$G$260,4,0)</f>
        <v>200000</v>
      </c>
      <c r="E408">
        <f>VLOOKUP(A408,标的信息!$B$2:$G$260,5,0)</f>
        <v>5.4</v>
      </c>
      <c r="F408">
        <f>VLOOKUP(A408,标的信息!$B$2:$G$260,6,0)</f>
        <v>6</v>
      </c>
      <c r="G408">
        <f>VLOOKUP(A408,标的信息!$B$2:$H$260,7,0)</f>
        <v>184</v>
      </c>
      <c r="H408" t="str">
        <f>VLOOKUP(A408,标的信息!$B$2:$I$260,8,0)</f>
        <v>还款中</v>
      </c>
      <c r="I408">
        <f t="shared" si="6"/>
        <v>276</v>
      </c>
      <c r="J408">
        <v>276</v>
      </c>
      <c r="K408">
        <v>10000</v>
      </c>
      <c r="L408" s="1" t="s">
        <v>830</v>
      </c>
      <c r="M408">
        <v>8995</v>
      </c>
      <c r="N408">
        <v>10</v>
      </c>
      <c r="O408" t="s">
        <v>18</v>
      </c>
      <c r="P408" s="1" t="s">
        <v>831</v>
      </c>
      <c r="Q408">
        <v>276</v>
      </c>
      <c r="R408">
        <v>1</v>
      </c>
      <c r="S408">
        <v>0</v>
      </c>
      <c r="T408">
        <v>0</v>
      </c>
      <c r="U408" s="1" t="s">
        <v>24</v>
      </c>
      <c r="V408">
        <v>10000</v>
      </c>
      <c r="W408">
        <v>10000</v>
      </c>
      <c r="X408">
        <v>0</v>
      </c>
      <c r="Y408">
        <v>10276</v>
      </c>
      <c r="Z408">
        <v>10276</v>
      </c>
      <c r="AA408">
        <v>1</v>
      </c>
      <c r="AB408" t="s">
        <v>21</v>
      </c>
    </row>
    <row r="409" spans="1:28" x14ac:dyDescent="0.3">
      <c r="A409">
        <v>660</v>
      </c>
      <c r="B409" t="str">
        <f>VLOOKUP(A409,标的信息!$B$2:$G$260,2,0)</f>
        <v>信易顺</v>
      </c>
      <c r="C409" t="str">
        <f>VLOOKUP(A409,标的信息!$B$2:$G$260,3,0)</f>
        <v>信易顺第569期</v>
      </c>
      <c r="D409">
        <f>VLOOKUP(A409,标的信息!$B$2:$G$260,4,0)</f>
        <v>200000</v>
      </c>
      <c r="E409">
        <f>VLOOKUP(A409,标的信息!$B$2:$G$260,5,0)</f>
        <v>5.4</v>
      </c>
      <c r="F409">
        <f>VLOOKUP(A409,标的信息!$B$2:$G$260,6,0)</f>
        <v>6</v>
      </c>
      <c r="G409">
        <f>VLOOKUP(A409,标的信息!$B$2:$H$260,7,0)</f>
        <v>184</v>
      </c>
      <c r="H409" t="str">
        <f>VLOOKUP(A409,标的信息!$B$2:$I$260,8,0)</f>
        <v>还款中</v>
      </c>
      <c r="I409">
        <f t="shared" si="6"/>
        <v>2208</v>
      </c>
      <c r="J409">
        <v>2208</v>
      </c>
      <c r="K409">
        <v>80000</v>
      </c>
      <c r="L409" s="1" t="s">
        <v>832</v>
      </c>
      <c r="M409">
        <v>8994</v>
      </c>
      <c r="N409">
        <v>10</v>
      </c>
      <c r="O409" t="s">
        <v>18</v>
      </c>
      <c r="P409" s="1" t="s">
        <v>833</v>
      </c>
      <c r="Q409">
        <v>2208</v>
      </c>
      <c r="R409">
        <v>1</v>
      </c>
      <c r="S409">
        <v>0</v>
      </c>
      <c r="T409">
        <v>0</v>
      </c>
      <c r="U409" s="1" t="s">
        <v>43</v>
      </c>
      <c r="V409">
        <v>80000</v>
      </c>
      <c r="W409">
        <v>80000</v>
      </c>
      <c r="X409">
        <v>0</v>
      </c>
      <c r="Y409">
        <v>82208</v>
      </c>
      <c r="Z409">
        <v>82208</v>
      </c>
      <c r="AA409">
        <v>1</v>
      </c>
      <c r="AB409" t="s">
        <v>21</v>
      </c>
    </row>
    <row r="410" spans="1:28" x14ac:dyDescent="0.3">
      <c r="A410">
        <v>660</v>
      </c>
      <c r="B410" t="str">
        <f>VLOOKUP(A410,标的信息!$B$2:$G$260,2,0)</f>
        <v>信易顺</v>
      </c>
      <c r="C410" t="str">
        <f>VLOOKUP(A410,标的信息!$B$2:$G$260,3,0)</f>
        <v>信易顺第569期</v>
      </c>
      <c r="D410">
        <f>VLOOKUP(A410,标的信息!$B$2:$G$260,4,0)</f>
        <v>200000</v>
      </c>
      <c r="E410">
        <f>VLOOKUP(A410,标的信息!$B$2:$G$260,5,0)</f>
        <v>5.4</v>
      </c>
      <c r="F410">
        <f>VLOOKUP(A410,标的信息!$B$2:$G$260,6,0)</f>
        <v>6</v>
      </c>
      <c r="G410">
        <f>VLOOKUP(A410,标的信息!$B$2:$H$260,7,0)</f>
        <v>184</v>
      </c>
      <c r="H410" t="str">
        <f>VLOOKUP(A410,标的信息!$B$2:$I$260,8,0)</f>
        <v>还款中</v>
      </c>
      <c r="I410">
        <f t="shared" si="6"/>
        <v>33.119999999999997</v>
      </c>
      <c r="J410">
        <v>33.119999999999997</v>
      </c>
      <c r="K410">
        <v>1200</v>
      </c>
      <c r="L410" s="1" t="s">
        <v>834</v>
      </c>
      <c r="M410">
        <v>8993</v>
      </c>
      <c r="N410">
        <v>10</v>
      </c>
      <c r="O410" t="s">
        <v>18</v>
      </c>
      <c r="P410" s="1" t="s">
        <v>835</v>
      </c>
      <c r="Q410">
        <v>33.119999999999997</v>
      </c>
      <c r="R410">
        <v>1</v>
      </c>
      <c r="S410">
        <v>0</v>
      </c>
      <c r="T410">
        <v>0</v>
      </c>
      <c r="U410" s="1" t="s">
        <v>43</v>
      </c>
      <c r="V410">
        <v>1200</v>
      </c>
      <c r="W410">
        <v>1200</v>
      </c>
      <c r="X410">
        <v>0</v>
      </c>
      <c r="Y410">
        <v>1233.1199999999999</v>
      </c>
      <c r="Z410">
        <v>1233.1199999999999</v>
      </c>
      <c r="AA410">
        <v>1</v>
      </c>
      <c r="AB410" t="s">
        <v>21</v>
      </c>
    </row>
    <row r="411" spans="1:28" x14ac:dyDescent="0.3">
      <c r="A411">
        <v>660</v>
      </c>
      <c r="B411" t="str">
        <f>VLOOKUP(A411,标的信息!$B$2:$G$260,2,0)</f>
        <v>信易顺</v>
      </c>
      <c r="C411" t="str">
        <f>VLOOKUP(A411,标的信息!$B$2:$G$260,3,0)</f>
        <v>信易顺第569期</v>
      </c>
      <c r="D411">
        <f>VLOOKUP(A411,标的信息!$B$2:$G$260,4,0)</f>
        <v>200000</v>
      </c>
      <c r="E411">
        <f>VLOOKUP(A411,标的信息!$B$2:$G$260,5,0)</f>
        <v>5.4</v>
      </c>
      <c r="F411">
        <f>VLOOKUP(A411,标的信息!$B$2:$G$260,6,0)</f>
        <v>6</v>
      </c>
      <c r="G411">
        <f>VLOOKUP(A411,标的信息!$B$2:$H$260,7,0)</f>
        <v>184</v>
      </c>
      <c r="H411" t="str">
        <f>VLOOKUP(A411,标的信息!$B$2:$I$260,8,0)</f>
        <v>还款中</v>
      </c>
      <c r="I411">
        <f t="shared" si="6"/>
        <v>552</v>
      </c>
      <c r="J411">
        <v>552</v>
      </c>
      <c r="K411">
        <v>20000</v>
      </c>
      <c r="L411" s="1" t="s">
        <v>836</v>
      </c>
      <c r="M411">
        <v>8992</v>
      </c>
      <c r="N411">
        <v>10</v>
      </c>
      <c r="O411" t="s">
        <v>18</v>
      </c>
      <c r="P411" s="1" t="s">
        <v>837</v>
      </c>
      <c r="Q411">
        <v>552</v>
      </c>
      <c r="R411">
        <v>1</v>
      </c>
      <c r="S411">
        <v>0</v>
      </c>
      <c r="T411">
        <v>0</v>
      </c>
      <c r="U411" s="1" t="s">
        <v>35</v>
      </c>
      <c r="V411">
        <v>20000</v>
      </c>
      <c r="W411">
        <v>20000</v>
      </c>
      <c r="X411">
        <v>0</v>
      </c>
      <c r="Y411">
        <v>20552</v>
      </c>
      <c r="Z411">
        <v>20552</v>
      </c>
      <c r="AA411">
        <v>1</v>
      </c>
      <c r="AB411" t="s">
        <v>21</v>
      </c>
    </row>
    <row r="412" spans="1:28" x14ac:dyDescent="0.3">
      <c r="A412">
        <v>660</v>
      </c>
      <c r="B412" t="str">
        <f>VLOOKUP(A412,标的信息!$B$2:$G$260,2,0)</f>
        <v>信易顺</v>
      </c>
      <c r="C412" t="str">
        <f>VLOOKUP(A412,标的信息!$B$2:$G$260,3,0)</f>
        <v>信易顺第569期</v>
      </c>
      <c r="D412">
        <f>VLOOKUP(A412,标的信息!$B$2:$G$260,4,0)</f>
        <v>200000</v>
      </c>
      <c r="E412">
        <f>VLOOKUP(A412,标的信息!$B$2:$G$260,5,0)</f>
        <v>5.4</v>
      </c>
      <c r="F412">
        <f>VLOOKUP(A412,标的信息!$B$2:$G$260,6,0)</f>
        <v>6</v>
      </c>
      <c r="G412">
        <f>VLOOKUP(A412,标的信息!$B$2:$H$260,7,0)</f>
        <v>184</v>
      </c>
      <c r="H412" t="str">
        <f>VLOOKUP(A412,标的信息!$B$2:$I$260,8,0)</f>
        <v>还款中</v>
      </c>
      <c r="I412">
        <f t="shared" si="6"/>
        <v>27.6</v>
      </c>
      <c r="J412">
        <v>27.6</v>
      </c>
      <c r="K412">
        <v>1000</v>
      </c>
      <c r="L412" s="1" t="s">
        <v>838</v>
      </c>
      <c r="M412">
        <v>8991</v>
      </c>
      <c r="N412">
        <v>10</v>
      </c>
      <c r="O412" t="s">
        <v>18</v>
      </c>
      <c r="P412" s="1" t="s">
        <v>839</v>
      </c>
      <c r="Q412">
        <v>27.6</v>
      </c>
      <c r="R412">
        <v>1</v>
      </c>
      <c r="S412">
        <v>0</v>
      </c>
      <c r="T412">
        <v>0</v>
      </c>
      <c r="U412" s="1" t="s">
        <v>32</v>
      </c>
      <c r="V412">
        <v>1000</v>
      </c>
      <c r="W412">
        <v>1000</v>
      </c>
      <c r="X412">
        <v>0</v>
      </c>
      <c r="Y412">
        <v>1027.5999999999999</v>
      </c>
      <c r="Z412">
        <v>1027.5999999999999</v>
      </c>
      <c r="AA412">
        <v>1</v>
      </c>
      <c r="AB412" t="s">
        <v>21</v>
      </c>
    </row>
    <row r="413" spans="1:28" x14ac:dyDescent="0.3">
      <c r="A413">
        <v>660</v>
      </c>
      <c r="B413" t="str">
        <f>VLOOKUP(A413,标的信息!$B$2:$G$260,2,0)</f>
        <v>信易顺</v>
      </c>
      <c r="C413" t="str">
        <f>VLOOKUP(A413,标的信息!$B$2:$G$260,3,0)</f>
        <v>信易顺第569期</v>
      </c>
      <c r="D413">
        <f>VLOOKUP(A413,标的信息!$B$2:$G$260,4,0)</f>
        <v>200000</v>
      </c>
      <c r="E413">
        <f>VLOOKUP(A413,标的信息!$B$2:$G$260,5,0)</f>
        <v>5.4</v>
      </c>
      <c r="F413">
        <f>VLOOKUP(A413,标的信息!$B$2:$G$260,6,0)</f>
        <v>6</v>
      </c>
      <c r="G413">
        <f>VLOOKUP(A413,标的信息!$B$2:$H$260,7,0)</f>
        <v>184</v>
      </c>
      <c r="H413" t="str">
        <f>VLOOKUP(A413,标的信息!$B$2:$I$260,8,0)</f>
        <v>还款中</v>
      </c>
      <c r="I413">
        <f t="shared" si="6"/>
        <v>1603.56</v>
      </c>
      <c r="J413">
        <v>1603.56</v>
      </c>
      <c r="K413">
        <v>58100</v>
      </c>
      <c r="L413" s="1" t="s">
        <v>840</v>
      </c>
      <c r="M413">
        <v>8990</v>
      </c>
      <c r="N413">
        <v>10</v>
      </c>
      <c r="O413" t="s">
        <v>63</v>
      </c>
      <c r="P413" s="1" t="s">
        <v>841</v>
      </c>
      <c r="Q413">
        <v>1603.56</v>
      </c>
      <c r="R413">
        <v>1</v>
      </c>
      <c r="S413">
        <v>0</v>
      </c>
      <c r="T413">
        <v>0</v>
      </c>
      <c r="U413" s="1" t="s">
        <v>32</v>
      </c>
      <c r="V413">
        <v>58100</v>
      </c>
      <c r="W413">
        <v>58100</v>
      </c>
      <c r="X413">
        <v>1</v>
      </c>
      <c r="Y413">
        <v>59703.56</v>
      </c>
      <c r="Z413">
        <v>59703.56</v>
      </c>
      <c r="AA413">
        <v>1</v>
      </c>
      <c r="AB413" t="s">
        <v>21</v>
      </c>
    </row>
    <row r="414" spans="1:28" x14ac:dyDescent="0.3">
      <c r="A414">
        <v>653</v>
      </c>
      <c r="B414" t="str">
        <f>VLOOKUP(A414,标的信息!$B$2:$G$260,2,0)</f>
        <v>信易顺</v>
      </c>
      <c r="C414" t="str">
        <f>VLOOKUP(A414,标的信息!$B$2:$G$260,3,0)</f>
        <v>信易顺第562期</v>
      </c>
      <c r="D414">
        <f>VLOOKUP(A414,标的信息!$B$2:$G$260,4,0)</f>
        <v>50000</v>
      </c>
      <c r="E414">
        <f>VLOOKUP(A414,标的信息!$B$2:$G$260,5,0)</f>
        <v>5.2</v>
      </c>
      <c r="F414">
        <f>VLOOKUP(A414,标的信息!$B$2:$G$260,6,0)</f>
        <v>1</v>
      </c>
      <c r="G414">
        <f>VLOOKUP(A414,标的信息!$B$2:$H$260,7,0)</f>
        <v>31</v>
      </c>
      <c r="H414" t="str">
        <f>VLOOKUP(A414,标的信息!$B$2:$I$260,8,0)</f>
        <v>还款中</v>
      </c>
      <c r="I414">
        <f t="shared" si="6"/>
        <v>223.88888888888889</v>
      </c>
      <c r="J414">
        <v>223.89</v>
      </c>
      <c r="K414">
        <v>50000</v>
      </c>
      <c r="L414" s="1" t="s">
        <v>842</v>
      </c>
      <c r="M414">
        <v>8962</v>
      </c>
      <c r="N414">
        <v>10</v>
      </c>
      <c r="O414" t="s">
        <v>18</v>
      </c>
      <c r="P414" s="1" t="s">
        <v>843</v>
      </c>
      <c r="Q414">
        <v>223.89</v>
      </c>
      <c r="R414">
        <v>1</v>
      </c>
      <c r="S414">
        <v>0</v>
      </c>
      <c r="T414">
        <v>0</v>
      </c>
      <c r="U414" s="1" t="s">
        <v>77</v>
      </c>
      <c r="V414">
        <v>50000</v>
      </c>
      <c r="W414">
        <v>50000</v>
      </c>
      <c r="X414">
        <v>0</v>
      </c>
      <c r="Y414">
        <v>50223.89</v>
      </c>
      <c r="Z414">
        <v>50223.89</v>
      </c>
      <c r="AA414">
        <v>1</v>
      </c>
      <c r="AB414" t="s">
        <v>21</v>
      </c>
    </row>
    <row r="415" spans="1:28" x14ac:dyDescent="0.3">
      <c r="A415">
        <v>652</v>
      </c>
      <c r="B415" t="str">
        <f>VLOOKUP(A415,标的信息!$B$2:$G$260,2,0)</f>
        <v>信易顺</v>
      </c>
      <c r="C415" t="str">
        <f>VLOOKUP(A415,标的信息!$B$2:$G$260,3,0)</f>
        <v>信易顺第561期</v>
      </c>
      <c r="D415">
        <f>VLOOKUP(A415,标的信息!$B$2:$G$260,4,0)</f>
        <v>50000</v>
      </c>
      <c r="E415">
        <f>VLOOKUP(A415,标的信息!$B$2:$G$260,5,0)</f>
        <v>5.2</v>
      </c>
      <c r="F415">
        <f>VLOOKUP(A415,标的信息!$B$2:$G$260,6,0)</f>
        <v>1</v>
      </c>
      <c r="G415">
        <f>VLOOKUP(A415,标的信息!$B$2:$H$260,7,0)</f>
        <v>31</v>
      </c>
      <c r="H415" t="str">
        <f>VLOOKUP(A415,标的信息!$B$2:$I$260,8,0)</f>
        <v>还款中</v>
      </c>
      <c r="I415">
        <f t="shared" si="6"/>
        <v>223.88888888888889</v>
      </c>
      <c r="J415">
        <v>223.89</v>
      </c>
      <c r="K415">
        <v>50000</v>
      </c>
      <c r="L415" s="1" t="s">
        <v>844</v>
      </c>
      <c r="M415">
        <v>8971</v>
      </c>
      <c r="N415">
        <v>10</v>
      </c>
      <c r="O415" t="s">
        <v>18</v>
      </c>
      <c r="P415" s="1" t="s">
        <v>845</v>
      </c>
      <c r="Q415">
        <v>223.89</v>
      </c>
      <c r="R415">
        <v>1</v>
      </c>
      <c r="S415">
        <v>0</v>
      </c>
      <c r="T415">
        <v>0</v>
      </c>
      <c r="U415" s="1" t="s">
        <v>24</v>
      </c>
      <c r="V415">
        <v>50000</v>
      </c>
      <c r="W415">
        <v>50000</v>
      </c>
      <c r="X415">
        <v>0</v>
      </c>
      <c r="Y415">
        <v>50223.89</v>
      </c>
      <c r="Z415">
        <v>50223.89</v>
      </c>
      <c r="AA415">
        <v>1</v>
      </c>
      <c r="AB415" t="s">
        <v>21</v>
      </c>
    </row>
    <row r="416" spans="1:28" x14ac:dyDescent="0.3">
      <c r="A416">
        <v>651</v>
      </c>
      <c r="B416" t="str">
        <f>VLOOKUP(A416,标的信息!$B$2:$G$260,2,0)</f>
        <v>信易顺</v>
      </c>
      <c r="C416" t="str">
        <f>VLOOKUP(A416,标的信息!$B$2:$G$260,3,0)</f>
        <v>信易顺第560期</v>
      </c>
      <c r="D416">
        <f>VLOOKUP(A416,标的信息!$B$2:$G$260,4,0)</f>
        <v>50000</v>
      </c>
      <c r="E416">
        <f>VLOOKUP(A416,标的信息!$B$2:$G$260,5,0)</f>
        <v>5.2</v>
      </c>
      <c r="F416">
        <f>VLOOKUP(A416,标的信息!$B$2:$G$260,6,0)</f>
        <v>1</v>
      </c>
      <c r="G416">
        <f>VLOOKUP(A416,标的信息!$B$2:$H$260,7,0)</f>
        <v>31</v>
      </c>
      <c r="H416" t="str">
        <f>VLOOKUP(A416,标的信息!$B$2:$I$260,8,0)</f>
        <v>还款中</v>
      </c>
      <c r="I416">
        <f t="shared" si="6"/>
        <v>183.14111111111112</v>
      </c>
      <c r="J416">
        <v>183.14</v>
      </c>
      <c r="K416">
        <v>40900</v>
      </c>
      <c r="L416" s="1" t="s">
        <v>846</v>
      </c>
      <c r="M416">
        <v>8967</v>
      </c>
      <c r="N416">
        <v>10</v>
      </c>
      <c r="O416" t="s">
        <v>18</v>
      </c>
      <c r="P416" s="1" t="s">
        <v>847</v>
      </c>
      <c r="Q416">
        <v>183.14</v>
      </c>
      <c r="R416">
        <v>1</v>
      </c>
      <c r="S416">
        <v>0</v>
      </c>
      <c r="T416">
        <v>0</v>
      </c>
      <c r="U416" s="1" t="s">
        <v>77</v>
      </c>
      <c r="V416">
        <v>40900</v>
      </c>
      <c r="W416">
        <v>40900</v>
      </c>
      <c r="X416">
        <v>0</v>
      </c>
      <c r="Y416">
        <v>41083.14</v>
      </c>
      <c r="Z416">
        <v>41083.14</v>
      </c>
      <c r="AA416">
        <v>1</v>
      </c>
      <c r="AB416" t="s">
        <v>21</v>
      </c>
    </row>
    <row r="417" spans="1:28" x14ac:dyDescent="0.3">
      <c r="A417">
        <v>651</v>
      </c>
      <c r="B417" t="str">
        <f>VLOOKUP(A417,标的信息!$B$2:$G$260,2,0)</f>
        <v>信易顺</v>
      </c>
      <c r="C417" t="str">
        <f>VLOOKUP(A417,标的信息!$B$2:$G$260,3,0)</f>
        <v>信易顺第560期</v>
      </c>
      <c r="D417">
        <f>VLOOKUP(A417,标的信息!$B$2:$G$260,4,0)</f>
        <v>50000</v>
      </c>
      <c r="E417">
        <f>VLOOKUP(A417,标的信息!$B$2:$G$260,5,0)</f>
        <v>5.2</v>
      </c>
      <c r="F417">
        <f>VLOOKUP(A417,标的信息!$B$2:$G$260,6,0)</f>
        <v>1</v>
      </c>
      <c r="G417">
        <f>VLOOKUP(A417,标的信息!$B$2:$H$260,7,0)</f>
        <v>31</v>
      </c>
      <c r="H417" t="str">
        <f>VLOOKUP(A417,标的信息!$B$2:$I$260,8,0)</f>
        <v>还款中</v>
      </c>
      <c r="I417">
        <f t="shared" si="6"/>
        <v>13.88111111111111</v>
      </c>
      <c r="J417">
        <v>13.88</v>
      </c>
      <c r="K417">
        <v>3100</v>
      </c>
      <c r="L417" s="1" t="s">
        <v>848</v>
      </c>
      <c r="M417">
        <v>8952</v>
      </c>
      <c r="N417">
        <v>10</v>
      </c>
      <c r="O417" t="s">
        <v>18</v>
      </c>
      <c r="P417" s="1" t="s">
        <v>849</v>
      </c>
      <c r="Q417">
        <v>13.88</v>
      </c>
      <c r="R417">
        <v>1</v>
      </c>
      <c r="S417">
        <v>0</v>
      </c>
      <c r="T417">
        <v>0</v>
      </c>
      <c r="U417" s="1" t="s">
        <v>53</v>
      </c>
      <c r="V417">
        <v>3100</v>
      </c>
      <c r="W417">
        <v>3100</v>
      </c>
      <c r="X417">
        <v>0</v>
      </c>
      <c r="Y417">
        <v>3113.88</v>
      </c>
      <c r="Z417">
        <v>3113.88</v>
      </c>
      <c r="AA417">
        <v>1</v>
      </c>
      <c r="AB417" t="s">
        <v>21</v>
      </c>
    </row>
    <row r="418" spans="1:28" x14ac:dyDescent="0.3">
      <c r="A418">
        <v>651</v>
      </c>
      <c r="B418" t="str">
        <f>VLOOKUP(A418,标的信息!$B$2:$G$260,2,0)</f>
        <v>信易顺</v>
      </c>
      <c r="C418" t="str">
        <f>VLOOKUP(A418,标的信息!$B$2:$G$260,3,0)</f>
        <v>信易顺第560期</v>
      </c>
      <c r="D418">
        <f>VLOOKUP(A418,标的信息!$B$2:$G$260,4,0)</f>
        <v>50000</v>
      </c>
      <c r="E418">
        <f>VLOOKUP(A418,标的信息!$B$2:$G$260,5,0)</f>
        <v>5.2</v>
      </c>
      <c r="F418">
        <f>VLOOKUP(A418,标的信息!$B$2:$G$260,6,0)</f>
        <v>1</v>
      </c>
      <c r="G418">
        <f>VLOOKUP(A418,标的信息!$B$2:$H$260,7,0)</f>
        <v>31</v>
      </c>
      <c r="H418" t="str">
        <f>VLOOKUP(A418,标的信息!$B$2:$I$260,8,0)</f>
        <v>还款中</v>
      </c>
      <c r="I418">
        <f t="shared" si="6"/>
        <v>22.388888888888889</v>
      </c>
      <c r="J418">
        <v>22.39</v>
      </c>
      <c r="K418">
        <v>5000</v>
      </c>
      <c r="L418" s="1" t="s">
        <v>850</v>
      </c>
      <c r="M418">
        <v>8948</v>
      </c>
      <c r="N418">
        <v>10</v>
      </c>
      <c r="O418" t="s">
        <v>18</v>
      </c>
      <c r="P418" s="1" t="s">
        <v>851</v>
      </c>
      <c r="Q418">
        <v>22.39</v>
      </c>
      <c r="R418">
        <v>1</v>
      </c>
      <c r="S418">
        <v>0</v>
      </c>
      <c r="T418">
        <v>0</v>
      </c>
      <c r="U418" s="1" t="s">
        <v>40</v>
      </c>
      <c r="V418">
        <v>5000</v>
      </c>
      <c r="W418">
        <v>5000</v>
      </c>
      <c r="X418">
        <v>0</v>
      </c>
      <c r="Y418">
        <v>5022.3900000000003</v>
      </c>
      <c r="Z418">
        <v>5022.3900000000003</v>
      </c>
      <c r="AA418">
        <v>1</v>
      </c>
      <c r="AB418" t="s">
        <v>21</v>
      </c>
    </row>
    <row r="419" spans="1:28" x14ac:dyDescent="0.3">
      <c r="A419">
        <v>651</v>
      </c>
      <c r="B419" t="str">
        <f>VLOOKUP(A419,标的信息!$B$2:$G$260,2,0)</f>
        <v>信易顺</v>
      </c>
      <c r="C419" t="str">
        <f>VLOOKUP(A419,标的信息!$B$2:$G$260,3,0)</f>
        <v>信易顺第560期</v>
      </c>
      <c r="D419">
        <f>VLOOKUP(A419,标的信息!$B$2:$G$260,4,0)</f>
        <v>50000</v>
      </c>
      <c r="E419">
        <f>VLOOKUP(A419,标的信息!$B$2:$G$260,5,0)</f>
        <v>5.2</v>
      </c>
      <c r="F419">
        <f>VLOOKUP(A419,标的信息!$B$2:$G$260,6,0)</f>
        <v>1</v>
      </c>
      <c r="G419">
        <f>VLOOKUP(A419,标的信息!$B$2:$H$260,7,0)</f>
        <v>31</v>
      </c>
      <c r="H419" t="str">
        <f>VLOOKUP(A419,标的信息!$B$2:$I$260,8,0)</f>
        <v>还款中</v>
      </c>
      <c r="I419">
        <f t="shared" si="6"/>
        <v>4.4777777777777779</v>
      </c>
      <c r="J419">
        <v>4.4800000000000004</v>
      </c>
      <c r="K419">
        <v>1000</v>
      </c>
      <c r="L419" s="1" t="s">
        <v>852</v>
      </c>
      <c r="M419">
        <v>8940</v>
      </c>
      <c r="N419">
        <v>10</v>
      </c>
      <c r="O419" t="s">
        <v>18</v>
      </c>
      <c r="P419" s="1" t="s">
        <v>853</v>
      </c>
      <c r="Q419">
        <v>4.4800000000000004</v>
      </c>
      <c r="R419">
        <v>1</v>
      </c>
      <c r="S419">
        <v>0</v>
      </c>
      <c r="T419">
        <v>0</v>
      </c>
      <c r="U419" s="1" t="s">
        <v>29</v>
      </c>
      <c r="V419">
        <v>1000</v>
      </c>
      <c r="W419">
        <v>1000</v>
      </c>
      <c r="X419">
        <v>0</v>
      </c>
      <c r="Y419">
        <v>1004.48</v>
      </c>
      <c r="Z419">
        <v>1004.48</v>
      </c>
      <c r="AA419">
        <v>1</v>
      </c>
      <c r="AB419" t="s">
        <v>21</v>
      </c>
    </row>
    <row r="420" spans="1:28" x14ac:dyDescent="0.3">
      <c r="A420">
        <v>650</v>
      </c>
      <c r="B420" t="str">
        <f>VLOOKUP(A420,标的信息!$B$2:$G$260,2,0)</f>
        <v>信易顺</v>
      </c>
      <c r="C420" t="str">
        <f>VLOOKUP(A420,标的信息!$B$2:$G$260,3,0)</f>
        <v>信易顺第559期</v>
      </c>
      <c r="D420">
        <f>VLOOKUP(A420,标的信息!$B$2:$G$260,4,0)</f>
        <v>50000</v>
      </c>
      <c r="E420">
        <f>VLOOKUP(A420,标的信息!$B$2:$G$260,5,0)</f>
        <v>5.2</v>
      </c>
      <c r="F420">
        <f>VLOOKUP(A420,标的信息!$B$2:$G$260,6,0)</f>
        <v>1</v>
      </c>
      <c r="G420">
        <f>VLOOKUP(A420,标的信息!$B$2:$H$260,7,0)</f>
        <v>31</v>
      </c>
      <c r="H420" t="str">
        <f>VLOOKUP(A420,标的信息!$B$2:$I$260,8,0)</f>
        <v>还款中</v>
      </c>
      <c r="I420">
        <f t="shared" si="6"/>
        <v>22.388888888888889</v>
      </c>
      <c r="J420">
        <v>22.39</v>
      </c>
      <c r="K420">
        <v>5000</v>
      </c>
      <c r="L420" s="1" t="s">
        <v>854</v>
      </c>
      <c r="M420">
        <v>8972</v>
      </c>
      <c r="N420">
        <v>10</v>
      </c>
      <c r="O420" t="s">
        <v>18</v>
      </c>
      <c r="P420" s="1" t="s">
        <v>855</v>
      </c>
      <c r="Q420">
        <v>22.39</v>
      </c>
      <c r="R420">
        <v>1</v>
      </c>
      <c r="S420">
        <v>0</v>
      </c>
      <c r="T420">
        <v>0</v>
      </c>
      <c r="U420" s="1" t="s">
        <v>24</v>
      </c>
      <c r="V420">
        <v>5000</v>
      </c>
      <c r="W420">
        <v>5000</v>
      </c>
      <c r="X420">
        <v>0</v>
      </c>
      <c r="Y420">
        <v>5022.3900000000003</v>
      </c>
      <c r="Z420">
        <v>5022.3900000000003</v>
      </c>
      <c r="AA420">
        <v>1</v>
      </c>
      <c r="AB420" t="s">
        <v>21</v>
      </c>
    </row>
    <row r="421" spans="1:28" x14ac:dyDescent="0.3">
      <c r="A421">
        <v>650</v>
      </c>
      <c r="B421" t="str">
        <f>VLOOKUP(A421,标的信息!$B$2:$G$260,2,0)</f>
        <v>信易顺</v>
      </c>
      <c r="C421" t="str">
        <f>VLOOKUP(A421,标的信息!$B$2:$G$260,3,0)</f>
        <v>信易顺第559期</v>
      </c>
      <c r="D421">
        <f>VLOOKUP(A421,标的信息!$B$2:$G$260,4,0)</f>
        <v>50000</v>
      </c>
      <c r="E421">
        <f>VLOOKUP(A421,标的信息!$B$2:$G$260,5,0)</f>
        <v>5.2</v>
      </c>
      <c r="F421">
        <f>VLOOKUP(A421,标的信息!$B$2:$G$260,6,0)</f>
        <v>1</v>
      </c>
      <c r="G421">
        <f>VLOOKUP(A421,标的信息!$B$2:$H$260,7,0)</f>
        <v>31</v>
      </c>
      <c r="H421" t="str">
        <f>VLOOKUP(A421,标的信息!$B$2:$I$260,8,0)</f>
        <v>还款中</v>
      </c>
      <c r="I421">
        <f t="shared" si="6"/>
        <v>16.12</v>
      </c>
      <c r="J421">
        <v>16.12</v>
      </c>
      <c r="K421">
        <v>3600</v>
      </c>
      <c r="L421" s="1" t="s">
        <v>856</v>
      </c>
      <c r="M421">
        <v>8970</v>
      </c>
      <c r="N421">
        <v>10</v>
      </c>
      <c r="O421" t="s">
        <v>18</v>
      </c>
      <c r="P421" s="1" t="s">
        <v>857</v>
      </c>
      <c r="Q421">
        <v>16.12</v>
      </c>
      <c r="R421">
        <v>1</v>
      </c>
      <c r="S421">
        <v>0</v>
      </c>
      <c r="T421">
        <v>0</v>
      </c>
      <c r="U421" s="1" t="s">
        <v>43</v>
      </c>
      <c r="V421">
        <v>3600</v>
      </c>
      <c r="W421">
        <v>3600</v>
      </c>
      <c r="X421">
        <v>0</v>
      </c>
      <c r="Y421">
        <v>3616.12</v>
      </c>
      <c r="Z421">
        <v>3616.12</v>
      </c>
      <c r="AA421">
        <v>1</v>
      </c>
      <c r="AB421" t="s">
        <v>21</v>
      </c>
    </row>
    <row r="422" spans="1:28" x14ac:dyDescent="0.3">
      <c r="A422">
        <v>650</v>
      </c>
      <c r="B422" t="str">
        <f>VLOOKUP(A422,标的信息!$B$2:$G$260,2,0)</f>
        <v>信易顺</v>
      </c>
      <c r="C422" t="str">
        <f>VLOOKUP(A422,标的信息!$B$2:$G$260,3,0)</f>
        <v>信易顺第559期</v>
      </c>
      <c r="D422">
        <f>VLOOKUP(A422,标的信息!$B$2:$G$260,4,0)</f>
        <v>50000</v>
      </c>
      <c r="E422">
        <f>VLOOKUP(A422,标的信息!$B$2:$G$260,5,0)</f>
        <v>5.2</v>
      </c>
      <c r="F422">
        <f>VLOOKUP(A422,标的信息!$B$2:$G$260,6,0)</f>
        <v>1</v>
      </c>
      <c r="G422">
        <f>VLOOKUP(A422,标的信息!$B$2:$H$260,7,0)</f>
        <v>31</v>
      </c>
      <c r="H422" t="str">
        <f>VLOOKUP(A422,标的信息!$B$2:$I$260,8,0)</f>
        <v>还款中</v>
      </c>
      <c r="I422">
        <f t="shared" si="6"/>
        <v>1.3433333333333333</v>
      </c>
      <c r="J422">
        <v>1.34</v>
      </c>
      <c r="K422">
        <v>300</v>
      </c>
      <c r="L422" s="1" t="s">
        <v>858</v>
      </c>
      <c r="M422">
        <v>8968</v>
      </c>
      <c r="N422">
        <v>10</v>
      </c>
      <c r="O422" t="s">
        <v>18</v>
      </c>
      <c r="P422" s="1" t="s">
        <v>859</v>
      </c>
      <c r="Q422">
        <v>1.34</v>
      </c>
      <c r="R422">
        <v>1</v>
      </c>
      <c r="S422">
        <v>0</v>
      </c>
      <c r="T422">
        <v>0</v>
      </c>
      <c r="U422" s="1" t="s">
        <v>20</v>
      </c>
      <c r="V422">
        <v>300</v>
      </c>
      <c r="W422">
        <v>300</v>
      </c>
      <c r="X422">
        <v>0</v>
      </c>
      <c r="Y422">
        <v>301.33999999999997</v>
      </c>
      <c r="Z422">
        <v>301.33999999999997</v>
      </c>
      <c r="AA422">
        <v>1</v>
      </c>
      <c r="AB422" t="s">
        <v>21</v>
      </c>
    </row>
    <row r="423" spans="1:28" x14ac:dyDescent="0.3">
      <c r="A423">
        <v>650</v>
      </c>
      <c r="B423" t="str">
        <f>VLOOKUP(A423,标的信息!$B$2:$G$260,2,0)</f>
        <v>信易顺</v>
      </c>
      <c r="C423" t="str">
        <f>VLOOKUP(A423,标的信息!$B$2:$G$260,3,0)</f>
        <v>信易顺第559期</v>
      </c>
      <c r="D423">
        <f>VLOOKUP(A423,标的信息!$B$2:$G$260,4,0)</f>
        <v>50000</v>
      </c>
      <c r="E423">
        <f>VLOOKUP(A423,标的信息!$B$2:$G$260,5,0)</f>
        <v>5.2</v>
      </c>
      <c r="F423">
        <f>VLOOKUP(A423,标的信息!$B$2:$G$260,6,0)</f>
        <v>1</v>
      </c>
      <c r="G423">
        <f>VLOOKUP(A423,标的信息!$B$2:$H$260,7,0)</f>
        <v>31</v>
      </c>
      <c r="H423" t="str">
        <f>VLOOKUP(A423,标的信息!$B$2:$I$260,8,0)</f>
        <v>还款中</v>
      </c>
      <c r="I423">
        <f t="shared" si="6"/>
        <v>35.822222222222223</v>
      </c>
      <c r="J423">
        <v>35.82</v>
      </c>
      <c r="K423">
        <v>8000</v>
      </c>
      <c r="L423" s="1" t="s">
        <v>860</v>
      </c>
      <c r="M423">
        <v>8966</v>
      </c>
      <c r="N423">
        <v>10</v>
      </c>
      <c r="O423" t="s">
        <v>18</v>
      </c>
      <c r="P423" s="1" t="s">
        <v>861</v>
      </c>
      <c r="Q423">
        <v>35.82</v>
      </c>
      <c r="R423">
        <v>1</v>
      </c>
      <c r="S423">
        <v>0</v>
      </c>
      <c r="T423">
        <v>0</v>
      </c>
      <c r="U423" s="1" t="s">
        <v>35</v>
      </c>
      <c r="V423">
        <v>8000</v>
      </c>
      <c r="W423">
        <v>8000</v>
      </c>
      <c r="X423">
        <v>0</v>
      </c>
      <c r="Y423">
        <v>8035.82</v>
      </c>
      <c r="Z423">
        <v>8035.82</v>
      </c>
      <c r="AA423">
        <v>1</v>
      </c>
      <c r="AB423" t="s">
        <v>21</v>
      </c>
    </row>
    <row r="424" spans="1:28" x14ac:dyDescent="0.3">
      <c r="A424">
        <v>650</v>
      </c>
      <c r="B424" t="str">
        <f>VLOOKUP(A424,标的信息!$B$2:$G$260,2,0)</f>
        <v>信易顺</v>
      </c>
      <c r="C424" t="str">
        <f>VLOOKUP(A424,标的信息!$B$2:$G$260,3,0)</f>
        <v>信易顺第559期</v>
      </c>
      <c r="D424">
        <f>VLOOKUP(A424,标的信息!$B$2:$G$260,4,0)</f>
        <v>50000</v>
      </c>
      <c r="E424">
        <f>VLOOKUP(A424,标的信息!$B$2:$G$260,5,0)</f>
        <v>5.2</v>
      </c>
      <c r="F424">
        <f>VLOOKUP(A424,标的信息!$B$2:$G$260,6,0)</f>
        <v>1</v>
      </c>
      <c r="G424">
        <f>VLOOKUP(A424,标的信息!$B$2:$H$260,7,0)</f>
        <v>31</v>
      </c>
      <c r="H424" t="str">
        <f>VLOOKUP(A424,标的信息!$B$2:$I$260,8,0)</f>
        <v>还款中</v>
      </c>
      <c r="I424">
        <f t="shared" si="6"/>
        <v>89.555555555555557</v>
      </c>
      <c r="J424">
        <v>89.56</v>
      </c>
      <c r="K424">
        <v>20000</v>
      </c>
      <c r="L424" s="1" t="s">
        <v>862</v>
      </c>
      <c r="M424">
        <v>8964</v>
      </c>
      <c r="N424">
        <v>10</v>
      </c>
      <c r="O424" t="s">
        <v>18</v>
      </c>
      <c r="P424" s="1" t="s">
        <v>863</v>
      </c>
      <c r="Q424">
        <v>89.56</v>
      </c>
      <c r="R424">
        <v>1</v>
      </c>
      <c r="S424">
        <v>0</v>
      </c>
      <c r="T424">
        <v>0</v>
      </c>
      <c r="U424" s="1" t="s">
        <v>32</v>
      </c>
      <c r="V424">
        <v>20000</v>
      </c>
      <c r="W424">
        <v>20000</v>
      </c>
      <c r="X424">
        <v>0</v>
      </c>
      <c r="Y424">
        <v>20089.560000000001</v>
      </c>
      <c r="Z424">
        <v>20089.560000000001</v>
      </c>
      <c r="AA424">
        <v>1</v>
      </c>
      <c r="AB424" t="s">
        <v>21</v>
      </c>
    </row>
    <row r="425" spans="1:28" x14ac:dyDescent="0.3">
      <c r="A425">
        <v>650</v>
      </c>
      <c r="B425" t="str">
        <f>VLOOKUP(A425,标的信息!$B$2:$G$260,2,0)</f>
        <v>信易顺</v>
      </c>
      <c r="C425" t="str">
        <f>VLOOKUP(A425,标的信息!$B$2:$G$260,3,0)</f>
        <v>信易顺第559期</v>
      </c>
      <c r="D425">
        <f>VLOOKUP(A425,标的信息!$B$2:$G$260,4,0)</f>
        <v>50000</v>
      </c>
      <c r="E425">
        <f>VLOOKUP(A425,标的信息!$B$2:$G$260,5,0)</f>
        <v>5.2</v>
      </c>
      <c r="F425">
        <f>VLOOKUP(A425,标的信息!$B$2:$G$260,6,0)</f>
        <v>1</v>
      </c>
      <c r="G425">
        <f>VLOOKUP(A425,标的信息!$B$2:$H$260,7,0)</f>
        <v>31</v>
      </c>
      <c r="H425" t="str">
        <f>VLOOKUP(A425,标的信息!$B$2:$I$260,8,0)</f>
        <v>还款中</v>
      </c>
      <c r="I425">
        <f t="shared" si="6"/>
        <v>44.777777777777779</v>
      </c>
      <c r="J425">
        <v>44.78</v>
      </c>
      <c r="K425">
        <v>10000</v>
      </c>
      <c r="L425" s="1" t="s">
        <v>864</v>
      </c>
      <c r="M425">
        <v>8954</v>
      </c>
      <c r="N425">
        <v>10</v>
      </c>
      <c r="O425" t="s">
        <v>18</v>
      </c>
      <c r="P425" s="1" t="s">
        <v>865</v>
      </c>
      <c r="Q425">
        <v>44.78</v>
      </c>
      <c r="R425">
        <v>1</v>
      </c>
      <c r="S425">
        <v>0</v>
      </c>
      <c r="T425">
        <v>0</v>
      </c>
      <c r="U425" s="1" t="s">
        <v>53</v>
      </c>
      <c r="V425">
        <v>10000</v>
      </c>
      <c r="W425">
        <v>10000</v>
      </c>
      <c r="X425">
        <v>0</v>
      </c>
      <c r="Y425">
        <v>10044.780000000001</v>
      </c>
      <c r="Z425">
        <v>10044.780000000001</v>
      </c>
      <c r="AA425">
        <v>1</v>
      </c>
      <c r="AB425" t="s">
        <v>21</v>
      </c>
    </row>
    <row r="426" spans="1:28" x14ac:dyDescent="0.3">
      <c r="A426">
        <v>650</v>
      </c>
      <c r="B426" t="str">
        <f>VLOOKUP(A426,标的信息!$B$2:$G$260,2,0)</f>
        <v>信易顺</v>
      </c>
      <c r="C426" t="str">
        <f>VLOOKUP(A426,标的信息!$B$2:$G$260,3,0)</f>
        <v>信易顺第559期</v>
      </c>
      <c r="D426">
        <f>VLOOKUP(A426,标的信息!$B$2:$G$260,4,0)</f>
        <v>50000</v>
      </c>
      <c r="E426">
        <f>VLOOKUP(A426,标的信息!$B$2:$G$260,5,0)</f>
        <v>5.2</v>
      </c>
      <c r="F426">
        <f>VLOOKUP(A426,标的信息!$B$2:$G$260,6,0)</f>
        <v>1</v>
      </c>
      <c r="G426">
        <f>VLOOKUP(A426,标的信息!$B$2:$H$260,7,0)</f>
        <v>31</v>
      </c>
      <c r="H426" t="str">
        <f>VLOOKUP(A426,标的信息!$B$2:$I$260,8,0)</f>
        <v>还款中</v>
      </c>
      <c r="I426">
        <f t="shared" si="6"/>
        <v>13.433333333333334</v>
      </c>
      <c r="J426">
        <v>13.43</v>
      </c>
      <c r="K426">
        <v>3000</v>
      </c>
      <c r="L426" s="1" t="s">
        <v>866</v>
      </c>
      <c r="M426">
        <v>8951</v>
      </c>
      <c r="N426">
        <v>10</v>
      </c>
      <c r="O426" t="s">
        <v>18</v>
      </c>
      <c r="P426" s="1" t="s">
        <v>867</v>
      </c>
      <c r="Q426">
        <v>13.43</v>
      </c>
      <c r="R426">
        <v>1</v>
      </c>
      <c r="S426">
        <v>0</v>
      </c>
      <c r="T426">
        <v>0</v>
      </c>
      <c r="U426" s="1" t="s">
        <v>40</v>
      </c>
      <c r="V426">
        <v>3000</v>
      </c>
      <c r="W426">
        <v>3000</v>
      </c>
      <c r="X426">
        <v>0</v>
      </c>
      <c r="Y426">
        <v>3013.43</v>
      </c>
      <c r="Z426">
        <v>3013.43</v>
      </c>
      <c r="AA426">
        <v>1</v>
      </c>
      <c r="AB426" t="s">
        <v>21</v>
      </c>
    </row>
    <row r="427" spans="1:28" x14ac:dyDescent="0.3">
      <c r="A427">
        <v>650</v>
      </c>
      <c r="B427" t="str">
        <f>VLOOKUP(A427,标的信息!$B$2:$G$260,2,0)</f>
        <v>信易顺</v>
      </c>
      <c r="C427" t="str">
        <f>VLOOKUP(A427,标的信息!$B$2:$G$260,3,0)</f>
        <v>信易顺第559期</v>
      </c>
      <c r="D427">
        <f>VLOOKUP(A427,标的信息!$B$2:$G$260,4,0)</f>
        <v>50000</v>
      </c>
      <c r="E427">
        <f>VLOOKUP(A427,标的信息!$B$2:$G$260,5,0)</f>
        <v>5.2</v>
      </c>
      <c r="F427">
        <f>VLOOKUP(A427,标的信息!$B$2:$G$260,6,0)</f>
        <v>1</v>
      </c>
      <c r="G427">
        <f>VLOOKUP(A427,标的信息!$B$2:$H$260,7,0)</f>
        <v>31</v>
      </c>
      <c r="H427" t="str">
        <f>VLOOKUP(A427,标的信息!$B$2:$I$260,8,0)</f>
        <v>还款中</v>
      </c>
      <c r="I427">
        <f t="shared" si="6"/>
        <v>0.44777777777777783</v>
      </c>
      <c r="J427">
        <v>0.45</v>
      </c>
      <c r="K427">
        <v>100</v>
      </c>
      <c r="L427" s="1" t="s">
        <v>868</v>
      </c>
      <c r="M427">
        <v>8943</v>
      </c>
      <c r="N427">
        <v>10</v>
      </c>
      <c r="O427" t="s">
        <v>18</v>
      </c>
      <c r="P427" s="1" t="s">
        <v>869</v>
      </c>
      <c r="Q427">
        <v>0.45</v>
      </c>
      <c r="R427">
        <v>1</v>
      </c>
      <c r="S427">
        <v>0</v>
      </c>
      <c r="T427">
        <v>0</v>
      </c>
      <c r="U427" s="1" t="s">
        <v>43</v>
      </c>
      <c r="V427">
        <v>100</v>
      </c>
      <c r="W427">
        <v>100</v>
      </c>
      <c r="X427">
        <v>0</v>
      </c>
      <c r="Y427">
        <v>100.45</v>
      </c>
      <c r="Z427">
        <v>100.45</v>
      </c>
      <c r="AA427">
        <v>1</v>
      </c>
      <c r="AB427" t="s">
        <v>21</v>
      </c>
    </row>
    <row r="428" spans="1:28" x14ac:dyDescent="0.3">
      <c r="A428">
        <v>649</v>
      </c>
      <c r="B428" t="str">
        <f>VLOOKUP(A428,标的信息!$B$2:$G$260,2,0)</f>
        <v>信易顺</v>
      </c>
      <c r="C428" t="str">
        <f>VLOOKUP(A428,标的信息!$B$2:$G$260,3,0)</f>
        <v>信易顺第558期</v>
      </c>
      <c r="D428">
        <f>VLOOKUP(A428,标的信息!$B$2:$G$260,4,0)</f>
        <v>50000</v>
      </c>
      <c r="E428">
        <f>VLOOKUP(A428,标的信息!$B$2:$G$260,5,0)</f>
        <v>5.2</v>
      </c>
      <c r="F428">
        <f>VLOOKUP(A428,标的信息!$B$2:$G$260,6,0)</f>
        <v>1</v>
      </c>
      <c r="G428">
        <f>VLOOKUP(A428,标的信息!$B$2:$H$260,7,0)</f>
        <v>31</v>
      </c>
      <c r="H428" t="str">
        <f>VLOOKUP(A428,标的信息!$B$2:$I$260,8,0)</f>
        <v>还款中</v>
      </c>
      <c r="I428">
        <f t="shared" si="6"/>
        <v>55.524444444444441</v>
      </c>
      <c r="J428">
        <v>55.52</v>
      </c>
      <c r="K428">
        <v>12400</v>
      </c>
      <c r="L428" s="1" t="s">
        <v>870</v>
      </c>
      <c r="M428">
        <v>8974</v>
      </c>
      <c r="N428">
        <v>10</v>
      </c>
      <c r="O428" t="s">
        <v>18</v>
      </c>
      <c r="P428" s="1" t="s">
        <v>871</v>
      </c>
      <c r="Q428">
        <v>55.52</v>
      </c>
      <c r="R428">
        <v>1</v>
      </c>
      <c r="S428">
        <v>0</v>
      </c>
      <c r="T428">
        <v>0</v>
      </c>
      <c r="U428" s="1" t="s">
        <v>24</v>
      </c>
      <c r="V428">
        <v>12400</v>
      </c>
      <c r="W428">
        <v>12400</v>
      </c>
      <c r="X428">
        <v>0</v>
      </c>
      <c r="Y428">
        <v>12455.52</v>
      </c>
      <c r="Z428">
        <v>12455.52</v>
      </c>
      <c r="AA428">
        <v>1</v>
      </c>
      <c r="AB428" t="s">
        <v>21</v>
      </c>
    </row>
    <row r="429" spans="1:28" x14ac:dyDescent="0.3">
      <c r="A429">
        <v>649</v>
      </c>
      <c r="B429" t="str">
        <f>VLOOKUP(A429,标的信息!$B$2:$G$260,2,0)</f>
        <v>信易顺</v>
      </c>
      <c r="C429" t="str">
        <f>VLOOKUP(A429,标的信息!$B$2:$G$260,3,0)</f>
        <v>信易顺第558期</v>
      </c>
      <c r="D429">
        <f>VLOOKUP(A429,标的信息!$B$2:$G$260,4,0)</f>
        <v>50000</v>
      </c>
      <c r="E429">
        <f>VLOOKUP(A429,标的信息!$B$2:$G$260,5,0)</f>
        <v>5.2</v>
      </c>
      <c r="F429">
        <f>VLOOKUP(A429,标的信息!$B$2:$G$260,6,0)</f>
        <v>1</v>
      </c>
      <c r="G429">
        <f>VLOOKUP(A429,标的信息!$B$2:$H$260,7,0)</f>
        <v>31</v>
      </c>
      <c r="H429" t="str">
        <f>VLOOKUP(A429,标的信息!$B$2:$I$260,8,0)</f>
        <v>还款中</v>
      </c>
      <c r="I429">
        <f t="shared" si="6"/>
        <v>40.747777777777777</v>
      </c>
      <c r="J429">
        <v>40.75</v>
      </c>
      <c r="K429">
        <v>9100</v>
      </c>
      <c r="L429" s="1" t="s">
        <v>872</v>
      </c>
      <c r="M429">
        <v>8973</v>
      </c>
      <c r="N429">
        <v>10</v>
      </c>
      <c r="O429" t="s">
        <v>18</v>
      </c>
      <c r="P429" s="1" t="s">
        <v>873</v>
      </c>
      <c r="Q429">
        <v>40.75</v>
      </c>
      <c r="R429">
        <v>1</v>
      </c>
      <c r="S429">
        <v>0</v>
      </c>
      <c r="T429">
        <v>0</v>
      </c>
      <c r="U429" s="1" t="s">
        <v>77</v>
      </c>
      <c r="V429">
        <v>9100</v>
      </c>
      <c r="W429">
        <v>9100</v>
      </c>
      <c r="X429">
        <v>0</v>
      </c>
      <c r="Y429">
        <v>9140.75</v>
      </c>
      <c r="Z429">
        <v>9140.75</v>
      </c>
      <c r="AA429">
        <v>1</v>
      </c>
      <c r="AB429" t="s">
        <v>21</v>
      </c>
    </row>
    <row r="430" spans="1:28" x14ac:dyDescent="0.3">
      <c r="A430">
        <v>649</v>
      </c>
      <c r="B430" t="str">
        <f>VLOOKUP(A430,标的信息!$B$2:$G$260,2,0)</f>
        <v>信易顺</v>
      </c>
      <c r="C430" t="str">
        <f>VLOOKUP(A430,标的信息!$B$2:$G$260,3,0)</f>
        <v>信易顺第558期</v>
      </c>
      <c r="D430">
        <f>VLOOKUP(A430,标的信息!$B$2:$G$260,4,0)</f>
        <v>50000</v>
      </c>
      <c r="E430">
        <f>VLOOKUP(A430,标的信息!$B$2:$G$260,5,0)</f>
        <v>5.2</v>
      </c>
      <c r="F430">
        <f>VLOOKUP(A430,标的信息!$B$2:$G$260,6,0)</f>
        <v>1</v>
      </c>
      <c r="G430">
        <f>VLOOKUP(A430,标的信息!$B$2:$H$260,7,0)</f>
        <v>31</v>
      </c>
      <c r="H430" t="str">
        <f>VLOOKUP(A430,标的信息!$B$2:$I$260,8,0)</f>
        <v>还款中</v>
      </c>
      <c r="I430">
        <f t="shared" si="6"/>
        <v>80.599999999999994</v>
      </c>
      <c r="J430">
        <v>80.599999999999994</v>
      </c>
      <c r="K430">
        <v>18000</v>
      </c>
      <c r="L430" s="1" t="s">
        <v>874</v>
      </c>
      <c r="M430">
        <v>8969</v>
      </c>
      <c r="N430">
        <v>10</v>
      </c>
      <c r="O430" t="s">
        <v>18</v>
      </c>
      <c r="P430" s="1" t="s">
        <v>859</v>
      </c>
      <c r="Q430">
        <v>80.599999999999994</v>
      </c>
      <c r="R430">
        <v>1</v>
      </c>
      <c r="S430">
        <v>0</v>
      </c>
      <c r="T430">
        <v>0</v>
      </c>
      <c r="U430" s="1" t="s">
        <v>43</v>
      </c>
      <c r="V430">
        <v>18000</v>
      </c>
      <c r="W430">
        <v>18000</v>
      </c>
      <c r="X430">
        <v>0</v>
      </c>
      <c r="Y430">
        <v>18080.599999999999</v>
      </c>
      <c r="Z430">
        <v>18080.599999999999</v>
      </c>
      <c r="AA430">
        <v>1</v>
      </c>
      <c r="AB430" t="s">
        <v>21</v>
      </c>
    </row>
    <row r="431" spans="1:28" x14ac:dyDescent="0.3">
      <c r="A431">
        <v>649</v>
      </c>
      <c r="B431" t="str">
        <f>VLOOKUP(A431,标的信息!$B$2:$G$260,2,0)</f>
        <v>信易顺</v>
      </c>
      <c r="C431" t="str">
        <f>VLOOKUP(A431,标的信息!$B$2:$G$260,3,0)</f>
        <v>信易顺第558期</v>
      </c>
      <c r="D431">
        <f>VLOOKUP(A431,标的信息!$B$2:$G$260,4,0)</f>
        <v>50000</v>
      </c>
      <c r="E431">
        <f>VLOOKUP(A431,标的信息!$B$2:$G$260,5,0)</f>
        <v>5.2</v>
      </c>
      <c r="F431">
        <f>VLOOKUP(A431,标的信息!$B$2:$G$260,6,0)</f>
        <v>1</v>
      </c>
      <c r="G431">
        <f>VLOOKUP(A431,标的信息!$B$2:$H$260,7,0)</f>
        <v>31</v>
      </c>
      <c r="H431" t="str">
        <f>VLOOKUP(A431,标的信息!$B$2:$I$260,8,0)</f>
        <v>还款中</v>
      </c>
      <c r="I431">
        <f t="shared" si="6"/>
        <v>44.777777777777779</v>
      </c>
      <c r="J431">
        <v>44.78</v>
      </c>
      <c r="K431">
        <v>10000</v>
      </c>
      <c r="L431" s="1" t="s">
        <v>875</v>
      </c>
      <c r="M431">
        <v>8946</v>
      </c>
      <c r="N431">
        <v>10</v>
      </c>
      <c r="O431" t="s">
        <v>18</v>
      </c>
      <c r="P431" s="1" t="s">
        <v>876</v>
      </c>
      <c r="Q431">
        <v>44.78</v>
      </c>
      <c r="R431">
        <v>1</v>
      </c>
      <c r="S431">
        <v>0</v>
      </c>
      <c r="T431">
        <v>0</v>
      </c>
      <c r="U431" s="1" t="s">
        <v>32</v>
      </c>
      <c r="V431">
        <v>10000</v>
      </c>
      <c r="W431">
        <v>10000</v>
      </c>
      <c r="X431">
        <v>0</v>
      </c>
      <c r="Y431">
        <v>10044.780000000001</v>
      </c>
      <c r="Z431">
        <v>10044.780000000001</v>
      </c>
      <c r="AA431">
        <v>1</v>
      </c>
      <c r="AB431" t="s">
        <v>21</v>
      </c>
    </row>
    <row r="432" spans="1:28" x14ac:dyDescent="0.3">
      <c r="A432">
        <v>649</v>
      </c>
      <c r="B432" t="str">
        <f>VLOOKUP(A432,标的信息!$B$2:$G$260,2,0)</f>
        <v>信易顺</v>
      </c>
      <c r="C432" t="str">
        <f>VLOOKUP(A432,标的信息!$B$2:$G$260,3,0)</f>
        <v>信易顺第558期</v>
      </c>
      <c r="D432">
        <f>VLOOKUP(A432,标的信息!$B$2:$G$260,4,0)</f>
        <v>50000</v>
      </c>
      <c r="E432">
        <f>VLOOKUP(A432,标的信息!$B$2:$G$260,5,0)</f>
        <v>5.2</v>
      </c>
      <c r="F432">
        <f>VLOOKUP(A432,标的信息!$B$2:$G$260,6,0)</f>
        <v>1</v>
      </c>
      <c r="G432">
        <f>VLOOKUP(A432,标的信息!$B$2:$H$260,7,0)</f>
        <v>31</v>
      </c>
      <c r="H432" t="str">
        <f>VLOOKUP(A432,标的信息!$B$2:$I$260,8,0)</f>
        <v>还款中</v>
      </c>
      <c r="I432">
        <f t="shared" si="6"/>
        <v>2.2388888888888889</v>
      </c>
      <c r="J432">
        <v>2.2400000000000002</v>
      </c>
      <c r="K432">
        <v>500</v>
      </c>
      <c r="L432" s="1" t="s">
        <v>877</v>
      </c>
      <c r="M432">
        <v>8939</v>
      </c>
      <c r="N432">
        <v>10</v>
      </c>
      <c r="O432" t="s">
        <v>18</v>
      </c>
      <c r="P432" s="1" t="s">
        <v>878</v>
      </c>
      <c r="Q432">
        <v>2.2400000000000002</v>
      </c>
      <c r="R432">
        <v>1</v>
      </c>
      <c r="S432">
        <v>0</v>
      </c>
      <c r="T432">
        <v>0</v>
      </c>
      <c r="U432" s="1" t="s">
        <v>32</v>
      </c>
      <c r="V432">
        <v>500</v>
      </c>
      <c r="W432">
        <v>500</v>
      </c>
      <c r="X432">
        <v>0</v>
      </c>
      <c r="Y432">
        <v>502.24</v>
      </c>
      <c r="Z432">
        <v>502.24</v>
      </c>
      <c r="AA432">
        <v>1</v>
      </c>
      <c r="AB432" t="s">
        <v>21</v>
      </c>
    </row>
    <row r="433" spans="1:28" x14ac:dyDescent="0.3">
      <c r="A433">
        <v>648</v>
      </c>
      <c r="B433" t="str">
        <f>VLOOKUP(A433,标的信息!$B$2:$G$260,2,0)</f>
        <v>信易顺</v>
      </c>
      <c r="C433" t="str">
        <f>VLOOKUP(A433,标的信息!$B$2:$G$260,3,0)</f>
        <v>信易顺第557期</v>
      </c>
      <c r="D433">
        <f>VLOOKUP(A433,标的信息!$B$2:$G$260,4,0)</f>
        <v>40000</v>
      </c>
      <c r="E433">
        <f>VLOOKUP(A433,标的信息!$B$2:$G$260,5,0)</f>
        <v>5.2</v>
      </c>
      <c r="F433">
        <f>VLOOKUP(A433,标的信息!$B$2:$G$260,6,0)</f>
        <v>1</v>
      </c>
      <c r="G433">
        <f>VLOOKUP(A433,标的信息!$B$2:$H$260,7,0)</f>
        <v>31</v>
      </c>
      <c r="H433" t="str">
        <f>VLOOKUP(A433,标的信息!$B$2:$I$260,8,0)</f>
        <v>还款中</v>
      </c>
      <c r="I433">
        <f t="shared" si="6"/>
        <v>34.478888888888889</v>
      </c>
      <c r="J433">
        <v>34.479999999999997</v>
      </c>
      <c r="K433">
        <v>7700</v>
      </c>
      <c r="L433" s="1" t="s">
        <v>879</v>
      </c>
      <c r="M433">
        <v>8958</v>
      </c>
      <c r="N433">
        <v>10</v>
      </c>
      <c r="O433" t="s">
        <v>18</v>
      </c>
      <c r="P433" s="1" t="s">
        <v>880</v>
      </c>
      <c r="Q433">
        <v>34.479999999999997</v>
      </c>
      <c r="R433">
        <v>1</v>
      </c>
      <c r="S433">
        <v>0</v>
      </c>
      <c r="T433">
        <v>0</v>
      </c>
      <c r="U433" s="1" t="s">
        <v>43</v>
      </c>
      <c r="V433">
        <v>7700</v>
      </c>
      <c r="W433">
        <v>7700</v>
      </c>
      <c r="X433">
        <v>0</v>
      </c>
      <c r="Y433">
        <v>7734.48</v>
      </c>
      <c r="Z433">
        <v>7734.48</v>
      </c>
      <c r="AA433">
        <v>1</v>
      </c>
      <c r="AB433" t="s">
        <v>21</v>
      </c>
    </row>
    <row r="434" spans="1:28" x14ac:dyDescent="0.3">
      <c r="A434">
        <v>648</v>
      </c>
      <c r="B434" t="str">
        <f>VLOOKUP(A434,标的信息!$B$2:$G$260,2,0)</f>
        <v>信易顺</v>
      </c>
      <c r="C434" t="str">
        <f>VLOOKUP(A434,标的信息!$B$2:$G$260,3,0)</f>
        <v>信易顺第557期</v>
      </c>
      <c r="D434">
        <f>VLOOKUP(A434,标的信息!$B$2:$G$260,4,0)</f>
        <v>40000</v>
      </c>
      <c r="E434">
        <f>VLOOKUP(A434,标的信息!$B$2:$G$260,5,0)</f>
        <v>5.2</v>
      </c>
      <c r="F434">
        <f>VLOOKUP(A434,标的信息!$B$2:$G$260,6,0)</f>
        <v>1</v>
      </c>
      <c r="G434">
        <f>VLOOKUP(A434,标的信息!$B$2:$H$260,7,0)</f>
        <v>31</v>
      </c>
      <c r="H434" t="str">
        <f>VLOOKUP(A434,标的信息!$B$2:$I$260,8,0)</f>
        <v>还款中</v>
      </c>
      <c r="I434">
        <f t="shared" si="6"/>
        <v>22.388888888888889</v>
      </c>
      <c r="J434">
        <v>22.39</v>
      </c>
      <c r="K434">
        <v>5000</v>
      </c>
      <c r="L434" s="1" t="s">
        <v>881</v>
      </c>
      <c r="M434">
        <v>8953</v>
      </c>
      <c r="N434">
        <v>10</v>
      </c>
      <c r="O434" t="s">
        <v>18</v>
      </c>
      <c r="P434" s="1" t="s">
        <v>882</v>
      </c>
      <c r="Q434">
        <v>22.39</v>
      </c>
      <c r="R434">
        <v>1</v>
      </c>
      <c r="S434">
        <v>0</v>
      </c>
      <c r="T434">
        <v>0</v>
      </c>
      <c r="U434" s="1" t="s">
        <v>35</v>
      </c>
      <c r="V434">
        <v>5000</v>
      </c>
      <c r="W434">
        <v>5000</v>
      </c>
      <c r="X434">
        <v>0</v>
      </c>
      <c r="Y434">
        <v>5022.3900000000003</v>
      </c>
      <c r="Z434">
        <v>5022.3900000000003</v>
      </c>
      <c r="AA434">
        <v>1</v>
      </c>
      <c r="AB434" t="s">
        <v>21</v>
      </c>
    </row>
    <row r="435" spans="1:28" x14ac:dyDescent="0.3">
      <c r="A435">
        <v>648</v>
      </c>
      <c r="B435" t="str">
        <f>VLOOKUP(A435,标的信息!$B$2:$G$260,2,0)</f>
        <v>信易顺</v>
      </c>
      <c r="C435" t="str">
        <f>VLOOKUP(A435,标的信息!$B$2:$G$260,3,0)</f>
        <v>信易顺第557期</v>
      </c>
      <c r="D435">
        <f>VLOOKUP(A435,标的信息!$B$2:$G$260,4,0)</f>
        <v>40000</v>
      </c>
      <c r="E435">
        <f>VLOOKUP(A435,标的信息!$B$2:$G$260,5,0)</f>
        <v>5.2</v>
      </c>
      <c r="F435">
        <f>VLOOKUP(A435,标的信息!$B$2:$G$260,6,0)</f>
        <v>1</v>
      </c>
      <c r="G435">
        <f>VLOOKUP(A435,标的信息!$B$2:$H$260,7,0)</f>
        <v>31</v>
      </c>
      <c r="H435" t="str">
        <f>VLOOKUP(A435,标的信息!$B$2:$I$260,8,0)</f>
        <v>还款中</v>
      </c>
      <c r="I435">
        <f t="shared" si="6"/>
        <v>46.121111111111119</v>
      </c>
      <c r="J435">
        <v>46.12</v>
      </c>
      <c r="K435">
        <v>10300</v>
      </c>
      <c r="L435" s="1" t="s">
        <v>883</v>
      </c>
      <c r="M435">
        <v>8947</v>
      </c>
      <c r="N435">
        <v>10</v>
      </c>
      <c r="O435" t="s">
        <v>18</v>
      </c>
      <c r="P435" s="1" t="s">
        <v>884</v>
      </c>
      <c r="Q435">
        <v>46.12</v>
      </c>
      <c r="R435">
        <v>1</v>
      </c>
      <c r="S435">
        <v>0</v>
      </c>
      <c r="T435">
        <v>0</v>
      </c>
      <c r="U435" s="1" t="s">
        <v>53</v>
      </c>
      <c r="V435">
        <v>10300</v>
      </c>
      <c r="W435">
        <v>10300</v>
      </c>
      <c r="X435">
        <v>0</v>
      </c>
      <c r="Y435">
        <v>10346.120000000001</v>
      </c>
      <c r="Z435">
        <v>10346.120000000001</v>
      </c>
      <c r="AA435">
        <v>1</v>
      </c>
      <c r="AB435" t="s">
        <v>21</v>
      </c>
    </row>
    <row r="436" spans="1:28" x14ac:dyDescent="0.3">
      <c r="A436">
        <v>648</v>
      </c>
      <c r="B436" t="str">
        <f>VLOOKUP(A436,标的信息!$B$2:$G$260,2,0)</f>
        <v>信易顺</v>
      </c>
      <c r="C436" t="str">
        <f>VLOOKUP(A436,标的信息!$B$2:$G$260,3,0)</f>
        <v>信易顺第557期</v>
      </c>
      <c r="D436">
        <f>VLOOKUP(A436,标的信息!$B$2:$G$260,4,0)</f>
        <v>40000</v>
      </c>
      <c r="E436">
        <f>VLOOKUP(A436,标的信息!$B$2:$G$260,5,0)</f>
        <v>5.2</v>
      </c>
      <c r="F436">
        <f>VLOOKUP(A436,标的信息!$B$2:$G$260,6,0)</f>
        <v>1</v>
      </c>
      <c r="G436">
        <f>VLOOKUP(A436,标的信息!$B$2:$H$260,7,0)</f>
        <v>31</v>
      </c>
      <c r="H436" t="str">
        <f>VLOOKUP(A436,标的信息!$B$2:$I$260,8,0)</f>
        <v>还款中</v>
      </c>
      <c r="I436">
        <f t="shared" si="6"/>
        <v>56.867777777777775</v>
      </c>
      <c r="J436">
        <v>56.87</v>
      </c>
      <c r="K436">
        <v>12700</v>
      </c>
      <c r="L436" s="1" t="s">
        <v>885</v>
      </c>
      <c r="M436">
        <v>8938</v>
      </c>
      <c r="N436">
        <v>10</v>
      </c>
      <c r="O436" t="s">
        <v>18</v>
      </c>
      <c r="P436" s="1" t="s">
        <v>886</v>
      </c>
      <c r="Q436">
        <v>56.87</v>
      </c>
      <c r="R436">
        <v>1</v>
      </c>
      <c r="S436">
        <v>0</v>
      </c>
      <c r="T436">
        <v>0</v>
      </c>
      <c r="U436" s="1" t="s">
        <v>29</v>
      </c>
      <c r="V436">
        <v>12700</v>
      </c>
      <c r="W436">
        <v>12700</v>
      </c>
      <c r="X436">
        <v>0</v>
      </c>
      <c r="Y436">
        <v>12756.87</v>
      </c>
      <c r="Z436">
        <v>12756.87</v>
      </c>
      <c r="AA436">
        <v>1</v>
      </c>
      <c r="AB436" t="s">
        <v>21</v>
      </c>
    </row>
    <row r="437" spans="1:28" x14ac:dyDescent="0.3">
      <c r="A437">
        <v>648</v>
      </c>
      <c r="B437" t="str">
        <f>VLOOKUP(A437,标的信息!$B$2:$G$260,2,0)</f>
        <v>信易顺</v>
      </c>
      <c r="C437" t="str">
        <f>VLOOKUP(A437,标的信息!$B$2:$G$260,3,0)</f>
        <v>信易顺第557期</v>
      </c>
      <c r="D437">
        <f>VLOOKUP(A437,标的信息!$B$2:$G$260,4,0)</f>
        <v>40000</v>
      </c>
      <c r="E437">
        <f>VLOOKUP(A437,标的信息!$B$2:$G$260,5,0)</f>
        <v>5.2</v>
      </c>
      <c r="F437">
        <f>VLOOKUP(A437,标的信息!$B$2:$G$260,6,0)</f>
        <v>1</v>
      </c>
      <c r="G437">
        <f>VLOOKUP(A437,标的信息!$B$2:$H$260,7,0)</f>
        <v>31</v>
      </c>
      <c r="H437" t="str">
        <f>VLOOKUP(A437,标的信息!$B$2:$I$260,8,0)</f>
        <v>还款中</v>
      </c>
      <c r="I437">
        <f t="shared" si="6"/>
        <v>19.254444444444442</v>
      </c>
      <c r="J437">
        <v>19.25</v>
      </c>
      <c r="K437">
        <v>4300</v>
      </c>
      <c r="L437" s="1" t="s">
        <v>887</v>
      </c>
      <c r="M437">
        <v>8936</v>
      </c>
      <c r="N437">
        <v>10</v>
      </c>
      <c r="O437" t="s">
        <v>63</v>
      </c>
      <c r="P437" s="1" t="s">
        <v>888</v>
      </c>
      <c r="Q437">
        <v>19.25</v>
      </c>
      <c r="R437">
        <v>1</v>
      </c>
      <c r="S437">
        <v>0</v>
      </c>
      <c r="T437">
        <v>0</v>
      </c>
      <c r="U437" s="1" t="s">
        <v>40</v>
      </c>
      <c r="V437">
        <v>4300</v>
      </c>
      <c r="W437">
        <v>4300</v>
      </c>
      <c r="X437">
        <v>1</v>
      </c>
      <c r="Y437">
        <v>4319.25</v>
      </c>
      <c r="Z437">
        <v>4319.25</v>
      </c>
      <c r="AA437">
        <v>1</v>
      </c>
      <c r="AB437" t="s">
        <v>21</v>
      </c>
    </row>
    <row r="438" spans="1:28" x14ac:dyDescent="0.3">
      <c r="A438">
        <v>647</v>
      </c>
      <c r="B438" t="str">
        <f>VLOOKUP(A438,标的信息!$B$2:$G$260,2,0)</f>
        <v>信易顺</v>
      </c>
      <c r="C438" t="str">
        <f>VLOOKUP(A438,标的信息!$B$2:$G$260,3,0)</f>
        <v>信易顺第556期</v>
      </c>
      <c r="D438">
        <f>VLOOKUP(A438,标的信息!$B$2:$G$260,4,0)</f>
        <v>50000</v>
      </c>
      <c r="E438">
        <f>VLOOKUP(A438,标的信息!$B$2:$G$260,5,0)</f>
        <v>5.2</v>
      </c>
      <c r="F438">
        <f>VLOOKUP(A438,标的信息!$B$2:$G$260,6,0)</f>
        <v>1</v>
      </c>
      <c r="G438">
        <f>VLOOKUP(A438,标的信息!$B$2:$H$260,7,0)</f>
        <v>31</v>
      </c>
      <c r="H438" t="str">
        <f>VLOOKUP(A438,标的信息!$B$2:$I$260,8,0)</f>
        <v>还款中</v>
      </c>
      <c r="I438">
        <f t="shared" si="6"/>
        <v>1.7911111111111113</v>
      </c>
      <c r="J438">
        <v>1.79</v>
      </c>
      <c r="K438">
        <v>400</v>
      </c>
      <c r="L438" s="1" t="s">
        <v>889</v>
      </c>
      <c r="M438">
        <v>8965</v>
      </c>
      <c r="N438">
        <v>10</v>
      </c>
      <c r="O438" t="s">
        <v>18</v>
      </c>
      <c r="P438" s="1" t="s">
        <v>890</v>
      </c>
      <c r="Q438">
        <v>1.79</v>
      </c>
      <c r="R438">
        <v>1</v>
      </c>
      <c r="S438">
        <v>0</v>
      </c>
      <c r="T438">
        <v>0</v>
      </c>
      <c r="U438" s="1" t="s">
        <v>20</v>
      </c>
      <c r="V438">
        <v>400</v>
      </c>
      <c r="W438">
        <v>400</v>
      </c>
      <c r="X438">
        <v>0</v>
      </c>
      <c r="Y438">
        <v>401.79</v>
      </c>
      <c r="Z438">
        <v>401.79</v>
      </c>
      <c r="AA438">
        <v>1</v>
      </c>
      <c r="AB438" t="s">
        <v>21</v>
      </c>
    </row>
    <row r="439" spans="1:28" x14ac:dyDescent="0.3">
      <c r="A439">
        <v>647</v>
      </c>
      <c r="B439" t="str">
        <f>VLOOKUP(A439,标的信息!$B$2:$G$260,2,0)</f>
        <v>信易顺</v>
      </c>
      <c r="C439" t="str">
        <f>VLOOKUP(A439,标的信息!$B$2:$G$260,3,0)</f>
        <v>信易顺第556期</v>
      </c>
      <c r="D439">
        <f>VLOOKUP(A439,标的信息!$B$2:$G$260,4,0)</f>
        <v>50000</v>
      </c>
      <c r="E439">
        <f>VLOOKUP(A439,标的信息!$B$2:$G$260,5,0)</f>
        <v>5.2</v>
      </c>
      <c r="F439">
        <f>VLOOKUP(A439,标的信息!$B$2:$G$260,6,0)</f>
        <v>1</v>
      </c>
      <c r="G439">
        <f>VLOOKUP(A439,标的信息!$B$2:$H$260,7,0)</f>
        <v>31</v>
      </c>
      <c r="H439" t="str">
        <f>VLOOKUP(A439,标的信息!$B$2:$I$260,8,0)</f>
        <v>还款中</v>
      </c>
      <c r="I439">
        <f t="shared" si="6"/>
        <v>44.777777777777779</v>
      </c>
      <c r="J439">
        <v>44.78</v>
      </c>
      <c r="K439">
        <v>10000</v>
      </c>
      <c r="L439" s="1" t="s">
        <v>891</v>
      </c>
      <c r="M439">
        <v>8963</v>
      </c>
      <c r="N439">
        <v>10</v>
      </c>
      <c r="O439" t="s">
        <v>18</v>
      </c>
      <c r="P439" s="1" t="s">
        <v>892</v>
      </c>
      <c r="Q439">
        <v>44.78</v>
      </c>
      <c r="R439">
        <v>1</v>
      </c>
      <c r="S439">
        <v>0</v>
      </c>
      <c r="T439">
        <v>0</v>
      </c>
      <c r="U439" s="1" t="s">
        <v>43</v>
      </c>
      <c r="V439">
        <v>10000</v>
      </c>
      <c r="W439">
        <v>10000</v>
      </c>
      <c r="X439">
        <v>0</v>
      </c>
      <c r="Y439">
        <v>10044.780000000001</v>
      </c>
      <c r="Z439">
        <v>10044.780000000001</v>
      </c>
      <c r="AA439">
        <v>1</v>
      </c>
      <c r="AB439" t="s">
        <v>21</v>
      </c>
    </row>
    <row r="440" spans="1:28" x14ac:dyDescent="0.3">
      <c r="A440">
        <v>647</v>
      </c>
      <c r="B440" t="str">
        <f>VLOOKUP(A440,标的信息!$B$2:$G$260,2,0)</f>
        <v>信易顺</v>
      </c>
      <c r="C440" t="str">
        <f>VLOOKUP(A440,标的信息!$B$2:$G$260,3,0)</f>
        <v>信易顺第556期</v>
      </c>
      <c r="D440">
        <f>VLOOKUP(A440,标的信息!$B$2:$G$260,4,0)</f>
        <v>50000</v>
      </c>
      <c r="E440">
        <f>VLOOKUP(A440,标的信息!$B$2:$G$260,5,0)</f>
        <v>5.2</v>
      </c>
      <c r="F440">
        <f>VLOOKUP(A440,标的信息!$B$2:$G$260,6,0)</f>
        <v>1</v>
      </c>
      <c r="G440">
        <f>VLOOKUP(A440,标的信息!$B$2:$H$260,7,0)</f>
        <v>31</v>
      </c>
      <c r="H440" t="str">
        <f>VLOOKUP(A440,标的信息!$B$2:$I$260,8,0)</f>
        <v>还款中</v>
      </c>
      <c r="I440">
        <f t="shared" si="6"/>
        <v>0.44777777777777783</v>
      </c>
      <c r="J440">
        <v>0.45</v>
      </c>
      <c r="K440">
        <v>100</v>
      </c>
      <c r="L440" s="1" t="s">
        <v>893</v>
      </c>
      <c r="M440">
        <v>8961</v>
      </c>
      <c r="N440">
        <v>10</v>
      </c>
      <c r="O440" t="s">
        <v>18</v>
      </c>
      <c r="P440" s="1" t="s">
        <v>894</v>
      </c>
      <c r="Q440">
        <v>0.45</v>
      </c>
      <c r="R440">
        <v>1</v>
      </c>
      <c r="S440">
        <v>0</v>
      </c>
      <c r="T440">
        <v>0</v>
      </c>
      <c r="U440" s="1" t="s">
        <v>29</v>
      </c>
      <c r="V440">
        <v>100</v>
      </c>
      <c r="W440">
        <v>100</v>
      </c>
      <c r="X440">
        <v>0</v>
      </c>
      <c r="Y440">
        <v>100.45</v>
      </c>
      <c r="Z440">
        <v>100.45</v>
      </c>
      <c r="AA440">
        <v>1</v>
      </c>
      <c r="AB440" t="s">
        <v>21</v>
      </c>
    </row>
    <row r="441" spans="1:28" x14ac:dyDescent="0.3">
      <c r="A441">
        <v>647</v>
      </c>
      <c r="B441" t="str">
        <f>VLOOKUP(A441,标的信息!$B$2:$G$260,2,0)</f>
        <v>信易顺</v>
      </c>
      <c r="C441" t="str">
        <f>VLOOKUP(A441,标的信息!$B$2:$G$260,3,0)</f>
        <v>信易顺第556期</v>
      </c>
      <c r="D441">
        <f>VLOOKUP(A441,标的信息!$B$2:$G$260,4,0)</f>
        <v>50000</v>
      </c>
      <c r="E441">
        <f>VLOOKUP(A441,标的信息!$B$2:$G$260,5,0)</f>
        <v>5.2</v>
      </c>
      <c r="F441">
        <f>VLOOKUP(A441,标的信息!$B$2:$G$260,6,0)</f>
        <v>1</v>
      </c>
      <c r="G441">
        <f>VLOOKUP(A441,标的信息!$B$2:$H$260,7,0)</f>
        <v>31</v>
      </c>
      <c r="H441" t="str">
        <f>VLOOKUP(A441,标的信息!$B$2:$I$260,8,0)</f>
        <v>还款中</v>
      </c>
      <c r="I441">
        <f t="shared" si="6"/>
        <v>0.44777777777777783</v>
      </c>
      <c r="J441">
        <v>0.45</v>
      </c>
      <c r="K441">
        <v>100</v>
      </c>
      <c r="L441" s="1" t="s">
        <v>895</v>
      </c>
      <c r="M441">
        <v>8960</v>
      </c>
      <c r="N441">
        <v>10</v>
      </c>
      <c r="O441" t="s">
        <v>18</v>
      </c>
      <c r="P441" s="1" t="s">
        <v>896</v>
      </c>
      <c r="Q441">
        <v>0.45</v>
      </c>
      <c r="R441">
        <v>1</v>
      </c>
      <c r="S441">
        <v>0</v>
      </c>
      <c r="T441">
        <v>0</v>
      </c>
      <c r="U441" s="1" t="s">
        <v>701</v>
      </c>
      <c r="V441">
        <v>100</v>
      </c>
      <c r="W441">
        <v>100</v>
      </c>
      <c r="X441">
        <v>0</v>
      </c>
      <c r="Y441">
        <v>100.45</v>
      </c>
      <c r="Z441">
        <v>100.45</v>
      </c>
      <c r="AA441">
        <v>1</v>
      </c>
      <c r="AB441" t="s">
        <v>21</v>
      </c>
    </row>
    <row r="442" spans="1:28" x14ac:dyDescent="0.3">
      <c r="A442">
        <v>647</v>
      </c>
      <c r="B442" t="str">
        <f>VLOOKUP(A442,标的信息!$B$2:$G$260,2,0)</f>
        <v>信易顺</v>
      </c>
      <c r="C442" t="str">
        <f>VLOOKUP(A442,标的信息!$B$2:$G$260,3,0)</f>
        <v>信易顺第556期</v>
      </c>
      <c r="D442">
        <f>VLOOKUP(A442,标的信息!$B$2:$G$260,4,0)</f>
        <v>50000</v>
      </c>
      <c r="E442">
        <f>VLOOKUP(A442,标的信息!$B$2:$G$260,5,0)</f>
        <v>5.2</v>
      </c>
      <c r="F442">
        <f>VLOOKUP(A442,标的信息!$B$2:$G$260,6,0)</f>
        <v>1</v>
      </c>
      <c r="G442">
        <f>VLOOKUP(A442,标的信息!$B$2:$H$260,7,0)</f>
        <v>31</v>
      </c>
      <c r="H442" t="str">
        <f>VLOOKUP(A442,标的信息!$B$2:$I$260,8,0)</f>
        <v>还款中</v>
      </c>
      <c r="I442">
        <f t="shared" si="6"/>
        <v>54.628888888888881</v>
      </c>
      <c r="J442">
        <v>54.63</v>
      </c>
      <c r="K442">
        <v>12200</v>
      </c>
      <c r="L442" s="1" t="s">
        <v>897</v>
      </c>
      <c r="M442">
        <v>8959</v>
      </c>
      <c r="N442">
        <v>10</v>
      </c>
      <c r="O442" t="s">
        <v>18</v>
      </c>
      <c r="P442" s="1" t="s">
        <v>898</v>
      </c>
      <c r="Q442">
        <v>54.63</v>
      </c>
      <c r="R442">
        <v>1</v>
      </c>
      <c r="S442">
        <v>0</v>
      </c>
      <c r="T442">
        <v>0</v>
      </c>
      <c r="U442" s="1" t="s">
        <v>43</v>
      </c>
      <c r="V442">
        <v>12200</v>
      </c>
      <c r="W442">
        <v>12200</v>
      </c>
      <c r="X442">
        <v>0</v>
      </c>
      <c r="Y442">
        <v>12254.63</v>
      </c>
      <c r="Z442">
        <v>12254.63</v>
      </c>
      <c r="AA442">
        <v>1</v>
      </c>
      <c r="AB442" t="s">
        <v>21</v>
      </c>
    </row>
    <row r="443" spans="1:28" x14ac:dyDescent="0.3">
      <c r="A443">
        <v>647</v>
      </c>
      <c r="B443" t="str">
        <f>VLOOKUP(A443,标的信息!$B$2:$G$260,2,0)</f>
        <v>信易顺</v>
      </c>
      <c r="C443" t="str">
        <f>VLOOKUP(A443,标的信息!$B$2:$G$260,3,0)</f>
        <v>信易顺第556期</v>
      </c>
      <c r="D443">
        <f>VLOOKUP(A443,标的信息!$B$2:$G$260,4,0)</f>
        <v>50000</v>
      </c>
      <c r="E443">
        <f>VLOOKUP(A443,标的信息!$B$2:$G$260,5,0)</f>
        <v>5.2</v>
      </c>
      <c r="F443">
        <f>VLOOKUP(A443,标的信息!$B$2:$G$260,6,0)</f>
        <v>1</v>
      </c>
      <c r="G443">
        <f>VLOOKUP(A443,标的信息!$B$2:$H$260,7,0)</f>
        <v>31</v>
      </c>
      <c r="H443" t="str">
        <f>VLOOKUP(A443,标的信息!$B$2:$I$260,8,0)</f>
        <v>还款中</v>
      </c>
      <c r="I443">
        <f t="shared" si="6"/>
        <v>45.673333333333325</v>
      </c>
      <c r="J443">
        <v>45.67</v>
      </c>
      <c r="K443">
        <v>10200</v>
      </c>
      <c r="L443" s="1" t="s">
        <v>899</v>
      </c>
      <c r="M443">
        <v>8945</v>
      </c>
      <c r="N443">
        <v>10</v>
      </c>
      <c r="O443" t="s">
        <v>18</v>
      </c>
      <c r="P443" s="1" t="s">
        <v>900</v>
      </c>
      <c r="Q443">
        <v>45.67</v>
      </c>
      <c r="R443">
        <v>1</v>
      </c>
      <c r="S443">
        <v>0</v>
      </c>
      <c r="T443">
        <v>0</v>
      </c>
      <c r="U443" s="1" t="s">
        <v>53</v>
      </c>
      <c r="V443">
        <v>10200</v>
      </c>
      <c r="W443">
        <v>10200</v>
      </c>
      <c r="X443">
        <v>0</v>
      </c>
      <c r="Y443">
        <v>10245.67</v>
      </c>
      <c r="Z443">
        <v>10245.67</v>
      </c>
      <c r="AA443">
        <v>1</v>
      </c>
      <c r="AB443" t="s">
        <v>21</v>
      </c>
    </row>
    <row r="444" spans="1:28" x14ac:dyDescent="0.3">
      <c r="A444">
        <v>647</v>
      </c>
      <c r="B444" t="str">
        <f>VLOOKUP(A444,标的信息!$B$2:$G$260,2,0)</f>
        <v>信易顺</v>
      </c>
      <c r="C444" t="str">
        <f>VLOOKUP(A444,标的信息!$B$2:$G$260,3,0)</f>
        <v>信易顺第556期</v>
      </c>
      <c r="D444">
        <f>VLOOKUP(A444,标的信息!$B$2:$G$260,4,0)</f>
        <v>50000</v>
      </c>
      <c r="E444">
        <f>VLOOKUP(A444,标的信息!$B$2:$G$260,5,0)</f>
        <v>5.2</v>
      </c>
      <c r="F444">
        <f>VLOOKUP(A444,标的信息!$B$2:$G$260,6,0)</f>
        <v>1</v>
      </c>
      <c r="G444">
        <f>VLOOKUP(A444,标的信息!$B$2:$H$260,7,0)</f>
        <v>31</v>
      </c>
      <c r="H444" t="str">
        <f>VLOOKUP(A444,标的信息!$B$2:$I$260,8,0)</f>
        <v>还款中</v>
      </c>
      <c r="I444">
        <f t="shared" si="6"/>
        <v>8.9555555555555557</v>
      </c>
      <c r="J444">
        <v>8.9600000000000009</v>
      </c>
      <c r="K444">
        <v>2000</v>
      </c>
      <c r="L444" s="1" t="s">
        <v>901</v>
      </c>
      <c r="M444">
        <v>8944</v>
      </c>
      <c r="N444">
        <v>10</v>
      </c>
      <c r="O444" t="s">
        <v>18</v>
      </c>
      <c r="P444" s="1" t="s">
        <v>902</v>
      </c>
      <c r="Q444">
        <v>8.9600000000000009</v>
      </c>
      <c r="R444">
        <v>1</v>
      </c>
      <c r="S444">
        <v>0</v>
      </c>
      <c r="T444">
        <v>0</v>
      </c>
      <c r="U444" s="1" t="s">
        <v>35</v>
      </c>
      <c r="V444">
        <v>2000</v>
      </c>
      <c r="W444">
        <v>2000</v>
      </c>
      <c r="X444">
        <v>0</v>
      </c>
      <c r="Y444">
        <v>2008.96</v>
      </c>
      <c r="Z444">
        <v>2008.96</v>
      </c>
      <c r="AA444">
        <v>1</v>
      </c>
      <c r="AB444" t="s">
        <v>21</v>
      </c>
    </row>
    <row r="445" spans="1:28" x14ac:dyDescent="0.3">
      <c r="A445">
        <v>647</v>
      </c>
      <c r="B445" t="str">
        <f>VLOOKUP(A445,标的信息!$B$2:$G$260,2,0)</f>
        <v>信易顺</v>
      </c>
      <c r="C445" t="str">
        <f>VLOOKUP(A445,标的信息!$B$2:$G$260,3,0)</f>
        <v>信易顺第556期</v>
      </c>
      <c r="D445">
        <f>VLOOKUP(A445,标的信息!$B$2:$G$260,4,0)</f>
        <v>50000</v>
      </c>
      <c r="E445">
        <f>VLOOKUP(A445,标的信息!$B$2:$G$260,5,0)</f>
        <v>5.2</v>
      </c>
      <c r="F445">
        <f>VLOOKUP(A445,标的信息!$B$2:$G$260,6,0)</f>
        <v>1</v>
      </c>
      <c r="G445">
        <f>VLOOKUP(A445,标的信息!$B$2:$H$260,7,0)</f>
        <v>31</v>
      </c>
      <c r="H445" t="str">
        <f>VLOOKUP(A445,标的信息!$B$2:$I$260,8,0)</f>
        <v>还款中</v>
      </c>
      <c r="I445">
        <f t="shared" si="6"/>
        <v>67.166666666666671</v>
      </c>
      <c r="J445">
        <v>67.17</v>
      </c>
      <c r="K445">
        <v>15000</v>
      </c>
      <c r="L445" s="1" t="s">
        <v>903</v>
      </c>
      <c r="M445">
        <v>8934</v>
      </c>
      <c r="N445">
        <v>10</v>
      </c>
      <c r="O445" t="s">
        <v>63</v>
      </c>
      <c r="P445" s="1" t="s">
        <v>904</v>
      </c>
      <c r="Q445">
        <v>67.17</v>
      </c>
      <c r="R445">
        <v>1</v>
      </c>
      <c r="S445">
        <v>0</v>
      </c>
      <c r="T445">
        <v>0</v>
      </c>
      <c r="U445" s="1" t="s">
        <v>40</v>
      </c>
      <c r="V445">
        <v>15000</v>
      </c>
      <c r="W445">
        <v>15000</v>
      </c>
      <c r="X445">
        <v>1</v>
      </c>
      <c r="Y445">
        <v>15067.17</v>
      </c>
      <c r="Z445">
        <v>15067.17</v>
      </c>
      <c r="AA445">
        <v>1</v>
      </c>
      <c r="AB445" t="s">
        <v>21</v>
      </c>
    </row>
    <row r="446" spans="1:28" x14ac:dyDescent="0.3">
      <c r="A446">
        <v>646</v>
      </c>
      <c r="B446" t="str">
        <f>VLOOKUP(A446,标的信息!$B$2:$G$260,2,0)</f>
        <v>信易顺</v>
      </c>
      <c r="C446" t="str">
        <f>VLOOKUP(A446,标的信息!$B$2:$G$260,3,0)</f>
        <v>信易顺第555期</v>
      </c>
      <c r="D446">
        <f>VLOOKUP(A446,标的信息!$B$2:$G$260,4,0)</f>
        <v>50000</v>
      </c>
      <c r="E446">
        <f>VLOOKUP(A446,标的信息!$B$2:$G$260,5,0)</f>
        <v>5.2</v>
      </c>
      <c r="F446">
        <f>VLOOKUP(A446,标的信息!$B$2:$G$260,6,0)</f>
        <v>1</v>
      </c>
      <c r="G446">
        <f>VLOOKUP(A446,标的信息!$B$2:$H$260,7,0)</f>
        <v>31</v>
      </c>
      <c r="H446" t="str">
        <f>VLOOKUP(A446,标的信息!$B$2:$I$260,8,0)</f>
        <v>还款中</v>
      </c>
      <c r="I446">
        <f t="shared" si="6"/>
        <v>8.9555555555555557</v>
      </c>
      <c r="J446">
        <v>8.9600000000000009</v>
      </c>
      <c r="K446">
        <v>2000</v>
      </c>
      <c r="L446" s="1" t="s">
        <v>905</v>
      </c>
      <c r="M446">
        <v>8957</v>
      </c>
      <c r="N446">
        <v>10</v>
      </c>
      <c r="O446" t="s">
        <v>18</v>
      </c>
      <c r="P446" s="1" t="s">
        <v>906</v>
      </c>
      <c r="Q446">
        <v>8.9600000000000009</v>
      </c>
      <c r="R446">
        <v>1</v>
      </c>
      <c r="S446">
        <v>0</v>
      </c>
      <c r="T446">
        <v>0</v>
      </c>
      <c r="U446" s="1" t="s">
        <v>43</v>
      </c>
      <c r="V446">
        <v>2000</v>
      </c>
      <c r="W446">
        <v>2000</v>
      </c>
      <c r="X446">
        <v>0</v>
      </c>
      <c r="Y446">
        <v>2008.96</v>
      </c>
      <c r="Z446">
        <v>2008.96</v>
      </c>
      <c r="AA446">
        <v>1</v>
      </c>
      <c r="AB446" t="s">
        <v>21</v>
      </c>
    </row>
    <row r="447" spans="1:28" x14ac:dyDescent="0.3">
      <c r="A447">
        <v>646</v>
      </c>
      <c r="B447" t="str">
        <f>VLOOKUP(A447,标的信息!$B$2:$G$260,2,0)</f>
        <v>信易顺</v>
      </c>
      <c r="C447" t="str">
        <f>VLOOKUP(A447,标的信息!$B$2:$G$260,3,0)</f>
        <v>信易顺第555期</v>
      </c>
      <c r="D447">
        <f>VLOOKUP(A447,标的信息!$B$2:$G$260,4,0)</f>
        <v>50000</v>
      </c>
      <c r="E447">
        <f>VLOOKUP(A447,标的信息!$B$2:$G$260,5,0)</f>
        <v>5.2</v>
      </c>
      <c r="F447">
        <f>VLOOKUP(A447,标的信息!$B$2:$G$260,6,0)</f>
        <v>1</v>
      </c>
      <c r="G447">
        <f>VLOOKUP(A447,标的信息!$B$2:$H$260,7,0)</f>
        <v>31</v>
      </c>
      <c r="H447" t="str">
        <f>VLOOKUP(A447,标的信息!$B$2:$I$260,8,0)</f>
        <v>还款中</v>
      </c>
      <c r="I447">
        <f t="shared" si="6"/>
        <v>147.76666666666668</v>
      </c>
      <c r="J447">
        <v>147.77000000000001</v>
      </c>
      <c r="K447">
        <v>33000</v>
      </c>
      <c r="L447" s="1" t="s">
        <v>907</v>
      </c>
      <c r="M447">
        <v>8955</v>
      </c>
      <c r="N447">
        <v>10</v>
      </c>
      <c r="O447" t="s">
        <v>18</v>
      </c>
      <c r="P447" s="1" t="s">
        <v>908</v>
      </c>
      <c r="Q447">
        <v>147.77000000000001</v>
      </c>
      <c r="R447">
        <v>1</v>
      </c>
      <c r="S447">
        <v>0</v>
      </c>
      <c r="T447">
        <v>0</v>
      </c>
      <c r="U447" s="1" t="s">
        <v>43</v>
      </c>
      <c r="V447">
        <v>33000</v>
      </c>
      <c r="W447">
        <v>33000</v>
      </c>
      <c r="X447">
        <v>0</v>
      </c>
      <c r="Y447">
        <v>33147.769999999997</v>
      </c>
      <c r="Z447">
        <v>33147.769999999997</v>
      </c>
      <c r="AA447">
        <v>1</v>
      </c>
      <c r="AB447" t="s">
        <v>21</v>
      </c>
    </row>
    <row r="448" spans="1:28" x14ac:dyDescent="0.3">
      <c r="A448">
        <v>646</v>
      </c>
      <c r="B448" t="str">
        <f>VLOOKUP(A448,标的信息!$B$2:$G$260,2,0)</f>
        <v>信易顺</v>
      </c>
      <c r="C448" t="str">
        <f>VLOOKUP(A448,标的信息!$B$2:$G$260,3,0)</f>
        <v>信易顺第555期</v>
      </c>
      <c r="D448">
        <f>VLOOKUP(A448,标的信息!$B$2:$G$260,4,0)</f>
        <v>50000</v>
      </c>
      <c r="E448">
        <f>VLOOKUP(A448,标的信息!$B$2:$G$260,5,0)</f>
        <v>5.2</v>
      </c>
      <c r="F448">
        <f>VLOOKUP(A448,标的信息!$B$2:$G$260,6,0)</f>
        <v>1</v>
      </c>
      <c r="G448">
        <f>VLOOKUP(A448,标的信息!$B$2:$H$260,7,0)</f>
        <v>31</v>
      </c>
      <c r="H448" t="str">
        <f>VLOOKUP(A448,标的信息!$B$2:$I$260,8,0)</f>
        <v>还款中</v>
      </c>
      <c r="I448">
        <f t="shared" si="6"/>
        <v>67.166666666666671</v>
      </c>
      <c r="J448">
        <v>67.17</v>
      </c>
      <c r="K448">
        <v>15000</v>
      </c>
      <c r="L448" s="1" t="s">
        <v>909</v>
      </c>
      <c r="M448">
        <v>8932</v>
      </c>
      <c r="N448">
        <v>10</v>
      </c>
      <c r="O448" t="s">
        <v>63</v>
      </c>
      <c r="P448" s="1" t="s">
        <v>910</v>
      </c>
      <c r="Q448">
        <v>67.17</v>
      </c>
      <c r="R448">
        <v>1</v>
      </c>
      <c r="S448">
        <v>0</v>
      </c>
      <c r="T448">
        <v>0</v>
      </c>
      <c r="U448" s="1" t="s">
        <v>40</v>
      </c>
      <c r="V448">
        <v>15000</v>
      </c>
      <c r="W448">
        <v>15000</v>
      </c>
      <c r="X448">
        <v>1</v>
      </c>
      <c r="Y448">
        <v>15067.17</v>
      </c>
      <c r="Z448">
        <v>15067.17</v>
      </c>
      <c r="AA448">
        <v>1</v>
      </c>
      <c r="AB448" t="s">
        <v>21</v>
      </c>
    </row>
    <row r="449" spans="1:28" x14ac:dyDescent="0.3">
      <c r="A449">
        <v>645</v>
      </c>
      <c r="B449" t="str">
        <f>VLOOKUP(A449,标的信息!$B$2:$G$260,2,0)</f>
        <v>信易顺</v>
      </c>
      <c r="C449" t="str">
        <f>VLOOKUP(A449,标的信息!$B$2:$G$260,3,0)</f>
        <v>信易顺第554期</v>
      </c>
      <c r="D449">
        <f>VLOOKUP(A449,标的信息!$B$2:$G$260,4,0)</f>
        <v>50000</v>
      </c>
      <c r="E449">
        <f>VLOOKUP(A449,标的信息!$B$2:$G$260,5,0)</f>
        <v>5.2</v>
      </c>
      <c r="F449">
        <f>VLOOKUP(A449,标的信息!$B$2:$G$260,6,0)</f>
        <v>1</v>
      </c>
      <c r="G449">
        <f>VLOOKUP(A449,标的信息!$B$2:$H$260,7,0)</f>
        <v>31</v>
      </c>
      <c r="H449" t="str">
        <f>VLOOKUP(A449,标的信息!$B$2:$I$260,8,0)</f>
        <v>还款中</v>
      </c>
      <c r="I449">
        <f t="shared" si="6"/>
        <v>1.3433333333333333</v>
      </c>
      <c r="J449">
        <v>1.34</v>
      </c>
      <c r="K449">
        <v>300</v>
      </c>
      <c r="L449" s="1" t="s">
        <v>911</v>
      </c>
      <c r="M449">
        <v>8956</v>
      </c>
      <c r="N449">
        <v>10</v>
      </c>
      <c r="O449" t="s">
        <v>18</v>
      </c>
      <c r="P449" s="1" t="s">
        <v>912</v>
      </c>
      <c r="Q449">
        <v>1.34</v>
      </c>
      <c r="R449">
        <v>1</v>
      </c>
      <c r="S449">
        <v>0</v>
      </c>
      <c r="T449">
        <v>0</v>
      </c>
      <c r="U449" s="1" t="s">
        <v>43</v>
      </c>
      <c r="V449">
        <v>300</v>
      </c>
      <c r="W449">
        <v>300</v>
      </c>
      <c r="X449">
        <v>0</v>
      </c>
      <c r="Y449">
        <v>301.33999999999997</v>
      </c>
      <c r="Z449">
        <v>301.33999999999997</v>
      </c>
      <c r="AA449">
        <v>1</v>
      </c>
      <c r="AB449" t="s">
        <v>21</v>
      </c>
    </row>
    <row r="450" spans="1:28" x14ac:dyDescent="0.3">
      <c r="A450">
        <v>645</v>
      </c>
      <c r="B450" t="str">
        <f>VLOOKUP(A450,标的信息!$B$2:$G$260,2,0)</f>
        <v>信易顺</v>
      </c>
      <c r="C450" t="str">
        <f>VLOOKUP(A450,标的信息!$B$2:$G$260,3,0)</f>
        <v>信易顺第554期</v>
      </c>
      <c r="D450">
        <f>VLOOKUP(A450,标的信息!$B$2:$G$260,4,0)</f>
        <v>50000</v>
      </c>
      <c r="E450">
        <f>VLOOKUP(A450,标的信息!$B$2:$G$260,5,0)</f>
        <v>5.2</v>
      </c>
      <c r="F450">
        <f>VLOOKUP(A450,标的信息!$B$2:$G$260,6,0)</f>
        <v>1</v>
      </c>
      <c r="G450">
        <f>VLOOKUP(A450,标的信息!$B$2:$H$260,7,0)</f>
        <v>31</v>
      </c>
      <c r="H450" t="str">
        <f>VLOOKUP(A450,标的信息!$B$2:$I$260,8,0)</f>
        <v>还款中</v>
      </c>
      <c r="I450">
        <f t="shared" si="6"/>
        <v>1.7911111111111113</v>
      </c>
      <c r="J450">
        <v>1.79</v>
      </c>
      <c r="K450">
        <v>400</v>
      </c>
      <c r="L450" s="1" t="s">
        <v>913</v>
      </c>
      <c r="M450">
        <v>8950</v>
      </c>
      <c r="N450">
        <v>10</v>
      </c>
      <c r="O450" t="s">
        <v>18</v>
      </c>
      <c r="P450" s="1" t="s">
        <v>914</v>
      </c>
      <c r="Q450">
        <v>1.79</v>
      </c>
      <c r="R450">
        <v>1</v>
      </c>
      <c r="S450">
        <v>0</v>
      </c>
      <c r="T450">
        <v>0</v>
      </c>
      <c r="U450" s="1" t="s">
        <v>32</v>
      </c>
      <c r="V450">
        <v>400</v>
      </c>
      <c r="W450">
        <v>400</v>
      </c>
      <c r="X450">
        <v>0</v>
      </c>
      <c r="Y450">
        <v>401.79</v>
      </c>
      <c r="Z450">
        <v>401.79</v>
      </c>
      <c r="AA450">
        <v>1</v>
      </c>
      <c r="AB450" t="s">
        <v>21</v>
      </c>
    </row>
    <row r="451" spans="1:28" x14ac:dyDescent="0.3">
      <c r="A451">
        <v>645</v>
      </c>
      <c r="B451" t="str">
        <f>VLOOKUP(A451,标的信息!$B$2:$G$260,2,0)</f>
        <v>信易顺</v>
      </c>
      <c r="C451" t="str">
        <f>VLOOKUP(A451,标的信息!$B$2:$G$260,3,0)</f>
        <v>信易顺第554期</v>
      </c>
      <c r="D451">
        <f>VLOOKUP(A451,标的信息!$B$2:$G$260,4,0)</f>
        <v>50000</v>
      </c>
      <c r="E451">
        <f>VLOOKUP(A451,标的信息!$B$2:$G$260,5,0)</f>
        <v>5.2</v>
      </c>
      <c r="F451">
        <f>VLOOKUP(A451,标的信息!$B$2:$G$260,6,0)</f>
        <v>1</v>
      </c>
      <c r="G451">
        <f>VLOOKUP(A451,标的信息!$B$2:$H$260,7,0)</f>
        <v>31</v>
      </c>
      <c r="H451" t="str">
        <f>VLOOKUP(A451,标的信息!$B$2:$I$260,8,0)</f>
        <v>还款中</v>
      </c>
      <c r="I451">
        <f t="shared" ref="I451:I514" si="7">K451*E451/100*G451/360</f>
        <v>44.777777777777779</v>
      </c>
      <c r="J451">
        <v>44.78</v>
      </c>
      <c r="K451">
        <v>10000</v>
      </c>
      <c r="L451" s="1" t="s">
        <v>915</v>
      </c>
      <c r="M451">
        <v>8949</v>
      </c>
      <c r="N451">
        <v>10</v>
      </c>
      <c r="O451" t="s">
        <v>18</v>
      </c>
      <c r="P451" s="1" t="s">
        <v>916</v>
      </c>
      <c r="Q451">
        <v>44.78</v>
      </c>
      <c r="R451">
        <v>1</v>
      </c>
      <c r="S451">
        <v>0</v>
      </c>
      <c r="T451">
        <v>0</v>
      </c>
      <c r="U451" s="1" t="s">
        <v>40</v>
      </c>
      <c r="V451">
        <v>10000</v>
      </c>
      <c r="W451">
        <v>10000</v>
      </c>
      <c r="X451">
        <v>0</v>
      </c>
      <c r="Y451">
        <v>10044.780000000001</v>
      </c>
      <c r="Z451">
        <v>10044.780000000001</v>
      </c>
      <c r="AA451">
        <v>1</v>
      </c>
      <c r="AB451" t="s">
        <v>21</v>
      </c>
    </row>
    <row r="452" spans="1:28" x14ac:dyDescent="0.3">
      <c r="A452">
        <v>645</v>
      </c>
      <c r="B452" t="str">
        <f>VLOOKUP(A452,标的信息!$B$2:$G$260,2,0)</f>
        <v>信易顺</v>
      </c>
      <c r="C452" t="str">
        <f>VLOOKUP(A452,标的信息!$B$2:$G$260,3,0)</f>
        <v>信易顺第554期</v>
      </c>
      <c r="D452">
        <f>VLOOKUP(A452,标的信息!$B$2:$G$260,4,0)</f>
        <v>50000</v>
      </c>
      <c r="E452">
        <f>VLOOKUP(A452,标的信息!$B$2:$G$260,5,0)</f>
        <v>5.2</v>
      </c>
      <c r="F452">
        <f>VLOOKUP(A452,标的信息!$B$2:$G$260,6,0)</f>
        <v>1</v>
      </c>
      <c r="G452">
        <f>VLOOKUP(A452,标的信息!$B$2:$H$260,7,0)</f>
        <v>31</v>
      </c>
      <c r="H452" t="str">
        <f>VLOOKUP(A452,标的信息!$B$2:$I$260,8,0)</f>
        <v>还款中</v>
      </c>
      <c r="I452">
        <f t="shared" si="7"/>
        <v>0.89555555555555566</v>
      </c>
      <c r="J452">
        <v>0.9</v>
      </c>
      <c r="K452">
        <v>200</v>
      </c>
      <c r="L452" s="1" t="s">
        <v>917</v>
      </c>
      <c r="M452">
        <v>8942</v>
      </c>
      <c r="N452">
        <v>10</v>
      </c>
      <c r="O452" t="s">
        <v>18</v>
      </c>
      <c r="P452" s="1" t="s">
        <v>918</v>
      </c>
      <c r="Q452">
        <v>0.9</v>
      </c>
      <c r="R452">
        <v>1</v>
      </c>
      <c r="S452">
        <v>0</v>
      </c>
      <c r="T452">
        <v>0</v>
      </c>
      <c r="U452" s="1" t="s">
        <v>43</v>
      </c>
      <c r="V452">
        <v>200</v>
      </c>
      <c r="W452">
        <v>200</v>
      </c>
      <c r="X452">
        <v>0</v>
      </c>
      <c r="Y452">
        <v>200.9</v>
      </c>
      <c r="Z452">
        <v>200.9</v>
      </c>
      <c r="AA452">
        <v>1</v>
      </c>
      <c r="AB452" t="s">
        <v>21</v>
      </c>
    </row>
    <row r="453" spans="1:28" x14ac:dyDescent="0.3">
      <c r="A453">
        <v>645</v>
      </c>
      <c r="B453" t="str">
        <f>VLOOKUP(A453,标的信息!$B$2:$G$260,2,0)</f>
        <v>信易顺</v>
      </c>
      <c r="C453" t="str">
        <f>VLOOKUP(A453,标的信息!$B$2:$G$260,3,0)</f>
        <v>信易顺第554期</v>
      </c>
      <c r="D453">
        <f>VLOOKUP(A453,标的信息!$B$2:$G$260,4,0)</f>
        <v>50000</v>
      </c>
      <c r="E453">
        <f>VLOOKUP(A453,标的信息!$B$2:$G$260,5,0)</f>
        <v>5.2</v>
      </c>
      <c r="F453">
        <f>VLOOKUP(A453,标的信息!$B$2:$G$260,6,0)</f>
        <v>1</v>
      </c>
      <c r="G453">
        <f>VLOOKUP(A453,标的信息!$B$2:$H$260,7,0)</f>
        <v>31</v>
      </c>
      <c r="H453" t="str">
        <f>VLOOKUP(A453,标的信息!$B$2:$I$260,8,0)</f>
        <v>还款中</v>
      </c>
      <c r="I453">
        <f t="shared" si="7"/>
        <v>8.9555555555555557</v>
      </c>
      <c r="J453">
        <v>8.9600000000000009</v>
      </c>
      <c r="K453">
        <v>2000</v>
      </c>
      <c r="L453" s="1" t="s">
        <v>919</v>
      </c>
      <c r="M453">
        <v>8941</v>
      </c>
      <c r="N453">
        <v>10</v>
      </c>
      <c r="O453" t="s">
        <v>18</v>
      </c>
      <c r="P453" s="1" t="s">
        <v>920</v>
      </c>
      <c r="Q453">
        <v>8.9600000000000009</v>
      </c>
      <c r="R453">
        <v>1</v>
      </c>
      <c r="S453">
        <v>0</v>
      </c>
      <c r="T453">
        <v>0</v>
      </c>
      <c r="U453" s="1" t="s">
        <v>32</v>
      </c>
      <c r="V453">
        <v>2000</v>
      </c>
      <c r="W453">
        <v>2000</v>
      </c>
      <c r="X453">
        <v>0</v>
      </c>
      <c r="Y453">
        <v>2008.96</v>
      </c>
      <c r="Z453">
        <v>2008.96</v>
      </c>
      <c r="AA453">
        <v>1</v>
      </c>
      <c r="AB453" t="s">
        <v>21</v>
      </c>
    </row>
    <row r="454" spans="1:28" x14ac:dyDescent="0.3">
      <c r="A454">
        <v>645</v>
      </c>
      <c r="B454" t="str">
        <f>VLOOKUP(A454,标的信息!$B$2:$G$260,2,0)</f>
        <v>信易顺</v>
      </c>
      <c r="C454" t="str">
        <f>VLOOKUP(A454,标的信息!$B$2:$G$260,3,0)</f>
        <v>信易顺第554期</v>
      </c>
      <c r="D454">
        <f>VLOOKUP(A454,标的信息!$B$2:$G$260,4,0)</f>
        <v>50000</v>
      </c>
      <c r="E454">
        <f>VLOOKUP(A454,标的信息!$B$2:$G$260,5,0)</f>
        <v>5.2</v>
      </c>
      <c r="F454">
        <f>VLOOKUP(A454,标的信息!$B$2:$G$260,6,0)</f>
        <v>1</v>
      </c>
      <c r="G454">
        <f>VLOOKUP(A454,标的信息!$B$2:$H$260,7,0)</f>
        <v>31</v>
      </c>
      <c r="H454" t="str">
        <f>VLOOKUP(A454,标的信息!$B$2:$I$260,8,0)</f>
        <v>还款中</v>
      </c>
      <c r="I454">
        <f t="shared" si="7"/>
        <v>8.06</v>
      </c>
      <c r="J454">
        <v>8.06</v>
      </c>
      <c r="K454">
        <v>1800</v>
      </c>
      <c r="L454" s="1" t="s">
        <v>921</v>
      </c>
      <c r="M454">
        <v>8937</v>
      </c>
      <c r="N454">
        <v>10</v>
      </c>
      <c r="O454" t="s">
        <v>18</v>
      </c>
      <c r="P454" s="1" t="s">
        <v>922</v>
      </c>
      <c r="Q454">
        <v>8.06</v>
      </c>
      <c r="R454">
        <v>1</v>
      </c>
      <c r="S454">
        <v>0</v>
      </c>
      <c r="T454">
        <v>0</v>
      </c>
      <c r="U454" s="1" t="s">
        <v>40</v>
      </c>
      <c r="V454">
        <v>1800</v>
      </c>
      <c r="W454">
        <v>1800</v>
      </c>
      <c r="X454">
        <v>0</v>
      </c>
      <c r="Y454">
        <v>1808.06</v>
      </c>
      <c r="Z454">
        <v>1808.06</v>
      </c>
      <c r="AA454">
        <v>1</v>
      </c>
      <c r="AB454" t="s">
        <v>21</v>
      </c>
    </row>
    <row r="455" spans="1:28" x14ac:dyDescent="0.3">
      <c r="A455">
        <v>645</v>
      </c>
      <c r="B455" t="str">
        <f>VLOOKUP(A455,标的信息!$B$2:$G$260,2,0)</f>
        <v>信易顺</v>
      </c>
      <c r="C455" t="str">
        <f>VLOOKUP(A455,标的信息!$B$2:$G$260,3,0)</f>
        <v>信易顺第554期</v>
      </c>
      <c r="D455">
        <f>VLOOKUP(A455,标的信息!$B$2:$G$260,4,0)</f>
        <v>50000</v>
      </c>
      <c r="E455">
        <f>VLOOKUP(A455,标的信息!$B$2:$G$260,5,0)</f>
        <v>5.2</v>
      </c>
      <c r="F455">
        <f>VLOOKUP(A455,标的信息!$B$2:$G$260,6,0)</f>
        <v>1</v>
      </c>
      <c r="G455">
        <f>VLOOKUP(A455,标的信息!$B$2:$H$260,7,0)</f>
        <v>31</v>
      </c>
      <c r="H455" t="str">
        <f>VLOOKUP(A455,标的信息!$B$2:$I$260,8,0)</f>
        <v>还款中</v>
      </c>
      <c r="I455">
        <f t="shared" si="7"/>
        <v>44.777777777777779</v>
      </c>
      <c r="J455">
        <v>44.78</v>
      </c>
      <c r="K455">
        <v>10000</v>
      </c>
      <c r="L455" s="1" t="s">
        <v>923</v>
      </c>
      <c r="M455">
        <v>8935</v>
      </c>
      <c r="N455">
        <v>10</v>
      </c>
      <c r="O455" t="s">
        <v>18</v>
      </c>
      <c r="P455" s="1" t="s">
        <v>924</v>
      </c>
      <c r="Q455">
        <v>44.78</v>
      </c>
      <c r="R455">
        <v>1</v>
      </c>
      <c r="S455">
        <v>0</v>
      </c>
      <c r="T455">
        <v>0</v>
      </c>
      <c r="U455" s="1" t="s">
        <v>29</v>
      </c>
      <c r="V455">
        <v>10000</v>
      </c>
      <c r="W455">
        <v>10000</v>
      </c>
      <c r="X455">
        <v>0</v>
      </c>
      <c r="Y455">
        <v>10044.780000000001</v>
      </c>
      <c r="Z455">
        <v>10044.780000000001</v>
      </c>
      <c r="AA455">
        <v>1</v>
      </c>
      <c r="AB455" t="s">
        <v>21</v>
      </c>
    </row>
    <row r="456" spans="1:28" x14ac:dyDescent="0.3">
      <c r="A456">
        <v>645</v>
      </c>
      <c r="B456" t="str">
        <f>VLOOKUP(A456,标的信息!$B$2:$G$260,2,0)</f>
        <v>信易顺</v>
      </c>
      <c r="C456" t="str">
        <f>VLOOKUP(A456,标的信息!$B$2:$G$260,3,0)</f>
        <v>信易顺第554期</v>
      </c>
      <c r="D456">
        <f>VLOOKUP(A456,标的信息!$B$2:$G$260,4,0)</f>
        <v>50000</v>
      </c>
      <c r="E456">
        <f>VLOOKUP(A456,标的信息!$B$2:$G$260,5,0)</f>
        <v>5.2</v>
      </c>
      <c r="F456">
        <f>VLOOKUP(A456,标的信息!$B$2:$G$260,6,0)</f>
        <v>1</v>
      </c>
      <c r="G456">
        <f>VLOOKUP(A456,标的信息!$B$2:$H$260,7,0)</f>
        <v>31</v>
      </c>
      <c r="H456" t="str">
        <f>VLOOKUP(A456,标的信息!$B$2:$I$260,8,0)</f>
        <v>还款中</v>
      </c>
      <c r="I456">
        <f t="shared" si="7"/>
        <v>28.657777777777781</v>
      </c>
      <c r="J456">
        <v>28.66</v>
      </c>
      <c r="K456">
        <v>6400</v>
      </c>
      <c r="L456" s="1" t="s">
        <v>925</v>
      </c>
      <c r="M456">
        <v>8933</v>
      </c>
      <c r="N456">
        <v>10</v>
      </c>
      <c r="O456" t="s">
        <v>18</v>
      </c>
      <c r="P456" s="1" t="s">
        <v>926</v>
      </c>
      <c r="Q456">
        <v>28.66</v>
      </c>
      <c r="R456">
        <v>1</v>
      </c>
      <c r="S456">
        <v>0</v>
      </c>
      <c r="T456">
        <v>0</v>
      </c>
      <c r="U456" s="1" t="s">
        <v>40</v>
      </c>
      <c r="V456">
        <v>6400</v>
      </c>
      <c r="W456">
        <v>6400</v>
      </c>
      <c r="X456">
        <v>0</v>
      </c>
      <c r="Y456">
        <v>6428.66</v>
      </c>
      <c r="Z456">
        <v>6428.66</v>
      </c>
      <c r="AA456">
        <v>1</v>
      </c>
      <c r="AB456" t="s">
        <v>21</v>
      </c>
    </row>
    <row r="457" spans="1:28" x14ac:dyDescent="0.3">
      <c r="A457">
        <v>645</v>
      </c>
      <c r="B457" t="str">
        <f>VLOOKUP(A457,标的信息!$B$2:$G$260,2,0)</f>
        <v>信易顺</v>
      </c>
      <c r="C457" t="str">
        <f>VLOOKUP(A457,标的信息!$B$2:$G$260,3,0)</f>
        <v>信易顺第554期</v>
      </c>
      <c r="D457">
        <f>VLOOKUP(A457,标的信息!$B$2:$G$260,4,0)</f>
        <v>50000</v>
      </c>
      <c r="E457">
        <f>VLOOKUP(A457,标的信息!$B$2:$G$260,5,0)</f>
        <v>5.2</v>
      </c>
      <c r="F457">
        <f>VLOOKUP(A457,标的信息!$B$2:$G$260,6,0)</f>
        <v>1</v>
      </c>
      <c r="G457">
        <f>VLOOKUP(A457,标的信息!$B$2:$H$260,7,0)</f>
        <v>31</v>
      </c>
      <c r="H457" t="str">
        <f>VLOOKUP(A457,标的信息!$B$2:$I$260,8,0)</f>
        <v>还款中</v>
      </c>
      <c r="I457">
        <f t="shared" si="7"/>
        <v>17.463333333333335</v>
      </c>
      <c r="J457">
        <v>17.46</v>
      </c>
      <c r="K457">
        <v>3900</v>
      </c>
      <c r="L457" s="1" t="s">
        <v>927</v>
      </c>
      <c r="M457">
        <v>8931</v>
      </c>
      <c r="N457">
        <v>10</v>
      </c>
      <c r="O457" t="s">
        <v>18</v>
      </c>
      <c r="P457" s="1" t="s">
        <v>928</v>
      </c>
      <c r="Q457">
        <v>17.46</v>
      </c>
      <c r="R457">
        <v>1</v>
      </c>
      <c r="S457">
        <v>0</v>
      </c>
      <c r="T457">
        <v>0</v>
      </c>
      <c r="U457" s="1" t="s">
        <v>24</v>
      </c>
      <c r="V457">
        <v>3900</v>
      </c>
      <c r="W457">
        <v>3900</v>
      </c>
      <c r="X457">
        <v>0</v>
      </c>
      <c r="Y457">
        <v>3917.46</v>
      </c>
      <c r="Z457">
        <v>3917.46</v>
      </c>
      <c r="AA457">
        <v>1</v>
      </c>
      <c r="AB457" t="s">
        <v>21</v>
      </c>
    </row>
    <row r="458" spans="1:28" x14ac:dyDescent="0.3">
      <c r="A458">
        <v>645</v>
      </c>
      <c r="B458" t="str">
        <f>VLOOKUP(A458,标的信息!$B$2:$G$260,2,0)</f>
        <v>信易顺</v>
      </c>
      <c r="C458" t="str">
        <f>VLOOKUP(A458,标的信息!$B$2:$G$260,3,0)</f>
        <v>信易顺第554期</v>
      </c>
      <c r="D458">
        <f>VLOOKUP(A458,标的信息!$B$2:$G$260,4,0)</f>
        <v>50000</v>
      </c>
      <c r="E458">
        <f>VLOOKUP(A458,标的信息!$B$2:$G$260,5,0)</f>
        <v>5.2</v>
      </c>
      <c r="F458">
        <f>VLOOKUP(A458,标的信息!$B$2:$G$260,6,0)</f>
        <v>1</v>
      </c>
      <c r="G458">
        <f>VLOOKUP(A458,标的信息!$B$2:$H$260,7,0)</f>
        <v>31</v>
      </c>
      <c r="H458" t="str">
        <f>VLOOKUP(A458,标的信息!$B$2:$I$260,8,0)</f>
        <v>还款中</v>
      </c>
      <c r="I458">
        <f t="shared" si="7"/>
        <v>67.166666666666671</v>
      </c>
      <c r="J458">
        <v>67.17</v>
      </c>
      <c r="K458">
        <v>15000</v>
      </c>
      <c r="L458" s="1" t="s">
        <v>929</v>
      </c>
      <c r="M458">
        <v>8930</v>
      </c>
      <c r="N458">
        <v>10</v>
      </c>
      <c r="O458" t="s">
        <v>63</v>
      </c>
      <c r="P458" s="1" t="s">
        <v>930</v>
      </c>
      <c r="Q458">
        <v>67.17</v>
      </c>
      <c r="R458">
        <v>1</v>
      </c>
      <c r="S458">
        <v>0</v>
      </c>
      <c r="T458">
        <v>0</v>
      </c>
      <c r="U458" s="1" t="s">
        <v>40</v>
      </c>
      <c r="V458">
        <v>15000</v>
      </c>
      <c r="W458">
        <v>15000</v>
      </c>
      <c r="X458">
        <v>1</v>
      </c>
      <c r="Y458">
        <v>15067.17</v>
      </c>
      <c r="Z458">
        <v>15067.17</v>
      </c>
      <c r="AA458">
        <v>1</v>
      </c>
      <c r="AB458" t="s">
        <v>21</v>
      </c>
    </row>
    <row r="459" spans="1:28" x14ac:dyDescent="0.3">
      <c r="A459">
        <v>644</v>
      </c>
      <c r="B459" t="str">
        <f>VLOOKUP(A459,标的信息!$B$2:$G$260,2,0)</f>
        <v>信易顺</v>
      </c>
      <c r="C459" t="str">
        <f>VLOOKUP(A459,标的信息!$B$2:$G$260,3,0)</f>
        <v>信易顺第553期</v>
      </c>
      <c r="D459">
        <f>VLOOKUP(A459,标的信息!$B$2:$G$260,4,0)</f>
        <v>10000</v>
      </c>
      <c r="E459">
        <f>VLOOKUP(A459,标的信息!$B$2:$G$260,5,0)</f>
        <v>5.2</v>
      </c>
      <c r="F459">
        <f>VLOOKUP(A459,标的信息!$B$2:$G$260,6,0)</f>
        <v>1</v>
      </c>
      <c r="G459">
        <f>VLOOKUP(A459,标的信息!$B$2:$H$260,7,0)</f>
        <v>31</v>
      </c>
      <c r="H459" t="str">
        <f>VLOOKUP(A459,标的信息!$B$2:$I$260,8,0)</f>
        <v>还款中</v>
      </c>
      <c r="I459">
        <f t="shared" si="7"/>
        <v>43.882222222222225</v>
      </c>
      <c r="J459">
        <v>43.88</v>
      </c>
      <c r="K459">
        <v>9800</v>
      </c>
      <c r="L459" s="1" t="s">
        <v>931</v>
      </c>
      <c r="M459">
        <v>8929</v>
      </c>
      <c r="N459">
        <v>10</v>
      </c>
      <c r="O459" t="s">
        <v>18</v>
      </c>
      <c r="P459" s="1" t="s">
        <v>932</v>
      </c>
      <c r="Q459">
        <v>43.88</v>
      </c>
      <c r="R459">
        <v>1</v>
      </c>
      <c r="S459">
        <v>0</v>
      </c>
      <c r="T459">
        <v>0</v>
      </c>
      <c r="U459" s="1" t="s">
        <v>40</v>
      </c>
      <c r="V459">
        <v>9800</v>
      </c>
      <c r="W459">
        <v>9800</v>
      </c>
      <c r="X459">
        <v>0</v>
      </c>
      <c r="Y459">
        <v>9843.8799999999992</v>
      </c>
      <c r="Z459">
        <v>9843.8799999999992</v>
      </c>
      <c r="AA459">
        <v>1</v>
      </c>
      <c r="AB459" t="s">
        <v>21</v>
      </c>
    </row>
    <row r="460" spans="1:28" x14ac:dyDescent="0.3">
      <c r="A460">
        <v>644</v>
      </c>
      <c r="B460" t="str">
        <f>VLOOKUP(A460,标的信息!$B$2:$G$260,2,0)</f>
        <v>信易顺</v>
      </c>
      <c r="C460" t="str">
        <f>VLOOKUP(A460,标的信息!$B$2:$G$260,3,0)</f>
        <v>信易顺第553期</v>
      </c>
      <c r="D460">
        <f>VLOOKUP(A460,标的信息!$B$2:$G$260,4,0)</f>
        <v>10000</v>
      </c>
      <c r="E460">
        <f>VLOOKUP(A460,标的信息!$B$2:$G$260,5,0)</f>
        <v>5.2</v>
      </c>
      <c r="F460">
        <f>VLOOKUP(A460,标的信息!$B$2:$G$260,6,0)</f>
        <v>1</v>
      </c>
      <c r="G460">
        <f>VLOOKUP(A460,标的信息!$B$2:$H$260,7,0)</f>
        <v>31</v>
      </c>
      <c r="H460" t="str">
        <f>VLOOKUP(A460,标的信息!$B$2:$I$260,8,0)</f>
        <v>还款中</v>
      </c>
      <c r="I460">
        <f t="shared" si="7"/>
        <v>0.89555555555555566</v>
      </c>
      <c r="J460">
        <v>0.9</v>
      </c>
      <c r="K460">
        <v>200</v>
      </c>
      <c r="L460" s="1" t="s">
        <v>933</v>
      </c>
      <c r="M460">
        <v>8928</v>
      </c>
      <c r="N460">
        <v>10</v>
      </c>
      <c r="O460" t="s">
        <v>18</v>
      </c>
      <c r="P460" s="1" t="s">
        <v>934</v>
      </c>
      <c r="Q460">
        <v>0.9</v>
      </c>
      <c r="R460">
        <v>1</v>
      </c>
      <c r="S460">
        <v>0</v>
      </c>
      <c r="T460">
        <v>0</v>
      </c>
      <c r="U460" s="1" t="s">
        <v>43</v>
      </c>
      <c r="V460">
        <v>200</v>
      </c>
      <c r="W460">
        <v>200</v>
      </c>
      <c r="X460">
        <v>0</v>
      </c>
      <c r="Y460">
        <v>200.9</v>
      </c>
      <c r="Z460">
        <v>200.9</v>
      </c>
      <c r="AA460">
        <v>1</v>
      </c>
      <c r="AB460" t="s">
        <v>21</v>
      </c>
    </row>
    <row r="461" spans="1:28" x14ac:dyDescent="0.3">
      <c r="A461">
        <v>643</v>
      </c>
      <c r="B461" t="str">
        <f>VLOOKUP(A461,标的信息!$B$2:$G$260,2,0)</f>
        <v>信易顺</v>
      </c>
      <c r="C461" t="str">
        <f>VLOOKUP(A461,标的信息!$B$2:$G$260,3,0)</f>
        <v>信易顺第552期</v>
      </c>
      <c r="D461">
        <f>VLOOKUP(A461,标的信息!$B$2:$G$260,4,0)</f>
        <v>20000</v>
      </c>
      <c r="E461">
        <f>VLOOKUP(A461,标的信息!$B$2:$G$260,5,0)</f>
        <v>5.2</v>
      </c>
      <c r="F461">
        <f>VLOOKUP(A461,标的信息!$B$2:$G$260,6,0)</f>
        <v>1</v>
      </c>
      <c r="G461">
        <f>VLOOKUP(A461,标的信息!$B$2:$H$260,7,0)</f>
        <v>31</v>
      </c>
      <c r="H461" t="str">
        <f>VLOOKUP(A461,标的信息!$B$2:$I$260,8,0)</f>
        <v>还款中</v>
      </c>
      <c r="I461">
        <f t="shared" si="7"/>
        <v>38.956666666666663</v>
      </c>
      <c r="J461">
        <v>38.96</v>
      </c>
      <c r="K461">
        <v>8700</v>
      </c>
      <c r="L461" s="1" t="s">
        <v>935</v>
      </c>
      <c r="M461">
        <v>8927</v>
      </c>
      <c r="N461">
        <v>10</v>
      </c>
      <c r="O461" t="s">
        <v>18</v>
      </c>
      <c r="P461" s="1" t="s">
        <v>936</v>
      </c>
      <c r="Q461">
        <v>38.96</v>
      </c>
      <c r="R461">
        <v>1</v>
      </c>
      <c r="S461">
        <v>0</v>
      </c>
      <c r="T461">
        <v>0</v>
      </c>
      <c r="U461" s="1" t="s">
        <v>48</v>
      </c>
      <c r="V461">
        <v>8700</v>
      </c>
      <c r="W461">
        <v>8700</v>
      </c>
      <c r="X461">
        <v>0</v>
      </c>
      <c r="Y461">
        <v>8738.9599999999991</v>
      </c>
      <c r="Z461">
        <v>8738.9599999999991</v>
      </c>
      <c r="AA461">
        <v>1</v>
      </c>
      <c r="AB461" t="s">
        <v>21</v>
      </c>
    </row>
    <row r="462" spans="1:28" x14ac:dyDescent="0.3">
      <c r="A462">
        <v>643</v>
      </c>
      <c r="B462" t="str">
        <f>VLOOKUP(A462,标的信息!$B$2:$G$260,2,0)</f>
        <v>信易顺</v>
      </c>
      <c r="C462" t="str">
        <f>VLOOKUP(A462,标的信息!$B$2:$G$260,3,0)</f>
        <v>信易顺第552期</v>
      </c>
      <c r="D462">
        <f>VLOOKUP(A462,标的信息!$B$2:$G$260,4,0)</f>
        <v>20000</v>
      </c>
      <c r="E462">
        <f>VLOOKUP(A462,标的信息!$B$2:$G$260,5,0)</f>
        <v>5.2</v>
      </c>
      <c r="F462">
        <f>VLOOKUP(A462,标的信息!$B$2:$G$260,6,0)</f>
        <v>1</v>
      </c>
      <c r="G462">
        <f>VLOOKUP(A462,标的信息!$B$2:$H$260,7,0)</f>
        <v>31</v>
      </c>
      <c r="H462" t="str">
        <f>VLOOKUP(A462,标的信息!$B$2:$I$260,8,0)</f>
        <v>还款中</v>
      </c>
      <c r="I462">
        <f t="shared" si="7"/>
        <v>50.598888888888894</v>
      </c>
      <c r="J462">
        <v>50.6</v>
      </c>
      <c r="K462">
        <v>11300</v>
      </c>
      <c r="L462" s="1" t="s">
        <v>937</v>
      </c>
      <c r="M462">
        <v>8926</v>
      </c>
      <c r="N462">
        <v>10</v>
      </c>
      <c r="O462" t="s">
        <v>18</v>
      </c>
      <c r="P462" s="1" t="s">
        <v>938</v>
      </c>
      <c r="Q462">
        <v>50.6</v>
      </c>
      <c r="R462">
        <v>1</v>
      </c>
      <c r="S462">
        <v>0</v>
      </c>
      <c r="T462">
        <v>0</v>
      </c>
      <c r="U462" s="1" t="s">
        <v>53</v>
      </c>
      <c r="V462">
        <v>11300</v>
      </c>
      <c r="W462">
        <v>11300</v>
      </c>
      <c r="X462">
        <v>0</v>
      </c>
      <c r="Y462">
        <v>11350.6</v>
      </c>
      <c r="Z462">
        <v>11350.6</v>
      </c>
      <c r="AA462">
        <v>1</v>
      </c>
      <c r="AB462" t="s">
        <v>21</v>
      </c>
    </row>
    <row r="463" spans="1:28" x14ac:dyDescent="0.3">
      <c r="A463">
        <v>642</v>
      </c>
      <c r="B463" t="str">
        <f>VLOOKUP(A463,标的信息!$B$2:$G$260,2,0)</f>
        <v>信易顺</v>
      </c>
      <c r="C463" t="str">
        <f>VLOOKUP(A463,标的信息!$B$2:$G$260,3,0)</f>
        <v>信易顺第551期</v>
      </c>
      <c r="D463">
        <f>VLOOKUP(A463,标的信息!$B$2:$G$260,4,0)</f>
        <v>10000</v>
      </c>
      <c r="E463">
        <f>VLOOKUP(A463,标的信息!$B$2:$G$260,5,0)</f>
        <v>5.2</v>
      </c>
      <c r="F463">
        <f>VLOOKUP(A463,标的信息!$B$2:$G$260,6,0)</f>
        <v>1</v>
      </c>
      <c r="G463">
        <f>VLOOKUP(A463,标的信息!$B$2:$H$260,7,0)</f>
        <v>31</v>
      </c>
      <c r="H463" t="str">
        <f>VLOOKUP(A463,标的信息!$B$2:$I$260,8,0)</f>
        <v>还款中</v>
      </c>
      <c r="I463">
        <f t="shared" si="7"/>
        <v>44.777777777777779</v>
      </c>
      <c r="J463">
        <v>44.78</v>
      </c>
      <c r="K463">
        <v>10000</v>
      </c>
      <c r="L463" s="1" t="s">
        <v>939</v>
      </c>
      <c r="M463">
        <v>8922</v>
      </c>
      <c r="N463">
        <v>10</v>
      </c>
      <c r="O463" t="s">
        <v>18</v>
      </c>
      <c r="P463" s="1" t="s">
        <v>940</v>
      </c>
      <c r="Q463">
        <v>44.78</v>
      </c>
      <c r="R463">
        <v>1</v>
      </c>
      <c r="S463">
        <v>0</v>
      </c>
      <c r="T463">
        <v>0</v>
      </c>
      <c r="U463" s="1" t="s">
        <v>77</v>
      </c>
      <c r="V463">
        <v>10000</v>
      </c>
      <c r="W463">
        <v>10000</v>
      </c>
      <c r="X463">
        <v>0</v>
      </c>
      <c r="Y463">
        <v>10044.780000000001</v>
      </c>
      <c r="Z463">
        <v>10044.780000000001</v>
      </c>
      <c r="AA463">
        <v>1</v>
      </c>
      <c r="AB463" t="s">
        <v>21</v>
      </c>
    </row>
    <row r="464" spans="1:28" x14ac:dyDescent="0.3">
      <c r="A464">
        <v>641</v>
      </c>
      <c r="B464" t="str">
        <f>VLOOKUP(A464,标的信息!$B$2:$G$260,2,0)</f>
        <v>信易顺</v>
      </c>
      <c r="C464" t="str">
        <f>VLOOKUP(A464,标的信息!$B$2:$G$260,3,0)</f>
        <v>信易顺第550期</v>
      </c>
      <c r="D464">
        <f>VLOOKUP(A464,标的信息!$B$2:$G$260,4,0)</f>
        <v>25000</v>
      </c>
      <c r="E464">
        <f>VLOOKUP(A464,标的信息!$B$2:$G$260,5,0)</f>
        <v>5.2</v>
      </c>
      <c r="F464">
        <f>VLOOKUP(A464,标的信息!$B$2:$G$260,6,0)</f>
        <v>1</v>
      </c>
      <c r="G464">
        <f>VLOOKUP(A464,标的信息!$B$2:$H$260,7,0)</f>
        <v>31</v>
      </c>
      <c r="H464" t="str">
        <f>VLOOKUP(A464,标的信息!$B$2:$I$260,8,0)</f>
        <v>还款中</v>
      </c>
      <c r="I464">
        <f t="shared" si="7"/>
        <v>62.68888888888889</v>
      </c>
      <c r="J464">
        <v>62.69</v>
      </c>
      <c r="K464">
        <v>14000</v>
      </c>
      <c r="L464" s="1" t="s">
        <v>941</v>
      </c>
      <c r="M464">
        <v>8916</v>
      </c>
      <c r="N464">
        <v>10</v>
      </c>
      <c r="O464" t="s">
        <v>18</v>
      </c>
      <c r="P464" s="1" t="s">
        <v>942</v>
      </c>
      <c r="Q464">
        <v>62.69</v>
      </c>
      <c r="R464">
        <v>1</v>
      </c>
      <c r="S464">
        <v>0</v>
      </c>
      <c r="T464">
        <v>0</v>
      </c>
      <c r="U464" s="1" t="s">
        <v>29</v>
      </c>
      <c r="V464">
        <v>14000</v>
      </c>
      <c r="W464">
        <v>14000</v>
      </c>
      <c r="X464">
        <v>0</v>
      </c>
      <c r="Y464">
        <v>14062.69</v>
      </c>
      <c r="Z464">
        <v>14062.69</v>
      </c>
      <c r="AA464">
        <v>1</v>
      </c>
      <c r="AB464" t="s">
        <v>21</v>
      </c>
    </row>
    <row r="465" spans="1:28" x14ac:dyDescent="0.3">
      <c r="A465">
        <v>641</v>
      </c>
      <c r="B465" t="str">
        <f>VLOOKUP(A465,标的信息!$B$2:$G$260,2,0)</f>
        <v>信易顺</v>
      </c>
      <c r="C465" t="str">
        <f>VLOOKUP(A465,标的信息!$B$2:$G$260,3,0)</f>
        <v>信易顺第550期</v>
      </c>
      <c r="D465">
        <f>VLOOKUP(A465,标的信息!$B$2:$G$260,4,0)</f>
        <v>25000</v>
      </c>
      <c r="E465">
        <f>VLOOKUP(A465,标的信息!$B$2:$G$260,5,0)</f>
        <v>5.2</v>
      </c>
      <c r="F465">
        <f>VLOOKUP(A465,标的信息!$B$2:$G$260,6,0)</f>
        <v>1</v>
      </c>
      <c r="G465">
        <f>VLOOKUP(A465,标的信息!$B$2:$H$260,7,0)</f>
        <v>31</v>
      </c>
      <c r="H465" t="str">
        <f>VLOOKUP(A465,标的信息!$B$2:$I$260,8,0)</f>
        <v>还款中</v>
      </c>
      <c r="I465">
        <f t="shared" si="7"/>
        <v>49.255555555555553</v>
      </c>
      <c r="J465">
        <v>49.26</v>
      </c>
      <c r="K465">
        <v>11000</v>
      </c>
      <c r="L465" s="1" t="s">
        <v>943</v>
      </c>
      <c r="M465">
        <v>8915</v>
      </c>
      <c r="N465">
        <v>10</v>
      </c>
      <c r="O465" t="s">
        <v>18</v>
      </c>
      <c r="P465" s="1" t="s">
        <v>944</v>
      </c>
      <c r="Q465">
        <v>49.26</v>
      </c>
      <c r="R465">
        <v>1</v>
      </c>
      <c r="S465">
        <v>0</v>
      </c>
      <c r="T465">
        <v>0</v>
      </c>
      <c r="U465" s="1" t="s">
        <v>29</v>
      </c>
      <c r="V465">
        <v>11000</v>
      </c>
      <c r="W465">
        <v>11000</v>
      </c>
      <c r="X465">
        <v>0</v>
      </c>
      <c r="Y465">
        <v>11049.26</v>
      </c>
      <c r="Z465">
        <v>11049.26</v>
      </c>
      <c r="AA465">
        <v>1</v>
      </c>
      <c r="AB465" t="s">
        <v>21</v>
      </c>
    </row>
    <row r="466" spans="1:28" x14ac:dyDescent="0.3">
      <c r="A466">
        <v>640</v>
      </c>
      <c r="B466" t="str">
        <f>VLOOKUP(A466,标的信息!$B$2:$G$260,2,0)</f>
        <v>信易顺</v>
      </c>
      <c r="C466" t="str">
        <f>VLOOKUP(A466,标的信息!$B$2:$G$260,3,0)</f>
        <v>信易顺第549期</v>
      </c>
      <c r="D466">
        <f>VLOOKUP(A466,标的信息!$B$2:$G$260,4,0)</f>
        <v>50000</v>
      </c>
      <c r="E466">
        <f>VLOOKUP(A466,标的信息!$B$2:$G$260,5,0)</f>
        <v>5.2</v>
      </c>
      <c r="F466">
        <f>VLOOKUP(A466,标的信息!$B$2:$G$260,6,0)</f>
        <v>1</v>
      </c>
      <c r="G466">
        <f>VLOOKUP(A466,标的信息!$B$2:$H$260,7,0)</f>
        <v>31</v>
      </c>
      <c r="H466" t="str">
        <f>VLOOKUP(A466,标的信息!$B$2:$I$260,8,0)</f>
        <v>还款中</v>
      </c>
      <c r="I466">
        <f t="shared" si="7"/>
        <v>201.5</v>
      </c>
      <c r="J466">
        <v>201.5</v>
      </c>
      <c r="K466">
        <v>45000</v>
      </c>
      <c r="L466" s="1" t="s">
        <v>945</v>
      </c>
      <c r="M466">
        <v>8917</v>
      </c>
      <c r="N466">
        <v>10</v>
      </c>
      <c r="O466" t="s">
        <v>18</v>
      </c>
      <c r="P466" s="1" t="s">
        <v>946</v>
      </c>
      <c r="Q466">
        <v>201.5</v>
      </c>
      <c r="R466">
        <v>1</v>
      </c>
      <c r="S466">
        <v>0</v>
      </c>
      <c r="T466">
        <v>0</v>
      </c>
      <c r="U466" s="1" t="s">
        <v>29</v>
      </c>
      <c r="V466">
        <v>45000</v>
      </c>
      <c r="W466">
        <v>45000</v>
      </c>
      <c r="X466">
        <v>0</v>
      </c>
      <c r="Y466">
        <v>45201.5</v>
      </c>
      <c r="Z466">
        <v>45201.5</v>
      </c>
      <c r="AA466">
        <v>1</v>
      </c>
      <c r="AB466" t="s">
        <v>21</v>
      </c>
    </row>
    <row r="467" spans="1:28" x14ac:dyDescent="0.3">
      <c r="A467">
        <v>640</v>
      </c>
      <c r="B467" t="str">
        <f>VLOOKUP(A467,标的信息!$B$2:$G$260,2,0)</f>
        <v>信易顺</v>
      </c>
      <c r="C467" t="str">
        <f>VLOOKUP(A467,标的信息!$B$2:$G$260,3,0)</f>
        <v>信易顺第549期</v>
      </c>
      <c r="D467">
        <f>VLOOKUP(A467,标的信息!$B$2:$G$260,4,0)</f>
        <v>50000</v>
      </c>
      <c r="E467">
        <f>VLOOKUP(A467,标的信息!$B$2:$G$260,5,0)</f>
        <v>5.2</v>
      </c>
      <c r="F467">
        <f>VLOOKUP(A467,标的信息!$B$2:$G$260,6,0)</f>
        <v>1</v>
      </c>
      <c r="G467">
        <f>VLOOKUP(A467,标的信息!$B$2:$H$260,7,0)</f>
        <v>31</v>
      </c>
      <c r="H467" t="str">
        <f>VLOOKUP(A467,标的信息!$B$2:$I$260,8,0)</f>
        <v>还款中</v>
      </c>
      <c r="I467">
        <f t="shared" si="7"/>
        <v>22.388888888888889</v>
      </c>
      <c r="J467">
        <v>22.39</v>
      </c>
      <c r="K467">
        <v>5000</v>
      </c>
      <c r="L467" s="1" t="s">
        <v>947</v>
      </c>
      <c r="M467">
        <v>8914</v>
      </c>
      <c r="N467">
        <v>10</v>
      </c>
      <c r="O467" t="s">
        <v>18</v>
      </c>
      <c r="P467" s="1" t="s">
        <v>948</v>
      </c>
      <c r="Q467">
        <v>22.39</v>
      </c>
      <c r="R467">
        <v>1</v>
      </c>
      <c r="S467">
        <v>0</v>
      </c>
      <c r="T467">
        <v>0</v>
      </c>
      <c r="U467" s="1" t="s">
        <v>20</v>
      </c>
      <c r="V467">
        <v>5000</v>
      </c>
      <c r="W467">
        <v>5000</v>
      </c>
      <c r="X467">
        <v>0</v>
      </c>
      <c r="Y467">
        <v>5022.3900000000003</v>
      </c>
      <c r="Z467">
        <v>5022.3900000000003</v>
      </c>
      <c r="AA467">
        <v>1</v>
      </c>
      <c r="AB467" t="s">
        <v>21</v>
      </c>
    </row>
    <row r="468" spans="1:28" x14ac:dyDescent="0.3">
      <c r="A468">
        <v>633</v>
      </c>
      <c r="B468" t="str">
        <f>VLOOKUP(A468,标的信息!$B$2:$G$260,2,0)</f>
        <v>金企计划</v>
      </c>
      <c r="C468" t="str">
        <f>VLOOKUP(A468,标的信息!$B$2:$G$260,3,0)</f>
        <v>海汇盈第9期</v>
      </c>
      <c r="D468">
        <f>VLOOKUP(A468,标的信息!$B$2:$G$260,4,0)</f>
        <v>200000</v>
      </c>
      <c r="E468">
        <f>VLOOKUP(A468,标的信息!$B$2:$G$260,5,0)</f>
        <v>5</v>
      </c>
      <c r="F468">
        <f>VLOOKUP(A468,标的信息!$B$2:$G$260,6,0)</f>
        <v>7</v>
      </c>
      <c r="G468">
        <f>VLOOKUP(A468,标的信息!$B$2:$H$260,7,0)</f>
        <v>7</v>
      </c>
      <c r="H468" t="str">
        <f>VLOOKUP(A468,标的信息!$B$2:$I$260,8,0)</f>
        <v>还款中</v>
      </c>
      <c r="I468">
        <f t="shared" si="7"/>
        <v>74.277777777777771</v>
      </c>
      <c r="J468">
        <v>74.28</v>
      </c>
      <c r="K468">
        <v>76400</v>
      </c>
      <c r="L468" s="1" t="s">
        <v>949</v>
      </c>
      <c r="M468">
        <v>8873</v>
      </c>
      <c r="N468">
        <v>10</v>
      </c>
      <c r="O468" t="s">
        <v>18</v>
      </c>
      <c r="P468" s="1" t="s">
        <v>950</v>
      </c>
      <c r="Q468">
        <v>74.28</v>
      </c>
      <c r="R468">
        <v>1</v>
      </c>
      <c r="S468">
        <v>0</v>
      </c>
      <c r="T468">
        <v>0</v>
      </c>
      <c r="U468" s="1" t="s">
        <v>35</v>
      </c>
      <c r="V468">
        <v>76400</v>
      </c>
      <c r="W468">
        <v>76400</v>
      </c>
      <c r="X468">
        <v>0</v>
      </c>
      <c r="Y468">
        <v>76474.28</v>
      </c>
      <c r="Z468">
        <v>76474.28</v>
      </c>
      <c r="AA468">
        <v>1</v>
      </c>
      <c r="AB468" t="s">
        <v>21</v>
      </c>
    </row>
    <row r="469" spans="1:28" x14ac:dyDescent="0.3">
      <c r="A469">
        <v>633</v>
      </c>
      <c r="B469" t="str">
        <f>VLOOKUP(A469,标的信息!$B$2:$G$260,2,0)</f>
        <v>金企计划</v>
      </c>
      <c r="C469" t="str">
        <f>VLOOKUP(A469,标的信息!$B$2:$G$260,3,0)</f>
        <v>海汇盈第9期</v>
      </c>
      <c r="D469">
        <f>VLOOKUP(A469,标的信息!$B$2:$G$260,4,0)</f>
        <v>200000</v>
      </c>
      <c r="E469">
        <f>VLOOKUP(A469,标的信息!$B$2:$G$260,5,0)</f>
        <v>5</v>
      </c>
      <c r="F469">
        <f>VLOOKUP(A469,标的信息!$B$2:$G$260,6,0)</f>
        <v>7</v>
      </c>
      <c r="G469">
        <f>VLOOKUP(A469,标的信息!$B$2:$H$260,7,0)</f>
        <v>7</v>
      </c>
      <c r="H469" t="str">
        <f>VLOOKUP(A469,标的信息!$B$2:$I$260,8,0)</f>
        <v>还款中</v>
      </c>
      <c r="I469">
        <f t="shared" si="7"/>
        <v>0.19444444444444445</v>
      </c>
      <c r="J469">
        <v>0.19</v>
      </c>
      <c r="K469">
        <v>200</v>
      </c>
      <c r="L469" s="1" t="s">
        <v>951</v>
      </c>
      <c r="M469">
        <v>8872</v>
      </c>
      <c r="N469">
        <v>10</v>
      </c>
      <c r="O469" t="s">
        <v>18</v>
      </c>
      <c r="P469" s="1" t="s">
        <v>952</v>
      </c>
      <c r="Q469">
        <v>0.19</v>
      </c>
      <c r="R469">
        <v>1</v>
      </c>
      <c r="S469">
        <v>0</v>
      </c>
      <c r="T469">
        <v>0</v>
      </c>
      <c r="U469" s="1" t="s">
        <v>29</v>
      </c>
      <c r="V469">
        <v>200</v>
      </c>
      <c r="W469">
        <v>200</v>
      </c>
      <c r="X469">
        <v>0</v>
      </c>
      <c r="Y469">
        <v>200.19</v>
      </c>
      <c r="Z469">
        <v>200.19</v>
      </c>
      <c r="AA469">
        <v>1</v>
      </c>
      <c r="AB469" t="s">
        <v>21</v>
      </c>
    </row>
    <row r="470" spans="1:28" x14ac:dyDescent="0.3">
      <c r="A470">
        <v>633</v>
      </c>
      <c r="B470" t="str">
        <f>VLOOKUP(A470,标的信息!$B$2:$G$260,2,0)</f>
        <v>金企计划</v>
      </c>
      <c r="C470" t="str">
        <f>VLOOKUP(A470,标的信息!$B$2:$G$260,3,0)</f>
        <v>海汇盈第9期</v>
      </c>
      <c r="D470">
        <f>VLOOKUP(A470,标的信息!$B$2:$G$260,4,0)</f>
        <v>200000</v>
      </c>
      <c r="E470">
        <f>VLOOKUP(A470,标的信息!$B$2:$G$260,5,0)</f>
        <v>5</v>
      </c>
      <c r="F470">
        <f>VLOOKUP(A470,标的信息!$B$2:$G$260,6,0)</f>
        <v>7</v>
      </c>
      <c r="G470">
        <f>VLOOKUP(A470,标的信息!$B$2:$H$260,7,0)</f>
        <v>7</v>
      </c>
      <c r="H470" t="str">
        <f>VLOOKUP(A470,标的信息!$B$2:$I$260,8,0)</f>
        <v>还款中</v>
      </c>
      <c r="I470">
        <f t="shared" si="7"/>
        <v>9.7222222222222214</v>
      </c>
      <c r="J470">
        <v>9.7200000000000006</v>
      </c>
      <c r="K470">
        <v>10000</v>
      </c>
      <c r="L470" s="1" t="s">
        <v>953</v>
      </c>
      <c r="M470">
        <v>8868</v>
      </c>
      <c r="N470">
        <v>10</v>
      </c>
      <c r="O470" t="s">
        <v>18</v>
      </c>
      <c r="P470" s="1" t="s">
        <v>954</v>
      </c>
      <c r="Q470">
        <v>9.7200000000000006</v>
      </c>
      <c r="R470">
        <v>1</v>
      </c>
      <c r="S470">
        <v>0</v>
      </c>
      <c r="T470">
        <v>0</v>
      </c>
      <c r="U470" s="1" t="s">
        <v>43</v>
      </c>
      <c r="V470">
        <v>10000</v>
      </c>
      <c r="W470">
        <v>10000</v>
      </c>
      <c r="X470">
        <v>0</v>
      </c>
      <c r="Y470">
        <v>10009.719999999999</v>
      </c>
      <c r="Z470">
        <v>10009.719999999999</v>
      </c>
      <c r="AA470">
        <v>1</v>
      </c>
      <c r="AB470" t="s">
        <v>21</v>
      </c>
    </row>
    <row r="471" spans="1:28" x14ac:dyDescent="0.3">
      <c r="A471">
        <v>633</v>
      </c>
      <c r="B471" t="str">
        <f>VLOOKUP(A471,标的信息!$B$2:$G$260,2,0)</f>
        <v>金企计划</v>
      </c>
      <c r="C471" t="str">
        <f>VLOOKUP(A471,标的信息!$B$2:$G$260,3,0)</f>
        <v>海汇盈第9期</v>
      </c>
      <c r="D471">
        <f>VLOOKUP(A471,标的信息!$B$2:$G$260,4,0)</f>
        <v>200000</v>
      </c>
      <c r="E471">
        <f>VLOOKUP(A471,标的信息!$B$2:$G$260,5,0)</f>
        <v>5</v>
      </c>
      <c r="F471">
        <f>VLOOKUP(A471,标的信息!$B$2:$G$260,6,0)</f>
        <v>7</v>
      </c>
      <c r="G471">
        <f>VLOOKUP(A471,标的信息!$B$2:$H$260,7,0)</f>
        <v>7</v>
      </c>
      <c r="H471" t="str">
        <f>VLOOKUP(A471,标的信息!$B$2:$I$260,8,0)</f>
        <v>还款中</v>
      </c>
      <c r="I471">
        <f t="shared" si="7"/>
        <v>0.875</v>
      </c>
      <c r="J471">
        <v>0.88</v>
      </c>
      <c r="K471">
        <v>900</v>
      </c>
      <c r="L471" s="1" t="s">
        <v>955</v>
      </c>
      <c r="M471">
        <v>8867</v>
      </c>
      <c r="N471">
        <v>10</v>
      </c>
      <c r="O471" t="s">
        <v>18</v>
      </c>
      <c r="P471" s="1" t="s">
        <v>956</v>
      </c>
      <c r="Q471">
        <v>0.88</v>
      </c>
      <c r="R471">
        <v>1</v>
      </c>
      <c r="S471">
        <v>0</v>
      </c>
      <c r="T471">
        <v>0</v>
      </c>
      <c r="U471" s="1" t="s">
        <v>43</v>
      </c>
      <c r="V471">
        <v>900</v>
      </c>
      <c r="W471">
        <v>900</v>
      </c>
      <c r="X471">
        <v>0</v>
      </c>
      <c r="Y471">
        <v>900.88</v>
      </c>
      <c r="Z471">
        <v>900.88</v>
      </c>
      <c r="AA471">
        <v>1</v>
      </c>
      <c r="AB471" t="s">
        <v>21</v>
      </c>
    </row>
    <row r="472" spans="1:28" x14ac:dyDescent="0.3">
      <c r="A472">
        <v>633</v>
      </c>
      <c r="B472" t="str">
        <f>VLOOKUP(A472,标的信息!$B$2:$G$260,2,0)</f>
        <v>金企计划</v>
      </c>
      <c r="C472" t="str">
        <f>VLOOKUP(A472,标的信息!$B$2:$G$260,3,0)</f>
        <v>海汇盈第9期</v>
      </c>
      <c r="D472">
        <f>VLOOKUP(A472,标的信息!$B$2:$G$260,4,0)</f>
        <v>200000</v>
      </c>
      <c r="E472">
        <f>VLOOKUP(A472,标的信息!$B$2:$G$260,5,0)</f>
        <v>5</v>
      </c>
      <c r="F472">
        <f>VLOOKUP(A472,标的信息!$B$2:$G$260,6,0)</f>
        <v>7</v>
      </c>
      <c r="G472">
        <f>VLOOKUP(A472,标的信息!$B$2:$H$260,7,0)</f>
        <v>7</v>
      </c>
      <c r="H472" t="str">
        <f>VLOOKUP(A472,标的信息!$B$2:$I$260,8,0)</f>
        <v>还款中</v>
      </c>
      <c r="I472">
        <f t="shared" si="7"/>
        <v>1.0694444444444444</v>
      </c>
      <c r="J472">
        <v>1.07</v>
      </c>
      <c r="K472">
        <v>1100</v>
      </c>
      <c r="L472" s="1" t="s">
        <v>957</v>
      </c>
      <c r="M472">
        <v>8865</v>
      </c>
      <c r="N472">
        <v>10</v>
      </c>
      <c r="O472" t="s">
        <v>18</v>
      </c>
      <c r="P472" s="1" t="s">
        <v>958</v>
      </c>
      <c r="Q472">
        <v>1.07</v>
      </c>
      <c r="R472">
        <v>1</v>
      </c>
      <c r="S472">
        <v>0</v>
      </c>
      <c r="T472">
        <v>0</v>
      </c>
      <c r="U472" s="1" t="s">
        <v>43</v>
      </c>
      <c r="V472">
        <v>1100</v>
      </c>
      <c r="W472">
        <v>1100</v>
      </c>
      <c r="X472">
        <v>0</v>
      </c>
      <c r="Y472">
        <v>1101.07</v>
      </c>
      <c r="Z472">
        <v>1101.07</v>
      </c>
      <c r="AA472">
        <v>1</v>
      </c>
      <c r="AB472" t="s">
        <v>21</v>
      </c>
    </row>
    <row r="473" spans="1:28" x14ac:dyDescent="0.3">
      <c r="A473">
        <v>633</v>
      </c>
      <c r="B473" t="str">
        <f>VLOOKUP(A473,标的信息!$B$2:$G$260,2,0)</f>
        <v>金企计划</v>
      </c>
      <c r="C473" t="str">
        <f>VLOOKUP(A473,标的信息!$B$2:$G$260,3,0)</f>
        <v>海汇盈第9期</v>
      </c>
      <c r="D473">
        <f>VLOOKUP(A473,标的信息!$B$2:$G$260,4,0)</f>
        <v>200000</v>
      </c>
      <c r="E473">
        <f>VLOOKUP(A473,标的信息!$B$2:$G$260,5,0)</f>
        <v>5</v>
      </c>
      <c r="F473">
        <f>VLOOKUP(A473,标的信息!$B$2:$G$260,6,0)</f>
        <v>7</v>
      </c>
      <c r="G473">
        <f>VLOOKUP(A473,标的信息!$B$2:$H$260,7,0)</f>
        <v>7</v>
      </c>
      <c r="H473" t="str">
        <f>VLOOKUP(A473,标的信息!$B$2:$I$260,8,0)</f>
        <v>还款中</v>
      </c>
      <c r="I473">
        <f t="shared" si="7"/>
        <v>3.5972222222222223</v>
      </c>
      <c r="J473">
        <v>3.6</v>
      </c>
      <c r="K473">
        <v>3700</v>
      </c>
      <c r="L473" s="1" t="s">
        <v>959</v>
      </c>
      <c r="M473">
        <v>8866</v>
      </c>
      <c r="N473">
        <v>10</v>
      </c>
      <c r="O473" t="s">
        <v>18</v>
      </c>
      <c r="P473" s="1" t="s">
        <v>958</v>
      </c>
      <c r="Q473">
        <v>3.6</v>
      </c>
      <c r="R473">
        <v>1</v>
      </c>
      <c r="S473">
        <v>0</v>
      </c>
      <c r="T473">
        <v>0</v>
      </c>
      <c r="U473" s="1" t="s">
        <v>43</v>
      </c>
      <c r="V473">
        <v>3700</v>
      </c>
      <c r="W473">
        <v>3700</v>
      </c>
      <c r="X473">
        <v>0</v>
      </c>
      <c r="Y473">
        <v>3703.6</v>
      </c>
      <c r="Z473">
        <v>3703.6</v>
      </c>
      <c r="AA473">
        <v>1</v>
      </c>
      <c r="AB473" t="s">
        <v>21</v>
      </c>
    </row>
    <row r="474" spans="1:28" x14ac:dyDescent="0.3">
      <c r="A474">
        <v>633</v>
      </c>
      <c r="B474" t="str">
        <f>VLOOKUP(A474,标的信息!$B$2:$G$260,2,0)</f>
        <v>金企计划</v>
      </c>
      <c r="C474" t="str">
        <f>VLOOKUP(A474,标的信息!$B$2:$G$260,3,0)</f>
        <v>海汇盈第9期</v>
      </c>
      <c r="D474">
        <f>VLOOKUP(A474,标的信息!$B$2:$G$260,4,0)</f>
        <v>200000</v>
      </c>
      <c r="E474">
        <f>VLOOKUP(A474,标的信息!$B$2:$G$260,5,0)</f>
        <v>5</v>
      </c>
      <c r="F474">
        <f>VLOOKUP(A474,标的信息!$B$2:$G$260,6,0)</f>
        <v>7</v>
      </c>
      <c r="G474">
        <f>VLOOKUP(A474,标的信息!$B$2:$H$260,7,0)</f>
        <v>7</v>
      </c>
      <c r="H474" t="str">
        <f>VLOOKUP(A474,标的信息!$B$2:$I$260,8,0)</f>
        <v>还款中</v>
      </c>
      <c r="I474">
        <f t="shared" si="7"/>
        <v>0.4861111111111111</v>
      </c>
      <c r="J474">
        <v>0.49</v>
      </c>
      <c r="K474">
        <v>500</v>
      </c>
      <c r="L474" s="1" t="s">
        <v>960</v>
      </c>
      <c r="M474">
        <v>8864</v>
      </c>
      <c r="N474">
        <v>10</v>
      </c>
      <c r="O474" t="s">
        <v>18</v>
      </c>
      <c r="P474" s="1" t="s">
        <v>961</v>
      </c>
      <c r="Q474">
        <v>0.49</v>
      </c>
      <c r="R474">
        <v>1</v>
      </c>
      <c r="S474">
        <v>0</v>
      </c>
      <c r="T474">
        <v>0</v>
      </c>
      <c r="U474" s="1" t="s">
        <v>20</v>
      </c>
      <c r="V474">
        <v>500</v>
      </c>
      <c r="W474">
        <v>500</v>
      </c>
      <c r="X474">
        <v>0</v>
      </c>
      <c r="Y474">
        <v>500.49</v>
      </c>
      <c r="Z474">
        <v>500.49</v>
      </c>
      <c r="AA474">
        <v>1</v>
      </c>
      <c r="AB474" t="s">
        <v>21</v>
      </c>
    </row>
    <row r="475" spans="1:28" x14ac:dyDescent="0.3">
      <c r="A475">
        <v>633</v>
      </c>
      <c r="B475" t="str">
        <f>VLOOKUP(A475,标的信息!$B$2:$G$260,2,0)</f>
        <v>金企计划</v>
      </c>
      <c r="C475" t="str">
        <f>VLOOKUP(A475,标的信息!$B$2:$G$260,3,0)</f>
        <v>海汇盈第9期</v>
      </c>
      <c r="D475">
        <f>VLOOKUP(A475,标的信息!$B$2:$G$260,4,0)</f>
        <v>200000</v>
      </c>
      <c r="E475">
        <f>VLOOKUP(A475,标的信息!$B$2:$G$260,5,0)</f>
        <v>5</v>
      </c>
      <c r="F475">
        <f>VLOOKUP(A475,标的信息!$B$2:$G$260,6,0)</f>
        <v>7</v>
      </c>
      <c r="G475">
        <f>VLOOKUP(A475,标的信息!$B$2:$H$260,7,0)</f>
        <v>7</v>
      </c>
      <c r="H475" t="str">
        <f>VLOOKUP(A475,标的信息!$B$2:$I$260,8,0)</f>
        <v>还款中</v>
      </c>
      <c r="I475">
        <f t="shared" si="7"/>
        <v>84.388888888888886</v>
      </c>
      <c r="J475">
        <v>84.39</v>
      </c>
      <c r="K475">
        <v>86800</v>
      </c>
      <c r="L475" s="1" t="s">
        <v>962</v>
      </c>
      <c r="M475">
        <v>8863</v>
      </c>
      <c r="N475">
        <v>10</v>
      </c>
      <c r="O475" t="s">
        <v>18</v>
      </c>
      <c r="P475" s="1" t="s">
        <v>963</v>
      </c>
      <c r="Q475">
        <v>84.39</v>
      </c>
      <c r="R475">
        <v>1</v>
      </c>
      <c r="S475">
        <v>0</v>
      </c>
      <c r="T475">
        <v>0</v>
      </c>
      <c r="U475" s="1" t="s">
        <v>40</v>
      </c>
      <c r="V475">
        <v>86800</v>
      </c>
      <c r="W475">
        <v>86800</v>
      </c>
      <c r="X475">
        <v>0</v>
      </c>
      <c r="Y475">
        <v>86884.39</v>
      </c>
      <c r="Z475">
        <v>86884.39</v>
      </c>
      <c r="AA475">
        <v>1</v>
      </c>
      <c r="AB475" t="s">
        <v>21</v>
      </c>
    </row>
    <row r="476" spans="1:28" x14ac:dyDescent="0.3">
      <c r="A476">
        <v>633</v>
      </c>
      <c r="B476" t="str">
        <f>VLOOKUP(A476,标的信息!$B$2:$G$260,2,0)</f>
        <v>金企计划</v>
      </c>
      <c r="C476" t="str">
        <f>VLOOKUP(A476,标的信息!$B$2:$G$260,3,0)</f>
        <v>海汇盈第9期</v>
      </c>
      <c r="D476">
        <f>VLOOKUP(A476,标的信息!$B$2:$G$260,4,0)</f>
        <v>200000</v>
      </c>
      <c r="E476">
        <f>VLOOKUP(A476,标的信息!$B$2:$G$260,5,0)</f>
        <v>5</v>
      </c>
      <c r="F476">
        <f>VLOOKUP(A476,标的信息!$B$2:$G$260,6,0)</f>
        <v>7</v>
      </c>
      <c r="G476">
        <f>VLOOKUP(A476,标的信息!$B$2:$H$260,7,0)</f>
        <v>7</v>
      </c>
      <c r="H476" t="str">
        <f>VLOOKUP(A476,标的信息!$B$2:$I$260,8,0)</f>
        <v>还款中</v>
      </c>
      <c r="I476">
        <f t="shared" si="7"/>
        <v>9.7222222222222214</v>
      </c>
      <c r="J476">
        <v>9.7200000000000006</v>
      </c>
      <c r="K476">
        <v>10000</v>
      </c>
      <c r="L476" s="1" t="s">
        <v>964</v>
      </c>
      <c r="M476">
        <v>8862</v>
      </c>
      <c r="N476">
        <v>10</v>
      </c>
      <c r="O476" t="s">
        <v>18</v>
      </c>
      <c r="P476" s="1" t="s">
        <v>965</v>
      </c>
      <c r="Q476">
        <v>9.7200000000000006</v>
      </c>
      <c r="R476">
        <v>1</v>
      </c>
      <c r="S476">
        <v>0</v>
      </c>
      <c r="T476">
        <v>0</v>
      </c>
      <c r="U476" s="1" t="s">
        <v>32</v>
      </c>
      <c r="V476">
        <v>10000</v>
      </c>
      <c r="W476">
        <v>10000</v>
      </c>
      <c r="X476">
        <v>0</v>
      </c>
      <c r="Y476">
        <v>10009.719999999999</v>
      </c>
      <c r="Z476">
        <v>10009.719999999999</v>
      </c>
      <c r="AA476">
        <v>1</v>
      </c>
      <c r="AB476" t="s">
        <v>21</v>
      </c>
    </row>
    <row r="477" spans="1:28" x14ac:dyDescent="0.3">
      <c r="A477">
        <v>633</v>
      </c>
      <c r="B477" t="str">
        <f>VLOOKUP(A477,标的信息!$B$2:$G$260,2,0)</f>
        <v>金企计划</v>
      </c>
      <c r="C477" t="str">
        <f>VLOOKUP(A477,标的信息!$B$2:$G$260,3,0)</f>
        <v>海汇盈第9期</v>
      </c>
      <c r="D477">
        <f>VLOOKUP(A477,标的信息!$B$2:$G$260,4,0)</f>
        <v>200000</v>
      </c>
      <c r="E477">
        <f>VLOOKUP(A477,标的信息!$B$2:$G$260,5,0)</f>
        <v>5</v>
      </c>
      <c r="F477">
        <f>VLOOKUP(A477,标的信息!$B$2:$G$260,6,0)</f>
        <v>7</v>
      </c>
      <c r="G477">
        <f>VLOOKUP(A477,标的信息!$B$2:$H$260,7,0)</f>
        <v>7</v>
      </c>
      <c r="H477" t="str">
        <f>VLOOKUP(A477,标的信息!$B$2:$I$260,8,0)</f>
        <v>还款中</v>
      </c>
      <c r="I477">
        <f t="shared" si="7"/>
        <v>0.19444444444444445</v>
      </c>
      <c r="J477">
        <v>0.19</v>
      </c>
      <c r="K477">
        <v>200</v>
      </c>
      <c r="L477" s="1" t="s">
        <v>966</v>
      </c>
      <c r="M477">
        <v>8861</v>
      </c>
      <c r="N477">
        <v>10</v>
      </c>
      <c r="O477" t="s">
        <v>18</v>
      </c>
      <c r="P477" s="1" t="s">
        <v>967</v>
      </c>
      <c r="Q477">
        <v>0.19</v>
      </c>
      <c r="R477">
        <v>1</v>
      </c>
      <c r="S477">
        <v>0</v>
      </c>
      <c r="T477">
        <v>0</v>
      </c>
      <c r="U477" s="1" t="s">
        <v>24</v>
      </c>
      <c r="V477">
        <v>200</v>
      </c>
      <c r="W477">
        <v>200</v>
      </c>
      <c r="X477">
        <v>0</v>
      </c>
      <c r="Y477">
        <v>200.19</v>
      </c>
      <c r="Z477">
        <v>200.19</v>
      </c>
      <c r="AA477">
        <v>1</v>
      </c>
      <c r="AB477" t="s">
        <v>21</v>
      </c>
    </row>
    <row r="478" spans="1:28" x14ac:dyDescent="0.3">
      <c r="A478">
        <v>633</v>
      </c>
      <c r="B478" t="str">
        <f>VLOOKUP(A478,标的信息!$B$2:$G$260,2,0)</f>
        <v>金企计划</v>
      </c>
      <c r="C478" t="str">
        <f>VLOOKUP(A478,标的信息!$B$2:$G$260,3,0)</f>
        <v>海汇盈第9期</v>
      </c>
      <c r="D478">
        <f>VLOOKUP(A478,标的信息!$B$2:$G$260,4,0)</f>
        <v>200000</v>
      </c>
      <c r="E478">
        <f>VLOOKUP(A478,标的信息!$B$2:$G$260,5,0)</f>
        <v>5</v>
      </c>
      <c r="F478">
        <f>VLOOKUP(A478,标的信息!$B$2:$G$260,6,0)</f>
        <v>7</v>
      </c>
      <c r="G478">
        <f>VLOOKUP(A478,标的信息!$B$2:$H$260,7,0)</f>
        <v>7</v>
      </c>
      <c r="H478" t="str">
        <f>VLOOKUP(A478,标的信息!$B$2:$I$260,8,0)</f>
        <v>还款中</v>
      </c>
      <c r="I478">
        <f t="shared" si="7"/>
        <v>9.9166666666666661</v>
      </c>
      <c r="J478">
        <v>9.92</v>
      </c>
      <c r="K478">
        <v>10200</v>
      </c>
      <c r="L478" s="1" t="s">
        <v>968</v>
      </c>
      <c r="M478">
        <v>8860</v>
      </c>
      <c r="N478">
        <v>10</v>
      </c>
      <c r="O478" t="s">
        <v>18</v>
      </c>
      <c r="P478" s="1" t="s">
        <v>969</v>
      </c>
      <c r="Q478">
        <v>9.92</v>
      </c>
      <c r="R478">
        <v>1</v>
      </c>
      <c r="S478">
        <v>0</v>
      </c>
      <c r="T478">
        <v>0</v>
      </c>
      <c r="U478" s="1" t="s">
        <v>48</v>
      </c>
      <c r="V478">
        <v>10200</v>
      </c>
      <c r="W478">
        <v>10200</v>
      </c>
      <c r="X478">
        <v>0</v>
      </c>
      <c r="Y478">
        <v>10209.92</v>
      </c>
      <c r="Z478">
        <v>10209.92</v>
      </c>
      <c r="AA478">
        <v>1</v>
      </c>
      <c r="AB478" t="s">
        <v>21</v>
      </c>
    </row>
    <row r="479" spans="1:28" x14ac:dyDescent="0.3">
      <c r="A479">
        <v>634</v>
      </c>
      <c r="B479" t="str">
        <f>VLOOKUP(A479,标的信息!$B$2:$G$260,2,0)</f>
        <v>信易顺</v>
      </c>
      <c r="C479" t="str">
        <f>VLOOKUP(A479,标的信息!$B$2:$G$260,3,0)</f>
        <v>信易顺第543期</v>
      </c>
      <c r="D479">
        <f>VLOOKUP(A479,标的信息!$B$2:$G$260,4,0)</f>
        <v>5000</v>
      </c>
      <c r="E479">
        <f>VLOOKUP(A479,标的信息!$B$2:$G$260,5,0)</f>
        <v>5.2</v>
      </c>
      <c r="F479">
        <f>VLOOKUP(A479,标的信息!$B$2:$G$260,6,0)</f>
        <v>1</v>
      </c>
      <c r="G479">
        <f>VLOOKUP(A479,标的信息!$B$2:$H$260,7,0)</f>
        <v>31</v>
      </c>
      <c r="H479" t="str">
        <f>VLOOKUP(A479,标的信息!$B$2:$I$260,8,0)</f>
        <v>还款中</v>
      </c>
      <c r="I479">
        <f t="shared" si="7"/>
        <v>22.388888888888889</v>
      </c>
      <c r="J479">
        <v>22.39</v>
      </c>
      <c r="K479">
        <v>5000</v>
      </c>
      <c r="L479" s="1" t="s">
        <v>970</v>
      </c>
      <c r="M479">
        <v>8859</v>
      </c>
      <c r="N479">
        <v>10</v>
      </c>
      <c r="O479" t="s">
        <v>18</v>
      </c>
      <c r="P479" s="1" t="s">
        <v>971</v>
      </c>
      <c r="Q479">
        <v>22.39</v>
      </c>
      <c r="R479">
        <v>1</v>
      </c>
      <c r="S479">
        <v>0</v>
      </c>
      <c r="T479">
        <v>0</v>
      </c>
      <c r="U479" s="1" t="s">
        <v>29</v>
      </c>
      <c r="V479">
        <v>5000</v>
      </c>
      <c r="W479">
        <v>5000</v>
      </c>
      <c r="X479">
        <v>0</v>
      </c>
      <c r="Y479">
        <v>5022.3900000000003</v>
      </c>
      <c r="Z479">
        <v>5022.3900000000003</v>
      </c>
      <c r="AA479">
        <v>1</v>
      </c>
      <c r="AB479" t="s">
        <v>21</v>
      </c>
    </row>
    <row r="480" spans="1:28" x14ac:dyDescent="0.3">
      <c r="A480">
        <v>635</v>
      </c>
      <c r="B480" t="str">
        <f>VLOOKUP(A480,标的信息!$B$2:$G$260,2,0)</f>
        <v>信易顺</v>
      </c>
      <c r="C480" t="str">
        <f>VLOOKUP(A480,标的信息!$B$2:$G$260,3,0)</f>
        <v>信易顺第544期</v>
      </c>
      <c r="D480">
        <f>VLOOKUP(A480,标的信息!$B$2:$G$260,4,0)</f>
        <v>5000</v>
      </c>
      <c r="E480">
        <f>VLOOKUP(A480,标的信息!$B$2:$G$260,5,0)</f>
        <v>5.2</v>
      </c>
      <c r="F480">
        <f>VLOOKUP(A480,标的信息!$B$2:$G$260,6,0)</f>
        <v>1</v>
      </c>
      <c r="G480">
        <f>VLOOKUP(A480,标的信息!$B$2:$H$260,7,0)</f>
        <v>31</v>
      </c>
      <c r="H480" t="str">
        <f>VLOOKUP(A480,标的信息!$B$2:$I$260,8,0)</f>
        <v>还款中</v>
      </c>
      <c r="I480">
        <f t="shared" si="7"/>
        <v>14.328888888888891</v>
      </c>
      <c r="J480">
        <v>14.33</v>
      </c>
      <c r="K480">
        <v>3200</v>
      </c>
      <c r="L480" s="1" t="s">
        <v>972</v>
      </c>
      <c r="M480">
        <v>8875</v>
      </c>
      <c r="N480">
        <v>10</v>
      </c>
      <c r="O480" t="s">
        <v>18</v>
      </c>
      <c r="P480" s="1" t="s">
        <v>973</v>
      </c>
      <c r="Q480">
        <v>14.33</v>
      </c>
      <c r="R480">
        <v>1</v>
      </c>
      <c r="S480">
        <v>0</v>
      </c>
      <c r="T480">
        <v>0</v>
      </c>
      <c r="U480" s="1" t="s">
        <v>48</v>
      </c>
      <c r="V480">
        <v>3200</v>
      </c>
      <c r="W480">
        <v>3200</v>
      </c>
      <c r="X480">
        <v>0</v>
      </c>
      <c r="Y480">
        <v>3214.33</v>
      </c>
      <c r="Z480">
        <v>3214.33</v>
      </c>
      <c r="AA480">
        <v>1</v>
      </c>
      <c r="AB480" t="s">
        <v>21</v>
      </c>
    </row>
    <row r="481" spans="1:28" x14ac:dyDescent="0.3">
      <c r="A481">
        <v>635</v>
      </c>
      <c r="B481" t="str">
        <f>VLOOKUP(A481,标的信息!$B$2:$G$260,2,0)</f>
        <v>信易顺</v>
      </c>
      <c r="C481" t="str">
        <f>VLOOKUP(A481,标的信息!$B$2:$G$260,3,0)</f>
        <v>信易顺第544期</v>
      </c>
      <c r="D481">
        <f>VLOOKUP(A481,标的信息!$B$2:$G$260,4,0)</f>
        <v>5000</v>
      </c>
      <c r="E481">
        <f>VLOOKUP(A481,标的信息!$B$2:$G$260,5,0)</f>
        <v>5.2</v>
      </c>
      <c r="F481">
        <f>VLOOKUP(A481,标的信息!$B$2:$G$260,6,0)</f>
        <v>1</v>
      </c>
      <c r="G481">
        <f>VLOOKUP(A481,标的信息!$B$2:$H$260,7,0)</f>
        <v>31</v>
      </c>
      <c r="H481" t="str">
        <f>VLOOKUP(A481,标的信息!$B$2:$I$260,8,0)</f>
        <v>还款中</v>
      </c>
      <c r="I481">
        <f t="shared" si="7"/>
        <v>1.3433333333333333</v>
      </c>
      <c r="J481">
        <v>1.34</v>
      </c>
      <c r="K481">
        <v>300</v>
      </c>
      <c r="L481" s="1" t="s">
        <v>974</v>
      </c>
      <c r="M481">
        <v>8874</v>
      </c>
      <c r="N481">
        <v>10</v>
      </c>
      <c r="O481" t="s">
        <v>18</v>
      </c>
      <c r="P481" s="1" t="s">
        <v>975</v>
      </c>
      <c r="Q481">
        <v>1.34</v>
      </c>
      <c r="R481">
        <v>1</v>
      </c>
      <c r="S481">
        <v>0</v>
      </c>
      <c r="T481">
        <v>0</v>
      </c>
      <c r="U481" s="1" t="s">
        <v>43</v>
      </c>
      <c r="V481">
        <v>300</v>
      </c>
      <c r="W481">
        <v>300</v>
      </c>
      <c r="X481">
        <v>0</v>
      </c>
      <c r="Y481">
        <v>301.33999999999997</v>
      </c>
      <c r="Z481">
        <v>301.33999999999997</v>
      </c>
      <c r="AA481">
        <v>1</v>
      </c>
      <c r="AB481" t="s">
        <v>21</v>
      </c>
    </row>
    <row r="482" spans="1:28" x14ac:dyDescent="0.3">
      <c r="A482">
        <v>635</v>
      </c>
      <c r="B482" t="str">
        <f>VLOOKUP(A482,标的信息!$B$2:$G$260,2,0)</f>
        <v>信易顺</v>
      </c>
      <c r="C482" t="str">
        <f>VLOOKUP(A482,标的信息!$B$2:$G$260,3,0)</f>
        <v>信易顺第544期</v>
      </c>
      <c r="D482">
        <f>VLOOKUP(A482,标的信息!$B$2:$G$260,4,0)</f>
        <v>5000</v>
      </c>
      <c r="E482">
        <f>VLOOKUP(A482,标的信息!$B$2:$G$260,5,0)</f>
        <v>5.2</v>
      </c>
      <c r="F482">
        <f>VLOOKUP(A482,标的信息!$B$2:$G$260,6,0)</f>
        <v>1</v>
      </c>
      <c r="G482">
        <f>VLOOKUP(A482,标的信息!$B$2:$H$260,7,0)</f>
        <v>31</v>
      </c>
      <c r="H482" t="str">
        <f>VLOOKUP(A482,标的信息!$B$2:$I$260,8,0)</f>
        <v>还款中</v>
      </c>
      <c r="I482">
        <f t="shared" si="7"/>
        <v>2.6866666666666665</v>
      </c>
      <c r="J482">
        <v>2.69</v>
      </c>
      <c r="K482">
        <v>600</v>
      </c>
      <c r="L482" s="1" t="s">
        <v>976</v>
      </c>
      <c r="M482">
        <v>8869</v>
      </c>
      <c r="N482">
        <v>10</v>
      </c>
      <c r="O482" t="s">
        <v>63</v>
      </c>
      <c r="P482" s="1" t="s">
        <v>977</v>
      </c>
      <c r="Q482">
        <v>2.69</v>
      </c>
      <c r="R482">
        <v>1</v>
      </c>
      <c r="S482">
        <v>0</v>
      </c>
      <c r="T482">
        <v>0</v>
      </c>
      <c r="U482" s="1" t="s">
        <v>48</v>
      </c>
      <c r="V482">
        <v>600</v>
      </c>
      <c r="W482">
        <v>600</v>
      </c>
      <c r="X482">
        <v>1</v>
      </c>
      <c r="Y482">
        <v>602.69000000000005</v>
      </c>
      <c r="Z482">
        <v>602.69000000000005</v>
      </c>
      <c r="AA482">
        <v>1</v>
      </c>
      <c r="AB482" t="s">
        <v>21</v>
      </c>
    </row>
    <row r="483" spans="1:28" x14ac:dyDescent="0.3">
      <c r="A483">
        <v>635</v>
      </c>
      <c r="B483" t="str">
        <f>VLOOKUP(A483,标的信息!$B$2:$G$260,2,0)</f>
        <v>信易顺</v>
      </c>
      <c r="C483" t="str">
        <f>VLOOKUP(A483,标的信息!$B$2:$G$260,3,0)</f>
        <v>信易顺第544期</v>
      </c>
      <c r="D483">
        <f>VLOOKUP(A483,标的信息!$B$2:$G$260,4,0)</f>
        <v>5000</v>
      </c>
      <c r="E483">
        <f>VLOOKUP(A483,标的信息!$B$2:$G$260,5,0)</f>
        <v>5.2</v>
      </c>
      <c r="F483">
        <f>VLOOKUP(A483,标的信息!$B$2:$G$260,6,0)</f>
        <v>1</v>
      </c>
      <c r="G483">
        <f>VLOOKUP(A483,标的信息!$B$2:$H$260,7,0)</f>
        <v>31</v>
      </c>
      <c r="H483" t="str">
        <f>VLOOKUP(A483,标的信息!$B$2:$I$260,8,0)</f>
        <v>还款中</v>
      </c>
      <c r="I483">
        <f t="shared" si="7"/>
        <v>0.89555555555555566</v>
      </c>
      <c r="J483">
        <v>0.9</v>
      </c>
      <c r="K483">
        <v>200</v>
      </c>
      <c r="L483" s="1" t="s">
        <v>978</v>
      </c>
      <c r="M483">
        <v>8870</v>
      </c>
      <c r="N483">
        <v>10</v>
      </c>
      <c r="O483" t="s">
        <v>63</v>
      </c>
      <c r="P483" s="1" t="s">
        <v>977</v>
      </c>
      <c r="Q483">
        <v>0.9</v>
      </c>
      <c r="R483">
        <v>1</v>
      </c>
      <c r="S483">
        <v>0</v>
      </c>
      <c r="T483">
        <v>0</v>
      </c>
      <c r="U483" s="1" t="s">
        <v>29</v>
      </c>
      <c r="V483">
        <v>200</v>
      </c>
      <c r="W483">
        <v>200</v>
      </c>
      <c r="X483">
        <v>1</v>
      </c>
      <c r="Y483">
        <v>200.9</v>
      </c>
      <c r="Z483">
        <v>200.9</v>
      </c>
      <c r="AA483">
        <v>1</v>
      </c>
      <c r="AB483" t="s">
        <v>21</v>
      </c>
    </row>
    <row r="484" spans="1:28" x14ac:dyDescent="0.3">
      <c r="A484">
        <v>635</v>
      </c>
      <c r="B484" t="str">
        <f>VLOOKUP(A484,标的信息!$B$2:$G$260,2,0)</f>
        <v>信易顺</v>
      </c>
      <c r="C484" t="str">
        <f>VLOOKUP(A484,标的信息!$B$2:$G$260,3,0)</f>
        <v>信易顺第544期</v>
      </c>
      <c r="D484">
        <f>VLOOKUP(A484,标的信息!$B$2:$G$260,4,0)</f>
        <v>5000</v>
      </c>
      <c r="E484">
        <f>VLOOKUP(A484,标的信息!$B$2:$G$260,5,0)</f>
        <v>5.2</v>
      </c>
      <c r="F484">
        <f>VLOOKUP(A484,标的信息!$B$2:$G$260,6,0)</f>
        <v>1</v>
      </c>
      <c r="G484">
        <f>VLOOKUP(A484,标的信息!$B$2:$H$260,7,0)</f>
        <v>31</v>
      </c>
      <c r="H484" t="str">
        <f>VLOOKUP(A484,标的信息!$B$2:$I$260,8,0)</f>
        <v>还款中</v>
      </c>
      <c r="I484">
        <f t="shared" si="7"/>
        <v>3.1344444444444441</v>
      </c>
      <c r="J484">
        <v>3.13</v>
      </c>
      <c r="K484">
        <v>700</v>
      </c>
      <c r="L484" s="1" t="s">
        <v>979</v>
      </c>
      <c r="M484">
        <v>8871</v>
      </c>
      <c r="N484">
        <v>10</v>
      </c>
      <c r="O484" t="s">
        <v>63</v>
      </c>
      <c r="P484" s="1" t="s">
        <v>977</v>
      </c>
      <c r="Q484">
        <v>3.13</v>
      </c>
      <c r="R484">
        <v>1</v>
      </c>
      <c r="S484">
        <v>0</v>
      </c>
      <c r="T484">
        <v>0</v>
      </c>
      <c r="U484" s="1" t="s">
        <v>29</v>
      </c>
      <c r="V484">
        <v>700</v>
      </c>
      <c r="W484">
        <v>700</v>
      </c>
      <c r="X484">
        <v>1</v>
      </c>
      <c r="Y484">
        <v>703.13</v>
      </c>
      <c r="Z484">
        <v>703.13</v>
      </c>
      <c r="AA484">
        <v>1</v>
      </c>
      <c r="AB484" t="s">
        <v>21</v>
      </c>
    </row>
    <row r="485" spans="1:28" x14ac:dyDescent="0.3">
      <c r="A485">
        <v>636</v>
      </c>
      <c r="B485" t="str">
        <f>VLOOKUP(A485,标的信息!$B$2:$G$260,2,0)</f>
        <v>信易顺</v>
      </c>
      <c r="C485" t="str">
        <f>VLOOKUP(A485,标的信息!$B$2:$G$260,3,0)</f>
        <v>信易顺第545期</v>
      </c>
      <c r="D485">
        <f>VLOOKUP(A485,标的信息!$B$2:$G$260,4,0)</f>
        <v>25000</v>
      </c>
      <c r="E485">
        <f>VLOOKUP(A485,标的信息!$B$2:$G$260,5,0)</f>
        <v>5.2</v>
      </c>
      <c r="F485">
        <f>VLOOKUP(A485,标的信息!$B$2:$G$260,6,0)</f>
        <v>1</v>
      </c>
      <c r="G485">
        <f>VLOOKUP(A485,标的信息!$B$2:$H$260,7,0)</f>
        <v>31</v>
      </c>
      <c r="H485" t="str">
        <f>VLOOKUP(A485,标的信息!$B$2:$I$260,8,0)</f>
        <v>还款中</v>
      </c>
      <c r="I485">
        <f t="shared" si="7"/>
        <v>44.777777777777779</v>
      </c>
      <c r="J485">
        <v>44.78</v>
      </c>
      <c r="K485">
        <v>10000</v>
      </c>
      <c r="L485" s="1" t="s">
        <v>980</v>
      </c>
      <c r="M485">
        <v>8889</v>
      </c>
      <c r="N485">
        <v>10</v>
      </c>
      <c r="O485" t="s">
        <v>18</v>
      </c>
      <c r="P485" s="1" t="s">
        <v>981</v>
      </c>
      <c r="Q485">
        <v>44.78</v>
      </c>
      <c r="R485">
        <v>1</v>
      </c>
      <c r="S485">
        <v>0</v>
      </c>
      <c r="T485">
        <v>0</v>
      </c>
      <c r="U485" s="1" t="s">
        <v>29</v>
      </c>
      <c r="V485">
        <v>10000</v>
      </c>
      <c r="W485">
        <v>10000</v>
      </c>
      <c r="X485">
        <v>0</v>
      </c>
      <c r="Y485">
        <v>10044.780000000001</v>
      </c>
      <c r="Z485">
        <v>10044.780000000001</v>
      </c>
      <c r="AA485">
        <v>1</v>
      </c>
      <c r="AB485" t="s">
        <v>21</v>
      </c>
    </row>
    <row r="486" spans="1:28" x14ac:dyDescent="0.3">
      <c r="A486">
        <v>636</v>
      </c>
      <c r="B486" t="str">
        <f>VLOOKUP(A486,标的信息!$B$2:$G$260,2,0)</f>
        <v>信易顺</v>
      </c>
      <c r="C486" t="str">
        <f>VLOOKUP(A486,标的信息!$B$2:$G$260,3,0)</f>
        <v>信易顺第545期</v>
      </c>
      <c r="D486">
        <f>VLOOKUP(A486,标的信息!$B$2:$G$260,4,0)</f>
        <v>25000</v>
      </c>
      <c r="E486">
        <f>VLOOKUP(A486,标的信息!$B$2:$G$260,5,0)</f>
        <v>5.2</v>
      </c>
      <c r="F486">
        <f>VLOOKUP(A486,标的信息!$B$2:$G$260,6,0)</f>
        <v>1</v>
      </c>
      <c r="G486">
        <f>VLOOKUP(A486,标的信息!$B$2:$H$260,7,0)</f>
        <v>31</v>
      </c>
      <c r="H486" t="str">
        <f>VLOOKUP(A486,标的信息!$B$2:$I$260,8,0)</f>
        <v>还款中</v>
      </c>
      <c r="I486">
        <f t="shared" si="7"/>
        <v>8.9555555555555557</v>
      </c>
      <c r="J486">
        <v>8.9600000000000009</v>
      </c>
      <c r="K486">
        <v>2000</v>
      </c>
      <c r="L486" s="1" t="s">
        <v>982</v>
      </c>
      <c r="M486">
        <v>8888</v>
      </c>
      <c r="N486">
        <v>10</v>
      </c>
      <c r="O486" t="s">
        <v>18</v>
      </c>
      <c r="P486" s="1" t="s">
        <v>983</v>
      </c>
      <c r="Q486">
        <v>8.9600000000000009</v>
      </c>
      <c r="R486">
        <v>1</v>
      </c>
      <c r="S486">
        <v>0</v>
      </c>
      <c r="T486">
        <v>0</v>
      </c>
      <c r="U486" s="1" t="s">
        <v>29</v>
      </c>
      <c r="V486">
        <v>2000</v>
      </c>
      <c r="W486">
        <v>2000</v>
      </c>
      <c r="X486">
        <v>0</v>
      </c>
      <c r="Y486">
        <v>2008.96</v>
      </c>
      <c r="Z486">
        <v>2008.96</v>
      </c>
      <c r="AA486">
        <v>1</v>
      </c>
      <c r="AB486" t="s">
        <v>21</v>
      </c>
    </row>
    <row r="487" spans="1:28" x14ac:dyDescent="0.3">
      <c r="A487">
        <v>636</v>
      </c>
      <c r="B487" t="str">
        <f>VLOOKUP(A487,标的信息!$B$2:$G$260,2,0)</f>
        <v>信易顺</v>
      </c>
      <c r="C487" t="str">
        <f>VLOOKUP(A487,标的信息!$B$2:$G$260,3,0)</f>
        <v>信易顺第545期</v>
      </c>
      <c r="D487">
        <f>VLOOKUP(A487,标的信息!$B$2:$G$260,4,0)</f>
        <v>25000</v>
      </c>
      <c r="E487">
        <f>VLOOKUP(A487,标的信息!$B$2:$G$260,5,0)</f>
        <v>5.2</v>
      </c>
      <c r="F487">
        <f>VLOOKUP(A487,标的信息!$B$2:$G$260,6,0)</f>
        <v>1</v>
      </c>
      <c r="G487">
        <f>VLOOKUP(A487,标的信息!$B$2:$H$260,7,0)</f>
        <v>31</v>
      </c>
      <c r="H487" t="str">
        <f>VLOOKUP(A487,标的信息!$B$2:$I$260,8,0)</f>
        <v>还款中</v>
      </c>
      <c r="I487">
        <f t="shared" si="7"/>
        <v>2.2388888888888889</v>
      </c>
      <c r="J487">
        <v>2.2400000000000002</v>
      </c>
      <c r="K487">
        <v>500</v>
      </c>
      <c r="L487" s="1" t="s">
        <v>984</v>
      </c>
      <c r="M487">
        <v>8887</v>
      </c>
      <c r="N487">
        <v>10</v>
      </c>
      <c r="O487" t="s">
        <v>18</v>
      </c>
      <c r="P487" s="1" t="s">
        <v>985</v>
      </c>
      <c r="Q487">
        <v>2.2400000000000002</v>
      </c>
      <c r="R487">
        <v>1</v>
      </c>
      <c r="S487">
        <v>0</v>
      </c>
      <c r="T487">
        <v>0</v>
      </c>
      <c r="U487" s="1" t="s">
        <v>40</v>
      </c>
      <c r="V487">
        <v>500</v>
      </c>
      <c r="W487">
        <v>500</v>
      </c>
      <c r="X487">
        <v>0</v>
      </c>
      <c r="Y487">
        <v>502.24</v>
      </c>
      <c r="Z487">
        <v>502.24</v>
      </c>
      <c r="AA487">
        <v>1</v>
      </c>
      <c r="AB487" t="s">
        <v>21</v>
      </c>
    </row>
    <row r="488" spans="1:28" x14ac:dyDescent="0.3">
      <c r="A488">
        <v>636</v>
      </c>
      <c r="B488" t="str">
        <f>VLOOKUP(A488,标的信息!$B$2:$G$260,2,0)</f>
        <v>信易顺</v>
      </c>
      <c r="C488" t="str">
        <f>VLOOKUP(A488,标的信息!$B$2:$G$260,3,0)</f>
        <v>信易顺第545期</v>
      </c>
      <c r="D488">
        <f>VLOOKUP(A488,标的信息!$B$2:$G$260,4,0)</f>
        <v>25000</v>
      </c>
      <c r="E488">
        <f>VLOOKUP(A488,标的信息!$B$2:$G$260,5,0)</f>
        <v>5.2</v>
      </c>
      <c r="F488">
        <f>VLOOKUP(A488,标的信息!$B$2:$G$260,6,0)</f>
        <v>1</v>
      </c>
      <c r="G488">
        <f>VLOOKUP(A488,标的信息!$B$2:$H$260,7,0)</f>
        <v>31</v>
      </c>
      <c r="H488" t="str">
        <f>VLOOKUP(A488,标的信息!$B$2:$I$260,8,0)</f>
        <v>还款中</v>
      </c>
      <c r="I488">
        <f t="shared" si="7"/>
        <v>22.388888888888889</v>
      </c>
      <c r="J488">
        <v>22.39</v>
      </c>
      <c r="K488">
        <v>5000</v>
      </c>
      <c r="L488" s="1" t="s">
        <v>986</v>
      </c>
      <c r="M488">
        <v>8886</v>
      </c>
      <c r="N488">
        <v>10</v>
      </c>
      <c r="O488" t="s">
        <v>18</v>
      </c>
      <c r="P488" s="1" t="s">
        <v>987</v>
      </c>
      <c r="Q488">
        <v>22.39</v>
      </c>
      <c r="R488">
        <v>1</v>
      </c>
      <c r="S488">
        <v>0</v>
      </c>
      <c r="T488">
        <v>0</v>
      </c>
      <c r="U488" s="1" t="s">
        <v>40</v>
      </c>
      <c r="V488">
        <v>5000</v>
      </c>
      <c r="W488">
        <v>5000</v>
      </c>
      <c r="X488">
        <v>0</v>
      </c>
      <c r="Y488">
        <v>5022.3900000000003</v>
      </c>
      <c r="Z488">
        <v>5022.3900000000003</v>
      </c>
      <c r="AA488">
        <v>1</v>
      </c>
      <c r="AB488" t="s">
        <v>21</v>
      </c>
    </row>
    <row r="489" spans="1:28" x14ac:dyDescent="0.3">
      <c r="A489">
        <v>636</v>
      </c>
      <c r="B489" t="str">
        <f>VLOOKUP(A489,标的信息!$B$2:$G$260,2,0)</f>
        <v>信易顺</v>
      </c>
      <c r="C489" t="str">
        <f>VLOOKUP(A489,标的信息!$B$2:$G$260,3,0)</f>
        <v>信易顺第545期</v>
      </c>
      <c r="D489">
        <f>VLOOKUP(A489,标的信息!$B$2:$G$260,4,0)</f>
        <v>25000</v>
      </c>
      <c r="E489">
        <f>VLOOKUP(A489,标的信息!$B$2:$G$260,5,0)</f>
        <v>5.2</v>
      </c>
      <c r="F489">
        <f>VLOOKUP(A489,标的信息!$B$2:$G$260,6,0)</f>
        <v>1</v>
      </c>
      <c r="G489">
        <f>VLOOKUP(A489,标的信息!$B$2:$H$260,7,0)</f>
        <v>31</v>
      </c>
      <c r="H489" t="str">
        <f>VLOOKUP(A489,标的信息!$B$2:$I$260,8,0)</f>
        <v>还款中</v>
      </c>
      <c r="I489">
        <f t="shared" si="7"/>
        <v>0.44777777777777783</v>
      </c>
      <c r="J489">
        <v>0.45</v>
      </c>
      <c r="K489">
        <v>100</v>
      </c>
      <c r="L489" s="1" t="s">
        <v>988</v>
      </c>
      <c r="M489">
        <v>8881</v>
      </c>
      <c r="N489">
        <v>10</v>
      </c>
      <c r="O489" t="s">
        <v>63</v>
      </c>
      <c r="P489" s="1" t="s">
        <v>989</v>
      </c>
      <c r="Q489">
        <v>0.45</v>
      </c>
      <c r="R489">
        <v>1</v>
      </c>
      <c r="S489">
        <v>0</v>
      </c>
      <c r="T489">
        <v>0</v>
      </c>
      <c r="U489" s="1" t="s">
        <v>35</v>
      </c>
      <c r="V489">
        <v>100</v>
      </c>
      <c r="W489">
        <v>100</v>
      </c>
      <c r="X489">
        <v>1</v>
      </c>
      <c r="Y489">
        <v>100.45</v>
      </c>
      <c r="Z489">
        <v>100.45</v>
      </c>
      <c r="AA489">
        <v>1</v>
      </c>
      <c r="AB489" t="s">
        <v>21</v>
      </c>
    </row>
    <row r="490" spans="1:28" x14ac:dyDescent="0.3">
      <c r="A490">
        <v>636</v>
      </c>
      <c r="B490" t="str">
        <f>VLOOKUP(A490,标的信息!$B$2:$G$260,2,0)</f>
        <v>信易顺</v>
      </c>
      <c r="C490" t="str">
        <f>VLOOKUP(A490,标的信息!$B$2:$G$260,3,0)</f>
        <v>信易顺第545期</v>
      </c>
      <c r="D490">
        <f>VLOOKUP(A490,标的信息!$B$2:$G$260,4,0)</f>
        <v>25000</v>
      </c>
      <c r="E490">
        <f>VLOOKUP(A490,标的信息!$B$2:$G$260,5,0)</f>
        <v>5.2</v>
      </c>
      <c r="F490">
        <f>VLOOKUP(A490,标的信息!$B$2:$G$260,6,0)</f>
        <v>1</v>
      </c>
      <c r="G490">
        <f>VLOOKUP(A490,标的信息!$B$2:$H$260,7,0)</f>
        <v>31</v>
      </c>
      <c r="H490" t="str">
        <f>VLOOKUP(A490,标的信息!$B$2:$I$260,8,0)</f>
        <v>还款中</v>
      </c>
      <c r="I490">
        <f t="shared" si="7"/>
        <v>1.7911111111111113</v>
      </c>
      <c r="J490">
        <v>1.79</v>
      </c>
      <c r="K490">
        <v>400</v>
      </c>
      <c r="L490" s="1" t="s">
        <v>990</v>
      </c>
      <c r="M490">
        <v>8882</v>
      </c>
      <c r="N490">
        <v>10</v>
      </c>
      <c r="O490" t="s">
        <v>63</v>
      </c>
      <c r="P490" s="1" t="s">
        <v>989</v>
      </c>
      <c r="Q490">
        <v>1.79</v>
      </c>
      <c r="R490">
        <v>1</v>
      </c>
      <c r="S490">
        <v>0</v>
      </c>
      <c r="T490">
        <v>0</v>
      </c>
      <c r="U490" s="1" t="s">
        <v>24</v>
      </c>
      <c r="V490">
        <v>400</v>
      </c>
      <c r="W490">
        <v>400</v>
      </c>
      <c r="X490">
        <v>1</v>
      </c>
      <c r="Y490">
        <v>401.79</v>
      </c>
      <c r="Z490">
        <v>401.79</v>
      </c>
      <c r="AA490">
        <v>1</v>
      </c>
      <c r="AB490" t="s">
        <v>21</v>
      </c>
    </row>
    <row r="491" spans="1:28" x14ac:dyDescent="0.3">
      <c r="A491">
        <v>636</v>
      </c>
      <c r="B491" t="str">
        <f>VLOOKUP(A491,标的信息!$B$2:$G$260,2,0)</f>
        <v>信易顺</v>
      </c>
      <c r="C491" t="str">
        <f>VLOOKUP(A491,标的信息!$B$2:$G$260,3,0)</f>
        <v>信易顺第545期</v>
      </c>
      <c r="D491">
        <f>VLOOKUP(A491,标的信息!$B$2:$G$260,4,0)</f>
        <v>25000</v>
      </c>
      <c r="E491">
        <f>VLOOKUP(A491,标的信息!$B$2:$G$260,5,0)</f>
        <v>5.2</v>
      </c>
      <c r="F491">
        <f>VLOOKUP(A491,标的信息!$B$2:$G$260,6,0)</f>
        <v>1</v>
      </c>
      <c r="G491">
        <f>VLOOKUP(A491,标的信息!$B$2:$H$260,7,0)</f>
        <v>31</v>
      </c>
      <c r="H491" t="str">
        <f>VLOOKUP(A491,标的信息!$B$2:$I$260,8,0)</f>
        <v>还款中</v>
      </c>
      <c r="I491">
        <f t="shared" si="7"/>
        <v>0.44777777777777783</v>
      </c>
      <c r="J491">
        <v>0.45</v>
      </c>
      <c r="K491">
        <v>100</v>
      </c>
      <c r="L491" s="1" t="s">
        <v>991</v>
      </c>
      <c r="M491">
        <v>8883</v>
      </c>
      <c r="N491">
        <v>10</v>
      </c>
      <c r="O491" t="s">
        <v>63</v>
      </c>
      <c r="P491" s="1" t="s">
        <v>989</v>
      </c>
      <c r="Q491">
        <v>0.45</v>
      </c>
      <c r="R491">
        <v>1</v>
      </c>
      <c r="S491">
        <v>0</v>
      </c>
      <c r="T491">
        <v>0</v>
      </c>
      <c r="U491" s="1" t="s">
        <v>48</v>
      </c>
      <c r="V491">
        <v>100</v>
      </c>
      <c r="W491">
        <v>100</v>
      </c>
      <c r="X491">
        <v>1</v>
      </c>
      <c r="Y491">
        <v>100.45</v>
      </c>
      <c r="Z491">
        <v>100.45</v>
      </c>
      <c r="AA491">
        <v>1</v>
      </c>
      <c r="AB491" t="s">
        <v>21</v>
      </c>
    </row>
    <row r="492" spans="1:28" x14ac:dyDescent="0.3">
      <c r="A492">
        <v>636</v>
      </c>
      <c r="B492" t="str">
        <f>VLOOKUP(A492,标的信息!$B$2:$G$260,2,0)</f>
        <v>信易顺</v>
      </c>
      <c r="C492" t="str">
        <f>VLOOKUP(A492,标的信息!$B$2:$G$260,3,0)</f>
        <v>信易顺第545期</v>
      </c>
      <c r="D492">
        <f>VLOOKUP(A492,标的信息!$B$2:$G$260,4,0)</f>
        <v>25000</v>
      </c>
      <c r="E492">
        <f>VLOOKUP(A492,标的信息!$B$2:$G$260,5,0)</f>
        <v>5.2</v>
      </c>
      <c r="F492">
        <f>VLOOKUP(A492,标的信息!$B$2:$G$260,6,0)</f>
        <v>1</v>
      </c>
      <c r="G492">
        <f>VLOOKUP(A492,标的信息!$B$2:$H$260,7,0)</f>
        <v>31</v>
      </c>
      <c r="H492" t="str">
        <f>VLOOKUP(A492,标的信息!$B$2:$I$260,8,0)</f>
        <v>还款中</v>
      </c>
      <c r="I492">
        <f t="shared" si="7"/>
        <v>4.4777777777777779</v>
      </c>
      <c r="J492">
        <v>4.4800000000000004</v>
      </c>
      <c r="K492">
        <v>1000</v>
      </c>
      <c r="L492" s="1" t="s">
        <v>992</v>
      </c>
      <c r="M492">
        <v>8884</v>
      </c>
      <c r="N492">
        <v>10</v>
      </c>
      <c r="O492" t="s">
        <v>63</v>
      </c>
      <c r="P492" s="1" t="s">
        <v>989</v>
      </c>
      <c r="Q492">
        <v>4.4800000000000004</v>
      </c>
      <c r="R492">
        <v>1</v>
      </c>
      <c r="S492">
        <v>0</v>
      </c>
      <c r="T492">
        <v>0</v>
      </c>
      <c r="U492" s="1" t="s">
        <v>32</v>
      </c>
      <c r="V492">
        <v>1000</v>
      </c>
      <c r="W492">
        <v>1000</v>
      </c>
      <c r="X492">
        <v>1</v>
      </c>
      <c r="Y492">
        <v>1004.48</v>
      </c>
      <c r="Z492">
        <v>1004.48</v>
      </c>
      <c r="AA492">
        <v>1</v>
      </c>
      <c r="AB492" t="s">
        <v>21</v>
      </c>
    </row>
    <row r="493" spans="1:28" x14ac:dyDescent="0.3">
      <c r="A493">
        <v>636</v>
      </c>
      <c r="B493" t="str">
        <f>VLOOKUP(A493,标的信息!$B$2:$G$260,2,0)</f>
        <v>信易顺</v>
      </c>
      <c r="C493" t="str">
        <f>VLOOKUP(A493,标的信息!$B$2:$G$260,3,0)</f>
        <v>信易顺第545期</v>
      </c>
      <c r="D493">
        <f>VLOOKUP(A493,标的信息!$B$2:$G$260,4,0)</f>
        <v>25000</v>
      </c>
      <c r="E493">
        <f>VLOOKUP(A493,标的信息!$B$2:$G$260,5,0)</f>
        <v>5.2</v>
      </c>
      <c r="F493">
        <f>VLOOKUP(A493,标的信息!$B$2:$G$260,6,0)</f>
        <v>1</v>
      </c>
      <c r="G493">
        <f>VLOOKUP(A493,标的信息!$B$2:$H$260,7,0)</f>
        <v>31</v>
      </c>
      <c r="H493" t="str">
        <f>VLOOKUP(A493,标的信息!$B$2:$I$260,8,0)</f>
        <v>还款中</v>
      </c>
      <c r="I493">
        <f t="shared" si="7"/>
        <v>17.463333333333335</v>
      </c>
      <c r="J493">
        <v>17.46</v>
      </c>
      <c r="K493">
        <v>3900</v>
      </c>
      <c r="L493" s="1" t="s">
        <v>993</v>
      </c>
      <c r="M493">
        <v>8885</v>
      </c>
      <c r="N493">
        <v>10</v>
      </c>
      <c r="O493" t="s">
        <v>63</v>
      </c>
      <c r="P493" s="1" t="s">
        <v>989</v>
      </c>
      <c r="Q493">
        <v>17.46</v>
      </c>
      <c r="R493">
        <v>1</v>
      </c>
      <c r="S493">
        <v>0</v>
      </c>
      <c r="T493">
        <v>0</v>
      </c>
      <c r="U493" s="1" t="s">
        <v>48</v>
      </c>
      <c r="V493">
        <v>3900</v>
      </c>
      <c r="W493">
        <v>3900</v>
      </c>
      <c r="X493">
        <v>1</v>
      </c>
      <c r="Y493">
        <v>3917.46</v>
      </c>
      <c r="Z493">
        <v>3917.46</v>
      </c>
      <c r="AA493">
        <v>1</v>
      </c>
      <c r="AB493" t="s">
        <v>21</v>
      </c>
    </row>
    <row r="494" spans="1:28" x14ac:dyDescent="0.3">
      <c r="A494">
        <v>636</v>
      </c>
      <c r="B494" t="str">
        <f>VLOOKUP(A494,标的信息!$B$2:$G$260,2,0)</f>
        <v>信易顺</v>
      </c>
      <c r="C494" t="str">
        <f>VLOOKUP(A494,标的信息!$B$2:$G$260,3,0)</f>
        <v>信易顺第545期</v>
      </c>
      <c r="D494">
        <f>VLOOKUP(A494,标的信息!$B$2:$G$260,4,0)</f>
        <v>25000</v>
      </c>
      <c r="E494">
        <f>VLOOKUP(A494,标的信息!$B$2:$G$260,5,0)</f>
        <v>5.2</v>
      </c>
      <c r="F494">
        <f>VLOOKUP(A494,标的信息!$B$2:$G$260,6,0)</f>
        <v>1</v>
      </c>
      <c r="G494">
        <f>VLOOKUP(A494,标的信息!$B$2:$H$260,7,0)</f>
        <v>31</v>
      </c>
      <c r="H494" t="str">
        <f>VLOOKUP(A494,标的信息!$B$2:$I$260,8,0)</f>
        <v>还款中</v>
      </c>
      <c r="I494">
        <f t="shared" si="7"/>
        <v>2.6866666666666665</v>
      </c>
      <c r="J494">
        <v>2.69</v>
      </c>
      <c r="K494">
        <v>600</v>
      </c>
      <c r="L494" s="1" t="s">
        <v>994</v>
      </c>
      <c r="M494">
        <v>8876</v>
      </c>
      <c r="N494">
        <v>10</v>
      </c>
      <c r="O494" t="s">
        <v>63</v>
      </c>
      <c r="P494" s="1" t="s">
        <v>995</v>
      </c>
      <c r="Q494">
        <v>2.69</v>
      </c>
      <c r="R494">
        <v>1</v>
      </c>
      <c r="S494">
        <v>0</v>
      </c>
      <c r="T494">
        <v>0</v>
      </c>
      <c r="U494" s="1" t="s">
        <v>43</v>
      </c>
      <c r="V494">
        <v>600</v>
      </c>
      <c r="W494">
        <v>600</v>
      </c>
      <c r="X494">
        <v>1</v>
      </c>
      <c r="Y494">
        <v>602.69000000000005</v>
      </c>
      <c r="Z494">
        <v>602.69000000000005</v>
      </c>
      <c r="AA494">
        <v>1</v>
      </c>
      <c r="AB494" t="s">
        <v>21</v>
      </c>
    </row>
    <row r="495" spans="1:28" x14ac:dyDescent="0.3">
      <c r="A495">
        <v>636</v>
      </c>
      <c r="B495" t="str">
        <f>VLOOKUP(A495,标的信息!$B$2:$G$260,2,0)</f>
        <v>信易顺</v>
      </c>
      <c r="C495" t="str">
        <f>VLOOKUP(A495,标的信息!$B$2:$G$260,3,0)</f>
        <v>信易顺第545期</v>
      </c>
      <c r="D495">
        <f>VLOOKUP(A495,标的信息!$B$2:$G$260,4,0)</f>
        <v>25000</v>
      </c>
      <c r="E495">
        <f>VLOOKUP(A495,标的信息!$B$2:$G$260,5,0)</f>
        <v>5.2</v>
      </c>
      <c r="F495">
        <f>VLOOKUP(A495,标的信息!$B$2:$G$260,6,0)</f>
        <v>1</v>
      </c>
      <c r="G495">
        <f>VLOOKUP(A495,标的信息!$B$2:$H$260,7,0)</f>
        <v>31</v>
      </c>
      <c r="H495" t="str">
        <f>VLOOKUP(A495,标的信息!$B$2:$I$260,8,0)</f>
        <v>还款中</v>
      </c>
      <c r="I495">
        <f t="shared" si="7"/>
        <v>0.89555555555555566</v>
      </c>
      <c r="J495">
        <v>0.9</v>
      </c>
      <c r="K495">
        <v>200</v>
      </c>
      <c r="L495" s="1" t="s">
        <v>996</v>
      </c>
      <c r="M495">
        <v>8877</v>
      </c>
      <c r="N495">
        <v>10</v>
      </c>
      <c r="O495" t="s">
        <v>63</v>
      </c>
      <c r="P495" s="1" t="s">
        <v>995</v>
      </c>
      <c r="Q495">
        <v>0.9</v>
      </c>
      <c r="R495">
        <v>1</v>
      </c>
      <c r="S495">
        <v>0</v>
      </c>
      <c r="T495">
        <v>0</v>
      </c>
      <c r="U495" s="1" t="s">
        <v>24</v>
      </c>
      <c r="V495">
        <v>200</v>
      </c>
      <c r="W495">
        <v>200</v>
      </c>
      <c r="X495">
        <v>1</v>
      </c>
      <c r="Y495">
        <v>200.9</v>
      </c>
      <c r="Z495">
        <v>200.9</v>
      </c>
      <c r="AA495">
        <v>1</v>
      </c>
      <c r="AB495" t="s">
        <v>21</v>
      </c>
    </row>
    <row r="496" spans="1:28" x14ac:dyDescent="0.3">
      <c r="A496">
        <v>636</v>
      </c>
      <c r="B496" t="str">
        <f>VLOOKUP(A496,标的信息!$B$2:$G$260,2,0)</f>
        <v>信易顺</v>
      </c>
      <c r="C496" t="str">
        <f>VLOOKUP(A496,标的信息!$B$2:$G$260,3,0)</f>
        <v>信易顺第545期</v>
      </c>
      <c r="D496">
        <f>VLOOKUP(A496,标的信息!$B$2:$G$260,4,0)</f>
        <v>25000</v>
      </c>
      <c r="E496">
        <f>VLOOKUP(A496,标的信息!$B$2:$G$260,5,0)</f>
        <v>5.2</v>
      </c>
      <c r="F496">
        <f>VLOOKUP(A496,标的信息!$B$2:$G$260,6,0)</f>
        <v>1</v>
      </c>
      <c r="G496">
        <f>VLOOKUP(A496,标的信息!$B$2:$H$260,7,0)</f>
        <v>31</v>
      </c>
      <c r="H496" t="str">
        <f>VLOOKUP(A496,标的信息!$B$2:$I$260,8,0)</f>
        <v>还款中</v>
      </c>
      <c r="I496">
        <f t="shared" si="7"/>
        <v>1.3433333333333333</v>
      </c>
      <c r="J496">
        <v>1.34</v>
      </c>
      <c r="K496">
        <v>300</v>
      </c>
      <c r="L496" s="1" t="s">
        <v>997</v>
      </c>
      <c r="M496">
        <v>8878</v>
      </c>
      <c r="N496">
        <v>10</v>
      </c>
      <c r="O496" t="s">
        <v>63</v>
      </c>
      <c r="P496" s="1" t="s">
        <v>995</v>
      </c>
      <c r="Q496">
        <v>1.34</v>
      </c>
      <c r="R496">
        <v>1</v>
      </c>
      <c r="S496">
        <v>0</v>
      </c>
      <c r="T496">
        <v>0</v>
      </c>
      <c r="U496" s="1" t="s">
        <v>48</v>
      </c>
      <c r="V496">
        <v>300</v>
      </c>
      <c r="W496">
        <v>300</v>
      </c>
      <c r="X496">
        <v>1</v>
      </c>
      <c r="Y496">
        <v>301.33999999999997</v>
      </c>
      <c r="Z496">
        <v>301.33999999999997</v>
      </c>
      <c r="AA496">
        <v>1</v>
      </c>
      <c r="AB496" t="s">
        <v>21</v>
      </c>
    </row>
    <row r="497" spans="1:28" x14ac:dyDescent="0.3">
      <c r="A497">
        <v>636</v>
      </c>
      <c r="B497" t="str">
        <f>VLOOKUP(A497,标的信息!$B$2:$G$260,2,0)</f>
        <v>信易顺</v>
      </c>
      <c r="C497" t="str">
        <f>VLOOKUP(A497,标的信息!$B$2:$G$260,3,0)</f>
        <v>信易顺第545期</v>
      </c>
      <c r="D497">
        <f>VLOOKUP(A497,标的信息!$B$2:$G$260,4,0)</f>
        <v>25000</v>
      </c>
      <c r="E497">
        <f>VLOOKUP(A497,标的信息!$B$2:$G$260,5,0)</f>
        <v>5.2</v>
      </c>
      <c r="F497">
        <f>VLOOKUP(A497,标的信息!$B$2:$G$260,6,0)</f>
        <v>1</v>
      </c>
      <c r="G497">
        <f>VLOOKUP(A497,标的信息!$B$2:$H$260,7,0)</f>
        <v>31</v>
      </c>
      <c r="H497" t="str">
        <f>VLOOKUP(A497,标的信息!$B$2:$I$260,8,0)</f>
        <v>还款中</v>
      </c>
      <c r="I497">
        <f t="shared" si="7"/>
        <v>0.44777777777777783</v>
      </c>
      <c r="J497">
        <v>0.45</v>
      </c>
      <c r="K497">
        <v>100</v>
      </c>
      <c r="L497" s="1" t="s">
        <v>998</v>
      </c>
      <c r="M497">
        <v>8879</v>
      </c>
      <c r="N497">
        <v>10</v>
      </c>
      <c r="O497" t="s">
        <v>63</v>
      </c>
      <c r="P497" s="1" t="s">
        <v>995</v>
      </c>
      <c r="Q497">
        <v>0.45</v>
      </c>
      <c r="R497">
        <v>1</v>
      </c>
      <c r="S497">
        <v>0</v>
      </c>
      <c r="T497">
        <v>0</v>
      </c>
      <c r="U497" s="1" t="s">
        <v>32</v>
      </c>
      <c r="V497">
        <v>100</v>
      </c>
      <c r="W497">
        <v>100</v>
      </c>
      <c r="X497">
        <v>1</v>
      </c>
      <c r="Y497">
        <v>100.45</v>
      </c>
      <c r="Z497">
        <v>100.45</v>
      </c>
      <c r="AA497">
        <v>1</v>
      </c>
      <c r="AB497" t="s">
        <v>21</v>
      </c>
    </row>
    <row r="498" spans="1:28" x14ac:dyDescent="0.3">
      <c r="A498">
        <v>636</v>
      </c>
      <c r="B498" t="str">
        <f>VLOOKUP(A498,标的信息!$B$2:$G$260,2,0)</f>
        <v>信易顺</v>
      </c>
      <c r="C498" t="str">
        <f>VLOOKUP(A498,标的信息!$B$2:$G$260,3,0)</f>
        <v>信易顺第545期</v>
      </c>
      <c r="D498">
        <f>VLOOKUP(A498,标的信息!$B$2:$G$260,4,0)</f>
        <v>25000</v>
      </c>
      <c r="E498">
        <f>VLOOKUP(A498,标的信息!$B$2:$G$260,5,0)</f>
        <v>5.2</v>
      </c>
      <c r="F498">
        <f>VLOOKUP(A498,标的信息!$B$2:$G$260,6,0)</f>
        <v>1</v>
      </c>
      <c r="G498">
        <f>VLOOKUP(A498,标的信息!$B$2:$H$260,7,0)</f>
        <v>31</v>
      </c>
      <c r="H498" t="str">
        <f>VLOOKUP(A498,标的信息!$B$2:$I$260,8,0)</f>
        <v>还款中</v>
      </c>
      <c r="I498">
        <f t="shared" si="7"/>
        <v>3.5822222222222226</v>
      </c>
      <c r="J498">
        <v>3.58</v>
      </c>
      <c r="K498">
        <v>800</v>
      </c>
      <c r="L498" s="1" t="s">
        <v>999</v>
      </c>
      <c r="M498">
        <v>8880</v>
      </c>
      <c r="N498">
        <v>10</v>
      </c>
      <c r="O498" t="s">
        <v>63</v>
      </c>
      <c r="P498" s="1" t="s">
        <v>995</v>
      </c>
      <c r="Q498">
        <v>3.58</v>
      </c>
      <c r="R498">
        <v>1</v>
      </c>
      <c r="S498">
        <v>0</v>
      </c>
      <c r="T498">
        <v>0</v>
      </c>
      <c r="U498" s="1" t="s">
        <v>43</v>
      </c>
      <c r="V498">
        <v>800</v>
      </c>
      <c r="W498">
        <v>800</v>
      </c>
      <c r="X498">
        <v>1</v>
      </c>
      <c r="Y498">
        <v>803.58</v>
      </c>
      <c r="Z498">
        <v>803.58</v>
      </c>
      <c r="AA498">
        <v>1</v>
      </c>
      <c r="AB498" t="s">
        <v>21</v>
      </c>
    </row>
    <row r="499" spans="1:28" x14ac:dyDescent="0.3">
      <c r="A499">
        <v>637</v>
      </c>
      <c r="B499" t="str">
        <f>VLOOKUP(A499,标的信息!$B$2:$G$260,2,0)</f>
        <v>信易顺</v>
      </c>
      <c r="C499" t="str">
        <f>VLOOKUP(A499,标的信息!$B$2:$G$260,3,0)</f>
        <v>信易顺第546期</v>
      </c>
      <c r="D499">
        <f>VLOOKUP(A499,标的信息!$B$2:$G$260,4,0)</f>
        <v>30000</v>
      </c>
      <c r="E499">
        <f>VLOOKUP(A499,标的信息!$B$2:$G$260,5,0)</f>
        <v>5.2</v>
      </c>
      <c r="F499">
        <f>VLOOKUP(A499,标的信息!$B$2:$G$260,6,0)</f>
        <v>1</v>
      </c>
      <c r="G499">
        <f>VLOOKUP(A499,标的信息!$B$2:$H$260,7,0)</f>
        <v>31</v>
      </c>
      <c r="H499" t="str">
        <f>VLOOKUP(A499,标的信息!$B$2:$I$260,8,0)</f>
        <v>还款中</v>
      </c>
      <c r="I499">
        <f t="shared" si="7"/>
        <v>40.299999999999997</v>
      </c>
      <c r="J499">
        <v>40.299999999999997</v>
      </c>
      <c r="K499">
        <v>9000</v>
      </c>
      <c r="L499" s="1" t="s">
        <v>1000</v>
      </c>
      <c r="M499">
        <v>8913</v>
      </c>
      <c r="N499">
        <v>10</v>
      </c>
      <c r="O499" t="s">
        <v>18</v>
      </c>
      <c r="P499" s="1" t="s">
        <v>1001</v>
      </c>
      <c r="Q499">
        <v>40.299999999999997</v>
      </c>
      <c r="R499">
        <v>1</v>
      </c>
      <c r="S499">
        <v>0</v>
      </c>
      <c r="T499">
        <v>0</v>
      </c>
      <c r="U499" s="1" t="s">
        <v>48</v>
      </c>
      <c r="V499">
        <v>9000</v>
      </c>
      <c r="W499">
        <v>9000</v>
      </c>
      <c r="X499">
        <v>0</v>
      </c>
      <c r="Y499">
        <v>9040.2999999999993</v>
      </c>
      <c r="Z499">
        <v>9040.2999999999993</v>
      </c>
      <c r="AA499">
        <v>1</v>
      </c>
      <c r="AB499" t="s">
        <v>21</v>
      </c>
    </row>
    <row r="500" spans="1:28" x14ac:dyDescent="0.3">
      <c r="A500">
        <v>637</v>
      </c>
      <c r="B500" t="str">
        <f>VLOOKUP(A500,标的信息!$B$2:$G$260,2,0)</f>
        <v>信易顺</v>
      </c>
      <c r="C500" t="str">
        <f>VLOOKUP(A500,标的信息!$B$2:$G$260,3,0)</f>
        <v>信易顺第546期</v>
      </c>
      <c r="D500">
        <f>VLOOKUP(A500,标的信息!$B$2:$G$260,4,0)</f>
        <v>30000</v>
      </c>
      <c r="E500">
        <f>VLOOKUP(A500,标的信息!$B$2:$G$260,5,0)</f>
        <v>5.2</v>
      </c>
      <c r="F500">
        <f>VLOOKUP(A500,标的信息!$B$2:$G$260,6,0)</f>
        <v>1</v>
      </c>
      <c r="G500">
        <f>VLOOKUP(A500,标的信息!$B$2:$H$260,7,0)</f>
        <v>31</v>
      </c>
      <c r="H500" t="str">
        <f>VLOOKUP(A500,标的信息!$B$2:$I$260,8,0)</f>
        <v>还款中</v>
      </c>
      <c r="I500">
        <f t="shared" si="7"/>
        <v>4.4777777777777779</v>
      </c>
      <c r="J500">
        <v>4.4800000000000004</v>
      </c>
      <c r="K500">
        <v>1000</v>
      </c>
      <c r="L500" s="1" t="s">
        <v>1002</v>
      </c>
      <c r="M500">
        <v>8902</v>
      </c>
      <c r="N500">
        <v>10</v>
      </c>
      <c r="O500" t="s">
        <v>18</v>
      </c>
      <c r="P500" s="1" t="s">
        <v>1003</v>
      </c>
      <c r="Q500">
        <v>4.4800000000000004</v>
      </c>
      <c r="R500">
        <v>1</v>
      </c>
      <c r="S500">
        <v>0</v>
      </c>
      <c r="T500">
        <v>0</v>
      </c>
      <c r="U500" s="1" t="s">
        <v>29</v>
      </c>
      <c r="V500">
        <v>1000</v>
      </c>
      <c r="W500">
        <v>1000</v>
      </c>
      <c r="X500">
        <v>0</v>
      </c>
      <c r="Y500">
        <v>1004.48</v>
      </c>
      <c r="Z500">
        <v>1004.48</v>
      </c>
      <c r="AA500">
        <v>1</v>
      </c>
      <c r="AB500" t="s">
        <v>21</v>
      </c>
    </row>
    <row r="501" spans="1:28" x14ac:dyDescent="0.3">
      <c r="A501">
        <v>637</v>
      </c>
      <c r="B501" t="str">
        <f>VLOOKUP(A501,标的信息!$B$2:$G$260,2,0)</f>
        <v>信易顺</v>
      </c>
      <c r="C501" t="str">
        <f>VLOOKUP(A501,标的信息!$B$2:$G$260,3,0)</f>
        <v>信易顺第546期</v>
      </c>
      <c r="D501">
        <f>VLOOKUP(A501,标的信息!$B$2:$G$260,4,0)</f>
        <v>30000</v>
      </c>
      <c r="E501">
        <f>VLOOKUP(A501,标的信息!$B$2:$G$260,5,0)</f>
        <v>5.2</v>
      </c>
      <c r="F501">
        <f>VLOOKUP(A501,标的信息!$B$2:$G$260,6,0)</f>
        <v>1</v>
      </c>
      <c r="G501">
        <f>VLOOKUP(A501,标的信息!$B$2:$H$260,7,0)</f>
        <v>31</v>
      </c>
      <c r="H501" t="str">
        <f>VLOOKUP(A501,标的信息!$B$2:$I$260,8,0)</f>
        <v>还款中</v>
      </c>
      <c r="I501">
        <f t="shared" si="7"/>
        <v>10.298888888888889</v>
      </c>
      <c r="J501">
        <v>10.3</v>
      </c>
      <c r="K501">
        <v>2300</v>
      </c>
      <c r="L501" s="1" t="s">
        <v>1004</v>
      </c>
      <c r="M501">
        <v>8899</v>
      </c>
      <c r="N501">
        <v>10</v>
      </c>
      <c r="O501" t="s">
        <v>18</v>
      </c>
      <c r="P501" s="1" t="s">
        <v>1005</v>
      </c>
      <c r="Q501">
        <v>10.3</v>
      </c>
      <c r="R501">
        <v>1</v>
      </c>
      <c r="S501">
        <v>0</v>
      </c>
      <c r="T501">
        <v>0</v>
      </c>
      <c r="U501" s="1" t="s">
        <v>29</v>
      </c>
      <c r="V501">
        <v>2300</v>
      </c>
      <c r="W501">
        <v>2300</v>
      </c>
      <c r="X501">
        <v>0</v>
      </c>
      <c r="Y501">
        <v>2310.3000000000002</v>
      </c>
      <c r="Z501">
        <v>2310.3000000000002</v>
      </c>
      <c r="AA501">
        <v>1</v>
      </c>
      <c r="AB501" t="s">
        <v>21</v>
      </c>
    </row>
    <row r="502" spans="1:28" x14ac:dyDescent="0.3">
      <c r="A502">
        <v>637</v>
      </c>
      <c r="B502" t="str">
        <f>VLOOKUP(A502,标的信息!$B$2:$G$260,2,0)</f>
        <v>信易顺</v>
      </c>
      <c r="C502" t="str">
        <f>VLOOKUP(A502,标的信息!$B$2:$G$260,3,0)</f>
        <v>信易顺第546期</v>
      </c>
      <c r="D502">
        <f>VLOOKUP(A502,标的信息!$B$2:$G$260,4,0)</f>
        <v>30000</v>
      </c>
      <c r="E502">
        <f>VLOOKUP(A502,标的信息!$B$2:$G$260,5,0)</f>
        <v>5.2</v>
      </c>
      <c r="F502">
        <f>VLOOKUP(A502,标的信息!$B$2:$G$260,6,0)</f>
        <v>1</v>
      </c>
      <c r="G502">
        <f>VLOOKUP(A502,标的信息!$B$2:$H$260,7,0)</f>
        <v>31</v>
      </c>
      <c r="H502" t="str">
        <f>VLOOKUP(A502,标的信息!$B$2:$I$260,8,0)</f>
        <v>还款中</v>
      </c>
      <c r="I502">
        <f t="shared" si="7"/>
        <v>44.777777777777779</v>
      </c>
      <c r="J502">
        <v>44.78</v>
      </c>
      <c r="K502">
        <v>10000</v>
      </c>
      <c r="L502" s="1" t="s">
        <v>1006</v>
      </c>
      <c r="M502">
        <v>8898</v>
      </c>
      <c r="N502">
        <v>10</v>
      </c>
      <c r="O502" t="s">
        <v>18</v>
      </c>
      <c r="P502" s="1" t="s">
        <v>1007</v>
      </c>
      <c r="Q502">
        <v>44.78</v>
      </c>
      <c r="R502">
        <v>1</v>
      </c>
      <c r="S502">
        <v>0</v>
      </c>
      <c r="T502">
        <v>0</v>
      </c>
      <c r="U502" s="1" t="s">
        <v>43</v>
      </c>
      <c r="V502">
        <v>10000</v>
      </c>
      <c r="W502">
        <v>10000</v>
      </c>
      <c r="X502">
        <v>0</v>
      </c>
      <c r="Y502">
        <v>10044.780000000001</v>
      </c>
      <c r="Z502">
        <v>10044.780000000001</v>
      </c>
      <c r="AA502">
        <v>1</v>
      </c>
      <c r="AB502" t="s">
        <v>21</v>
      </c>
    </row>
    <row r="503" spans="1:28" x14ac:dyDescent="0.3">
      <c r="A503">
        <v>637</v>
      </c>
      <c r="B503" t="str">
        <f>VLOOKUP(A503,标的信息!$B$2:$G$260,2,0)</f>
        <v>信易顺</v>
      </c>
      <c r="C503" t="str">
        <f>VLOOKUP(A503,标的信息!$B$2:$G$260,3,0)</f>
        <v>信易顺第546期</v>
      </c>
      <c r="D503">
        <f>VLOOKUP(A503,标的信息!$B$2:$G$260,4,0)</f>
        <v>30000</v>
      </c>
      <c r="E503">
        <f>VLOOKUP(A503,标的信息!$B$2:$G$260,5,0)</f>
        <v>5.2</v>
      </c>
      <c r="F503">
        <f>VLOOKUP(A503,标的信息!$B$2:$G$260,6,0)</f>
        <v>1</v>
      </c>
      <c r="G503">
        <f>VLOOKUP(A503,标的信息!$B$2:$H$260,7,0)</f>
        <v>31</v>
      </c>
      <c r="H503" t="str">
        <f>VLOOKUP(A503,标的信息!$B$2:$I$260,8,0)</f>
        <v>还款中</v>
      </c>
      <c r="I503">
        <f t="shared" si="7"/>
        <v>19.254444444444442</v>
      </c>
      <c r="J503">
        <v>19.25</v>
      </c>
      <c r="K503">
        <v>4300</v>
      </c>
      <c r="L503" s="1" t="s">
        <v>1008</v>
      </c>
      <c r="M503">
        <v>8895</v>
      </c>
      <c r="N503">
        <v>10</v>
      </c>
      <c r="O503" t="s">
        <v>63</v>
      </c>
      <c r="P503" s="1" t="s">
        <v>1009</v>
      </c>
      <c r="Q503">
        <v>19.25</v>
      </c>
      <c r="R503">
        <v>1</v>
      </c>
      <c r="S503">
        <v>0</v>
      </c>
      <c r="T503">
        <v>0</v>
      </c>
      <c r="U503" s="1" t="s">
        <v>29</v>
      </c>
      <c r="V503">
        <v>4300</v>
      </c>
      <c r="W503">
        <v>4300</v>
      </c>
      <c r="X503">
        <v>1</v>
      </c>
      <c r="Y503">
        <v>4319.25</v>
      </c>
      <c r="Z503">
        <v>4319.25</v>
      </c>
      <c r="AA503">
        <v>1</v>
      </c>
      <c r="AB503" t="s">
        <v>21</v>
      </c>
    </row>
    <row r="504" spans="1:28" x14ac:dyDescent="0.3">
      <c r="A504">
        <v>637</v>
      </c>
      <c r="B504" t="str">
        <f>VLOOKUP(A504,标的信息!$B$2:$G$260,2,0)</f>
        <v>信易顺</v>
      </c>
      <c r="C504" t="str">
        <f>VLOOKUP(A504,标的信息!$B$2:$G$260,3,0)</f>
        <v>信易顺第546期</v>
      </c>
      <c r="D504">
        <f>VLOOKUP(A504,标的信息!$B$2:$G$260,4,0)</f>
        <v>30000</v>
      </c>
      <c r="E504">
        <f>VLOOKUP(A504,标的信息!$B$2:$G$260,5,0)</f>
        <v>5.2</v>
      </c>
      <c r="F504">
        <f>VLOOKUP(A504,标的信息!$B$2:$G$260,6,0)</f>
        <v>1</v>
      </c>
      <c r="G504">
        <f>VLOOKUP(A504,标的信息!$B$2:$H$260,7,0)</f>
        <v>31</v>
      </c>
      <c r="H504" t="str">
        <f>VLOOKUP(A504,标的信息!$B$2:$I$260,8,0)</f>
        <v>还款中</v>
      </c>
      <c r="I504">
        <f t="shared" si="7"/>
        <v>2.6866666666666665</v>
      </c>
      <c r="J504">
        <v>2.69</v>
      </c>
      <c r="K504">
        <v>600</v>
      </c>
      <c r="L504" s="1" t="s">
        <v>1010</v>
      </c>
      <c r="M504">
        <v>8896</v>
      </c>
      <c r="N504">
        <v>10</v>
      </c>
      <c r="O504" t="s">
        <v>63</v>
      </c>
      <c r="P504" s="1" t="s">
        <v>1009</v>
      </c>
      <c r="Q504">
        <v>2.69</v>
      </c>
      <c r="R504">
        <v>1</v>
      </c>
      <c r="S504">
        <v>0</v>
      </c>
      <c r="T504">
        <v>0</v>
      </c>
      <c r="U504" s="1" t="s">
        <v>43</v>
      </c>
      <c r="V504">
        <v>600</v>
      </c>
      <c r="W504">
        <v>600</v>
      </c>
      <c r="X504">
        <v>1</v>
      </c>
      <c r="Y504">
        <v>602.69000000000005</v>
      </c>
      <c r="Z504">
        <v>602.69000000000005</v>
      </c>
      <c r="AA504">
        <v>1</v>
      </c>
      <c r="AB504" t="s">
        <v>21</v>
      </c>
    </row>
    <row r="505" spans="1:28" x14ac:dyDescent="0.3">
      <c r="A505">
        <v>637</v>
      </c>
      <c r="B505" t="str">
        <f>VLOOKUP(A505,标的信息!$B$2:$G$260,2,0)</f>
        <v>信易顺</v>
      </c>
      <c r="C505" t="str">
        <f>VLOOKUP(A505,标的信息!$B$2:$G$260,3,0)</f>
        <v>信易顺第546期</v>
      </c>
      <c r="D505">
        <f>VLOOKUP(A505,标的信息!$B$2:$G$260,4,0)</f>
        <v>30000</v>
      </c>
      <c r="E505">
        <f>VLOOKUP(A505,标的信息!$B$2:$G$260,5,0)</f>
        <v>5.2</v>
      </c>
      <c r="F505">
        <f>VLOOKUP(A505,标的信息!$B$2:$G$260,6,0)</f>
        <v>1</v>
      </c>
      <c r="G505">
        <f>VLOOKUP(A505,标的信息!$B$2:$H$260,7,0)</f>
        <v>31</v>
      </c>
      <c r="H505" t="str">
        <f>VLOOKUP(A505,标的信息!$B$2:$I$260,8,0)</f>
        <v>还款中</v>
      </c>
      <c r="I505">
        <f t="shared" si="7"/>
        <v>0.44777777777777783</v>
      </c>
      <c r="J505">
        <v>0.45</v>
      </c>
      <c r="K505">
        <v>100</v>
      </c>
      <c r="L505" s="1" t="s">
        <v>1011</v>
      </c>
      <c r="M505">
        <v>8897</v>
      </c>
      <c r="N505">
        <v>10</v>
      </c>
      <c r="O505" t="s">
        <v>63</v>
      </c>
      <c r="P505" s="1" t="s">
        <v>1009</v>
      </c>
      <c r="Q505">
        <v>0.45</v>
      </c>
      <c r="R505">
        <v>1</v>
      </c>
      <c r="S505">
        <v>0</v>
      </c>
      <c r="T505">
        <v>0</v>
      </c>
      <c r="U505" s="1" t="s">
        <v>48</v>
      </c>
      <c r="V505">
        <v>100</v>
      </c>
      <c r="W505">
        <v>100</v>
      </c>
      <c r="X505">
        <v>1</v>
      </c>
      <c r="Y505">
        <v>100.45</v>
      </c>
      <c r="Z505">
        <v>100.45</v>
      </c>
      <c r="AA505">
        <v>1</v>
      </c>
      <c r="AB505" t="s">
        <v>21</v>
      </c>
    </row>
    <row r="506" spans="1:28" x14ac:dyDescent="0.3">
      <c r="A506">
        <v>637</v>
      </c>
      <c r="B506" t="str">
        <f>VLOOKUP(A506,标的信息!$B$2:$G$260,2,0)</f>
        <v>信易顺</v>
      </c>
      <c r="C506" t="str">
        <f>VLOOKUP(A506,标的信息!$B$2:$G$260,3,0)</f>
        <v>信易顺第546期</v>
      </c>
      <c r="D506">
        <f>VLOOKUP(A506,标的信息!$B$2:$G$260,4,0)</f>
        <v>30000</v>
      </c>
      <c r="E506">
        <f>VLOOKUP(A506,标的信息!$B$2:$G$260,5,0)</f>
        <v>5.2</v>
      </c>
      <c r="F506">
        <f>VLOOKUP(A506,标的信息!$B$2:$G$260,6,0)</f>
        <v>1</v>
      </c>
      <c r="G506">
        <f>VLOOKUP(A506,标的信息!$B$2:$H$260,7,0)</f>
        <v>31</v>
      </c>
      <c r="H506" t="str">
        <f>VLOOKUP(A506,标的信息!$B$2:$I$260,8,0)</f>
        <v>还款中</v>
      </c>
      <c r="I506">
        <f t="shared" si="7"/>
        <v>0.44777777777777783</v>
      </c>
      <c r="J506">
        <v>0.45</v>
      </c>
      <c r="K506">
        <v>100</v>
      </c>
      <c r="L506" s="1" t="s">
        <v>1012</v>
      </c>
      <c r="M506">
        <v>8890</v>
      </c>
      <c r="N506">
        <v>10</v>
      </c>
      <c r="O506" t="s">
        <v>63</v>
      </c>
      <c r="P506" s="1" t="s">
        <v>1013</v>
      </c>
      <c r="Q506">
        <v>0.45</v>
      </c>
      <c r="R506">
        <v>1</v>
      </c>
      <c r="S506">
        <v>0</v>
      </c>
      <c r="T506">
        <v>0</v>
      </c>
      <c r="U506" s="1" t="s">
        <v>20</v>
      </c>
      <c r="V506">
        <v>100</v>
      </c>
      <c r="W506">
        <v>100</v>
      </c>
      <c r="X506">
        <v>1</v>
      </c>
      <c r="Y506">
        <v>100.45</v>
      </c>
      <c r="Z506">
        <v>100.45</v>
      </c>
      <c r="AA506">
        <v>1</v>
      </c>
      <c r="AB506" t="s">
        <v>21</v>
      </c>
    </row>
    <row r="507" spans="1:28" x14ac:dyDescent="0.3">
      <c r="A507">
        <v>637</v>
      </c>
      <c r="B507" t="str">
        <f>VLOOKUP(A507,标的信息!$B$2:$G$260,2,0)</f>
        <v>信易顺</v>
      </c>
      <c r="C507" t="str">
        <f>VLOOKUP(A507,标的信息!$B$2:$G$260,3,0)</f>
        <v>信易顺第546期</v>
      </c>
      <c r="D507">
        <f>VLOOKUP(A507,标的信息!$B$2:$G$260,4,0)</f>
        <v>30000</v>
      </c>
      <c r="E507">
        <f>VLOOKUP(A507,标的信息!$B$2:$G$260,5,0)</f>
        <v>5.2</v>
      </c>
      <c r="F507">
        <f>VLOOKUP(A507,标的信息!$B$2:$G$260,6,0)</f>
        <v>1</v>
      </c>
      <c r="G507">
        <f>VLOOKUP(A507,标的信息!$B$2:$H$260,7,0)</f>
        <v>31</v>
      </c>
      <c r="H507" t="str">
        <f>VLOOKUP(A507,标的信息!$B$2:$I$260,8,0)</f>
        <v>还款中</v>
      </c>
      <c r="I507">
        <f t="shared" si="7"/>
        <v>6.2688888888888883</v>
      </c>
      <c r="J507">
        <v>6.27</v>
      </c>
      <c r="K507">
        <v>1400</v>
      </c>
      <c r="L507" s="1" t="s">
        <v>1014</v>
      </c>
      <c r="M507">
        <v>8891</v>
      </c>
      <c r="N507">
        <v>10</v>
      </c>
      <c r="O507" t="s">
        <v>63</v>
      </c>
      <c r="P507" s="1" t="s">
        <v>1013</v>
      </c>
      <c r="Q507">
        <v>6.27</v>
      </c>
      <c r="R507">
        <v>1</v>
      </c>
      <c r="S507">
        <v>0</v>
      </c>
      <c r="T507">
        <v>0</v>
      </c>
      <c r="U507" s="1" t="s">
        <v>32</v>
      </c>
      <c r="V507">
        <v>1400</v>
      </c>
      <c r="W507">
        <v>1400</v>
      </c>
      <c r="X507">
        <v>1</v>
      </c>
      <c r="Y507">
        <v>1406.27</v>
      </c>
      <c r="Z507">
        <v>1406.27</v>
      </c>
      <c r="AA507">
        <v>1</v>
      </c>
      <c r="AB507" t="s">
        <v>21</v>
      </c>
    </row>
    <row r="508" spans="1:28" x14ac:dyDescent="0.3">
      <c r="A508">
        <v>637</v>
      </c>
      <c r="B508" t="str">
        <f>VLOOKUP(A508,标的信息!$B$2:$G$260,2,0)</f>
        <v>信易顺</v>
      </c>
      <c r="C508" t="str">
        <f>VLOOKUP(A508,标的信息!$B$2:$G$260,3,0)</f>
        <v>信易顺第546期</v>
      </c>
      <c r="D508">
        <f>VLOOKUP(A508,标的信息!$B$2:$G$260,4,0)</f>
        <v>30000</v>
      </c>
      <c r="E508">
        <f>VLOOKUP(A508,标的信息!$B$2:$G$260,5,0)</f>
        <v>5.2</v>
      </c>
      <c r="F508">
        <f>VLOOKUP(A508,标的信息!$B$2:$G$260,6,0)</f>
        <v>1</v>
      </c>
      <c r="G508">
        <f>VLOOKUP(A508,标的信息!$B$2:$H$260,7,0)</f>
        <v>31</v>
      </c>
      <c r="H508" t="str">
        <f>VLOOKUP(A508,标的信息!$B$2:$I$260,8,0)</f>
        <v>还款中</v>
      </c>
      <c r="I508">
        <f t="shared" si="7"/>
        <v>2.2388888888888889</v>
      </c>
      <c r="J508">
        <v>2.2400000000000002</v>
      </c>
      <c r="K508">
        <v>500</v>
      </c>
      <c r="L508" s="1" t="s">
        <v>1015</v>
      </c>
      <c r="M508">
        <v>8892</v>
      </c>
      <c r="N508">
        <v>10</v>
      </c>
      <c r="O508" t="s">
        <v>63</v>
      </c>
      <c r="P508" s="1" t="s">
        <v>1013</v>
      </c>
      <c r="Q508">
        <v>2.2400000000000002</v>
      </c>
      <c r="R508">
        <v>1</v>
      </c>
      <c r="S508">
        <v>0</v>
      </c>
      <c r="T508">
        <v>0</v>
      </c>
      <c r="U508" s="1" t="s">
        <v>20</v>
      </c>
      <c r="V508">
        <v>500</v>
      </c>
      <c r="W508">
        <v>500</v>
      </c>
      <c r="X508">
        <v>1</v>
      </c>
      <c r="Y508">
        <v>502.24</v>
      </c>
      <c r="Z508">
        <v>502.24</v>
      </c>
      <c r="AA508">
        <v>1</v>
      </c>
      <c r="AB508" t="s">
        <v>21</v>
      </c>
    </row>
    <row r="509" spans="1:28" x14ac:dyDescent="0.3">
      <c r="A509">
        <v>637</v>
      </c>
      <c r="B509" t="str">
        <f>VLOOKUP(A509,标的信息!$B$2:$G$260,2,0)</f>
        <v>信易顺</v>
      </c>
      <c r="C509" t="str">
        <f>VLOOKUP(A509,标的信息!$B$2:$G$260,3,0)</f>
        <v>信易顺第546期</v>
      </c>
      <c r="D509">
        <f>VLOOKUP(A509,标的信息!$B$2:$G$260,4,0)</f>
        <v>30000</v>
      </c>
      <c r="E509">
        <f>VLOOKUP(A509,标的信息!$B$2:$G$260,5,0)</f>
        <v>5.2</v>
      </c>
      <c r="F509">
        <f>VLOOKUP(A509,标的信息!$B$2:$G$260,6,0)</f>
        <v>1</v>
      </c>
      <c r="G509">
        <f>VLOOKUP(A509,标的信息!$B$2:$H$260,7,0)</f>
        <v>31</v>
      </c>
      <c r="H509" t="str">
        <f>VLOOKUP(A509,标的信息!$B$2:$I$260,8,0)</f>
        <v>还款中</v>
      </c>
      <c r="I509">
        <f t="shared" si="7"/>
        <v>2.6866666666666665</v>
      </c>
      <c r="J509">
        <v>2.69</v>
      </c>
      <c r="K509">
        <v>600</v>
      </c>
      <c r="L509" s="1" t="s">
        <v>1016</v>
      </c>
      <c r="M509">
        <v>8893</v>
      </c>
      <c r="N509">
        <v>10</v>
      </c>
      <c r="O509" t="s">
        <v>63</v>
      </c>
      <c r="P509" s="1" t="s">
        <v>1013</v>
      </c>
      <c r="Q509">
        <v>2.69</v>
      </c>
      <c r="R509">
        <v>1</v>
      </c>
      <c r="S509">
        <v>0</v>
      </c>
      <c r="T509">
        <v>0</v>
      </c>
      <c r="U509" s="1" t="s">
        <v>48</v>
      </c>
      <c r="V509">
        <v>600</v>
      </c>
      <c r="W509">
        <v>600</v>
      </c>
      <c r="X509">
        <v>1</v>
      </c>
      <c r="Y509">
        <v>602.69000000000005</v>
      </c>
      <c r="Z509">
        <v>602.69000000000005</v>
      </c>
      <c r="AA509">
        <v>1</v>
      </c>
      <c r="AB509" t="s">
        <v>21</v>
      </c>
    </row>
    <row r="510" spans="1:28" x14ac:dyDescent="0.3">
      <c r="A510">
        <v>637</v>
      </c>
      <c r="B510" t="str">
        <f>VLOOKUP(A510,标的信息!$B$2:$G$260,2,0)</f>
        <v>信易顺</v>
      </c>
      <c r="C510" t="str">
        <f>VLOOKUP(A510,标的信息!$B$2:$G$260,3,0)</f>
        <v>信易顺第546期</v>
      </c>
      <c r="D510">
        <f>VLOOKUP(A510,标的信息!$B$2:$G$260,4,0)</f>
        <v>30000</v>
      </c>
      <c r="E510">
        <f>VLOOKUP(A510,标的信息!$B$2:$G$260,5,0)</f>
        <v>5.2</v>
      </c>
      <c r="F510">
        <f>VLOOKUP(A510,标的信息!$B$2:$G$260,6,0)</f>
        <v>1</v>
      </c>
      <c r="G510">
        <f>VLOOKUP(A510,标的信息!$B$2:$H$260,7,0)</f>
        <v>31</v>
      </c>
      <c r="H510" t="str">
        <f>VLOOKUP(A510,标的信息!$B$2:$I$260,8,0)</f>
        <v>还款中</v>
      </c>
      <c r="I510">
        <f t="shared" si="7"/>
        <v>0.44777777777777783</v>
      </c>
      <c r="J510">
        <v>0.45</v>
      </c>
      <c r="K510">
        <v>100</v>
      </c>
      <c r="L510" s="1" t="s">
        <v>1017</v>
      </c>
      <c r="M510">
        <v>8894</v>
      </c>
      <c r="N510">
        <v>10</v>
      </c>
      <c r="O510" t="s">
        <v>63</v>
      </c>
      <c r="P510" s="1" t="s">
        <v>1013</v>
      </c>
      <c r="Q510">
        <v>0.45</v>
      </c>
      <c r="R510">
        <v>1</v>
      </c>
      <c r="S510">
        <v>0</v>
      </c>
      <c r="T510">
        <v>0</v>
      </c>
      <c r="U510" s="1" t="s">
        <v>29</v>
      </c>
      <c r="V510">
        <v>100</v>
      </c>
      <c r="W510">
        <v>100</v>
      </c>
      <c r="X510">
        <v>1</v>
      </c>
      <c r="Y510">
        <v>100.45</v>
      </c>
      <c r="Z510">
        <v>100.45</v>
      </c>
      <c r="AA510">
        <v>1</v>
      </c>
      <c r="AB510" t="s">
        <v>21</v>
      </c>
    </row>
    <row r="511" spans="1:28" x14ac:dyDescent="0.3">
      <c r="A511">
        <v>638</v>
      </c>
      <c r="B511" t="str">
        <f>VLOOKUP(A511,标的信息!$B$2:$G$260,2,0)</f>
        <v>信易顺</v>
      </c>
      <c r="C511" t="str">
        <f>VLOOKUP(A511,标的信息!$B$2:$G$260,3,0)</f>
        <v>信易顺第547期</v>
      </c>
      <c r="D511">
        <f>VLOOKUP(A511,标的信息!$B$2:$G$260,4,0)</f>
        <v>50000</v>
      </c>
      <c r="E511">
        <f>VLOOKUP(A511,标的信息!$B$2:$G$260,5,0)</f>
        <v>5.2</v>
      </c>
      <c r="F511">
        <f>VLOOKUP(A511,标的信息!$B$2:$G$260,6,0)</f>
        <v>1</v>
      </c>
      <c r="G511">
        <f>VLOOKUP(A511,标的信息!$B$2:$H$260,7,0)</f>
        <v>31</v>
      </c>
      <c r="H511" t="str">
        <f>VLOOKUP(A511,标的信息!$B$2:$I$260,8,0)</f>
        <v>还款中</v>
      </c>
      <c r="I511">
        <f t="shared" si="7"/>
        <v>122.6911111111111</v>
      </c>
      <c r="J511">
        <v>122.69</v>
      </c>
      <c r="K511">
        <v>27400</v>
      </c>
      <c r="L511" s="1" t="s">
        <v>1018</v>
      </c>
      <c r="M511">
        <v>8918</v>
      </c>
      <c r="N511">
        <v>10</v>
      </c>
      <c r="O511" t="s">
        <v>18</v>
      </c>
      <c r="P511" s="1" t="s">
        <v>1019</v>
      </c>
      <c r="Q511">
        <v>122.69</v>
      </c>
      <c r="R511">
        <v>1</v>
      </c>
      <c r="S511">
        <v>0</v>
      </c>
      <c r="T511">
        <v>0</v>
      </c>
      <c r="U511" s="1" t="s">
        <v>29</v>
      </c>
      <c r="V511">
        <v>27400</v>
      </c>
      <c r="W511">
        <v>27400</v>
      </c>
      <c r="X511">
        <v>0</v>
      </c>
      <c r="Y511">
        <v>27522.69</v>
      </c>
      <c r="Z511">
        <v>27522.69</v>
      </c>
      <c r="AA511">
        <v>1</v>
      </c>
      <c r="AB511" t="s">
        <v>21</v>
      </c>
    </row>
    <row r="512" spans="1:28" x14ac:dyDescent="0.3">
      <c r="A512">
        <v>638</v>
      </c>
      <c r="B512" t="str">
        <f>VLOOKUP(A512,标的信息!$B$2:$G$260,2,0)</f>
        <v>信易顺</v>
      </c>
      <c r="C512" t="str">
        <f>VLOOKUP(A512,标的信息!$B$2:$G$260,3,0)</f>
        <v>信易顺第547期</v>
      </c>
      <c r="D512">
        <f>VLOOKUP(A512,标的信息!$B$2:$G$260,4,0)</f>
        <v>50000</v>
      </c>
      <c r="E512">
        <f>VLOOKUP(A512,标的信息!$B$2:$G$260,5,0)</f>
        <v>5.2</v>
      </c>
      <c r="F512">
        <f>VLOOKUP(A512,标的信息!$B$2:$G$260,6,0)</f>
        <v>1</v>
      </c>
      <c r="G512">
        <f>VLOOKUP(A512,标的信息!$B$2:$H$260,7,0)</f>
        <v>31</v>
      </c>
      <c r="H512" t="str">
        <f>VLOOKUP(A512,标的信息!$B$2:$I$260,8,0)</f>
        <v>还款中</v>
      </c>
      <c r="I512">
        <f t="shared" si="7"/>
        <v>44.777777777777779</v>
      </c>
      <c r="J512">
        <v>44.78</v>
      </c>
      <c r="K512">
        <v>10000</v>
      </c>
      <c r="L512" s="1" t="s">
        <v>1020</v>
      </c>
      <c r="M512">
        <v>8911</v>
      </c>
      <c r="N512">
        <v>10</v>
      </c>
      <c r="O512" t="s">
        <v>18</v>
      </c>
      <c r="P512" s="1" t="s">
        <v>1021</v>
      </c>
      <c r="Q512">
        <v>44.78</v>
      </c>
      <c r="R512">
        <v>1</v>
      </c>
      <c r="S512">
        <v>0</v>
      </c>
      <c r="T512">
        <v>0</v>
      </c>
      <c r="U512" s="1" t="s">
        <v>29</v>
      </c>
      <c r="V512">
        <v>10000</v>
      </c>
      <c r="W512">
        <v>10000</v>
      </c>
      <c r="X512">
        <v>0</v>
      </c>
      <c r="Y512">
        <v>10044.780000000001</v>
      </c>
      <c r="Z512">
        <v>10044.780000000001</v>
      </c>
      <c r="AA512">
        <v>1</v>
      </c>
      <c r="AB512" t="s">
        <v>21</v>
      </c>
    </row>
    <row r="513" spans="1:28" x14ac:dyDescent="0.3">
      <c r="A513">
        <v>638</v>
      </c>
      <c r="B513" t="str">
        <f>VLOOKUP(A513,标的信息!$B$2:$G$260,2,0)</f>
        <v>信易顺</v>
      </c>
      <c r="C513" t="str">
        <f>VLOOKUP(A513,标的信息!$B$2:$G$260,3,0)</f>
        <v>信易顺第547期</v>
      </c>
      <c r="D513">
        <f>VLOOKUP(A513,标的信息!$B$2:$G$260,4,0)</f>
        <v>50000</v>
      </c>
      <c r="E513">
        <f>VLOOKUP(A513,标的信息!$B$2:$G$260,5,0)</f>
        <v>5.2</v>
      </c>
      <c r="F513">
        <f>VLOOKUP(A513,标的信息!$B$2:$G$260,6,0)</f>
        <v>1</v>
      </c>
      <c r="G513">
        <f>VLOOKUP(A513,标的信息!$B$2:$H$260,7,0)</f>
        <v>31</v>
      </c>
      <c r="H513" t="str">
        <f>VLOOKUP(A513,标的信息!$B$2:$I$260,8,0)</f>
        <v>还款中</v>
      </c>
      <c r="I513">
        <f t="shared" si="7"/>
        <v>4.03</v>
      </c>
      <c r="J513">
        <v>4.03</v>
      </c>
      <c r="K513">
        <v>900</v>
      </c>
      <c r="L513" s="1" t="s">
        <v>1022</v>
      </c>
      <c r="M513">
        <v>8910</v>
      </c>
      <c r="N513">
        <v>10</v>
      </c>
      <c r="O513" t="s">
        <v>18</v>
      </c>
      <c r="P513" s="1" t="s">
        <v>1023</v>
      </c>
      <c r="Q513">
        <v>4.03</v>
      </c>
      <c r="R513">
        <v>1</v>
      </c>
      <c r="S513">
        <v>0</v>
      </c>
      <c r="T513">
        <v>0</v>
      </c>
      <c r="U513" s="1" t="s">
        <v>43</v>
      </c>
      <c r="V513">
        <v>900</v>
      </c>
      <c r="W513">
        <v>900</v>
      </c>
      <c r="X513">
        <v>0</v>
      </c>
      <c r="Y513">
        <v>904.03</v>
      </c>
      <c r="Z513">
        <v>904.03</v>
      </c>
      <c r="AA513">
        <v>1</v>
      </c>
      <c r="AB513" t="s">
        <v>21</v>
      </c>
    </row>
    <row r="514" spans="1:28" x14ac:dyDescent="0.3">
      <c r="A514">
        <v>638</v>
      </c>
      <c r="B514" t="str">
        <f>VLOOKUP(A514,标的信息!$B$2:$G$260,2,0)</f>
        <v>信易顺</v>
      </c>
      <c r="C514" t="str">
        <f>VLOOKUP(A514,标的信息!$B$2:$G$260,3,0)</f>
        <v>信易顺第547期</v>
      </c>
      <c r="D514">
        <f>VLOOKUP(A514,标的信息!$B$2:$G$260,4,0)</f>
        <v>50000</v>
      </c>
      <c r="E514">
        <f>VLOOKUP(A514,标的信息!$B$2:$G$260,5,0)</f>
        <v>5.2</v>
      </c>
      <c r="F514">
        <f>VLOOKUP(A514,标的信息!$B$2:$G$260,6,0)</f>
        <v>1</v>
      </c>
      <c r="G514">
        <f>VLOOKUP(A514,标的信息!$B$2:$H$260,7,0)</f>
        <v>31</v>
      </c>
      <c r="H514" t="str">
        <f>VLOOKUP(A514,标的信息!$B$2:$I$260,8,0)</f>
        <v>还款中</v>
      </c>
      <c r="I514">
        <f t="shared" si="7"/>
        <v>44.777777777777779</v>
      </c>
      <c r="J514">
        <v>44.78</v>
      </c>
      <c r="K514">
        <v>10000</v>
      </c>
      <c r="L514" s="1" t="s">
        <v>1024</v>
      </c>
      <c r="M514">
        <v>8906</v>
      </c>
      <c r="N514">
        <v>10</v>
      </c>
      <c r="O514" t="s">
        <v>18</v>
      </c>
      <c r="P514" s="1" t="s">
        <v>1025</v>
      </c>
      <c r="Q514">
        <v>44.78</v>
      </c>
      <c r="R514">
        <v>1</v>
      </c>
      <c r="S514">
        <v>0</v>
      </c>
      <c r="T514">
        <v>0</v>
      </c>
      <c r="U514" s="1" t="s">
        <v>40</v>
      </c>
      <c r="V514">
        <v>10000</v>
      </c>
      <c r="W514">
        <v>10000</v>
      </c>
      <c r="X514">
        <v>0</v>
      </c>
      <c r="Y514">
        <v>10044.780000000001</v>
      </c>
      <c r="Z514">
        <v>10044.780000000001</v>
      </c>
      <c r="AA514">
        <v>1</v>
      </c>
      <c r="AB514" t="s">
        <v>21</v>
      </c>
    </row>
    <row r="515" spans="1:28" x14ac:dyDescent="0.3">
      <c r="A515">
        <v>638</v>
      </c>
      <c r="B515" t="str">
        <f>VLOOKUP(A515,标的信息!$B$2:$G$260,2,0)</f>
        <v>信易顺</v>
      </c>
      <c r="C515" t="str">
        <f>VLOOKUP(A515,标的信息!$B$2:$G$260,3,0)</f>
        <v>信易顺第547期</v>
      </c>
      <c r="D515">
        <f>VLOOKUP(A515,标的信息!$B$2:$G$260,4,0)</f>
        <v>50000</v>
      </c>
      <c r="E515">
        <f>VLOOKUP(A515,标的信息!$B$2:$G$260,5,0)</f>
        <v>5.2</v>
      </c>
      <c r="F515">
        <f>VLOOKUP(A515,标的信息!$B$2:$G$260,6,0)</f>
        <v>1</v>
      </c>
      <c r="G515">
        <f>VLOOKUP(A515,标的信息!$B$2:$H$260,7,0)</f>
        <v>31</v>
      </c>
      <c r="H515" t="str">
        <f>VLOOKUP(A515,标的信息!$B$2:$I$260,8,0)</f>
        <v>还款中</v>
      </c>
      <c r="I515">
        <f t="shared" ref="I515:I578" si="8">K515*E515/100*G515/360</f>
        <v>4.4777777777777779</v>
      </c>
      <c r="J515">
        <v>4.4800000000000004</v>
      </c>
      <c r="K515">
        <v>1000</v>
      </c>
      <c r="L515" s="1" t="s">
        <v>1026</v>
      </c>
      <c r="M515">
        <v>8903</v>
      </c>
      <c r="N515">
        <v>10</v>
      </c>
      <c r="O515" t="s">
        <v>18</v>
      </c>
      <c r="P515" s="1" t="s">
        <v>1027</v>
      </c>
      <c r="Q515">
        <v>4.4800000000000004</v>
      </c>
      <c r="R515">
        <v>1</v>
      </c>
      <c r="S515">
        <v>0</v>
      </c>
      <c r="T515">
        <v>0</v>
      </c>
      <c r="U515" s="1" t="s">
        <v>29</v>
      </c>
      <c r="V515">
        <v>1000</v>
      </c>
      <c r="W515">
        <v>1000</v>
      </c>
      <c r="X515">
        <v>0</v>
      </c>
      <c r="Y515">
        <v>1004.48</v>
      </c>
      <c r="Z515">
        <v>1004.48</v>
      </c>
      <c r="AA515">
        <v>1</v>
      </c>
      <c r="AB515" t="s">
        <v>21</v>
      </c>
    </row>
    <row r="516" spans="1:28" x14ac:dyDescent="0.3">
      <c r="A516">
        <v>638</v>
      </c>
      <c r="B516" t="str">
        <f>VLOOKUP(A516,标的信息!$B$2:$G$260,2,0)</f>
        <v>信易顺</v>
      </c>
      <c r="C516" t="str">
        <f>VLOOKUP(A516,标的信息!$B$2:$G$260,3,0)</f>
        <v>信易顺第547期</v>
      </c>
      <c r="D516">
        <f>VLOOKUP(A516,标的信息!$B$2:$G$260,4,0)</f>
        <v>50000</v>
      </c>
      <c r="E516">
        <f>VLOOKUP(A516,标的信息!$B$2:$G$260,5,0)</f>
        <v>5.2</v>
      </c>
      <c r="F516">
        <f>VLOOKUP(A516,标的信息!$B$2:$G$260,6,0)</f>
        <v>1</v>
      </c>
      <c r="G516">
        <f>VLOOKUP(A516,标的信息!$B$2:$H$260,7,0)</f>
        <v>31</v>
      </c>
      <c r="H516" t="str">
        <f>VLOOKUP(A516,标的信息!$B$2:$I$260,8,0)</f>
        <v>还款中</v>
      </c>
      <c r="I516">
        <f t="shared" si="8"/>
        <v>0.44777777777777783</v>
      </c>
      <c r="J516">
        <v>0.45</v>
      </c>
      <c r="K516">
        <v>100</v>
      </c>
      <c r="L516" s="1" t="s">
        <v>1028</v>
      </c>
      <c r="M516">
        <v>8900</v>
      </c>
      <c r="N516">
        <v>10</v>
      </c>
      <c r="O516" t="s">
        <v>63</v>
      </c>
      <c r="P516" s="1" t="s">
        <v>1029</v>
      </c>
      <c r="Q516">
        <v>0.45</v>
      </c>
      <c r="R516">
        <v>1</v>
      </c>
      <c r="S516">
        <v>0</v>
      </c>
      <c r="T516">
        <v>0</v>
      </c>
      <c r="U516" s="1" t="s">
        <v>20</v>
      </c>
      <c r="V516">
        <v>100</v>
      </c>
      <c r="W516">
        <v>100</v>
      </c>
      <c r="X516">
        <v>1</v>
      </c>
      <c r="Y516">
        <v>100.45</v>
      </c>
      <c r="Z516">
        <v>100.45</v>
      </c>
      <c r="AA516">
        <v>1</v>
      </c>
      <c r="AB516" t="s">
        <v>21</v>
      </c>
    </row>
    <row r="517" spans="1:28" x14ac:dyDescent="0.3">
      <c r="A517">
        <v>638</v>
      </c>
      <c r="B517" t="str">
        <f>VLOOKUP(A517,标的信息!$B$2:$G$260,2,0)</f>
        <v>信易顺</v>
      </c>
      <c r="C517" t="str">
        <f>VLOOKUP(A517,标的信息!$B$2:$G$260,3,0)</f>
        <v>信易顺第547期</v>
      </c>
      <c r="D517">
        <f>VLOOKUP(A517,标的信息!$B$2:$G$260,4,0)</f>
        <v>50000</v>
      </c>
      <c r="E517">
        <f>VLOOKUP(A517,标的信息!$B$2:$G$260,5,0)</f>
        <v>5.2</v>
      </c>
      <c r="F517">
        <f>VLOOKUP(A517,标的信息!$B$2:$G$260,6,0)</f>
        <v>1</v>
      </c>
      <c r="G517">
        <f>VLOOKUP(A517,标的信息!$B$2:$H$260,7,0)</f>
        <v>31</v>
      </c>
      <c r="H517" t="str">
        <f>VLOOKUP(A517,标的信息!$B$2:$I$260,8,0)</f>
        <v>还款中</v>
      </c>
      <c r="I517">
        <f t="shared" si="8"/>
        <v>2.6866666666666665</v>
      </c>
      <c r="J517">
        <v>2.69</v>
      </c>
      <c r="K517">
        <v>600</v>
      </c>
      <c r="L517" s="1" t="s">
        <v>1030</v>
      </c>
      <c r="M517">
        <v>8901</v>
      </c>
      <c r="N517">
        <v>10</v>
      </c>
      <c r="O517" t="s">
        <v>63</v>
      </c>
      <c r="P517" s="1" t="s">
        <v>1029</v>
      </c>
      <c r="Q517">
        <v>2.69</v>
      </c>
      <c r="R517">
        <v>1</v>
      </c>
      <c r="S517">
        <v>0</v>
      </c>
      <c r="T517">
        <v>0</v>
      </c>
      <c r="U517" s="1" t="s">
        <v>43</v>
      </c>
      <c r="V517">
        <v>600</v>
      </c>
      <c r="W517">
        <v>600</v>
      </c>
      <c r="X517">
        <v>1</v>
      </c>
      <c r="Y517">
        <v>602.69000000000005</v>
      </c>
      <c r="Z517">
        <v>602.69000000000005</v>
      </c>
      <c r="AA517">
        <v>1</v>
      </c>
      <c r="AB517" t="s">
        <v>21</v>
      </c>
    </row>
    <row r="518" spans="1:28" x14ac:dyDescent="0.3">
      <c r="A518">
        <v>639</v>
      </c>
      <c r="B518" t="str">
        <f>VLOOKUP(A518,标的信息!$B$2:$G$260,2,0)</f>
        <v>信易顺</v>
      </c>
      <c r="C518" t="str">
        <f>VLOOKUP(A518,标的信息!$B$2:$G$260,3,0)</f>
        <v>信易顺第548期</v>
      </c>
      <c r="D518">
        <f>VLOOKUP(A518,标的信息!$B$2:$G$260,4,0)</f>
        <v>50000</v>
      </c>
      <c r="E518">
        <f>VLOOKUP(A518,标的信息!$B$2:$G$260,5,0)</f>
        <v>5.2</v>
      </c>
      <c r="F518">
        <f>VLOOKUP(A518,标的信息!$B$2:$G$260,6,0)</f>
        <v>1</v>
      </c>
      <c r="G518">
        <f>VLOOKUP(A518,标的信息!$B$2:$H$260,7,0)</f>
        <v>31</v>
      </c>
      <c r="H518" t="str">
        <f>VLOOKUP(A518,标的信息!$B$2:$I$260,8,0)</f>
        <v>还款中</v>
      </c>
      <c r="I518">
        <f t="shared" si="8"/>
        <v>8.5077777777777772</v>
      </c>
      <c r="J518">
        <v>8.51</v>
      </c>
      <c r="K518">
        <v>1900</v>
      </c>
      <c r="L518" s="1" t="s">
        <v>1031</v>
      </c>
      <c r="M518">
        <v>8925</v>
      </c>
      <c r="N518">
        <v>10</v>
      </c>
      <c r="O518" t="s">
        <v>18</v>
      </c>
      <c r="P518" s="1" t="s">
        <v>1032</v>
      </c>
      <c r="Q518">
        <v>8.51</v>
      </c>
      <c r="R518">
        <v>1</v>
      </c>
      <c r="S518">
        <v>0</v>
      </c>
      <c r="T518">
        <v>0</v>
      </c>
      <c r="U518" s="1" t="s">
        <v>32</v>
      </c>
      <c r="V518">
        <v>1900</v>
      </c>
      <c r="W518">
        <v>1900</v>
      </c>
      <c r="X518">
        <v>0</v>
      </c>
      <c r="Y518">
        <v>1908.51</v>
      </c>
      <c r="Z518">
        <v>1908.51</v>
      </c>
      <c r="AA518">
        <v>1</v>
      </c>
      <c r="AB518" t="s">
        <v>21</v>
      </c>
    </row>
    <row r="519" spans="1:28" x14ac:dyDescent="0.3">
      <c r="A519">
        <v>639</v>
      </c>
      <c r="B519" t="str">
        <f>VLOOKUP(A519,标的信息!$B$2:$G$260,2,0)</f>
        <v>信易顺</v>
      </c>
      <c r="C519" t="str">
        <f>VLOOKUP(A519,标的信息!$B$2:$G$260,3,0)</f>
        <v>信易顺第548期</v>
      </c>
      <c r="D519">
        <f>VLOOKUP(A519,标的信息!$B$2:$G$260,4,0)</f>
        <v>50000</v>
      </c>
      <c r="E519">
        <f>VLOOKUP(A519,标的信息!$B$2:$G$260,5,0)</f>
        <v>5.2</v>
      </c>
      <c r="F519">
        <f>VLOOKUP(A519,标的信息!$B$2:$G$260,6,0)</f>
        <v>1</v>
      </c>
      <c r="G519">
        <f>VLOOKUP(A519,标的信息!$B$2:$H$260,7,0)</f>
        <v>31</v>
      </c>
      <c r="H519" t="str">
        <f>VLOOKUP(A519,标的信息!$B$2:$I$260,8,0)</f>
        <v>还款中</v>
      </c>
      <c r="I519">
        <f t="shared" si="8"/>
        <v>12.537777777777777</v>
      </c>
      <c r="J519">
        <v>12.54</v>
      </c>
      <c r="K519">
        <v>2800</v>
      </c>
      <c r="L519" s="1" t="s">
        <v>1033</v>
      </c>
      <c r="M519">
        <v>8924</v>
      </c>
      <c r="N519">
        <v>10</v>
      </c>
      <c r="O519" t="s">
        <v>18</v>
      </c>
      <c r="P519" s="1" t="s">
        <v>1034</v>
      </c>
      <c r="Q519">
        <v>12.54</v>
      </c>
      <c r="R519">
        <v>1</v>
      </c>
      <c r="S519">
        <v>0</v>
      </c>
      <c r="T519">
        <v>0</v>
      </c>
      <c r="U519" s="1" t="s">
        <v>35</v>
      </c>
      <c r="V519">
        <v>2800</v>
      </c>
      <c r="W519">
        <v>2800</v>
      </c>
      <c r="X519">
        <v>0</v>
      </c>
      <c r="Y519">
        <v>2812.54</v>
      </c>
      <c r="Z519">
        <v>2812.54</v>
      </c>
      <c r="AA519">
        <v>1</v>
      </c>
      <c r="AB519" t="s">
        <v>21</v>
      </c>
    </row>
    <row r="520" spans="1:28" x14ac:dyDescent="0.3">
      <c r="A520">
        <v>639</v>
      </c>
      <c r="B520" t="str">
        <f>VLOOKUP(A520,标的信息!$B$2:$G$260,2,0)</f>
        <v>信易顺</v>
      </c>
      <c r="C520" t="str">
        <f>VLOOKUP(A520,标的信息!$B$2:$G$260,3,0)</f>
        <v>信易顺第548期</v>
      </c>
      <c r="D520">
        <f>VLOOKUP(A520,标的信息!$B$2:$G$260,4,0)</f>
        <v>50000</v>
      </c>
      <c r="E520">
        <f>VLOOKUP(A520,标的信息!$B$2:$G$260,5,0)</f>
        <v>5.2</v>
      </c>
      <c r="F520">
        <f>VLOOKUP(A520,标的信息!$B$2:$G$260,6,0)</f>
        <v>1</v>
      </c>
      <c r="G520">
        <f>VLOOKUP(A520,标的信息!$B$2:$H$260,7,0)</f>
        <v>31</v>
      </c>
      <c r="H520" t="str">
        <f>VLOOKUP(A520,标的信息!$B$2:$I$260,8,0)</f>
        <v>还款中</v>
      </c>
      <c r="I520">
        <f t="shared" si="8"/>
        <v>0.44777777777777783</v>
      </c>
      <c r="J520">
        <v>0.45</v>
      </c>
      <c r="K520">
        <v>100</v>
      </c>
      <c r="L520" s="1" t="s">
        <v>1035</v>
      </c>
      <c r="M520">
        <v>8923</v>
      </c>
      <c r="N520">
        <v>10</v>
      </c>
      <c r="O520" t="s">
        <v>18</v>
      </c>
      <c r="P520" s="1" t="s">
        <v>1036</v>
      </c>
      <c r="Q520">
        <v>0.45</v>
      </c>
      <c r="R520">
        <v>1</v>
      </c>
      <c r="S520">
        <v>0</v>
      </c>
      <c r="T520">
        <v>0</v>
      </c>
      <c r="U520" s="1" t="s">
        <v>29</v>
      </c>
      <c r="V520">
        <v>100</v>
      </c>
      <c r="W520">
        <v>100</v>
      </c>
      <c r="X520">
        <v>0</v>
      </c>
      <c r="Y520">
        <v>100.45</v>
      </c>
      <c r="Z520">
        <v>100.45</v>
      </c>
      <c r="AA520">
        <v>1</v>
      </c>
      <c r="AB520" t="s">
        <v>21</v>
      </c>
    </row>
    <row r="521" spans="1:28" x14ac:dyDescent="0.3">
      <c r="A521">
        <v>639</v>
      </c>
      <c r="B521" t="str">
        <f>VLOOKUP(A521,标的信息!$B$2:$G$260,2,0)</f>
        <v>信易顺</v>
      </c>
      <c r="C521" t="str">
        <f>VLOOKUP(A521,标的信息!$B$2:$G$260,3,0)</f>
        <v>信易顺第548期</v>
      </c>
      <c r="D521">
        <f>VLOOKUP(A521,标的信息!$B$2:$G$260,4,0)</f>
        <v>50000</v>
      </c>
      <c r="E521">
        <f>VLOOKUP(A521,标的信息!$B$2:$G$260,5,0)</f>
        <v>5.2</v>
      </c>
      <c r="F521">
        <f>VLOOKUP(A521,标的信息!$B$2:$G$260,6,0)</f>
        <v>1</v>
      </c>
      <c r="G521">
        <f>VLOOKUP(A521,标的信息!$B$2:$H$260,7,0)</f>
        <v>31</v>
      </c>
      <c r="H521" t="str">
        <f>VLOOKUP(A521,标的信息!$B$2:$I$260,8,0)</f>
        <v>还款中</v>
      </c>
      <c r="I521">
        <f t="shared" si="8"/>
        <v>2.6866666666666665</v>
      </c>
      <c r="J521">
        <v>2.69</v>
      </c>
      <c r="K521">
        <v>600</v>
      </c>
      <c r="L521" s="1" t="s">
        <v>1037</v>
      </c>
      <c r="M521">
        <v>8921</v>
      </c>
      <c r="N521">
        <v>10</v>
      </c>
      <c r="O521" t="s">
        <v>18</v>
      </c>
      <c r="P521" s="1" t="s">
        <v>1038</v>
      </c>
      <c r="Q521">
        <v>2.69</v>
      </c>
      <c r="R521">
        <v>1</v>
      </c>
      <c r="S521">
        <v>0</v>
      </c>
      <c r="T521">
        <v>0</v>
      </c>
      <c r="U521" s="1" t="s">
        <v>29</v>
      </c>
      <c r="V521">
        <v>600</v>
      </c>
      <c r="W521">
        <v>600</v>
      </c>
      <c r="X521">
        <v>0</v>
      </c>
      <c r="Y521">
        <v>602.69000000000005</v>
      </c>
      <c r="Z521">
        <v>602.69000000000005</v>
      </c>
      <c r="AA521">
        <v>1</v>
      </c>
      <c r="AB521" t="s">
        <v>21</v>
      </c>
    </row>
    <row r="522" spans="1:28" x14ac:dyDescent="0.3">
      <c r="A522">
        <v>639</v>
      </c>
      <c r="B522" t="str">
        <f>VLOOKUP(A522,标的信息!$B$2:$G$260,2,0)</f>
        <v>信易顺</v>
      </c>
      <c r="C522" t="str">
        <f>VLOOKUP(A522,标的信息!$B$2:$G$260,3,0)</f>
        <v>信易顺第548期</v>
      </c>
      <c r="D522">
        <f>VLOOKUP(A522,标的信息!$B$2:$G$260,4,0)</f>
        <v>50000</v>
      </c>
      <c r="E522">
        <f>VLOOKUP(A522,标的信息!$B$2:$G$260,5,0)</f>
        <v>5.2</v>
      </c>
      <c r="F522">
        <f>VLOOKUP(A522,标的信息!$B$2:$G$260,6,0)</f>
        <v>1</v>
      </c>
      <c r="G522">
        <f>VLOOKUP(A522,标的信息!$B$2:$H$260,7,0)</f>
        <v>31</v>
      </c>
      <c r="H522" t="str">
        <f>VLOOKUP(A522,标的信息!$B$2:$I$260,8,0)</f>
        <v>还款中</v>
      </c>
      <c r="I522">
        <f t="shared" si="8"/>
        <v>53.733333333333334</v>
      </c>
      <c r="J522">
        <v>53.73</v>
      </c>
      <c r="K522">
        <v>12000</v>
      </c>
      <c r="L522" s="1" t="s">
        <v>1039</v>
      </c>
      <c r="M522">
        <v>8920</v>
      </c>
      <c r="N522">
        <v>10</v>
      </c>
      <c r="O522" t="s">
        <v>18</v>
      </c>
      <c r="P522" s="1" t="s">
        <v>1040</v>
      </c>
      <c r="Q522">
        <v>53.73</v>
      </c>
      <c r="R522">
        <v>1</v>
      </c>
      <c r="S522">
        <v>0</v>
      </c>
      <c r="T522">
        <v>0</v>
      </c>
      <c r="U522" s="1" t="s">
        <v>29</v>
      </c>
      <c r="V522">
        <v>12000</v>
      </c>
      <c r="W522">
        <v>12000</v>
      </c>
      <c r="X522">
        <v>0</v>
      </c>
      <c r="Y522">
        <v>12053.73</v>
      </c>
      <c r="Z522">
        <v>12053.73</v>
      </c>
      <c r="AA522">
        <v>1</v>
      </c>
      <c r="AB522" t="s">
        <v>21</v>
      </c>
    </row>
    <row r="523" spans="1:28" x14ac:dyDescent="0.3">
      <c r="A523">
        <v>639</v>
      </c>
      <c r="B523" t="str">
        <f>VLOOKUP(A523,标的信息!$B$2:$G$260,2,0)</f>
        <v>信易顺</v>
      </c>
      <c r="C523" t="str">
        <f>VLOOKUP(A523,标的信息!$B$2:$G$260,3,0)</f>
        <v>信易顺第548期</v>
      </c>
      <c r="D523">
        <f>VLOOKUP(A523,标的信息!$B$2:$G$260,4,0)</f>
        <v>50000</v>
      </c>
      <c r="E523">
        <f>VLOOKUP(A523,标的信息!$B$2:$G$260,5,0)</f>
        <v>5.2</v>
      </c>
      <c r="F523">
        <f>VLOOKUP(A523,标的信息!$B$2:$G$260,6,0)</f>
        <v>1</v>
      </c>
      <c r="G523">
        <f>VLOOKUP(A523,标的信息!$B$2:$H$260,7,0)</f>
        <v>31</v>
      </c>
      <c r="H523" t="str">
        <f>VLOOKUP(A523,标的信息!$B$2:$I$260,8,0)</f>
        <v>还款中</v>
      </c>
      <c r="I523">
        <f t="shared" si="8"/>
        <v>29.553333333333331</v>
      </c>
      <c r="J523">
        <v>29.55</v>
      </c>
      <c r="K523">
        <v>6600</v>
      </c>
      <c r="L523" s="1" t="s">
        <v>1041</v>
      </c>
      <c r="M523">
        <v>8919</v>
      </c>
      <c r="N523">
        <v>10</v>
      </c>
      <c r="O523" t="s">
        <v>18</v>
      </c>
      <c r="P523" s="1" t="s">
        <v>1042</v>
      </c>
      <c r="Q523">
        <v>29.55</v>
      </c>
      <c r="R523">
        <v>1</v>
      </c>
      <c r="S523">
        <v>0</v>
      </c>
      <c r="T523">
        <v>0</v>
      </c>
      <c r="U523" s="1" t="s">
        <v>40</v>
      </c>
      <c r="V523">
        <v>6600</v>
      </c>
      <c r="W523">
        <v>6600</v>
      </c>
      <c r="X523">
        <v>0</v>
      </c>
      <c r="Y523">
        <v>6629.55</v>
      </c>
      <c r="Z523">
        <v>6629.55</v>
      </c>
      <c r="AA523">
        <v>1</v>
      </c>
      <c r="AB523" t="s">
        <v>21</v>
      </c>
    </row>
    <row r="524" spans="1:28" x14ac:dyDescent="0.3">
      <c r="A524">
        <v>639</v>
      </c>
      <c r="B524" t="str">
        <f>VLOOKUP(A524,标的信息!$B$2:$G$260,2,0)</f>
        <v>信易顺</v>
      </c>
      <c r="C524" t="str">
        <f>VLOOKUP(A524,标的信息!$B$2:$G$260,3,0)</f>
        <v>信易顺第548期</v>
      </c>
      <c r="D524">
        <f>VLOOKUP(A524,标的信息!$B$2:$G$260,4,0)</f>
        <v>50000</v>
      </c>
      <c r="E524">
        <f>VLOOKUP(A524,标的信息!$B$2:$G$260,5,0)</f>
        <v>5.2</v>
      </c>
      <c r="F524">
        <f>VLOOKUP(A524,标的信息!$B$2:$G$260,6,0)</f>
        <v>1</v>
      </c>
      <c r="G524">
        <f>VLOOKUP(A524,标的信息!$B$2:$H$260,7,0)</f>
        <v>31</v>
      </c>
      <c r="H524" t="str">
        <f>VLOOKUP(A524,标的信息!$B$2:$I$260,8,0)</f>
        <v>还款中</v>
      </c>
      <c r="I524">
        <f t="shared" si="8"/>
        <v>0.89555555555555566</v>
      </c>
      <c r="J524">
        <v>0.9</v>
      </c>
      <c r="K524">
        <v>200</v>
      </c>
      <c r="L524" s="1" t="s">
        <v>1043</v>
      </c>
      <c r="M524">
        <v>8912</v>
      </c>
      <c r="N524">
        <v>10</v>
      </c>
      <c r="O524" t="s">
        <v>18</v>
      </c>
      <c r="P524" s="1" t="s">
        <v>1044</v>
      </c>
      <c r="Q524">
        <v>0.9</v>
      </c>
      <c r="R524">
        <v>1</v>
      </c>
      <c r="S524">
        <v>0</v>
      </c>
      <c r="T524">
        <v>0</v>
      </c>
      <c r="U524" s="1" t="s">
        <v>29</v>
      </c>
      <c r="V524">
        <v>200</v>
      </c>
      <c r="W524">
        <v>200</v>
      </c>
      <c r="X524">
        <v>0</v>
      </c>
      <c r="Y524">
        <v>200.9</v>
      </c>
      <c r="Z524">
        <v>200.9</v>
      </c>
      <c r="AA524">
        <v>1</v>
      </c>
      <c r="AB524" t="s">
        <v>21</v>
      </c>
    </row>
    <row r="525" spans="1:28" x14ac:dyDescent="0.3">
      <c r="A525">
        <v>639</v>
      </c>
      <c r="B525" t="str">
        <f>VLOOKUP(A525,标的信息!$B$2:$G$260,2,0)</f>
        <v>信易顺</v>
      </c>
      <c r="C525" t="str">
        <f>VLOOKUP(A525,标的信息!$B$2:$G$260,3,0)</f>
        <v>信易顺第548期</v>
      </c>
      <c r="D525">
        <f>VLOOKUP(A525,标的信息!$B$2:$G$260,4,0)</f>
        <v>50000</v>
      </c>
      <c r="E525">
        <f>VLOOKUP(A525,标的信息!$B$2:$G$260,5,0)</f>
        <v>5.2</v>
      </c>
      <c r="F525">
        <f>VLOOKUP(A525,标的信息!$B$2:$G$260,6,0)</f>
        <v>1</v>
      </c>
      <c r="G525">
        <f>VLOOKUP(A525,标的信息!$B$2:$H$260,7,0)</f>
        <v>31</v>
      </c>
      <c r="H525" t="str">
        <f>VLOOKUP(A525,标的信息!$B$2:$I$260,8,0)</f>
        <v>还款中</v>
      </c>
      <c r="I525">
        <f t="shared" si="8"/>
        <v>63.13666666666667</v>
      </c>
      <c r="J525">
        <v>63.14</v>
      </c>
      <c r="K525">
        <v>14100</v>
      </c>
      <c r="L525" s="1" t="s">
        <v>1045</v>
      </c>
      <c r="M525">
        <v>8909</v>
      </c>
      <c r="N525">
        <v>10</v>
      </c>
      <c r="O525" t="s">
        <v>18</v>
      </c>
      <c r="P525" s="1" t="s">
        <v>1046</v>
      </c>
      <c r="Q525">
        <v>63.14</v>
      </c>
      <c r="R525">
        <v>1</v>
      </c>
      <c r="S525">
        <v>0</v>
      </c>
      <c r="T525">
        <v>0</v>
      </c>
      <c r="U525" s="1" t="s">
        <v>48</v>
      </c>
      <c r="V525">
        <v>14100</v>
      </c>
      <c r="W525">
        <v>14100</v>
      </c>
      <c r="X525">
        <v>0</v>
      </c>
      <c r="Y525">
        <v>14163.14</v>
      </c>
      <c r="Z525">
        <v>14163.14</v>
      </c>
      <c r="AA525">
        <v>1</v>
      </c>
      <c r="AB525" t="s">
        <v>21</v>
      </c>
    </row>
    <row r="526" spans="1:28" x14ac:dyDescent="0.3">
      <c r="A526">
        <v>639</v>
      </c>
      <c r="B526" t="str">
        <f>VLOOKUP(A526,标的信息!$B$2:$G$260,2,0)</f>
        <v>信易顺</v>
      </c>
      <c r="C526" t="str">
        <f>VLOOKUP(A526,标的信息!$B$2:$G$260,3,0)</f>
        <v>信易顺第548期</v>
      </c>
      <c r="D526">
        <f>VLOOKUP(A526,标的信息!$B$2:$G$260,4,0)</f>
        <v>50000</v>
      </c>
      <c r="E526">
        <f>VLOOKUP(A526,标的信息!$B$2:$G$260,5,0)</f>
        <v>5.2</v>
      </c>
      <c r="F526">
        <f>VLOOKUP(A526,标的信息!$B$2:$G$260,6,0)</f>
        <v>1</v>
      </c>
      <c r="G526">
        <f>VLOOKUP(A526,标的信息!$B$2:$H$260,7,0)</f>
        <v>31</v>
      </c>
      <c r="H526" t="str">
        <f>VLOOKUP(A526,标的信息!$B$2:$I$260,8,0)</f>
        <v>还款中</v>
      </c>
      <c r="I526">
        <f t="shared" si="8"/>
        <v>4.4777777777777779</v>
      </c>
      <c r="J526">
        <v>4.4800000000000004</v>
      </c>
      <c r="K526">
        <v>1000</v>
      </c>
      <c r="L526" s="1" t="s">
        <v>1047</v>
      </c>
      <c r="M526">
        <v>8908</v>
      </c>
      <c r="N526">
        <v>10</v>
      </c>
      <c r="O526" t="s">
        <v>18</v>
      </c>
      <c r="P526" s="1" t="s">
        <v>1048</v>
      </c>
      <c r="Q526">
        <v>4.4800000000000004</v>
      </c>
      <c r="R526">
        <v>1</v>
      </c>
      <c r="S526">
        <v>0</v>
      </c>
      <c r="T526">
        <v>0</v>
      </c>
      <c r="U526" s="1" t="s">
        <v>29</v>
      </c>
      <c r="V526">
        <v>1000</v>
      </c>
      <c r="W526">
        <v>1000</v>
      </c>
      <c r="X526">
        <v>0</v>
      </c>
      <c r="Y526">
        <v>1004.48</v>
      </c>
      <c r="Z526">
        <v>1004.48</v>
      </c>
      <c r="AA526">
        <v>1</v>
      </c>
      <c r="AB526" t="s">
        <v>21</v>
      </c>
    </row>
    <row r="527" spans="1:28" x14ac:dyDescent="0.3">
      <c r="A527">
        <v>639</v>
      </c>
      <c r="B527" t="str">
        <f>VLOOKUP(A527,标的信息!$B$2:$G$260,2,0)</f>
        <v>信易顺</v>
      </c>
      <c r="C527" t="str">
        <f>VLOOKUP(A527,标的信息!$B$2:$G$260,3,0)</f>
        <v>信易顺第548期</v>
      </c>
      <c r="D527">
        <f>VLOOKUP(A527,标的信息!$B$2:$G$260,4,0)</f>
        <v>50000</v>
      </c>
      <c r="E527">
        <f>VLOOKUP(A527,标的信息!$B$2:$G$260,5,0)</f>
        <v>5.2</v>
      </c>
      <c r="F527">
        <f>VLOOKUP(A527,标的信息!$B$2:$G$260,6,0)</f>
        <v>1</v>
      </c>
      <c r="G527">
        <f>VLOOKUP(A527,标的信息!$B$2:$H$260,7,0)</f>
        <v>31</v>
      </c>
      <c r="H527" t="str">
        <f>VLOOKUP(A527,标的信息!$B$2:$I$260,8,0)</f>
        <v>还款中</v>
      </c>
      <c r="I527">
        <f t="shared" si="8"/>
        <v>44.777777777777779</v>
      </c>
      <c r="J527">
        <v>44.78</v>
      </c>
      <c r="K527">
        <v>10000</v>
      </c>
      <c r="L527" s="1" t="s">
        <v>1049</v>
      </c>
      <c r="M527">
        <v>8907</v>
      </c>
      <c r="N527">
        <v>10</v>
      </c>
      <c r="O527" t="s">
        <v>18</v>
      </c>
      <c r="P527" s="1" t="s">
        <v>1050</v>
      </c>
      <c r="Q527">
        <v>44.78</v>
      </c>
      <c r="R527">
        <v>1</v>
      </c>
      <c r="S527">
        <v>0</v>
      </c>
      <c r="T527">
        <v>0</v>
      </c>
      <c r="U527" s="1" t="s">
        <v>29</v>
      </c>
      <c r="V527">
        <v>10000</v>
      </c>
      <c r="W527">
        <v>10000</v>
      </c>
      <c r="X527">
        <v>0</v>
      </c>
      <c r="Y527">
        <v>10044.780000000001</v>
      </c>
      <c r="Z527">
        <v>10044.780000000001</v>
      </c>
      <c r="AA527">
        <v>1</v>
      </c>
      <c r="AB527" t="s">
        <v>21</v>
      </c>
    </row>
    <row r="528" spans="1:28" x14ac:dyDescent="0.3">
      <c r="A528">
        <v>639</v>
      </c>
      <c r="B528" t="str">
        <f>VLOOKUP(A528,标的信息!$B$2:$G$260,2,0)</f>
        <v>信易顺</v>
      </c>
      <c r="C528" t="str">
        <f>VLOOKUP(A528,标的信息!$B$2:$G$260,3,0)</f>
        <v>信易顺第548期</v>
      </c>
      <c r="D528">
        <f>VLOOKUP(A528,标的信息!$B$2:$G$260,4,0)</f>
        <v>50000</v>
      </c>
      <c r="E528">
        <f>VLOOKUP(A528,标的信息!$B$2:$G$260,5,0)</f>
        <v>5.2</v>
      </c>
      <c r="F528">
        <f>VLOOKUP(A528,标的信息!$B$2:$G$260,6,0)</f>
        <v>1</v>
      </c>
      <c r="G528">
        <f>VLOOKUP(A528,标的信息!$B$2:$H$260,7,0)</f>
        <v>31</v>
      </c>
      <c r="H528" t="str">
        <f>VLOOKUP(A528,标的信息!$B$2:$I$260,8,0)</f>
        <v>还款中</v>
      </c>
      <c r="I528">
        <f t="shared" si="8"/>
        <v>2.6866666666666665</v>
      </c>
      <c r="J528">
        <v>2.69</v>
      </c>
      <c r="K528">
        <v>600</v>
      </c>
      <c r="L528" s="1" t="s">
        <v>1051</v>
      </c>
      <c r="M528">
        <v>8904</v>
      </c>
      <c r="N528">
        <v>10</v>
      </c>
      <c r="O528" t="s">
        <v>63</v>
      </c>
      <c r="P528" s="1" t="s">
        <v>1052</v>
      </c>
      <c r="Q528">
        <v>2.69</v>
      </c>
      <c r="R528">
        <v>1</v>
      </c>
      <c r="S528">
        <v>0</v>
      </c>
      <c r="T528">
        <v>0</v>
      </c>
      <c r="U528" s="1" t="s">
        <v>43</v>
      </c>
      <c r="V528">
        <v>600</v>
      </c>
      <c r="W528">
        <v>600</v>
      </c>
      <c r="X528">
        <v>1</v>
      </c>
      <c r="Y528">
        <v>602.69000000000005</v>
      </c>
      <c r="Z528">
        <v>602.69000000000005</v>
      </c>
      <c r="AA528">
        <v>1</v>
      </c>
      <c r="AB528" t="s">
        <v>21</v>
      </c>
    </row>
    <row r="529" spans="1:28" x14ac:dyDescent="0.3">
      <c r="A529">
        <v>639</v>
      </c>
      <c r="B529" t="str">
        <f>VLOOKUP(A529,标的信息!$B$2:$G$260,2,0)</f>
        <v>信易顺</v>
      </c>
      <c r="C529" t="str">
        <f>VLOOKUP(A529,标的信息!$B$2:$G$260,3,0)</f>
        <v>信易顺第548期</v>
      </c>
      <c r="D529">
        <f>VLOOKUP(A529,标的信息!$B$2:$G$260,4,0)</f>
        <v>50000</v>
      </c>
      <c r="E529">
        <f>VLOOKUP(A529,标的信息!$B$2:$G$260,5,0)</f>
        <v>5.2</v>
      </c>
      <c r="F529">
        <f>VLOOKUP(A529,标的信息!$B$2:$G$260,6,0)</f>
        <v>1</v>
      </c>
      <c r="G529">
        <f>VLOOKUP(A529,标的信息!$B$2:$H$260,7,0)</f>
        <v>31</v>
      </c>
      <c r="H529" t="str">
        <f>VLOOKUP(A529,标的信息!$B$2:$I$260,8,0)</f>
        <v>还款中</v>
      </c>
      <c r="I529">
        <f t="shared" si="8"/>
        <v>0.44777777777777783</v>
      </c>
      <c r="J529">
        <v>0.45</v>
      </c>
      <c r="K529">
        <v>100</v>
      </c>
      <c r="L529" s="1" t="s">
        <v>1053</v>
      </c>
      <c r="M529">
        <v>8905</v>
      </c>
      <c r="N529">
        <v>10</v>
      </c>
      <c r="O529" t="s">
        <v>63</v>
      </c>
      <c r="P529" s="1" t="s">
        <v>1052</v>
      </c>
      <c r="Q529">
        <v>0.45</v>
      </c>
      <c r="R529">
        <v>1</v>
      </c>
      <c r="S529">
        <v>0</v>
      </c>
      <c r="T529">
        <v>0</v>
      </c>
      <c r="U529" s="1" t="s">
        <v>20</v>
      </c>
      <c r="V529">
        <v>100</v>
      </c>
      <c r="W529">
        <v>100</v>
      </c>
      <c r="X529">
        <v>1</v>
      </c>
      <c r="Y529">
        <v>100.45</v>
      </c>
      <c r="Z529">
        <v>100.45</v>
      </c>
      <c r="AA529">
        <v>1</v>
      </c>
      <c r="AB529" t="s">
        <v>21</v>
      </c>
    </row>
    <row r="530" spans="1:28" x14ac:dyDescent="0.3">
      <c r="A530">
        <v>632</v>
      </c>
      <c r="B530" t="str">
        <f>VLOOKUP(A530,标的信息!$B$2:$G$260,2,0)</f>
        <v>金企计划</v>
      </c>
      <c r="C530" t="str">
        <f>VLOOKUP(A530,标的信息!$B$2:$G$260,3,0)</f>
        <v>海汇盈第8期</v>
      </c>
      <c r="D530">
        <f>VLOOKUP(A530,标的信息!$B$2:$G$260,4,0)</f>
        <v>200000</v>
      </c>
      <c r="E530">
        <f>VLOOKUP(A530,标的信息!$B$2:$G$260,5,0)</f>
        <v>5</v>
      </c>
      <c r="F530">
        <f>VLOOKUP(A530,标的信息!$B$2:$G$260,6,0)</f>
        <v>7</v>
      </c>
      <c r="G530">
        <f>VLOOKUP(A530,标的信息!$B$2:$H$260,7,0)</f>
        <v>7</v>
      </c>
      <c r="H530" t="str">
        <f>VLOOKUP(A530,标的信息!$B$2:$I$260,8,0)</f>
        <v>还款中</v>
      </c>
      <c r="I530">
        <f t="shared" si="8"/>
        <v>10.305555555555555</v>
      </c>
      <c r="J530">
        <v>10.31</v>
      </c>
      <c r="K530">
        <v>10600</v>
      </c>
      <c r="L530" s="1" t="s">
        <v>1054</v>
      </c>
      <c r="M530">
        <v>8858</v>
      </c>
      <c r="N530">
        <v>10</v>
      </c>
      <c r="O530" t="s">
        <v>18</v>
      </c>
      <c r="P530" s="1" t="s">
        <v>1055</v>
      </c>
      <c r="Q530">
        <v>10.31</v>
      </c>
      <c r="R530">
        <v>1</v>
      </c>
      <c r="S530">
        <v>0</v>
      </c>
      <c r="T530">
        <v>0</v>
      </c>
      <c r="U530" s="1" t="s">
        <v>77</v>
      </c>
      <c r="V530">
        <v>10600</v>
      </c>
      <c r="W530">
        <v>10600</v>
      </c>
      <c r="X530">
        <v>0</v>
      </c>
      <c r="Y530">
        <v>10610.31</v>
      </c>
      <c r="Z530">
        <v>10610.31</v>
      </c>
      <c r="AA530">
        <v>1</v>
      </c>
      <c r="AB530" t="s">
        <v>21</v>
      </c>
    </row>
    <row r="531" spans="1:28" x14ac:dyDescent="0.3">
      <c r="A531">
        <v>632</v>
      </c>
      <c r="B531" t="str">
        <f>VLOOKUP(A531,标的信息!$B$2:$G$260,2,0)</f>
        <v>金企计划</v>
      </c>
      <c r="C531" t="str">
        <f>VLOOKUP(A531,标的信息!$B$2:$G$260,3,0)</f>
        <v>海汇盈第8期</v>
      </c>
      <c r="D531">
        <f>VLOOKUP(A531,标的信息!$B$2:$G$260,4,0)</f>
        <v>200000</v>
      </c>
      <c r="E531">
        <f>VLOOKUP(A531,标的信息!$B$2:$G$260,5,0)</f>
        <v>5</v>
      </c>
      <c r="F531">
        <f>VLOOKUP(A531,标的信息!$B$2:$G$260,6,0)</f>
        <v>7</v>
      </c>
      <c r="G531">
        <f>VLOOKUP(A531,标的信息!$B$2:$H$260,7,0)</f>
        <v>7</v>
      </c>
      <c r="H531" t="str">
        <f>VLOOKUP(A531,标的信息!$B$2:$I$260,8,0)</f>
        <v>还款中</v>
      </c>
      <c r="I531">
        <f t="shared" si="8"/>
        <v>2.0416666666666665</v>
      </c>
      <c r="J531">
        <v>2.04</v>
      </c>
      <c r="K531">
        <v>2100</v>
      </c>
      <c r="L531" s="1" t="s">
        <v>1056</v>
      </c>
      <c r="M531">
        <v>8857</v>
      </c>
      <c r="N531">
        <v>10</v>
      </c>
      <c r="O531" t="s">
        <v>18</v>
      </c>
      <c r="P531" s="1" t="s">
        <v>1057</v>
      </c>
      <c r="Q531">
        <v>2.04</v>
      </c>
      <c r="R531">
        <v>1</v>
      </c>
      <c r="S531">
        <v>0</v>
      </c>
      <c r="T531">
        <v>0</v>
      </c>
      <c r="U531" s="1" t="s">
        <v>20</v>
      </c>
      <c r="V531">
        <v>2100</v>
      </c>
      <c r="W531">
        <v>2100</v>
      </c>
      <c r="X531">
        <v>0</v>
      </c>
      <c r="Y531">
        <v>2102.04</v>
      </c>
      <c r="Z531">
        <v>2102.04</v>
      </c>
      <c r="AA531">
        <v>1</v>
      </c>
      <c r="AB531" t="s">
        <v>21</v>
      </c>
    </row>
    <row r="532" spans="1:28" x14ac:dyDescent="0.3">
      <c r="A532">
        <v>632</v>
      </c>
      <c r="B532" t="str">
        <f>VLOOKUP(A532,标的信息!$B$2:$G$260,2,0)</f>
        <v>金企计划</v>
      </c>
      <c r="C532" t="str">
        <f>VLOOKUP(A532,标的信息!$B$2:$G$260,3,0)</f>
        <v>海汇盈第8期</v>
      </c>
      <c r="D532">
        <f>VLOOKUP(A532,标的信息!$B$2:$G$260,4,0)</f>
        <v>200000</v>
      </c>
      <c r="E532">
        <f>VLOOKUP(A532,标的信息!$B$2:$G$260,5,0)</f>
        <v>5</v>
      </c>
      <c r="F532">
        <f>VLOOKUP(A532,标的信息!$B$2:$G$260,6,0)</f>
        <v>7</v>
      </c>
      <c r="G532">
        <f>VLOOKUP(A532,标的信息!$B$2:$H$260,7,0)</f>
        <v>7</v>
      </c>
      <c r="H532" t="str">
        <f>VLOOKUP(A532,标的信息!$B$2:$I$260,8,0)</f>
        <v>还款中</v>
      </c>
      <c r="I532">
        <f t="shared" si="8"/>
        <v>3.8888888888888888</v>
      </c>
      <c r="J532">
        <v>3.89</v>
      </c>
      <c r="K532">
        <v>4000</v>
      </c>
      <c r="L532" s="1" t="s">
        <v>1058</v>
      </c>
      <c r="M532">
        <v>8856</v>
      </c>
      <c r="N532">
        <v>10</v>
      </c>
      <c r="O532" t="s">
        <v>18</v>
      </c>
      <c r="P532" s="1" t="s">
        <v>1059</v>
      </c>
      <c r="Q532">
        <v>3.89</v>
      </c>
      <c r="R532">
        <v>1</v>
      </c>
      <c r="S532">
        <v>0</v>
      </c>
      <c r="T532">
        <v>0</v>
      </c>
      <c r="U532" s="1" t="s">
        <v>32</v>
      </c>
      <c r="V532">
        <v>4000</v>
      </c>
      <c r="W532">
        <v>4000</v>
      </c>
      <c r="X532">
        <v>0</v>
      </c>
      <c r="Y532">
        <v>4003.89</v>
      </c>
      <c r="Z532">
        <v>4003.89</v>
      </c>
      <c r="AA532">
        <v>1</v>
      </c>
      <c r="AB532" t="s">
        <v>21</v>
      </c>
    </row>
    <row r="533" spans="1:28" x14ac:dyDescent="0.3">
      <c r="A533">
        <v>632</v>
      </c>
      <c r="B533" t="str">
        <f>VLOOKUP(A533,标的信息!$B$2:$G$260,2,0)</f>
        <v>金企计划</v>
      </c>
      <c r="C533" t="str">
        <f>VLOOKUP(A533,标的信息!$B$2:$G$260,3,0)</f>
        <v>海汇盈第8期</v>
      </c>
      <c r="D533">
        <f>VLOOKUP(A533,标的信息!$B$2:$G$260,4,0)</f>
        <v>200000</v>
      </c>
      <c r="E533">
        <f>VLOOKUP(A533,标的信息!$B$2:$G$260,5,0)</f>
        <v>5</v>
      </c>
      <c r="F533">
        <f>VLOOKUP(A533,标的信息!$B$2:$G$260,6,0)</f>
        <v>7</v>
      </c>
      <c r="G533">
        <f>VLOOKUP(A533,标的信息!$B$2:$H$260,7,0)</f>
        <v>7</v>
      </c>
      <c r="H533" t="str">
        <f>VLOOKUP(A533,标的信息!$B$2:$I$260,8,0)</f>
        <v>还款中</v>
      </c>
      <c r="I533">
        <f t="shared" si="8"/>
        <v>0.4861111111111111</v>
      </c>
      <c r="J533">
        <v>0.49</v>
      </c>
      <c r="K533">
        <v>500</v>
      </c>
      <c r="L533" s="1" t="s">
        <v>1060</v>
      </c>
      <c r="M533">
        <v>8855</v>
      </c>
      <c r="N533">
        <v>10</v>
      </c>
      <c r="O533" t="s">
        <v>18</v>
      </c>
      <c r="P533" s="1" t="s">
        <v>1061</v>
      </c>
      <c r="Q533">
        <v>0.49</v>
      </c>
      <c r="R533">
        <v>1</v>
      </c>
      <c r="S533">
        <v>0</v>
      </c>
      <c r="T533">
        <v>0</v>
      </c>
      <c r="U533" s="1" t="s">
        <v>32</v>
      </c>
      <c r="V533">
        <v>500</v>
      </c>
      <c r="W533">
        <v>500</v>
      </c>
      <c r="X533">
        <v>0</v>
      </c>
      <c r="Y533">
        <v>500.49</v>
      </c>
      <c r="Z533">
        <v>500.49</v>
      </c>
      <c r="AA533">
        <v>1</v>
      </c>
      <c r="AB533" t="s">
        <v>21</v>
      </c>
    </row>
    <row r="534" spans="1:28" x14ac:dyDescent="0.3">
      <c r="A534">
        <v>632</v>
      </c>
      <c r="B534" t="str">
        <f>VLOOKUP(A534,标的信息!$B$2:$G$260,2,0)</f>
        <v>金企计划</v>
      </c>
      <c r="C534" t="str">
        <f>VLOOKUP(A534,标的信息!$B$2:$G$260,3,0)</f>
        <v>海汇盈第8期</v>
      </c>
      <c r="D534">
        <f>VLOOKUP(A534,标的信息!$B$2:$G$260,4,0)</f>
        <v>200000</v>
      </c>
      <c r="E534">
        <f>VLOOKUP(A534,标的信息!$B$2:$G$260,5,0)</f>
        <v>5</v>
      </c>
      <c r="F534">
        <f>VLOOKUP(A534,标的信息!$B$2:$G$260,6,0)</f>
        <v>7</v>
      </c>
      <c r="G534">
        <f>VLOOKUP(A534,标的信息!$B$2:$H$260,7,0)</f>
        <v>7</v>
      </c>
      <c r="H534" t="str">
        <f>VLOOKUP(A534,标的信息!$B$2:$I$260,8,0)</f>
        <v>还款中</v>
      </c>
      <c r="I534">
        <f t="shared" si="8"/>
        <v>97.222222222222229</v>
      </c>
      <c r="J534">
        <v>97.22</v>
      </c>
      <c r="K534">
        <v>100000</v>
      </c>
      <c r="L534" s="1" t="s">
        <v>1062</v>
      </c>
      <c r="M534">
        <v>8854</v>
      </c>
      <c r="N534">
        <v>10</v>
      </c>
      <c r="O534" t="s">
        <v>18</v>
      </c>
      <c r="P534" s="1" t="s">
        <v>1063</v>
      </c>
      <c r="Q534">
        <v>97.22</v>
      </c>
      <c r="R534">
        <v>1</v>
      </c>
      <c r="S534">
        <v>0</v>
      </c>
      <c r="T534">
        <v>0</v>
      </c>
      <c r="U534" s="1" t="s">
        <v>20</v>
      </c>
      <c r="V534">
        <v>100000</v>
      </c>
      <c r="W534">
        <v>100000</v>
      </c>
      <c r="X534">
        <v>0</v>
      </c>
      <c r="Y534">
        <v>100097.22</v>
      </c>
      <c r="Z534">
        <v>100097.22</v>
      </c>
      <c r="AA534">
        <v>1</v>
      </c>
      <c r="AB534" t="s">
        <v>21</v>
      </c>
    </row>
    <row r="535" spans="1:28" x14ac:dyDescent="0.3">
      <c r="A535">
        <v>632</v>
      </c>
      <c r="B535" t="str">
        <f>VLOOKUP(A535,标的信息!$B$2:$G$260,2,0)</f>
        <v>金企计划</v>
      </c>
      <c r="C535" t="str">
        <f>VLOOKUP(A535,标的信息!$B$2:$G$260,3,0)</f>
        <v>海汇盈第8期</v>
      </c>
      <c r="D535">
        <f>VLOOKUP(A535,标的信息!$B$2:$G$260,4,0)</f>
        <v>200000</v>
      </c>
      <c r="E535">
        <f>VLOOKUP(A535,标的信息!$B$2:$G$260,5,0)</f>
        <v>5</v>
      </c>
      <c r="F535">
        <f>VLOOKUP(A535,标的信息!$B$2:$G$260,6,0)</f>
        <v>7</v>
      </c>
      <c r="G535">
        <f>VLOOKUP(A535,标的信息!$B$2:$H$260,7,0)</f>
        <v>7</v>
      </c>
      <c r="H535" t="str">
        <f>VLOOKUP(A535,标的信息!$B$2:$I$260,8,0)</f>
        <v>还款中</v>
      </c>
      <c r="I535">
        <f t="shared" si="8"/>
        <v>0.4861111111111111</v>
      </c>
      <c r="J535">
        <v>0.49</v>
      </c>
      <c r="K535">
        <v>500</v>
      </c>
      <c r="L535" s="1" t="s">
        <v>1064</v>
      </c>
      <c r="M535">
        <v>8853</v>
      </c>
      <c r="N535">
        <v>10</v>
      </c>
      <c r="O535" t="s">
        <v>18</v>
      </c>
      <c r="P535" s="1" t="s">
        <v>1065</v>
      </c>
      <c r="Q535">
        <v>0.49</v>
      </c>
      <c r="R535">
        <v>1</v>
      </c>
      <c r="S535">
        <v>0</v>
      </c>
      <c r="T535">
        <v>0</v>
      </c>
      <c r="U535" s="1" t="s">
        <v>32</v>
      </c>
      <c r="V535">
        <v>500</v>
      </c>
      <c r="W535">
        <v>500</v>
      </c>
      <c r="X535">
        <v>0</v>
      </c>
      <c r="Y535">
        <v>500.49</v>
      </c>
      <c r="Z535">
        <v>500.49</v>
      </c>
      <c r="AA535">
        <v>1</v>
      </c>
      <c r="AB535" t="s">
        <v>21</v>
      </c>
    </row>
    <row r="536" spans="1:28" x14ac:dyDescent="0.3">
      <c r="A536">
        <v>632</v>
      </c>
      <c r="B536" t="str">
        <f>VLOOKUP(A536,标的信息!$B$2:$G$260,2,0)</f>
        <v>金企计划</v>
      </c>
      <c r="C536" t="str">
        <f>VLOOKUP(A536,标的信息!$B$2:$G$260,3,0)</f>
        <v>海汇盈第8期</v>
      </c>
      <c r="D536">
        <f>VLOOKUP(A536,标的信息!$B$2:$G$260,4,0)</f>
        <v>200000</v>
      </c>
      <c r="E536">
        <f>VLOOKUP(A536,标的信息!$B$2:$G$260,5,0)</f>
        <v>5</v>
      </c>
      <c r="F536">
        <f>VLOOKUP(A536,标的信息!$B$2:$G$260,6,0)</f>
        <v>7</v>
      </c>
      <c r="G536">
        <f>VLOOKUP(A536,标的信息!$B$2:$H$260,7,0)</f>
        <v>7</v>
      </c>
      <c r="H536" t="str">
        <f>VLOOKUP(A536,标的信息!$B$2:$I$260,8,0)</f>
        <v>还款中</v>
      </c>
      <c r="I536">
        <f t="shared" si="8"/>
        <v>1.9444444444444444</v>
      </c>
      <c r="J536">
        <v>1.94</v>
      </c>
      <c r="K536">
        <v>2000</v>
      </c>
      <c r="L536" s="1" t="s">
        <v>1066</v>
      </c>
      <c r="M536">
        <v>8852</v>
      </c>
      <c r="N536">
        <v>10</v>
      </c>
      <c r="O536" t="s">
        <v>18</v>
      </c>
      <c r="P536" s="1" t="s">
        <v>1067</v>
      </c>
      <c r="Q536">
        <v>1.94</v>
      </c>
      <c r="R536">
        <v>1</v>
      </c>
      <c r="S536">
        <v>0</v>
      </c>
      <c r="T536">
        <v>0</v>
      </c>
      <c r="U536" s="1" t="s">
        <v>77</v>
      </c>
      <c r="V536">
        <v>2000</v>
      </c>
      <c r="W536">
        <v>2000</v>
      </c>
      <c r="X536">
        <v>0</v>
      </c>
      <c r="Y536">
        <v>2001.94</v>
      </c>
      <c r="Z536">
        <v>2001.94</v>
      </c>
      <c r="AA536">
        <v>1</v>
      </c>
      <c r="AB536" t="s">
        <v>21</v>
      </c>
    </row>
    <row r="537" spans="1:28" x14ac:dyDescent="0.3">
      <c r="A537">
        <v>632</v>
      </c>
      <c r="B537" t="str">
        <f>VLOOKUP(A537,标的信息!$B$2:$G$260,2,0)</f>
        <v>金企计划</v>
      </c>
      <c r="C537" t="str">
        <f>VLOOKUP(A537,标的信息!$B$2:$G$260,3,0)</f>
        <v>海汇盈第8期</v>
      </c>
      <c r="D537">
        <f>VLOOKUP(A537,标的信息!$B$2:$G$260,4,0)</f>
        <v>200000</v>
      </c>
      <c r="E537">
        <f>VLOOKUP(A537,标的信息!$B$2:$G$260,5,0)</f>
        <v>5</v>
      </c>
      <c r="F537">
        <f>VLOOKUP(A537,标的信息!$B$2:$G$260,6,0)</f>
        <v>7</v>
      </c>
      <c r="G537">
        <f>VLOOKUP(A537,标的信息!$B$2:$H$260,7,0)</f>
        <v>7</v>
      </c>
      <c r="H537" t="str">
        <f>VLOOKUP(A537,标的信息!$B$2:$I$260,8,0)</f>
        <v>还款中</v>
      </c>
      <c r="I537">
        <f t="shared" si="8"/>
        <v>9.7222222222222224E-2</v>
      </c>
      <c r="J537">
        <v>0.1</v>
      </c>
      <c r="K537">
        <v>100</v>
      </c>
      <c r="L537" s="1" t="s">
        <v>1068</v>
      </c>
      <c r="M537">
        <v>8851</v>
      </c>
      <c r="N537">
        <v>10</v>
      </c>
      <c r="O537" t="s">
        <v>18</v>
      </c>
      <c r="P537" s="1" t="s">
        <v>1069</v>
      </c>
      <c r="Q537">
        <v>0.1</v>
      </c>
      <c r="R537">
        <v>1</v>
      </c>
      <c r="S537">
        <v>0</v>
      </c>
      <c r="T537">
        <v>0</v>
      </c>
      <c r="U537" s="1" t="s">
        <v>53</v>
      </c>
      <c r="V537">
        <v>100</v>
      </c>
      <c r="W537">
        <v>100</v>
      </c>
      <c r="X537">
        <v>0</v>
      </c>
      <c r="Y537">
        <v>100.1</v>
      </c>
      <c r="Z537">
        <v>100.1</v>
      </c>
      <c r="AA537">
        <v>1</v>
      </c>
      <c r="AB537" t="s">
        <v>21</v>
      </c>
    </row>
    <row r="538" spans="1:28" x14ac:dyDescent="0.3">
      <c r="A538">
        <v>632</v>
      </c>
      <c r="B538" t="str">
        <f>VLOOKUP(A538,标的信息!$B$2:$G$260,2,0)</f>
        <v>金企计划</v>
      </c>
      <c r="C538" t="str">
        <f>VLOOKUP(A538,标的信息!$B$2:$G$260,3,0)</f>
        <v>海汇盈第8期</v>
      </c>
      <c r="D538">
        <f>VLOOKUP(A538,标的信息!$B$2:$G$260,4,0)</f>
        <v>200000</v>
      </c>
      <c r="E538">
        <f>VLOOKUP(A538,标的信息!$B$2:$G$260,5,0)</f>
        <v>5</v>
      </c>
      <c r="F538">
        <f>VLOOKUP(A538,标的信息!$B$2:$G$260,6,0)</f>
        <v>7</v>
      </c>
      <c r="G538">
        <f>VLOOKUP(A538,标的信息!$B$2:$H$260,7,0)</f>
        <v>7</v>
      </c>
      <c r="H538" t="str">
        <f>VLOOKUP(A538,标的信息!$B$2:$I$260,8,0)</f>
        <v>还款中</v>
      </c>
      <c r="I538">
        <f t="shared" si="8"/>
        <v>0.3888888888888889</v>
      </c>
      <c r="J538">
        <v>0.39</v>
      </c>
      <c r="K538">
        <v>400</v>
      </c>
      <c r="L538" s="1" t="s">
        <v>1070</v>
      </c>
      <c r="M538">
        <v>8850</v>
      </c>
      <c r="N538">
        <v>10</v>
      </c>
      <c r="O538" t="s">
        <v>18</v>
      </c>
      <c r="P538" s="1" t="s">
        <v>1071</v>
      </c>
      <c r="Q538">
        <v>0.39</v>
      </c>
      <c r="R538">
        <v>1</v>
      </c>
      <c r="S538">
        <v>0</v>
      </c>
      <c r="T538">
        <v>0</v>
      </c>
      <c r="U538" s="1" t="s">
        <v>53</v>
      </c>
      <c r="V538">
        <v>400</v>
      </c>
      <c r="W538">
        <v>400</v>
      </c>
      <c r="X538">
        <v>0</v>
      </c>
      <c r="Y538">
        <v>400.39</v>
      </c>
      <c r="Z538">
        <v>400.39</v>
      </c>
      <c r="AA538">
        <v>1</v>
      </c>
      <c r="AB538" t="s">
        <v>21</v>
      </c>
    </row>
    <row r="539" spans="1:28" x14ac:dyDescent="0.3">
      <c r="A539">
        <v>632</v>
      </c>
      <c r="B539" t="str">
        <f>VLOOKUP(A539,标的信息!$B$2:$G$260,2,0)</f>
        <v>金企计划</v>
      </c>
      <c r="C539" t="str">
        <f>VLOOKUP(A539,标的信息!$B$2:$G$260,3,0)</f>
        <v>海汇盈第8期</v>
      </c>
      <c r="D539">
        <f>VLOOKUP(A539,标的信息!$B$2:$G$260,4,0)</f>
        <v>200000</v>
      </c>
      <c r="E539">
        <f>VLOOKUP(A539,标的信息!$B$2:$G$260,5,0)</f>
        <v>5</v>
      </c>
      <c r="F539">
        <f>VLOOKUP(A539,标的信息!$B$2:$G$260,6,0)</f>
        <v>7</v>
      </c>
      <c r="G539">
        <f>VLOOKUP(A539,标的信息!$B$2:$H$260,7,0)</f>
        <v>7</v>
      </c>
      <c r="H539" t="str">
        <f>VLOOKUP(A539,标的信息!$B$2:$I$260,8,0)</f>
        <v>还款中</v>
      </c>
      <c r="I539">
        <f t="shared" si="8"/>
        <v>0.3888888888888889</v>
      </c>
      <c r="J539">
        <v>0.39</v>
      </c>
      <c r="K539">
        <v>400</v>
      </c>
      <c r="L539" s="1" t="s">
        <v>1072</v>
      </c>
      <c r="M539">
        <v>8849</v>
      </c>
      <c r="N539">
        <v>10</v>
      </c>
      <c r="O539" t="s">
        <v>18</v>
      </c>
      <c r="P539" s="1" t="s">
        <v>1073</v>
      </c>
      <c r="Q539">
        <v>0.39</v>
      </c>
      <c r="R539">
        <v>1</v>
      </c>
      <c r="S539">
        <v>0</v>
      </c>
      <c r="T539">
        <v>0</v>
      </c>
      <c r="U539" s="1" t="s">
        <v>29</v>
      </c>
      <c r="V539">
        <v>400</v>
      </c>
      <c r="W539">
        <v>400</v>
      </c>
      <c r="X539">
        <v>0</v>
      </c>
      <c r="Y539">
        <v>400.39</v>
      </c>
      <c r="Z539">
        <v>400.39</v>
      </c>
      <c r="AA539">
        <v>1</v>
      </c>
      <c r="AB539" t="s">
        <v>21</v>
      </c>
    </row>
    <row r="540" spans="1:28" x14ac:dyDescent="0.3">
      <c r="A540">
        <v>632</v>
      </c>
      <c r="B540" t="str">
        <f>VLOOKUP(A540,标的信息!$B$2:$G$260,2,0)</f>
        <v>金企计划</v>
      </c>
      <c r="C540" t="str">
        <f>VLOOKUP(A540,标的信息!$B$2:$G$260,3,0)</f>
        <v>海汇盈第8期</v>
      </c>
      <c r="D540">
        <f>VLOOKUP(A540,标的信息!$B$2:$G$260,4,0)</f>
        <v>200000</v>
      </c>
      <c r="E540">
        <f>VLOOKUP(A540,标的信息!$B$2:$G$260,5,0)</f>
        <v>5</v>
      </c>
      <c r="F540">
        <f>VLOOKUP(A540,标的信息!$B$2:$G$260,6,0)</f>
        <v>7</v>
      </c>
      <c r="G540">
        <f>VLOOKUP(A540,标的信息!$B$2:$H$260,7,0)</f>
        <v>7</v>
      </c>
      <c r="H540" t="str">
        <f>VLOOKUP(A540,标的信息!$B$2:$I$260,8,0)</f>
        <v>还款中</v>
      </c>
      <c r="I540">
        <f t="shared" si="8"/>
        <v>0.97222222222222221</v>
      </c>
      <c r="J540">
        <v>0.97</v>
      </c>
      <c r="K540">
        <v>1000</v>
      </c>
      <c r="L540" s="1" t="s">
        <v>1074</v>
      </c>
      <c r="M540">
        <v>8848</v>
      </c>
      <c r="N540">
        <v>10</v>
      </c>
      <c r="O540" t="s">
        <v>18</v>
      </c>
      <c r="P540" s="1" t="s">
        <v>1075</v>
      </c>
      <c r="Q540">
        <v>0.97</v>
      </c>
      <c r="R540">
        <v>1</v>
      </c>
      <c r="S540">
        <v>0</v>
      </c>
      <c r="T540">
        <v>0</v>
      </c>
      <c r="U540" s="1" t="s">
        <v>53</v>
      </c>
      <c r="V540">
        <v>1000</v>
      </c>
      <c r="W540">
        <v>1000</v>
      </c>
      <c r="X540">
        <v>0</v>
      </c>
      <c r="Y540">
        <v>1000.97</v>
      </c>
      <c r="Z540">
        <v>1000.97</v>
      </c>
      <c r="AA540">
        <v>1</v>
      </c>
      <c r="AB540" t="s">
        <v>21</v>
      </c>
    </row>
    <row r="541" spans="1:28" x14ac:dyDescent="0.3">
      <c r="A541">
        <v>632</v>
      </c>
      <c r="B541" t="str">
        <f>VLOOKUP(A541,标的信息!$B$2:$G$260,2,0)</f>
        <v>金企计划</v>
      </c>
      <c r="C541" t="str">
        <f>VLOOKUP(A541,标的信息!$B$2:$G$260,3,0)</f>
        <v>海汇盈第8期</v>
      </c>
      <c r="D541">
        <f>VLOOKUP(A541,标的信息!$B$2:$G$260,4,0)</f>
        <v>200000</v>
      </c>
      <c r="E541">
        <f>VLOOKUP(A541,标的信息!$B$2:$G$260,5,0)</f>
        <v>5</v>
      </c>
      <c r="F541">
        <f>VLOOKUP(A541,标的信息!$B$2:$G$260,6,0)</f>
        <v>7</v>
      </c>
      <c r="G541">
        <f>VLOOKUP(A541,标的信息!$B$2:$H$260,7,0)</f>
        <v>7</v>
      </c>
      <c r="H541" t="str">
        <f>VLOOKUP(A541,标的信息!$B$2:$I$260,8,0)</f>
        <v>还款中</v>
      </c>
      <c r="I541">
        <f t="shared" si="8"/>
        <v>7.7777777777777777</v>
      </c>
      <c r="J541">
        <v>7.78</v>
      </c>
      <c r="K541">
        <v>8000</v>
      </c>
      <c r="L541" s="1" t="s">
        <v>1076</v>
      </c>
      <c r="M541">
        <v>8847</v>
      </c>
      <c r="N541">
        <v>10</v>
      </c>
      <c r="O541" t="s">
        <v>18</v>
      </c>
      <c r="P541" s="1" t="s">
        <v>1077</v>
      </c>
      <c r="Q541">
        <v>7.78</v>
      </c>
      <c r="R541">
        <v>1</v>
      </c>
      <c r="S541">
        <v>0</v>
      </c>
      <c r="T541">
        <v>0</v>
      </c>
      <c r="U541" s="1" t="s">
        <v>40</v>
      </c>
      <c r="V541">
        <v>8000</v>
      </c>
      <c r="W541">
        <v>8000</v>
      </c>
      <c r="X541">
        <v>0</v>
      </c>
      <c r="Y541">
        <v>8007.78</v>
      </c>
      <c r="Z541">
        <v>8007.78</v>
      </c>
      <c r="AA541">
        <v>1</v>
      </c>
      <c r="AB541" t="s">
        <v>21</v>
      </c>
    </row>
    <row r="542" spans="1:28" x14ac:dyDescent="0.3">
      <c r="A542">
        <v>632</v>
      </c>
      <c r="B542" t="str">
        <f>VLOOKUP(A542,标的信息!$B$2:$G$260,2,0)</f>
        <v>金企计划</v>
      </c>
      <c r="C542" t="str">
        <f>VLOOKUP(A542,标的信息!$B$2:$G$260,3,0)</f>
        <v>海汇盈第8期</v>
      </c>
      <c r="D542">
        <f>VLOOKUP(A542,标的信息!$B$2:$G$260,4,0)</f>
        <v>200000</v>
      </c>
      <c r="E542">
        <f>VLOOKUP(A542,标的信息!$B$2:$G$260,5,0)</f>
        <v>5</v>
      </c>
      <c r="F542">
        <f>VLOOKUP(A542,标的信息!$B$2:$G$260,6,0)</f>
        <v>7</v>
      </c>
      <c r="G542">
        <f>VLOOKUP(A542,标的信息!$B$2:$H$260,7,0)</f>
        <v>7</v>
      </c>
      <c r="H542" t="str">
        <f>VLOOKUP(A542,标的信息!$B$2:$I$260,8,0)</f>
        <v>还款中</v>
      </c>
      <c r="I542">
        <f t="shared" si="8"/>
        <v>9.7222222222222214</v>
      </c>
      <c r="J542">
        <v>9.7200000000000006</v>
      </c>
      <c r="K542">
        <v>10000</v>
      </c>
      <c r="L542" s="1" t="s">
        <v>1078</v>
      </c>
      <c r="M542">
        <v>8846</v>
      </c>
      <c r="N542">
        <v>10</v>
      </c>
      <c r="O542" t="s">
        <v>18</v>
      </c>
      <c r="P542" s="1" t="s">
        <v>1079</v>
      </c>
      <c r="Q542">
        <v>9.7200000000000006</v>
      </c>
      <c r="R542">
        <v>1</v>
      </c>
      <c r="S542">
        <v>0</v>
      </c>
      <c r="T542">
        <v>0</v>
      </c>
      <c r="U542" s="1" t="s">
        <v>35</v>
      </c>
      <c r="V542">
        <v>10000</v>
      </c>
      <c r="W542">
        <v>10000</v>
      </c>
      <c r="X542">
        <v>0</v>
      </c>
      <c r="Y542">
        <v>10009.719999999999</v>
      </c>
      <c r="Z542">
        <v>10009.719999999999</v>
      </c>
      <c r="AA542">
        <v>1</v>
      </c>
      <c r="AB542" t="s">
        <v>21</v>
      </c>
    </row>
    <row r="543" spans="1:28" x14ac:dyDescent="0.3">
      <c r="A543">
        <v>632</v>
      </c>
      <c r="B543" t="str">
        <f>VLOOKUP(A543,标的信息!$B$2:$G$260,2,0)</f>
        <v>金企计划</v>
      </c>
      <c r="C543" t="str">
        <f>VLOOKUP(A543,标的信息!$B$2:$G$260,3,0)</f>
        <v>海汇盈第8期</v>
      </c>
      <c r="D543">
        <f>VLOOKUP(A543,标的信息!$B$2:$G$260,4,0)</f>
        <v>200000</v>
      </c>
      <c r="E543">
        <f>VLOOKUP(A543,标的信息!$B$2:$G$260,5,0)</f>
        <v>5</v>
      </c>
      <c r="F543">
        <f>VLOOKUP(A543,标的信息!$B$2:$G$260,6,0)</f>
        <v>7</v>
      </c>
      <c r="G543">
        <f>VLOOKUP(A543,标的信息!$B$2:$H$260,7,0)</f>
        <v>7</v>
      </c>
      <c r="H543" t="str">
        <f>VLOOKUP(A543,标的信息!$B$2:$I$260,8,0)</f>
        <v>还款中</v>
      </c>
      <c r="I543">
        <f t="shared" si="8"/>
        <v>9.7222222222222214</v>
      </c>
      <c r="J543">
        <v>9.7200000000000006</v>
      </c>
      <c r="K543">
        <v>10000</v>
      </c>
      <c r="L543" s="1" t="s">
        <v>1080</v>
      </c>
      <c r="M543">
        <v>8845</v>
      </c>
      <c r="N543">
        <v>10</v>
      </c>
      <c r="O543" t="s">
        <v>18</v>
      </c>
      <c r="P543" s="1" t="s">
        <v>1081</v>
      </c>
      <c r="Q543">
        <v>9.7200000000000006</v>
      </c>
      <c r="R543">
        <v>1</v>
      </c>
      <c r="S543">
        <v>0</v>
      </c>
      <c r="T543">
        <v>0</v>
      </c>
      <c r="U543" s="1" t="s">
        <v>48</v>
      </c>
      <c r="V543">
        <v>10000</v>
      </c>
      <c r="W543">
        <v>10000</v>
      </c>
      <c r="X543">
        <v>0</v>
      </c>
      <c r="Y543">
        <v>10009.719999999999</v>
      </c>
      <c r="Z543">
        <v>10009.719999999999</v>
      </c>
      <c r="AA543">
        <v>1</v>
      </c>
      <c r="AB543" t="s">
        <v>21</v>
      </c>
    </row>
    <row r="544" spans="1:28" x14ac:dyDescent="0.3">
      <c r="A544">
        <v>632</v>
      </c>
      <c r="B544" t="str">
        <f>VLOOKUP(A544,标的信息!$B$2:$G$260,2,0)</f>
        <v>金企计划</v>
      </c>
      <c r="C544" t="str">
        <f>VLOOKUP(A544,标的信息!$B$2:$G$260,3,0)</f>
        <v>海汇盈第8期</v>
      </c>
      <c r="D544">
        <f>VLOOKUP(A544,标的信息!$B$2:$G$260,4,0)</f>
        <v>200000</v>
      </c>
      <c r="E544">
        <f>VLOOKUP(A544,标的信息!$B$2:$G$260,5,0)</f>
        <v>5</v>
      </c>
      <c r="F544">
        <f>VLOOKUP(A544,标的信息!$B$2:$G$260,6,0)</f>
        <v>7</v>
      </c>
      <c r="G544">
        <f>VLOOKUP(A544,标的信息!$B$2:$H$260,7,0)</f>
        <v>7</v>
      </c>
      <c r="H544" t="str">
        <f>VLOOKUP(A544,标的信息!$B$2:$I$260,8,0)</f>
        <v>还款中</v>
      </c>
      <c r="I544">
        <f t="shared" si="8"/>
        <v>0.97222222222222221</v>
      </c>
      <c r="J544">
        <v>0.97</v>
      </c>
      <c r="K544">
        <v>1000</v>
      </c>
      <c r="L544" s="1" t="s">
        <v>1082</v>
      </c>
      <c r="M544">
        <v>8844</v>
      </c>
      <c r="N544">
        <v>10</v>
      </c>
      <c r="O544" t="s">
        <v>18</v>
      </c>
      <c r="P544" s="1" t="s">
        <v>1083</v>
      </c>
      <c r="Q544">
        <v>0.97</v>
      </c>
      <c r="R544">
        <v>1</v>
      </c>
      <c r="S544">
        <v>0</v>
      </c>
      <c r="T544">
        <v>0</v>
      </c>
      <c r="U544" s="1" t="s">
        <v>35</v>
      </c>
      <c r="V544">
        <v>1000</v>
      </c>
      <c r="W544">
        <v>1000</v>
      </c>
      <c r="X544">
        <v>0</v>
      </c>
      <c r="Y544">
        <v>1000.97</v>
      </c>
      <c r="Z544">
        <v>1000.97</v>
      </c>
      <c r="AA544">
        <v>1</v>
      </c>
      <c r="AB544" t="s">
        <v>21</v>
      </c>
    </row>
    <row r="545" spans="1:28" x14ac:dyDescent="0.3">
      <c r="A545">
        <v>632</v>
      </c>
      <c r="B545" t="str">
        <f>VLOOKUP(A545,标的信息!$B$2:$G$260,2,0)</f>
        <v>金企计划</v>
      </c>
      <c r="C545" t="str">
        <f>VLOOKUP(A545,标的信息!$B$2:$G$260,3,0)</f>
        <v>海汇盈第8期</v>
      </c>
      <c r="D545">
        <f>VLOOKUP(A545,标的信息!$B$2:$G$260,4,0)</f>
        <v>200000</v>
      </c>
      <c r="E545">
        <f>VLOOKUP(A545,标的信息!$B$2:$G$260,5,0)</f>
        <v>5</v>
      </c>
      <c r="F545">
        <f>VLOOKUP(A545,标的信息!$B$2:$G$260,6,0)</f>
        <v>7</v>
      </c>
      <c r="G545">
        <f>VLOOKUP(A545,标的信息!$B$2:$H$260,7,0)</f>
        <v>7</v>
      </c>
      <c r="H545" t="str">
        <f>VLOOKUP(A545,标的信息!$B$2:$I$260,8,0)</f>
        <v>还款中</v>
      </c>
      <c r="I545">
        <f t="shared" si="8"/>
        <v>0.68055555555555558</v>
      </c>
      <c r="J545">
        <v>0.68</v>
      </c>
      <c r="K545">
        <v>700</v>
      </c>
      <c r="L545" s="1" t="s">
        <v>1084</v>
      </c>
      <c r="M545">
        <v>8843</v>
      </c>
      <c r="N545">
        <v>10</v>
      </c>
      <c r="O545" t="s">
        <v>18</v>
      </c>
      <c r="P545" s="1" t="s">
        <v>1085</v>
      </c>
      <c r="Q545">
        <v>0.68</v>
      </c>
      <c r="R545">
        <v>1</v>
      </c>
      <c r="S545">
        <v>0</v>
      </c>
      <c r="T545">
        <v>0</v>
      </c>
      <c r="U545" s="1" t="s">
        <v>48</v>
      </c>
      <c r="V545">
        <v>700</v>
      </c>
      <c r="W545">
        <v>700</v>
      </c>
      <c r="X545">
        <v>0</v>
      </c>
      <c r="Y545">
        <v>700.68</v>
      </c>
      <c r="Z545">
        <v>700.68</v>
      </c>
      <c r="AA545">
        <v>1</v>
      </c>
      <c r="AB545" t="s">
        <v>21</v>
      </c>
    </row>
    <row r="546" spans="1:28" x14ac:dyDescent="0.3">
      <c r="A546">
        <v>632</v>
      </c>
      <c r="B546" t="str">
        <f>VLOOKUP(A546,标的信息!$B$2:$G$260,2,0)</f>
        <v>金企计划</v>
      </c>
      <c r="C546" t="str">
        <f>VLOOKUP(A546,标的信息!$B$2:$G$260,3,0)</f>
        <v>海汇盈第8期</v>
      </c>
      <c r="D546">
        <f>VLOOKUP(A546,标的信息!$B$2:$G$260,4,0)</f>
        <v>200000</v>
      </c>
      <c r="E546">
        <f>VLOOKUP(A546,标的信息!$B$2:$G$260,5,0)</f>
        <v>5</v>
      </c>
      <c r="F546">
        <f>VLOOKUP(A546,标的信息!$B$2:$G$260,6,0)</f>
        <v>7</v>
      </c>
      <c r="G546">
        <f>VLOOKUP(A546,标的信息!$B$2:$H$260,7,0)</f>
        <v>7</v>
      </c>
      <c r="H546" t="str">
        <f>VLOOKUP(A546,标的信息!$B$2:$I$260,8,0)</f>
        <v>还款中</v>
      </c>
      <c r="I546">
        <f t="shared" si="8"/>
        <v>20.513888888888889</v>
      </c>
      <c r="J546">
        <v>20.51</v>
      </c>
      <c r="K546">
        <v>21100</v>
      </c>
      <c r="L546" s="1" t="s">
        <v>1086</v>
      </c>
      <c r="M546">
        <v>8842</v>
      </c>
      <c r="N546">
        <v>10</v>
      </c>
      <c r="O546" t="s">
        <v>18</v>
      </c>
      <c r="P546" s="1" t="s">
        <v>1087</v>
      </c>
      <c r="Q546">
        <v>20.51</v>
      </c>
      <c r="R546">
        <v>1</v>
      </c>
      <c r="S546">
        <v>0</v>
      </c>
      <c r="T546">
        <v>0</v>
      </c>
      <c r="U546" s="1" t="s">
        <v>32</v>
      </c>
      <c r="V546">
        <v>21100</v>
      </c>
      <c r="W546">
        <v>21100</v>
      </c>
      <c r="X546">
        <v>0</v>
      </c>
      <c r="Y546">
        <v>21120.51</v>
      </c>
      <c r="Z546">
        <v>21120.51</v>
      </c>
      <c r="AA546">
        <v>1</v>
      </c>
      <c r="AB546" t="s">
        <v>21</v>
      </c>
    </row>
    <row r="547" spans="1:28" x14ac:dyDescent="0.3">
      <c r="A547">
        <v>632</v>
      </c>
      <c r="B547" t="str">
        <f>VLOOKUP(A547,标的信息!$B$2:$G$260,2,0)</f>
        <v>金企计划</v>
      </c>
      <c r="C547" t="str">
        <f>VLOOKUP(A547,标的信息!$B$2:$G$260,3,0)</f>
        <v>海汇盈第8期</v>
      </c>
      <c r="D547">
        <f>VLOOKUP(A547,标的信息!$B$2:$G$260,4,0)</f>
        <v>200000</v>
      </c>
      <c r="E547">
        <f>VLOOKUP(A547,标的信息!$B$2:$G$260,5,0)</f>
        <v>5</v>
      </c>
      <c r="F547">
        <f>VLOOKUP(A547,标的信息!$B$2:$G$260,6,0)</f>
        <v>7</v>
      </c>
      <c r="G547">
        <f>VLOOKUP(A547,标的信息!$B$2:$H$260,7,0)</f>
        <v>7</v>
      </c>
      <c r="H547" t="str">
        <f>VLOOKUP(A547,标的信息!$B$2:$I$260,8,0)</f>
        <v>还款中</v>
      </c>
      <c r="I547">
        <f t="shared" si="8"/>
        <v>0.4861111111111111</v>
      </c>
      <c r="J547">
        <v>0.49</v>
      </c>
      <c r="K547">
        <v>500</v>
      </c>
      <c r="L547" s="1" t="s">
        <v>1088</v>
      </c>
      <c r="M547">
        <v>8841</v>
      </c>
      <c r="N547">
        <v>10</v>
      </c>
      <c r="O547" t="s">
        <v>18</v>
      </c>
      <c r="P547" s="1" t="s">
        <v>1089</v>
      </c>
      <c r="Q547">
        <v>0.49</v>
      </c>
      <c r="R547">
        <v>1</v>
      </c>
      <c r="S547">
        <v>0</v>
      </c>
      <c r="T547">
        <v>0</v>
      </c>
      <c r="U547" s="1" t="s">
        <v>35</v>
      </c>
      <c r="V547">
        <v>500</v>
      </c>
      <c r="W547">
        <v>500</v>
      </c>
      <c r="X547">
        <v>0</v>
      </c>
      <c r="Y547">
        <v>500.49</v>
      </c>
      <c r="Z547">
        <v>500.49</v>
      </c>
      <c r="AA547">
        <v>1</v>
      </c>
      <c r="AB547" t="s">
        <v>21</v>
      </c>
    </row>
    <row r="548" spans="1:28" x14ac:dyDescent="0.3">
      <c r="A548">
        <v>632</v>
      </c>
      <c r="B548" t="str">
        <f>VLOOKUP(A548,标的信息!$B$2:$G$260,2,0)</f>
        <v>金企计划</v>
      </c>
      <c r="C548" t="str">
        <f>VLOOKUP(A548,标的信息!$B$2:$G$260,3,0)</f>
        <v>海汇盈第8期</v>
      </c>
      <c r="D548">
        <f>VLOOKUP(A548,标的信息!$B$2:$G$260,4,0)</f>
        <v>200000</v>
      </c>
      <c r="E548">
        <f>VLOOKUP(A548,标的信息!$B$2:$G$260,5,0)</f>
        <v>5</v>
      </c>
      <c r="F548">
        <f>VLOOKUP(A548,标的信息!$B$2:$G$260,6,0)</f>
        <v>7</v>
      </c>
      <c r="G548">
        <f>VLOOKUP(A548,标的信息!$B$2:$H$260,7,0)</f>
        <v>7</v>
      </c>
      <c r="H548" t="str">
        <f>VLOOKUP(A548,标的信息!$B$2:$I$260,8,0)</f>
        <v>还款中</v>
      </c>
      <c r="I548">
        <f t="shared" si="8"/>
        <v>0.97222222222222221</v>
      </c>
      <c r="J548">
        <v>0.97</v>
      </c>
      <c r="K548">
        <v>1000</v>
      </c>
      <c r="L548" s="1" t="s">
        <v>1090</v>
      </c>
      <c r="M548">
        <v>8840</v>
      </c>
      <c r="N548">
        <v>10</v>
      </c>
      <c r="O548" t="s">
        <v>18</v>
      </c>
      <c r="P548" s="1" t="s">
        <v>1091</v>
      </c>
      <c r="Q548">
        <v>0.97</v>
      </c>
      <c r="R548">
        <v>1</v>
      </c>
      <c r="S548">
        <v>0</v>
      </c>
      <c r="T548">
        <v>0</v>
      </c>
      <c r="U548" s="1" t="s">
        <v>35</v>
      </c>
      <c r="V548">
        <v>1000</v>
      </c>
      <c r="W548">
        <v>1000</v>
      </c>
      <c r="X548">
        <v>0</v>
      </c>
      <c r="Y548">
        <v>1000.97</v>
      </c>
      <c r="Z548">
        <v>1000.97</v>
      </c>
      <c r="AA548">
        <v>1</v>
      </c>
      <c r="AB548" t="s">
        <v>21</v>
      </c>
    </row>
    <row r="549" spans="1:28" x14ac:dyDescent="0.3">
      <c r="A549">
        <v>632</v>
      </c>
      <c r="B549" t="str">
        <f>VLOOKUP(A549,标的信息!$B$2:$G$260,2,0)</f>
        <v>金企计划</v>
      </c>
      <c r="C549" t="str">
        <f>VLOOKUP(A549,标的信息!$B$2:$G$260,3,0)</f>
        <v>海汇盈第8期</v>
      </c>
      <c r="D549">
        <f>VLOOKUP(A549,标的信息!$B$2:$G$260,4,0)</f>
        <v>200000</v>
      </c>
      <c r="E549">
        <f>VLOOKUP(A549,标的信息!$B$2:$G$260,5,0)</f>
        <v>5</v>
      </c>
      <c r="F549">
        <f>VLOOKUP(A549,标的信息!$B$2:$G$260,6,0)</f>
        <v>7</v>
      </c>
      <c r="G549">
        <f>VLOOKUP(A549,标的信息!$B$2:$H$260,7,0)</f>
        <v>7</v>
      </c>
      <c r="H549" t="str">
        <f>VLOOKUP(A549,标的信息!$B$2:$I$260,8,0)</f>
        <v>还款中</v>
      </c>
      <c r="I549">
        <f t="shared" si="8"/>
        <v>0.97222222222222221</v>
      </c>
      <c r="J549">
        <v>0.97</v>
      </c>
      <c r="K549">
        <v>1000</v>
      </c>
      <c r="L549" s="1" t="s">
        <v>1092</v>
      </c>
      <c r="M549">
        <v>8839</v>
      </c>
      <c r="N549">
        <v>10</v>
      </c>
      <c r="O549" t="s">
        <v>18</v>
      </c>
      <c r="P549" s="1" t="s">
        <v>1093</v>
      </c>
      <c r="Q549">
        <v>0.97</v>
      </c>
      <c r="R549">
        <v>1</v>
      </c>
      <c r="S549">
        <v>0</v>
      </c>
      <c r="T549">
        <v>0</v>
      </c>
      <c r="U549" s="1" t="s">
        <v>77</v>
      </c>
      <c r="V549">
        <v>1000</v>
      </c>
      <c r="W549">
        <v>1000</v>
      </c>
      <c r="X549">
        <v>0</v>
      </c>
      <c r="Y549">
        <v>1000.97</v>
      </c>
      <c r="Z549">
        <v>1000.97</v>
      </c>
      <c r="AA549">
        <v>1</v>
      </c>
      <c r="AB549" t="s">
        <v>21</v>
      </c>
    </row>
    <row r="550" spans="1:28" x14ac:dyDescent="0.3">
      <c r="A550">
        <v>632</v>
      </c>
      <c r="B550" t="str">
        <f>VLOOKUP(A550,标的信息!$B$2:$G$260,2,0)</f>
        <v>金企计划</v>
      </c>
      <c r="C550" t="str">
        <f>VLOOKUP(A550,标的信息!$B$2:$G$260,3,0)</f>
        <v>海汇盈第8期</v>
      </c>
      <c r="D550">
        <f>VLOOKUP(A550,标的信息!$B$2:$G$260,4,0)</f>
        <v>200000</v>
      </c>
      <c r="E550">
        <f>VLOOKUP(A550,标的信息!$B$2:$G$260,5,0)</f>
        <v>5</v>
      </c>
      <c r="F550">
        <f>VLOOKUP(A550,标的信息!$B$2:$G$260,6,0)</f>
        <v>7</v>
      </c>
      <c r="G550">
        <f>VLOOKUP(A550,标的信息!$B$2:$H$260,7,0)</f>
        <v>7</v>
      </c>
      <c r="H550" t="str">
        <f>VLOOKUP(A550,标的信息!$B$2:$I$260,8,0)</f>
        <v>还款中</v>
      </c>
      <c r="I550">
        <f t="shared" si="8"/>
        <v>9.8194444444444446</v>
      </c>
      <c r="J550">
        <v>9.82</v>
      </c>
      <c r="K550">
        <v>10100</v>
      </c>
      <c r="L550" s="1" t="s">
        <v>1094</v>
      </c>
      <c r="M550">
        <v>8838</v>
      </c>
      <c r="N550">
        <v>10</v>
      </c>
      <c r="O550" t="s">
        <v>18</v>
      </c>
      <c r="P550" s="1" t="s">
        <v>1095</v>
      </c>
      <c r="Q550">
        <v>9.82</v>
      </c>
      <c r="R550">
        <v>1</v>
      </c>
      <c r="S550">
        <v>0</v>
      </c>
      <c r="T550">
        <v>0</v>
      </c>
      <c r="U550" s="1" t="s">
        <v>43</v>
      </c>
      <c r="V550">
        <v>10100</v>
      </c>
      <c r="W550">
        <v>10100</v>
      </c>
      <c r="X550">
        <v>0</v>
      </c>
      <c r="Y550">
        <v>10109.82</v>
      </c>
      <c r="Z550">
        <v>10109.82</v>
      </c>
      <c r="AA550">
        <v>1</v>
      </c>
      <c r="AB550" t="s">
        <v>21</v>
      </c>
    </row>
    <row r="551" spans="1:28" x14ac:dyDescent="0.3">
      <c r="A551">
        <v>632</v>
      </c>
      <c r="B551" t="str">
        <f>VLOOKUP(A551,标的信息!$B$2:$G$260,2,0)</f>
        <v>金企计划</v>
      </c>
      <c r="C551" t="str">
        <f>VLOOKUP(A551,标的信息!$B$2:$G$260,3,0)</f>
        <v>海汇盈第8期</v>
      </c>
      <c r="D551">
        <f>VLOOKUP(A551,标的信息!$B$2:$G$260,4,0)</f>
        <v>200000</v>
      </c>
      <c r="E551">
        <f>VLOOKUP(A551,标的信息!$B$2:$G$260,5,0)</f>
        <v>5</v>
      </c>
      <c r="F551">
        <f>VLOOKUP(A551,标的信息!$B$2:$G$260,6,0)</f>
        <v>7</v>
      </c>
      <c r="G551">
        <f>VLOOKUP(A551,标的信息!$B$2:$H$260,7,0)</f>
        <v>7</v>
      </c>
      <c r="H551" t="str">
        <f>VLOOKUP(A551,标的信息!$B$2:$I$260,8,0)</f>
        <v>还款中</v>
      </c>
      <c r="I551">
        <f t="shared" si="8"/>
        <v>9.7222222222222214</v>
      </c>
      <c r="J551">
        <v>9.7200000000000006</v>
      </c>
      <c r="K551">
        <v>10000</v>
      </c>
      <c r="L551" s="1" t="s">
        <v>1096</v>
      </c>
      <c r="M551">
        <v>8837</v>
      </c>
      <c r="N551">
        <v>10</v>
      </c>
      <c r="O551" t="s">
        <v>18</v>
      </c>
      <c r="P551" s="1" t="s">
        <v>1097</v>
      </c>
      <c r="Q551">
        <v>9.7200000000000006</v>
      </c>
      <c r="R551">
        <v>1</v>
      </c>
      <c r="S551">
        <v>0</v>
      </c>
      <c r="T551">
        <v>0</v>
      </c>
      <c r="U551" s="1" t="s">
        <v>29</v>
      </c>
      <c r="V551">
        <v>10000</v>
      </c>
      <c r="W551">
        <v>10000</v>
      </c>
      <c r="X551">
        <v>0</v>
      </c>
      <c r="Y551">
        <v>10009.719999999999</v>
      </c>
      <c r="Z551">
        <v>10009.719999999999</v>
      </c>
      <c r="AA551">
        <v>1</v>
      </c>
      <c r="AB551" t="s">
        <v>21</v>
      </c>
    </row>
    <row r="552" spans="1:28" x14ac:dyDescent="0.3">
      <c r="A552">
        <v>632</v>
      </c>
      <c r="B552" t="str">
        <f>VLOOKUP(A552,标的信息!$B$2:$G$260,2,0)</f>
        <v>金企计划</v>
      </c>
      <c r="C552" t="str">
        <f>VLOOKUP(A552,标的信息!$B$2:$G$260,3,0)</f>
        <v>海汇盈第8期</v>
      </c>
      <c r="D552">
        <f>VLOOKUP(A552,标的信息!$B$2:$G$260,4,0)</f>
        <v>200000</v>
      </c>
      <c r="E552">
        <f>VLOOKUP(A552,标的信息!$B$2:$G$260,5,0)</f>
        <v>5</v>
      </c>
      <c r="F552">
        <f>VLOOKUP(A552,标的信息!$B$2:$G$260,6,0)</f>
        <v>7</v>
      </c>
      <c r="G552">
        <f>VLOOKUP(A552,标的信息!$B$2:$H$260,7,0)</f>
        <v>7</v>
      </c>
      <c r="H552" t="str">
        <f>VLOOKUP(A552,标的信息!$B$2:$I$260,8,0)</f>
        <v>还款中</v>
      </c>
      <c r="I552">
        <f t="shared" si="8"/>
        <v>0.68055555555555558</v>
      </c>
      <c r="J552">
        <v>0.68</v>
      </c>
      <c r="K552">
        <v>700</v>
      </c>
      <c r="L552" s="1" t="s">
        <v>1098</v>
      </c>
      <c r="M552">
        <v>8836</v>
      </c>
      <c r="N552">
        <v>10</v>
      </c>
      <c r="O552" t="s">
        <v>18</v>
      </c>
      <c r="P552" s="1" t="s">
        <v>1099</v>
      </c>
      <c r="Q552">
        <v>0.68</v>
      </c>
      <c r="R552">
        <v>1</v>
      </c>
      <c r="S552">
        <v>0</v>
      </c>
      <c r="T552">
        <v>0</v>
      </c>
      <c r="U552" s="1" t="s">
        <v>32</v>
      </c>
      <c r="V552">
        <v>700</v>
      </c>
      <c r="W552">
        <v>700</v>
      </c>
      <c r="X552">
        <v>0</v>
      </c>
      <c r="Y552">
        <v>700.68</v>
      </c>
      <c r="Z552">
        <v>700.68</v>
      </c>
      <c r="AA552">
        <v>1</v>
      </c>
      <c r="AB552" t="s">
        <v>21</v>
      </c>
    </row>
    <row r="553" spans="1:28" x14ac:dyDescent="0.3">
      <c r="A553">
        <v>632</v>
      </c>
      <c r="B553" t="str">
        <f>VLOOKUP(A553,标的信息!$B$2:$G$260,2,0)</f>
        <v>金企计划</v>
      </c>
      <c r="C553" t="str">
        <f>VLOOKUP(A553,标的信息!$B$2:$G$260,3,0)</f>
        <v>海汇盈第8期</v>
      </c>
      <c r="D553">
        <f>VLOOKUP(A553,标的信息!$B$2:$G$260,4,0)</f>
        <v>200000</v>
      </c>
      <c r="E553">
        <f>VLOOKUP(A553,标的信息!$B$2:$G$260,5,0)</f>
        <v>5</v>
      </c>
      <c r="F553">
        <f>VLOOKUP(A553,标的信息!$B$2:$G$260,6,0)</f>
        <v>7</v>
      </c>
      <c r="G553">
        <f>VLOOKUP(A553,标的信息!$B$2:$H$260,7,0)</f>
        <v>7</v>
      </c>
      <c r="H553" t="str">
        <f>VLOOKUP(A553,标的信息!$B$2:$I$260,8,0)</f>
        <v>还款中</v>
      </c>
      <c r="I553">
        <f t="shared" si="8"/>
        <v>1.0694444444444444</v>
      </c>
      <c r="J553">
        <v>1.07</v>
      </c>
      <c r="K553">
        <v>1100</v>
      </c>
      <c r="L553" s="1" t="s">
        <v>1100</v>
      </c>
      <c r="M553">
        <v>8835</v>
      </c>
      <c r="N553">
        <v>10</v>
      </c>
      <c r="O553" t="s">
        <v>18</v>
      </c>
      <c r="P553" s="1" t="s">
        <v>1101</v>
      </c>
      <c r="Q553">
        <v>1.07</v>
      </c>
      <c r="R553">
        <v>1</v>
      </c>
      <c r="S553">
        <v>0</v>
      </c>
      <c r="T553">
        <v>0</v>
      </c>
      <c r="U553" s="1" t="s">
        <v>825</v>
      </c>
      <c r="V553">
        <v>1100</v>
      </c>
      <c r="W553">
        <v>1100</v>
      </c>
      <c r="X553">
        <v>0</v>
      </c>
      <c r="Y553">
        <v>1101.07</v>
      </c>
      <c r="Z553">
        <v>1101.07</v>
      </c>
      <c r="AA553">
        <v>1</v>
      </c>
      <c r="AB553" t="s">
        <v>21</v>
      </c>
    </row>
    <row r="554" spans="1:28" x14ac:dyDescent="0.3">
      <c r="A554">
        <v>632</v>
      </c>
      <c r="B554" t="str">
        <f>VLOOKUP(A554,标的信息!$B$2:$G$260,2,0)</f>
        <v>金企计划</v>
      </c>
      <c r="C554" t="str">
        <f>VLOOKUP(A554,标的信息!$B$2:$G$260,3,0)</f>
        <v>海汇盈第8期</v>
      </c>
      <c r="D554">
        <f>VLOOKUP(A554,标的信息!$B$2:$G$260,4,0)</f>
        <v>200000</v>
      </c>
      <c r="E554">
        <f>VLOOKUP(A554,标的信息!$B$2:$G$260,5,0)</f>
        <v>5</v>
      </c>
      <c r="F554">
        <f>VLOOKUP(A554,标的信息!$B$2:$G$260,6,0)</f>
        <v>7</v>
      </c>
      <c r="G554">
        <f>VLOOKUP(A554,标的信息!$B$2:$H$260,7,0)</f>
        <v>7</v>
      </c>
      <c r="H554" t="str">
        <f>VLOOKUP(A554,标的信息!$B$2:$I$260,8,0)</f>
        <v>还款中</v>
      </c>
      <c r="I554">
        <f t="shared" si="8"/>
        <v>2.4305555555555554</v>
      </c>
      <c r="J554">
        <v>2.4300000000000002</v>
      </c>
      <c r="K554">
        <v>2500</v>
      </c>
      <c r="L554" s="1" t="s">
        <v>1102</v>
      </c>
      <c r="M554">
        <v>8834</v>
      </c>
      <c r="N554">
        <v>10</v>
      </c>
      <c r="O554" t="s">
        <v>18</v>
      </c>
      <c r="P554" s="1" t="s">
        <v>1103</v>
      </c>
      <c r="Q554">
        <v>2.4300000000000002</v>
      </c>
      <c r="R554">
        <v>1</v>
      </c>
      <c r="S554">
        <v>0</v>
      </c>
      <c r="T554">
        <v>0</v>
      </c>
      <c r="U554" s="1" t="s">
        <v>29</v>
      </c>
      <c r="V554">
        <v>2500</v>
      </c>
      <c r="W554">
        <v>2500</v>
      </c>
      <c r="X554">
        <v>0</v>
      </c>
      <c r="Y554">
        <v>2502.4299999999998</v>
      </c>
      <c r="Z554">
        <v>2502.4299999999998</v>
      </c>
      <c r="AA554">
        <v>1</v>
      </c>
      <c r="AB554" t="s">
        <v>21</v>
      </c>
    </row>
    <row r="555" spans="1:28" x14ac:dyDescent="0.3">
      <c r="A555">
        <v>632</v>
      </c>
      <c r="B555" t="str">
        <f>VLOOKUP(A555,标的信息!$B$2:$G$260,2,0)</f>
        <v>金企计划</v>
      </c>
      <c r="C555" t="str">
        <f>VLOOKUP(A555,标的信息!$B$2:$G$260,3,0)</f>
        <v>海汇盈第8期</v>
      </c>
      <c r="D555">
        <f>VLOOKUP(A555,标的信息!$B$2:$G$260,4,0)</f>
        <v>200000</v>
      </c>
      <c r="E555">
        <f>VLOOKUP(A555,标的信息!$B$2:$G$260,5,0)</f>
        <v>5</v>
      </c>
      <c r="F555">
        <f>VLOOKUP(A555,标的信息!$B$2:$G$260,6,0)</f>
        <v>7</v>
      </c>
      <c r="G555">
        <f>VLOOKUP(A555,标的信息!$B$2:$H$260,7,0)</f>
        <v>7</v>
      </c>
      <c r="H555" t="str">
        <f>VLOOKUP(A555,标的信息!$B$2:$I$260,8,0)</f>
        <v>还款中</v>
      </c>
      <c r="I555">
        <f t="shared" si="8"/>
        <v>0.68055555555555558</v>
      </c>
      <c r="J555">
        <v>0.68</v>
      </c>
      <c r="K555">
        <v>700</v>
      </c>
      <c r="L555" s="1" t="s">
        <v>1104</v>
      </c>
      <c r="M555">
        <v>8833</v>
      </c>
      <c r="N555">
        <v>10</v>
      </c>
      <c r="O555" t="s">
        <v>18</v>
      </c>
      <c r="P555" s="1" t="s">
        <v>1105</v>
      </c>
      <c r="Q555">
        <v>0.68</v>
      </c>
      <c r="R555">
        <v>1</v>
      </c>
      <c r="S555">
        <v>0</v>
      </c>
      <c r="T555">
        <v>0</v>
      </c>
      <c r="U555" s="1" t="s">
        <v>43</v>
      </c>
      <c r="V555">
        <v>700</v>
      </c>
      <c r="W555">
        <v>700</v>
      </c>
      <c r="X555">
        <v>0</v>
      </c>
      <c r="Y555">
        <v>700.68</v>
      </c>
      <c r="Z555">
        <v>700.68</v>
      </c>
      <c r="AA555">
        <v>1</v>
      </c>
      <c r="AB555" t="s">
        <v>21</v>
      </c>
    </row>
    <row r="556" spans="1:28" x14ac:dyDescent="0.3">
      <c r="A556">
        <v>631</v>
      </c>
      <c r="B556" t="str">
        <f>VLOOKUP(A556,标的信息!$B$2:$G$260,2,0)</f>
        <v>金企计划</v>
      </c>
      <c r="C556" t="str">
        <f>VLOOKUP(A556,标的信息!$B$2:$G$260,3,0)</f>
        <v>海汇盈第7期</v>
      </c>
      <c r="D556">
        <f>VLOOKUP(A556,标的信息!$B$2:$G$260,4,0)</f>
        <v>200000</v>
      </c>
      <c r="E556">
        <f>VLOOKUP(A556,标的信息!$B$2:$G$260,5,0)</f>
        <v>5</v>
      </c>
      <c r="F556">
        <f>VLOOKUP(A556,标的信息!$B$2:$G$260,6,0)</f>
        <v>7</v>
      </c>
      <c r="G556">
        <f>VLOOKUP(A556,标的信息!$B$2:$H$260,7,0)</f>
        <v>7</v>
      </c>
      <c r="H556" t="str">
        <f>VLOOKUP(A556,标的信息!$B$2:$I$260,8,0)</f>
        <v>还款中</v>
      </c>
      <c r="I556">
        <f t="shared" si="8"/>
        <v>28.291666666666668</v>
      </c>
      <c r="J556">
        <v>28.29</v>
      </c>
      <c r="K556">
        <v>29100</v>
      </c>
      <c r="L556" s="1" t="s">
        <v>1106</v>
      </c>
      <c r="M556">
        <v>8832</v>
      </c>
      <c r="N556">
        <v>10</v>
      </c>
      <c r="O556" t="s">
        <v>18</v>
      </c>
      <c r="P556" s="1" t="s">
        <v>1107</v>
      </c>
      <c r="Q556">
        <v>28.29</v>
      </c>
      <c r="R556">
        <v>1</v>
      </c>
      <c r="S556">
        <v>0</v>
      </c>
      <c r="T556">
        <v>0</v>
      </c>
      <c r="U556" s="1" t="s">
        <v>29</v>
      </c>
      <c r="V556">
        <v>29100</v>
      </c>
      <c r="W556">
        <v>29100</v>
      </c>
      <c r="X556">
        <v>0</v>
      </c>
      <c r="Y556">
        <v>29128.29</v>
      </c>
      <c r="Z556">
        <v>29128.29</v>
      </c>
      <c r="AA556">
        <v>1</v>
      </c>
      <c r="AB556" t="s">
        <v>21</v>
      </c>
    </row>
    <row r="557" spans="1:28" x14ac:dyDescent="0.3">
      <c r="A557">
        <v>631</v>
      </c>
      <c r="B557" t="str">
        <f>VLOOKUP(A557,标的信息!$B$2:$G$260,2,0)</f>
        <v>金企计划</v>
      </c>
      <c r="C557" t="str">
        <f>VLOOKUP(A557,标的信息!$B$2:$G$260,3,0)</f>
        <v>海汇盈第7期</v>
      </c>
      <c r="D557">
        <f>VLOOKUP(A557,标的信息!$B$2:$G$260,4,0)</f>
        <v>200000</v>
      </c>
      <c r="E557">
        <f>VLOOKUP(A557,标的信息!$B$2:$G$260,5,0)</f>
        <v>5</v>
      </c>
      <c r="F557">
        <f>VLOOKUP(A557,标的信息!$B$2:$G$260,6,0)</f>
        <v>7</v>
      </c>
      <c r="G557">
        <f>VLOOKUP(A557,标的信息!$B$2:$H$260,7,0)</f>
        <v>7</v>
      </c>
      <c r="H557" t="str">
        <f>VLOOKUP(A557,标的信息!$B$2:$I$260,8,0)</f>
        <v>还款中</v>
      </c>
      <c r="I557">
        <f t="shared" si="8"/>
        <v>0.875</v>
      </c>
      <c r="J557">
        <v>0.88</v>
      </c>
      <c r="K557">
        <v>900</v>
      </c>
      <c r="L557" s="1" t="s">
        <v>1108</v>
      </c>
      <c r="M557">
        <v>8831</v>
      </c>
      <c r="N557">
        <v>10</v>
      </c>
      <c r="O557" t="s">
        <v>18</v>
      </c>
      <c r="P557" s="1" t="s">
        <v>1109</v>
      </c>
      <c r="Q557">
        <v>0.88</v>
      </c>
      <c r="R557">
        <v>1</v>
      </c>
      <c r="S557">
        <v>0</v>
      </c>
      <c r="T557">
        <v>0</v>
      </c>
      <c r="U557" s="1" t="s">
        <v>35</v>
      </c>
      <c r="V557">
        <v>900</v>
      </c>
      <c r="W557">
        <v>900</v>
      </c>
      <c r="X557">
        <v>0</v>
      </c>
      <c r="Y557">
        <v>900.88</v>
      </c>
      <c r="Z557">
        <v>900.88</v>
      </c>
      <c r="AA557">
        <v>1</v>
      </c>
      <c r="AB557" t="s">
        <v>21</v>
      </c>
    </row>
    <row r="558" spans="1:28" x14ac:dyDescent="0.3">
      <c r="A558">
        <v>631</v>
      </c>
      <c r="B558" t="str">
        <f>VLOOKUP(A558,标的信息!$B$2:$G$260,2,0)</f>
        <v>金企计划</v>
      </c>
      <c r="C558" t="str">
        <f>VLOOKUP(A558,标的信息!$B$2:$G$260,3,0)</f>
        <v>海汇盈第7期</v>
      </c>
      <c r="D558">
        <f>VLOOKUP(A558,标的信息!$B$2:$G$260,4,0)</f>
        <v>200000</v>
      </c>
      <c r="E558">
        <f>VLOOKUP(A558,标的信息!$B$2:$G$260,5,0)</f>
        <v>5</v>
      </c>
      <c r="F558">
        <f>VLOOKUP(A558,标的信息!$B$2:$G$260,6,0)</f>
        <v>7</v>
      </c>
      <c r="G558">
        <f>VLOOKUP(A558,标的信息!$B$2:$H$260,7,0)</f>
        <v>7</v>
      </c>
      <c r="H558" t="str">
        <f>VLOOKUP(A558,标的信息!$B$2:$I$260,8,0)</f>
        <v>还款中</v>
      </c>
      <c r="I558">
        <f t="shared" si="8"/>
        <v>9.7222222222222224E-2</v>
      </c>
      <c r="J558">
        <v>0.1</v>
      </c>
      <c r="K558">
        <v>100</v>
      </c>
      <c r="L558" s="1" t="s">
        <v>1110</v>
      </c>
      <c r="M558">
        <v>8830</v>
      </c>
      <c r="N558">
        <v>10</v>
      </c>
      <c r="O558" t="s">
        <v>18</v>
      </c>
      <c r="P558" s="1" t="s">
        <v>1111</v>
      </c>
      <c r="Q558">
        <v>0.1</v>
      </c>
      <c r="R558">
        <v>1</v>
      </c>
      <c r="S558">
        <v>0</v>
      </c>
      <c r="T558">
        <v>0</v>
      </c>
      <c r="U558" s="1" t="s">
        <v>24</v>
      </c>
      <c r="V558">
        <v>100</v>
      </c>
      <c r="W558">
        <v>100</v>
      </c>
      <c r="X558">
        <v>0</v>
      </c>
      <c r="Y558">
        <v>100.1</v>
      </c>
      <c r="Z558">
        <v>100.1</v>
      </c>
      <c r="AA558">
        <v>1</v>
      </c>
      <c r="AB558" t="s">
        <v>21</v>
      </c>
    </row>
    <row r="559" spans="1:28" x14ac:dyDescent="0.3">
      <c r="A559">
        <v>631</v>
      </c>
      <c r="B559" t="str">
        <f>VLOOKUP(A559,标的信息!$B$2:$G$260,2,0)</f>
        <v>金企计划</v>
      </c>
      <c r="C559" t="str">
        <f>VLOOKUP(A559,标的信息!$B$2:$G$260,3,0)</f>
        <v>海汇盈第7期</v>
      </c>
      <c r="D559">
        <f>VLOOKUP(A559,标的信息!$B$2:$G$260,4,0)</f>
        <v>200000</v>
      </c>
      <c r="E559">
        <f>VLOOKUP(A559,标的信息!$B$2:$G$260,5,0)</f>
        <v>5</v>
      </c>
      <c r="F559">
        <f>VLOOKUP(A559,标的信息!$B$2:$G$260,6,0)</f>
        <v>7</v>
      </c>
      <c r="G559">
        <f>VLOOKUP(A559,标的信息!$B$2:$H$260,7,0)</f>
        <v>7</v>
      </c>
      <c r="H559" t="str">
        <f>VLOOKUP(A559,标的信息!$B$2:$I$260,8,0)</f>
        <v>还款中</v>
      </c>
      <c r="I559">
        <f t="shared" si="8"/>
        <v>10.5</v>
      </c>
      <c r="J559">
        <v>10.5</v>
      </c>
      <c r="K559">
        <v>10800</v>
      </c>
      <c r="L559" s="1" t="s">
        <v>1112</v>
      </c>
      <c r="M559">
        <v>8829</v>
      </c>
      <c r="N559">
        <v>10</v>
      </c>
      <c r="O559" t="s">
        <v>18</v>
      </c>
      <c r="P559" s="1" t="s">
        <v>1113</v>
      </c>
      <c r="Q559">
        <v>10.5</v>
      </c>
      <c r="R559">
        <v>1</v>
      </c>
      <c r="S559">
        <v>0</v>
      </c>
      <c r="T559">
        <v>0</v>
      </c>
      <c r="U559" s="1" t="s">
        <v>20</v>
      </c>
      <c r="V559">
        <v>10800</v>
      </c>
      <c r="W559">
        <v>10800</v>
      </c>
      <c r="X559">
        <v>0</v>
      </c>
      <c r="Y559">
        <v>10810.5</v>
      </c>
      <c r="Z559">
        <v>10810.5</v>
      </c>
      <c r="AA559">
        <v>1</v>
      </c>
      <c r="AB559" t="s">
        <v>21</v>
      </c>
    </row>
    <row r="560" spans="1:28" x14ac:dyDescent="0.3">
      <c r="A560">
        <v>631</v>
      </c>
      <c r="B560" t="str">
        <f>VLOOKUP(A560,标的信息!$B$2:$G$260,2,0)</f>
        <v>金企计划</v>
      </c>
      <c r="C560" t="str">
        <f>VLOOKUP(A560,标的信息!$B$2:$G$260,3,0)</f>
        <v>海汇盈第7期</v>
      </c>
      <c r="D560">
        <f>VLOOKUP(A560,标的信息!$B$2:$G$260,4,0)</f>
        <v>200000</v>
      </c>
      <c r="E560">
        <f>VLOOKUP(A560,标的信息!$B$2:$G$260,5,0)</f>
        <v>5</v>
      </c>
      <c r="F560">
        <f>VLOOKUP(A560,标的信息!$B$2:$G$260,6,0)</f>
        <v>7</v>
      </c>
      <c r="G560">
        <f>VLOOKUP(A560,标的信息!$B$2:$H$260,7,0)</f>
        <v>7</v>
      </c>
      <c r="H560" t="str">
        <f>VLOOKUP(A560,标的信息!$B$2:$I$260,8,0)</f>
        <v>还款中</v>
      </c>
      <c r="I560">
        <f t="shared" si="8"/>
        <v>3.9861111111111112</v>
      </c>
      <c r="J560">
        <v>3.99</v>
      </c>
      <c r="K560">
        <v>4100</v>
      </c>
      <c r="L560" s="1" t="s">
        <v>1114</v>
      </c>
      <c r="M560">
        <v>8828</v>
      </c>
      <c r="N560">
        <v>10</v>
      </c>
      <c r="O560" t="s">
        <v>18</v>
      </c>
      <c r="P560" s="1" t="s">
        <v>1115</v>
      </c>
      <c r="Q560">
        <v>3.99</v>
      </c>
      <c r="R560">
        <v>1</v>
      </c>
      <c r="S560">
        <v>0</v>
      </c>
      <c r="T560">
        <v>0</v>
      </c>
      <c r="U560" s="1" t="s">
        <v>77</v>
      </c>
      <c r="V560">
        <v>4100</v>
      </c>
      <c r="W560">
        <v>4100</v>
      </c>
      <c r="X560">
        <v>0</v>
      </c>
      <c r="Y560">
        <v>4103.99</v>
      </c>
      <c r="Z560">
        <v>4103.99</v>
      </c>
      <c r="AA560">
        <v>1</v>
      </c>
      <c r="AB560" t="s">
        <v>21</v>
      </c>
    </row>
    <row r="561" spans="1:28" x14ac:dyDescent="0.3">
      <c r="A561">
        <v>631</v>
      </c>
      <c r="B561" t="str">
        <f>VLOOKUP(A561,标的信息!$B$2:$G$260,2,0)</f>
        <v>金企计划</v>
      </c>
      <c r="C561" t="str">
        <f>VLOOKUP(A561,标的信息!$B$2:$G$260,3,0)</f>
        <v>海汇盈第7期</v>
      </c>
      <c r="D561">
        <f>VLOOKUP(A561,标的信息!$B$2:$G$260,4,0)</f>
        <v>200000</v>
      </c>
      <c r="E561">
        <f>VLOOKUP(A561,标的信息!$B$2:$G$260,5,0)</f>
        <v>5</v>
      </c>
      <c r="F561">
        <f>VLOOKUP(A561,标的信息!$B$2:$G$260,6,0)</f>
        <v>7</v>
      </c>
      <c r="G561">
        <f>VLOOKUP(A561,标的信息!$B$2:$H$260,7,0)</f>
        <v>7</v>
      </c>
      <c r="H561" t="str">
        <f>VLOOKUP(A561,标的信息!$B$2:$I$260,8,0)</f>
        <v>还款中</v>
      </c>
      <c r="I561">
        <f t="shared" si="8"/>
        <v>29.166666666666668</v>
      </c>
      <c r="J561">
        <v>29.17</v>
      </c>
      <c r="K561">
        <v>30000</v>
      </c>
      <c r="L561" s="1" t="s">
        <v>1116</v>
      </c>
      <c r="M561">
        <v>8827</v>
      </c>
      <c r="N561">
        <v>10</v>
      </c>
      <c r="O561" t="s">
        <v>18</v>
      </c>
      <c r="P561" s="1" t="s">
        <v>1117</v>
      </c>
      <c r="Q561">
        <v>29.17</v>
      </c>
      <c r="R561">
        <v>1</v>
      </c>
      <c r="S561">
        <v>0</v>
      </c>
      <c r="T561">
        <v>0</v>
      </c>
      <c r="U561" s="1" t="s">
        <v>29</v>
      </c>
      <c r="V561">
        <v>30000</v>
      </c>
      <c r="W561">
        <v>30000</v>
      </c>
      <c r="X561">
        <v>0</v>
      </c>
      <c r="Y561">
        <v>30029.17</v>
      </c>
      <c r="Z561">
        <v>30029.17</v>
      </c>
      <c r="AA561">
        <v>1</v>
      </c>
      <c r="AB561" t="s">
        <v>21</v>
      </c>
    </row>
    <row r="562" spans="1:28" x14ac:dyDescent="0.3">
      <c r="A562">
        <v>631</v>
      </c>
      <c r="B562" t="str">
        <f>VLOOKUP(A562,标的信息!$B$2:$G$260,2,0)</f>
        <v>金企计划</v>
      </c>
      <c r="C562" t="str">
        <f>VLOOKUP(A562,标的信息!$B$2:$G$260,3,0)</f>
        <v>海汇盈第7期</v>
      </c>
      <c r="D562">
        <f>VLOOKUP(A562,标的信息!$B$2:$G$260,4,0)</f>
        <v>200000</v>
      </c>
      <c r="E562">
        <f>VLOOKUP(A562,标的信息!$B$2:$G$260,5,0)</f>
        <v>5</v>
      </c>
      <c r="F562">
        <f>VLOOKUP(A562,标的信息!$B$2:$G$260,6,0)</f>
        <v>7</v>
      </c>
      <c r="G562">
        <f>VLOOKUP(A562,标的信息!$B$2:$H$260,7,0)</f>
        <v>7</v>
      </c>
      <c r="H562" t="str">
        <f>VLOOKUP(A562,标的信息!$B$2:$I$260,8,0)</f>
        <v>还款中</v>
      </c>
      <c r="I562">
        <f t="shared" si="8"/>
        <v>19.444444444444443</v>
      </c>
      <c r="J562">
        <v>19.440000000000001</v>
      </c>
      <c r="K562">
        <v>20000</v>
      </c>
      <c r="L562" s="1" t="s">
        <v>1118</v>
      </c>
      <c r="M562">
        <v>8826</v>
      </c>
      <c r="N562">
        <v>10</v>
      </c>
      <c r="O562" t="s">
        <v>18</v>
      </c>
      <c r="P562" s="1" t="s">
        <v>1119</v>
      </c>
      <c r="Q562">
        <v>19.440000000000001</v>
      </c>
      <c r="R562">
        <v>1</v>
      </c>
      <c r="S562">
        <v>0</v>
      </c>
      <c r="T562">
        <v>0</v>
      </c>
      <c r="U562" s="1" t="s">
        <v>43</v>
      </c>
      <c r="V562">
        <v>20000</v>
      </c>
      <c r="W562">
        <v>20000</v>
      </c>
      <c r="X562">
        <v>0</v>
      </c>
      <c r="Y562">
        <v>20019.439999999999</v>
      </c>
      <c r="Z562">
        <v>20019.439999999999</v>
      </c>
      <c r="AA562">
        <v>1</v>
      </c>
      <c r="AB562" t="s">
        <v>21</v>
      </c>
    </row>
    <row r="563" spans="1:28" x14ac:dyDescent="0.3">
      <c r="A563">
        <v>631</v>
      </c>
      <c r="B563" t="str">
        <f>VLOOKUP(A563,标的信息!$B$2:$G$260,2,0)</f>
        <v>金企计划</v>
      </c>
      <c r="C563" t="str">
        <f>VLOOKUP(A563,标的信息!$B$2:$G$260,3,0)</f>
        <v>海汇盈第7期</v>
      </c>
      <c r="D563">
        <f>VLOOKUP(A563,标的信息!$B$2:$G$260,4,0)</f>
        <v>200000</v>
      </c>
      <c r="E563">
        <f>VLOOKUP(A563,标的信息!$B$2:$G$260,5,0)</f>
        <v>5</v>
      </c>
      <c r="F563">
        <f>VLOOKUP(A563,标的信息!$B$2:$G$260,6,0)</f>
        <v>7</v>
      </c>
      <c r="G563">
        <f>VLOOKUP(A563,标的信息!$B$2:$H$260,7,0)</f>
        <v>7</v>
      </c>
      <c r="H563" t="str">
        <f>VLOOKUP(A563,标的信息!$B$2:$I$260,8,0)</f>
        <v>还款中</v>
      </c>
      <c r="I563">
        <f t="shared" si="8"/>
        <v>1.8472222222222223</v>
      </c>
      <c r="J563">
        <v>1.85</v>
      </c>
      <c r="K563">
        <v>1900</v>
      </c>
      <c r="L563" s="1" t="s">
        <v>1120</v>
      </c>
      <c r="M563">
        <v>8825</v>
      </c>
      <c r="N563">
        <v>10</v>
      </c>
      <c r="O563" t="s">
        <v>18</v>
      </c>
      <c r="P563" s="1" t="s">
        <v>1121</v>
      </c>
      <c r="Q563">
        <v>1.85</v>
      </c>
      <c r="R563">
        <v>1</v>
      </c>
      <c r="S563">
        <v>0</v>
      </c>
      <c r="T563">
        <v>0</v>
      </c>
      <c r="U563" s="1" t="s">
        <v>20</v>
      </c>
      <c r="V563">
        <v>1900</v>
      </c>
      <c r="W563">
        <v>1900</v>
      </c>
      <c r="X563">
        <v>0</v>
      </c>
      <c r="Y563">
        <v>1901.85</v>
      </c>
      <c r="Z563">
        <v>1901.85</v>
      </c>
      <c r="AA563">
        <v>1</v>
      </c>
      <c r="AB563" t="s">
        <v>21</v>
      </c>
    </row>
    <row r="564" spans="1:28" x14ac:dyDescent="0.3">
      <c r="A564">
        <v>631</v>
      </c>
      <c r="B564" t="str">
        <f>VLOOKUP(A564,标的信息!$B$2:$G$260,2,0)</f>
        <v>金企计划</v>
      </c>
      <c r="C564" t="str">
        <f>VLOOKUP(A564,标的信息!$B$2:$G$260,3,0)</f>
        <v>海汇盈第7期</v>
      </c>
      <c r="D564">
        <f>VLOOKUP(A564,标的信息!$B$2:$G$260,4,0)</f>
        <v>200000</v>
      </c>
      <c r="E564">
        <f>VLOOKUP(A564,标的信息!$B$2:$G$260,5,0)</f>
        <v>5</v>
      </c>
      <c r="F564">
        <f>VLOOKUP(A564,标的信息!$B$2:$G$260,6,0)</f>
        <v>7</v>
      </c>
      <c r="G564">
        <f>VLOOKUP(A564,标的信息!$B$2:$H$260,7,0)</f>
        <v>7</v>
      </c>
      <c r="H564" t="str">
        <f>VLOOKUP(A564,标的信息!$B$2:$I$260,8,0)</f>
        <v>还款中</v>
      </c>
      <c r="I564">
        <f t="shared" si="8"/>
        <v>2.5277777777777777</v>
      </c>
      <c r="J564">
        <v>2.5299999999999998</v>
      </c>
      <c r="K564">
        <v>2600</v>
      </c>
      <c r="L564" s="1" t="s">
        <v>1122</v>
      </c>
      <c r="M564">
        <v>8824</v>
      </c>
      <c r="N564">
        <v>10</v>
      </c>
      <c r="O564" t="s">
        <v>18</v>
      </c>
      <c r="P564" s="1" t="s">
        <v>1123</v>
      </c>
      <c r="Q564">
        <v>2.5299999999999998</v>
      </c>
      <c r="R564">
        <v>1</v>
      </c>
      <c r="S564">
        <v>0</v>
      </c>
      <c r="T564">
        <v>0</v>
      </c>
      <c r="U564" s="1" t="s">
        <v>43</v>
      </c>
      <c r="V564">
        <v>2600</v>
      </c>
      <c r="W564">
        <v>2600</v>
      </c>
      <c r="X564">
        <v>0</v>
      </c>
      <c r="Y564">
        <v>2602.5300000000002</v>
      </c>
      <c r="Z564">
        <v>2602.5300000000002</v>
      </c>
      <c r="AA564">
        <v>1</v>
      </c>
      <c r="AB564" t="s">
        <v>21</v>
      </c>
    </row>
    <row r="565" spans="1:28" x14ac:dyDescent="0.3">
      <c r="A565">
        <v>631</v>
      </c>
      <c r="B565" t="str">
        <f>VLOOKUP(A565,标的信息!$B$2:$G$260,2,0)</f>
        <v>金企计划</v>
      </c>
      <c r="C565" t="str">
        <f>VLOOKUP(A565,标的信息!$B$2:$G$260,3,0)</f>
        <v>海汇盈第7期</v>
      </c>
      <c r="D565">
        <f>VLOOKUP(A565,标的信息!$B$2:$G$260,4,0)</f>
        <v>200000</v>
      </c>
      <c r="E565">
        <f>VLOOKUP(A565,标的信息!$B$2:$G$260,5,0)</f>
        <v>5</v>
      </c>
      <c r="F565">
        <f>VLOOKUP(A565,标的信息!$B$2:$G$260,6,0)</f>
        <v>7</v>
      </c>
      <c r="G565">
        <f>VLOOKUP(A565,标的信息!$B$2:$H$260,7,0)</f>
        <v>7</v>
      </c>
      <c r="H565" t="str">
        <f>VLOOKUP(A565,标的信息!$B$2:$I$260,8,0)</f>
        <v>还款中</v>
      </c>
      <c r="I565">
        <f t="shared" si="8"/>
        <v>9.7222222222222214</v>
      </c>
      <c r="J565">
        <v>9.7200000000000006</v>
      </c>
      <c r="K565">
        <v>10000</v>
      </c>
      <c r="L565" s="1" t="s">
        <v>1124</v>
      </c>
      <c r="M565">
        <v>8823</v>
      </c>
      <c r="N565">
        <v>10</v>
      </c>
      <c r="O565" t="s">
        <v>18</v>
      </c>
      <c r="P565" s="1" t="s">
        <v>1125</v>
      </c>
      <c r="Q565">
        <v>9.7200000000000006</v>
      </c>
      <c r="R565">
        <v>1</v>
      </c>
      <c r="S565">
        <v>0</v>
      </c>
      <c r="T565">
        <v>0</v>
      </c>
      <c r="U565" s="1" t="s">
        <v>40</v>
      </c>
      <c r="V565">
        <v>10000</v>
      </c>
      <c r="W565">
        <v>10000</v>
      </c>
      <c r="X565">
        <v>0</v>
      </c>
      <c r="Y565">
        <v>10009.719999999999</v>
      </c>
      <c r="Z565">
        <v>10009.719999999999</v>
      </c>
      <c r="AA565">
        <v>1</v>
      </c>
      <c r="AB565" t="s">
        <v>21</v>
      </c>
    </row>
    <row r="566" spans="1:28" x14ac:dyDescent="0.3">
      <c r="A566">
        <v>631</v>
      </c>
      <c r="B566" t="str">
        <f>VLOOKUP(A566,标的信息!$B$2:$G$260,2,0)</f>
        <v>金企计划</v>
      </c>
      <c r="C566" t="str">
        <f>VLOOKUP(A566,标的信息!$B$2:$G$260,3,0)</f>
        <v>海汇盈第7期</v>
      </c>
      <c r="D566">
        <f>VLOOKUP(A566,标的信息!$B$2:$G$260,4,0)</f>
        <v>200000</v>
      </c>
      <c r="E566">
        <f>VLOOKUP(A566,标的信息!$B$2:$G$260,5,0)</f>
        <v>5</v>
      </c>
      <c r="F566">
        <f>VLOOKUP(A566,标的信息!$B$2:$G$260,6,0)</f>
        <v>7</v>
      </c>
      <c r="G566">
        <f>VLOOKUP(A566,标的信息!$B$2:$H$260,7,0)</f>
        <v>7</v>
      </c>
      <c r="H566" t="str">
        <f>VLOOKUP(A566,标的信息!$B$2:$I$260,8,0)</f>
        <v>还款中</v>
      </c>
      <c r="I566">
        <f t="shared" si="8"/>
        <v>0.68055555555555558</v>
      </c>
      <c r="J566">
        <v>0.68</v>
      </c>
      <c r="K566">
        <v>700</v>
      </c>
      <c r="L566" s="1" t="s">
        <v>1126</v>
      </c>
      <c r="M566">
        <v>8822</v>
      </c>
      <c r="N566">
        <v>10</v>
      </c>
      <c r="O566" t="s">
        <v>18</v>
      </c>
      <c r="P566" s="1" t="s">
        <v>1127</v>
      </c>
      <c r="Q566">
        <v>0.68</v>
      </c>
      <c r="R566">
        <v>1</v>
      </c>
      <c r="S566">
        <v>0</v>
      </c>
      <c r="T566">
        <v>0</v>
      </c>
      <c r="U566" s="1" t="s">
        <v>32</v>
      </c>
      <c r="V566">
        <v>700</v>
      </c>
      <c r="W566">
        <v>700</v>
      </c>
      <c r="X566">
        <v>0</v>
      </c>
      <c r="Y566">
        <v>700.68</v>
      </c>
      <c r="Z566">
        <v>700.68</v>
      </c>
      <c r="AA566">
        <v>1</v>
      </c>
      <c r="AB566" t="s">
        <v>21</v>
      </c>
    </row>
    <row r="567" spans="1:28" x14ac:dyDescent="0.3">
      <c r="A567">
        <v>631</v>
      </c>
      <c r="B567" t="str">
        <f>VLOOKUP(A567,标的信息!$B$2:$G$260,2,0)</f>
        <v>金企计划</v>
      </c>
      <c r="C567" t="str">
        <f>VLOOKUP(A567,标的信息!$B$2:$G$260,3,0)</f>
        <v>海汇盈第7期</v>
      </c>
      <c r="D567">
        <f>VLOOKUP(A567,标的信息!$B$2:$G$260,4,0)</f>
        <v>200000</v>
      </c>
      <c r="E567">
        <f>VLOOKUP(A567,标的信息!$B$2:$G$260,5,0)</f>
        <v>5</v>
      </c>
      <c r="F567">
        <f>VLOOKUP(A567,标的信息!$B$2:$G$260,6,0)</f>
        <v>7</v>
      </c>
      <c r="G567">
        <f>VLOOKUP(A567,标的信息!$B$2:$H$260,7,0)</f>
        <v>7</v>
      </c>
      <c r="H567" t="str">
        <f>VLOOKUP(A567,标的信息!$B$2:$I$260,8,0)</f>
        <v>还款中</v>
      </c>
      <c r="I567">
        <f t="shared" si="8"/>
        <v>19.444444444444443</v>
      </c>
      <c r="J567">
        <v>19.440000000000001</v>
      </c>
      <c r="K567">
        <v>20000</v>
      </c>
      <c r="L567" s="1" t="s">
        <v>1128</v>
      </c>
      <c r="M567">
        <v>8821</v>
      </c>
      <c r="N567">
        <v>10</v>
      </c>
      <c r="O567" t="s">
        <v>18</v>
      </c>
      <c r="P567" s="1" t="s">
        <v>1129</v>
      </c>
      <c r="Q567">
        <v>19.440000000000001</v>
      </c>
      <c r="R567">
        <v>1</v>
      </c>
      <c r="S567">
        <v>0</v>
      </c>
      <c r="T567">
        <v>0</v>
      </c>
      <c r="U567" s="1" t="s">
        <v>24</v>
      </c>
      <c r="V567">
        <v>20000</v>
      </c>
      <c r="W567">
        <v>20000</v>
      </c>
      <c r="X567">
        <v>0</v>
      </c>
      <c r="Y567">
        <v>20019.439999999999</v>
      </c>
      <c r="Z567">
        <v>20019.439999999999</v>
      </c>
      <c r="AA567">
        <v>1</v>
      </c>
      <c r="AB567" t="s">
        <v>21</v>
      </c>
    </row>
    <row r="568" spans="1:28" x14ac:dyDescent="0.3">
      <c r="A568">
        <v>631</v>
      </c>
      <c r="B568" t="str">
        <f>VLOOKUP(A568,标的信息!$B$2:$G$260,2,0)</f>
        <v>金企计划</v>
      </c>
      <c r="C568" t="str">
        <f>VLOOKUP(A568,标的信息!$B$2:$G$260,3,0)</f>
        <v>海汇盈第7期</v>
      </c>
      <c r="D568">
        <f>VLOOKUP(A568,标的信息!$B$2:$G$260,4,0)</f>
        <v>200000</v>
      </c>
      <c r="E568">
        <f>VLOOKUP(A568,标的信息!$B$2:$G$260,5,0)</f>
        <v>5</v>
      </c>
      <c r="F568">
        <f>VLOOKUP(A568,标的信息!$B$2:$G$260,6,0)</f>
        <v>7</v>
      </c>
      <c r="G568">
        <f>VLOOKUP(A568,标的信息!$B$2:$H$260,7,0)</f>
        <v>7</v>
      </c>
      <c r="H568" t="str">
        <f>VLOOKUP(A568,标的信息!$B$2:$I$260,8,0)</f>
        <v>还款中</v>
      </c>
      <c r="I568">
        <f t="shared" si="8"/>
        <v>5.833333333333333</v>
      </c>
      <c r="J568">
        <v>5.83</v>
      </c>
      <c r="K568">
        <v>6000</v>
      </c>
      <c r="L568" s="1" t="s">
        <v>1130</v>
      </c>
      <c r="M568">
        <v>8820</v>
      </c>
      <c r="N568">
        <v>10</v>
      </c>
      <c r="O568" t="s">
        <v>18</v>
      </c>
      <c r="P568" s="1" t="s">
        <v>1131</v>
      </c>
      <c r="Q568">
        <v>5.83</v>
      </c>
      <c r="R568">
        <v>1</v>
      </c>
      <c r="S568">
        <v>0</v>
      </c>
      <c r="T568">
        <v>0</v>
      </c>
      <c r="U568" s="1" t="s">
        <v>43</v>
      </c>
      <c r="V568">
        <v>6000</v>
      </c>
      <c r="W568">
        <v>6000</v>
      </c>
      <c r="X568">
        <v>0</v>
      </c>
      <c r="Y568">
        <v>6005.83</v>
      </c>
      <c r="Z568">
        <v>6005.83</v>
      </c>
      <c r="AA568">
        <v>1</v>
      </c>
      <c r="AB568" t="s">
        <v>21</v>
      </c>
    </row>
    <row r="569" spans="1:28" x14ac:dyDescent="0.3">
      <c r="A569">
        <v>631</v>
      </c>
      <c r="B569" t="str">
        <f>VLOOKUP(A569,标的信息!$B$2:$G$260,2,0)</f>
        <v>金企计划</v>
      </c>
      <c r="C569" t="str">
        <f>VLOOKUP(A569,标的信息!$B$2:$G$260,3,0)</f>
        <v>海汇盈第7期</v>
      </c>
      <c r="D569">
        <f>VLOOKUP(A569,标的信息!$B$2:$G$260,4,0)</f>
        <v>200000</v>
      </c>
      <c r="E569">
        <f>VLOOKUP(A569,标的信息!$B$2:$G$260,5,0)</f>
        <v>5</v>
      </c>
      <c r="F569">
        <f>VLOOKUP(A569,标的信息!$B$2:$G$260,6,0)</f>
        <v>7</v>
      </c>
      <c r="G569">
        <f>VLOOKUP(A569,标的信息!$B$2:$H$260,7,0)</f>
        <v>7</v>
      </c>
      <c r="H569" t="str">
        <f>VLOOKUP(A569,标的信息!$B$2:$I$260,8,0)</f>
        <v>还款中</v>
      </c>
      <c r="I569">
        <f t="shared" si="8"/>
        <v>9.7222222222222214</v>
      </c>
      <c r="J569">
        <v>9.7200000000000006</v>
      </c>
      <c r="K569">
        <v>10000</v>
      </c>
      <c r="L569" s="1" t="s">
        <v>1132</v>
      </c>
      <c r="M569">
        <v>8819</v>
      </c>
      <c r="N569">
        <v>10</v>
      </c>
      <c r="O569" t="s">
        <v>18</v>
      </c>
      <c r="P569" s="1" t="s">
        <v>1133</v>
      </c>
      <c r="Q569">
        <v>9.7200000000000006</v>
      </c>
      <c r="R569">
        <v>1</v>
      </c>
      <c r="S569">
        <v>0</v>
      </c>
      <c r="T569">
        <v>0</v>
      </c>
      <c r="U569" s="1" t="s">
        <v>24</v>
      </c>
      <c r="V569">
        <v>10000</v>
      </c>
      <c r="W569">
        <v>10000</v>
      </c>
      <c r="X569">
        <v>0</v>
      </c>
      <c r="Y569">
        <v>10009.719999999999</v>
      </c>
      <c r="Z569">
        <v>10009.719999999999</v>
      </c>
      <c r="AA569">
        <v>1</v>
      </c>
      <c r="AB569" t="s">
        <v>21</v>
      </c>
    </row>
    <row r="570" spans="1:28" x14ac:dyDescent="0.3">
      <c r="A570">
        <v>631</v>
      </c>
      <c r="B570" t="str">
        <f>VLOOKUP(A570,标的信息!$B$2:$G$260,2,0)</f>
        <v>金企计划</v>
      </c>
      <c r="C570" t="str">
        <f>VLOOKUP(A570,标的信息!$B$2:$G$260,3,0)</f>
        <v>海汇盈第7期</v>
      </c>
      <c r="D570">
        <f>VLOOKUP(A570,标的信息!$B$2:$G$260,4,0)</f>
        <v>200000</v>
      </c>
      <c r="E570">
        <f>VLOOKUP(A570,标的信息!$B$2:$G$260,5,0)</f>
        <v>5</v>
      </c>
      <c r="F570">
        <f>VLOOKUP(A570,标的信息!$B$2:$G$260,6,0)</f>
        <v>7</v>
      </c>
      <c r="G570">
        <f>VLOOKUP(A570,标的信息!$B$2:$H$260,7,0)</f>
        <v>7</v>
      </c>
      <c r="H570" t="str">
        <f>VLOOKUP(A570,标的信息!$B$2:$I$260,8,0)</f>
        <v>还款中</v>
      </c>
      <c r="I570">
        <f t="shared" si="8"/>
        <v>9.7222222222222214</v>
      </c>
      <c r="J570">
        <v>9.7200000000000006</v>
      </c>
      <c r="K570">
        <v>10000</v>
      </c>
      <c r="L570" s="1" t="s">
        <v>1134</v>
      </c>
      <c r="M570">
        <v>8818</v>
      </c>
      <c r="N570">
        <v>10</v>
      </c>
      <c r="O570" t="s">
        <v>18</v>
      </c>
      <c r="P570" s="1" t="s">
        <v>1135</v>
      </c>
      <c r="Q570">
        <v>9.7200000000000006</v>
      </c>
      <c r="R570">
        <v>1</v>
      </c>
      <c r="S570">
        <v>0</v>
      </c>
      <c r="T570">
        <v>0</v>
      </c>
      <c r="U570" s="1" t="s">
        <v>43</v>
      </c>
      <c r="V570">
        <v>10000</v>
      </c>
      <c r="W570">
        <v>10000</v>
      </c>
      <c r="X570">
        <v>0</v>
      </c>
      <c r="Y570">
        <v>10009.719999999999</v>
      </c>
      <c r="Z570">
        <v>10009.719999999999</v>
      </c>
      <c r="AA570">
        <v>1</v>
      </c>
      <c r="AB570" t="s">
        <v>21</v>
      </c>
    </row>
    <row r="571" spans="1:28" x14ac:dyDescent="0.3">
      <c r="A571">
        <v>631</v>
      </c>
      <c r="B571" t="str">
        <f>VLOOKUP(A571,标的信息!$B$2:$G$260,2,0)</f>
        <v>金企计划</v>
      </c>
      <c r="C571" t="str">
        <f>VLOOKUP(A571,标的信息!$B$2:$G$260,3,0)</f>
        <v>海汇盈第7期</v>
      </c>
      <c r="D571">
        <f>VLOOKUP(A571,标的信息!$B$2:$G$260,4,0)</f>
        <v>200000</v>
      </c>
      <c r="E571">
        <f>VLOOKUP(A571,标的信息!$B$2:$G$260,5,0)</f>
        <v>5</v>
      </c>
      <c r="F571">
        <f>VLOOKUP(A571,标的信息!$B$2:$G$260,6,0)</f>
        <v>7</v>
      </c>
      <c r="G571">
        <f>VLOOKUP(A571,标的信息!$B$2:$H$260,7,0)</f>
        <v>7</v>
      </c>
      <c r="H571" t="str">
        <f>VLOOKUP(A571,标的信息!$B$2:$I$260,8,0)</f>
        <v>还款中</v>
      </c>
      <c r="I571">
        <f t="shared" si="8"/>
        <v>0.68055555555555558</v>
      </c>
      <c r="J571">
        <v>0.68</v>
      </c>
      <c r="K571">
        <v>700</v>
      </c>
      <c r="L571" s="1" t="s">
        <v>1136</v>
      </c>
      <c r="M571">
        <v>8817</v>
      </c>
      <c r="N571">
        <v>10</v>
      </c>
      <c r="O571" t="s">
        <v>18</v>
      </c>
      <c r="P571" s="1" t="s">
        <v>1137</v>
      </c>
      <c r="Q571">
        <v>0.68</v>
      </c>
      <c r="R571">
        <v>1</v>
      </c>
      <c r="S571">
        <v>0</v>
      </c>
      <c r="T571">
        <v>0</v>
      </c>
      <c r="U571" s="1" t="s">
        <v>40</v>
      </c>
      <c r="V571">
        <v>700</v>
      </c>
      <c r="W571">
        <v>700</v>
      </c>
      <c r="X571">
        <v>0</v>
      </c>
      <c r="Y571">
        <v>700.68</v>
      </c>
      <c r="Z571">
        <v>700.68</v>
      </c>
      <c r="AA571">
        <v>1</v>
      </c>
      <c r="AB571" t="s">
        <v>21</v>
      </c>
    </row>
    <row r="572" spans="1:28" x14ac:dyDescent="0.3">
      <c r="A572">
        <v>631</v>
      </c>
      <c r="B572" t="str">
        <f>VLOOKUP(A572,标的信息!$B$2:$G$260,2,0)</f>
        <v>金企计划</v>
      </c>
      <c r="C572" t="str">
        <f>VLOOKUP(A572,标的信息!$B$2:$G$260,3,0)</f>
        <v>海汇盈第7期</v>
      </c>
      <c r="D572">
        <f>VLOOKUP(A572,标的信息!$B$2:$G$260,4,0)</f>
        <v>200000</v>
      </c>
      <c r="E572">
        <f>VLOOKUP(A572,标的信息!$B$2:$G$260,5,0)</f>
        <v>5</v>
      </c>
      <c r="F572">
        <f>VLOOKUP(A572,标的信息!$B$2:$G$260,6,0)</f>
        <v>7</v>
      </c>
      <c r="G572">
        <f>VLOOKUP(A572,标的信息!$B$2:$H$260,7,0)</f>
        <v>7</v>
      </c>
      <c r="H572" t="str">
        <f>VLOOKUP(A572,标的信息!$B$2:$I$260,8,0)</f>
        <v>还款中</v>
      </c>
      <c r="I572">
        <f t="shared" si="8"/>
        <v>9.7222222222222214</v>
      </c>
      <c r="J572">
        <v>9.7200000000000006</v>
      </c>
      <c r="K572">
        <v>10000</v>
      </c>
      <c r="L572" s="1" t="s">
        <v>1138</v>
      </c>
      <c r="M572">
        <v>8816</v>
      </c>
      <c r="N572">
        <v>10</v>
      </c>
      <c r="O572" t="s">
        <v>18</v>
      </c>
      <c r="P572" s="1" t="s">
        <v>1139</v>
      </c>
      <c r="Q572">
        <v>9.7200000000000006</v>
      </c>
      <c r="R572">
        <v>1</v>
      </c>
      <c r="S572">
        <v>0</v>
      </c>
      <c r="T572">
        <v>0</v>
      </c>
      <c r="U572" s="1" t="s">
        <v>43</v>
      </c>
      <c r="V572">
        <v>10000</v>
      </c>
      <c r="W572">
        <v>10000</v>
      </c>
      <c r="X572">
        <v>0</v>
      </c>
      <c r="Y572">
        <v>10009.719999999999</v>
      </c>
      <c r="Z572">
        <v>10009.719999999999</v>
      </c>
      <c r="AA572">
        <v>1</v>
      </c>
      <c r="AB572" t="s">
        <v>21</v>
      </c>
    </row>
    <row r="573" spans="1:28" x14ac:dyDescent="0.3">
      <c r="A573">
        <v>631</v>
      </c>
      <c r="B573" t="str">
        <f>VLOOKUP(A573,标的信息!$B$2:$G$260,2,0)</f>
        <v>金企计划</v>
      </c>
      <c r="C573" t="str">
        <f>VLOOKUP(A573,标的信息!$B$2:$G$260,3,0)</f>
        <v>海汇盈第7期</v>
      </c>
      <c r="D573">
        <f>VLOOKUP(A573,标的信息!$B$2:$G$260,4,0)</f>
        <v>200000</v>
      </c>
      <c r="E573">
        <f>VLOOKUP(A573,标的信息!$B$2:$G$260,5,0)</f>
        <v>5</v>
      </c>
      <c r="F573">
        <f>VLOOKUP(A573,标的信息!$B$2:$G$260,6,0)</f>
        <v>7</v>
      </c>
      <c r="G573">
        <f>VLOOKUP(A573,标的信息!$B$2:$H$260,7,0)</f>
        <v>7</v>
      </c>
      <c r="H573" t="str">
        <f>VLOOKUP(A573,标的信息!$B$2:$I$260,8,0)</f>
        <v>还款中</v>
      </c>
      <c r="I573">
        <f t="shared" si="8"/>
        <v>9.7222222222222224E-2</v>
      </c>
      <c r="J573">
        <v>0.1</v>
      </c>
      <c r="K573">
        <v>100</v>
      </c>
      <c r="L573" s="1" t="s">
        <v>1140</v>
      </c>
      <c r="M573">
        <v>8815</v>
      </c>
      <c r="N573">
        <v>10</v>
      </c>
      <c r="O573" t="s">
        <v>18</v>
      </c>
      <c r="P573" s="1" t="s">
        <v>1141</v>
      </c>
      <c r="Q573">
        <v>0.1</v>
      </c>
      <c r="R573">
        <v>1</v>
      </c>
      <c r="S573">
        <v>0</v>
      </c>
      <c r="T573">
        <v>0</v>
      </c>
      <c r="U573" s="1" t="s">
        <v>24</v>
      </c>
      <c r="V573">
        <v>100</v>
      </c>
      <c r="W573">
        <v>100</v>
      </c>
      <c r="X573">
        <v>0</v>
      </c>
      <c r="Y573">
        <v>100.1</v>
      </c>
      <c r="Z573">
        <v>100.1</v>
      </c>
      <c r="AA573">
        <v>1</v>
      </c>
      <c r="AB573" t="s">
        <v>21</v>
      </c>
    </row>
    <row r="574" spans="1:28" x14ac:dyDescent="0.3">
      <c r="A574">
        <v>631</v>
      </c>
      <c r="B574" t="str">
        <f>VLOOKUP(A574,标的信息!$B$2:$G$260,2,0)</f>
        <v>金企计划</v>
      </c>
      <c r="C574" t="str">
        <f>VLOOKUP(A574,标的信息!$B$2:$G$260,3,0)</f>
        <v>海汇盈第7期</v>
      </c>
      <c r="D574">
        <f>VLOOKUP(A574,标的信息!$B$2:$G$260,4,0)</f>
        <v>200000</v>
      </c>
      <c r="E574">
        <f>VLOOKUP(A574,标的信息!$B$2:$G$260,5,0)</f>
        <v>5</v>
      </c>
      <c r="F574">
        <f>VLOOKUP(A574,标的信息!$B$2:$G$260,6,0)</f>
        <v>7</v>
      </c>
      <c r="G574">
        <f>VLOOKUP(A574,标的信息!$B$2:$H$260,7,0)</f>
        <v>7</v>
      </c>
      <c r="H574" t="str">
        <f>VLOOKUP(A574,标的信息!$B$2:$I$260,8,0)</f>
        <v>还款中</v>
      </c>
      <c r="I574">
        <f t="shared" si="8"/>
        <v>9.7222222222222214</v>
      </c>
      <c r="J574">
        <v>9.7200000000000006</v>
      </c>
      <c r="K574">
        <v>10000</v>
      </c>
      <c r="L574" s="1" t="s">
        <v>1142</v>
      </c>
      <c r="M574">
        <v>8814</v>
      </c>
      <c r="N574">
        <v>10</v>
      </c>
      <c r="O574" t="s">
        <v>18</v>
      </c>
      <c r="P574" s="1" t="s">
        <v>1143</v>
      </c>
      <c r="Q574">
        <v>9.7200000000000006</v>
      </c>
      <c r="R574">
        <v>1</v>
      </c>
      <c r="S574">
        <v>0</v>
      </c>
      <c r="T574">
        <v>0</v>
      </c>
      <c r="U574" s="1" t="s">
        <v>24</v>
      </c>
      <c r="V574">
        <v>10000</v>
      </c>
      <c r="W574">
        <v>10000</v>
      </c>
      <c r="X574">
        <v>0</v>
      </c>
      <c r="Y574">
        <v>10009.719999999999</v>
      </c>
      <c r="Z574">
        <v>10009.719999999999</v>
      </c>
      <c r="AA574">
        <v>1</v>
      </c>
      <c r="AB574" t="s">
        <v>21</v>
      </c>
    </row>
    <row r="575" spans="1:28" x14ac:dyDescent="0.3">
      <c r="A575">
        <v>631</v>
      </c>
      <c r="B575" t="str">
        <f>VLOOKUP(A575,标的信息!$B$2:$G$260,2,0)</f>
        <v>金企计划</v>
      </c>
      <c r="C575" t="str">
        <f>VLOOKUP(A575,标的信息!$B$2:$G$260,3,0)</f>
        <v>海汇盈第7期</v>
      </c>
      <c r="D575">
        <f>VLOOKUP(A575,标的信息!$B$2:$G$260,4,0)</f>
        <v>200000</v>
      </c>
      <c r="E575">
        <f>VLOOKUP(A575,标的信息!$B$2:$G$260,5,0)</f>
        <v>5</v>
      </c>
      <c r="F575">
        <f>VLOOKUP(A575,标的信息!$B$2:$G$260,6,0)</f>
        <v>7</v>
      </c>
      <c r="G575">
        <f>VLOOKUP(A575,标的信息!$B$2:$H$260,7,0)</f>
        <v>7</v>
      </c>
      <c r="H575" t="str">
        <f>VLOOKUP(A575,标的信息!$B$2:$I$260,8,0)</f>
        <v>还款中</v>
      </c>
      <c r="I575">
        <f t="shared" si="8"/>
        <v>19.444444444444443</v>
      </c>
      <c r="J575">
        <v>19.440000000000001</v>
      </c>
      <c r="K575">
        <v>20000</v>
      </c>
      <c r="L575" s="1" t="s">
        <v>1144</v>
      </c>
      <c r="M575">
        <v>8813</v>
      </c>
      <c r="N575">
        <v>10</v>
      </c>
      <c r="O575" t="s">
        <v>18</v>
      </c>
      <c r="P575" s="1" t="s">
        <v>1145</v>
      </c>
      <c r="Q575">
        <v>19.440000000000001</v>
      </c>
      <c r="R575">
        <v>1</v>
      </c>
      <c r="S575">
        <v>0</v>
      </c>
      <c r="T575">
        <v>0</v>
      </c>
      <c r="U575" s="1" t="s">
        <v>43</v>
      </c>
      <c r="V575">
        <v>20000</v>
      </c>
      <c r="W575">
        <v>20000</v>
      </c>
      <c r="X575">
        <v>0</v>
      </c>
      <c r="Y575">
        <v>20019.439999999999</v>
      </c>
      <c r="Z575">
        <v>20019.439999999999</v>
      </c>
      <c r="AA575">
        <v>1</v>
      </c>
      <c r="AB575" t="s">
        <v>21</v>
      </c>
    </row>
    <row r="576" spans="1:28" x14ac:dyDescent="0.3">
      <c r="A576">
        <v>631</v>
      </c>
      <c r="B576" t="str">
        <f>VLOOKUP(A576,标的信息!$B$2:$G$260,2,0)</f>
        <v>金企计划</v>
      </c>
      <c r="C576" t="str">
        <f>VLOOKUP(A576,标的信息!$B$2:$G$260,3,0)</f>
        <v>海汇盈第7期</v>
      </c>
      <c r="D576">
        <f>VLOOKUP(A576,标的信息!$B$2:$G$260,4,0)</f>
        <v>200000</v>
      </c>
      <c r="E576">
        <f>VLOOKUP(A576,标的信息!$B$2:$G$260,5,0)</f>
        <v>5</v>
      </c>
      <c r="F576">
        <f>VLOOKUP(A576,标的信息!$B$2:$G$260,6,0)</f>
        <v>7</v>
      </c>
      <c r="G576">
        <f>VLOOKUP(A576,标的信息!$B$2:$H$260,7,0)</f>
        <v>7</v>
      </c>
      <c r="H576" t="str">
        <f>VLOOKUP(A576,标的信息!$B$2:$I$260,8,0)</f>
        <v>还款中</v>
      </c>
      <c r="I576">
        <f t="shared" si="8"/>
        <v>2.9166666666666665</v>
      </c>
      <c r="J576">
        <v>2.92</v>
      </c>
      <c r="K576">
        <v>3000</v>
      </c>
      <c r="L576" s="1" t="s">
        <v>1146</v>
      </c>
      <c r="M576">
        <v>8812</v>
      </c>
      <c r="N576">
        <v>10</v>
      </c>
      <c r="O576" t="s">
        <v>18</v>
      </c>
      <c r="P576" s="1" t="s">
        <v>1147</v>
      </c>
      <c r="Q576">
        <v>2.92</v>
      </c>
      <c r="R576">
        <v>1</v>
      </c>
      <c r="S576">
        <v>0</v>
      </c>
      <c r="T576">
        <v>0</v>
      </c>
      <c r="U576" s="1" t="s">
        <v>40</v>
      </c>
      <c r="V576">
        <v>3000</v>
      </c>
      <c r="W576">
        <v>3000</v>
      </c>
      <c r="X576">
        <v>0</v>
      </c>
      <c r="Y576">
        <v>3002.92</v>
      </c>
      <c r="Z576">
        <v>3002.92</v>
      </c>
      <c r="AA576">
        <v>1</v>
      </c>
      <c r="AB576" t="s">
        <v>21</v>
      </c>
    </row>
    <row r="577" spans="1:28" x14ac:dyDescent="0.3">
      <c r="A577">
        <v>630</v>
      </c>
      <c r="B577" t="str">
        <f>VLOOKUP(A577,标的信息!$B$2:$G$260,2,0)</f>
        <v>大数时代</v>
      </c>
      <c r="C577" t="str">
        <f>VLOOKUP(A577,标的信息!$B$2:$G$260,3,0)</f>
        <v>普惠金融01第6期</v>
      </c>
      <c r="D577">
        <f>VLOOKUP(A577,标的信息!$B$2:$G$260,4,0)</f>
        <v>100000</v>
      </c>
      <c r="E577">
        <f>VLOOKUP(A577,标的信息!$B$2:$G$260,5,0)</f>
        <v>5.4</v>
      </c>
      <c r="F577">
        <f>VLOOKUP(A577,标的信息!$B$2:$G$260,6,0)</f>
        <v>6</v>
      </c>
      <c r="G577">
        <f>VLOOKUP(A577,标的信息!$B$2:$H$260,7,0)</f>
        <v>184</v>
      </c>
      <c r="H577" t="str">
        <f>VLOOKUP(A577,标的信息!$B$2:$I$260,8,0)</f>
        <v>还款中</v>
      </c>
      <c r="I577">
        <f t="shared" si="8"/>
        <v>2644.0800000000004</v>
      </c>
      <c r="J577">
        <v>2644.08</v>
      </c>
      <c r="K577">
        <v>95800</v>
      </c>
      <c r="L577" s="1" t="s">
        <v>1148</v>
      </c>
      <c r="M577">
        <v>8811</v>
      </c>
      <c r="N577">
        <v>10</v>
      </c>
      <c r="O577" t="s">
        <v>18</v>
      </c>
      <c r="P577" s="1" t="s">
        <v>1149</v>
      </c>
      <c r="Q577">
        <v>2644.08</v>
      </c>
      <c r="R577">
        <v>1</v>
      </c>
      <c r="S577">
        <v>0</v>
      </c>
      <c r="T577">
        <v>0</v>
      </c>
      <c r="U577" s="1" t="s">
        <v>32</v>
      </c>
      <c r="V577">
        <v>95800</v>
      </c>
      <c r="W577">
        <v>95800</v>
      </c>
      <c r="X577">
        <v>0</v>
      </c>
      <c r="Y577">
        <v>98444.08</v>
      </c>
      <c r="Z577">
        <v>98444.08</v>
      </c>
      <c r="AA577">
        <v>1</v>
      </c>
      <c r="AB577" t="s">
        <v>21</v>
      </c>
    </row>
    <row r="578" spans="1:28" x14ac:dyDescent="0.3">
      <c r="A578">
        <v>630</v>
      </c>
      <c r="B578" t="str">
        <f>VLOOKUP(A578,标的信息!$B$2:$G$260,2,0)</f>
        <v>大数时代</v>
      </c>
      <c r="C578" t="str">
        <f>VLOOKUP(A578,标的信息!$B$2:$G$260,3,0)</f>
        <v>普惠金融01第6期</v>
      </c>
      <c r="D578">
        <f>VLOOKUP(A578,标的信息!$B$2:$G$260,4,0)</f>
        <v>100000</v>
      </c>
      <c r="E578">
        <f>VLOOKUP(A578,标的信息!$B$2:$G$260,5,0)</f>
        <v>5.4</v>
      </c>
      <c r="F578">
        <f>VLOOKUP(A578,标的信息!$B$2:$G$260,6,0)</f>
        <v>6</v>
      </c>
      <c r="G578">
        <f>VLOOKUP(A578,标的信息!$B$2:$H$260,7,0)</f>
        <v>184</v>
      </c>
      <c r="H578" t="str">
        <f>VLOOKUP(A578,标的信息!$B$2:$I$260,8,0)</f>
        <v>还款中</v>
      </c>
      <c r="I578">
        <f t="shared" si="8"/>
        <v>13.8</v>
      </c>
      <c r="J578">
        <v>13.8</v>
      </c>
      <c r="K578">
        <v>500</v>
      </c>
      <c r="L578" s="1" t="s">
        <v>1150</v>
      </c>
      <c r="M578">
        <v>8805</v>
      </c>
      <c r="N578">
        <v>10</v>
      </c>
      <c r="O578" t="s">
        <v>18</v>
      </c>
      <c r="P578" s="1" t="s">
        <v>1151</v>
      </c>
      <c r="Q578">
        <v>13.8</v>
      </c>
      <c r="R578">
        <v>1</v>
      </c>
      <c r="S578">
        <v>0</v>
      </c>
      <c r="T578">
        <v>0</v>
      </c>
      <c r="U578" s="1" t="s">
        <v>77</v>
      </c>
      <c r="V578">
        <v>500</v>
      </c>
      <c r="W578">
        <v>500</v>
      </c>
      <c r="X578">
        <v>0</v>
      </c>
      <c r="Y578">
        <v>513.79999999999995</v>
      </c>
      <c r="Z578">
        <v>513.79999999999995</v>
      </c>
      <c r="AA578">
        <v>1</v>
      </c>
      <c r="AB578" t="s">
        <v>21</v>
      </c>
    </row>
    <row r="579" spans="1:28" x14ac:dyDescent="0.3">
      <c r="A579">
        <v>630</v>
      </c>
      <c r="B579" t="str">
        <f>VLOOKUP(A579,标的信息!$B$2:$G$260,2,0)</f>
        <v>大数时代</v>
      </c>
      <c r="C579" t="str">
        <f>VLOOKUP(A579,标的信息!$B$2:$G$260,3,0)</f>
        <v>普惠金融01第6期</v>
      </c>
      <c r="D579">
        <f>VLOOKUP(A579,标的信息!$B$2:$G$260,4,0)</f>
        <v>100000</v>
      </c>
      <c r="E579">
        <f>VLOOKUP(A579,标的信息!$B$2:$G$260,5,0)</f>
        <v>5.4</v>
      </c>
      <c r="F579">
        <f>VLOOKUP(A579,标的信息!$B$2:$G$260,6,0)</f>
        <v>6</v>
      </c>
      <c r="G579">
        <f>VLOOKUP(A579,标的信息!$B$2:$H$260,7,0)</f>
        <v>184</v>
      </c>
      <c r="H579" t="str">
        <f>VLOOKUP(A579,标的信息!$B$2:$I$260,8,0)</f>
        <v>还款中</v>
      </c>
      <c r="I579">
        <f t="shared" ref="I579:I642" si="9">K579*E579/100*G579/360</f>
        <v>2.7600000000000002</v>
      </c>
      <c r="J579">
        <v>2.76</v>
      </c>
      <c r="K579">
        <v>100</v>
      </c>
      <c r="L579" s="1" t="s">
        <v>1152</v>
      </c>
      <c r="M579">
        <v>8802</v>
      </c>
      <c r="N579">
        <v>10</v>
      </c>
      <c r="O579" t="s">
        <v>63</v>
      </c>
      <c r="P579" s="1" t="s">
        <v>1153</v>
      </c>
      <c r="Q579">
        <v>2.76</v>
      </c>
      <c r="R579">
        <v>1</v>
      </c>
      <c r="S579">
        <v>0</v>
      </c>
      <c r="T579">
        <v>0</v>
      </c>
      <c r="U579" s="1" t="s">
        <v>29</v>
      </c>
      <c r="V579">
        <v>100</v>
      </c>
      <c r="W579">
        <v>100</v>
      </c>
      <c r="X579">
        <v>1</v>
      </c>
      <c r="Y579">
        <v>102.76</v>
      </c>
      <c r="Z579">
        <v>102.76</v>
      </c>
      <c r="AA579">
        <v>1</v>
      </c>
      <c r="AB579" t="s">
        <v>21</v>
      </c>
    </row>
    <row r="580" spans="1:28" x14ac:dyDescent="0.3">
      <c r="A580">
        <v>630</v>
      </c>
      <c r="B580" t="str">
        <f>VLOOKUP(A580,标的信息!$B$2:$G$260,2,0)</f>
        <v>大数时代</v>
      </c>
      <c r="C580" t="str">
        <f>VLOOKUP(A580,标的信息!$B$2:$G$260,3,0)</f>
        <v>普惠金融01第6期</v>
      </c>
      <c r="D580">
        <f>VLOOKUP(A580,标的信息!$B$2:$G$260,4,0)</f>
        <v>100000</v>
      </c>
      <c r="E580">
        <f>VLOOKUP(A580,标的信息!$B$2:$G$260,5,0)</f>
        <v>5.4</v>
      </c>
      <c r="F580">
        <f>VLOOKUP(A580,标的信息!$B$2:$G$260,6,0)</f>
        <v>6</v>
      </c>
      <c r="G580">
        <f>VLOOKUP(A580,标的信息!$B$2:$H$260,7,0)</f>
        <v>184</v>
      </c>
      <c r="H580" t="str">
        <f>VLOOKUP(A580,标的信息!$B$2:$I$260,8,0)</f>
        <v>还款中</v>
      </c>
      <c r="I580">
        <f t="shared" si="9"/>
        <v>49.68</v>
      </c>
      <c r="J580">
        <v>49.68</v>
      </c>
      <c r="K580">
        <v>1800</v>
      </c>
      <c r="L580" s="1" t="s">
        <v>1154</v>
      </c>
      <c r="M580">
        <v>8803</v>
      </c>
      <c r="N580">
        <v>10</v>
      </c>
      <c r="O580" t="s">
        <v>63</v>
      </c>
      <c r="P580" s="1" t="s">
        <v>1153</v>
      </c>
      <c r="Q580">
        <v>49.68</v>
      </c>
      <c r="R580">
        <v>1</v>
      </c>
      <c r="S580">
        <v>0</v>
      </c>
      <c r="T580">
        <v>0</v>
      </c>
      <c r="U580" s="1" t="s">
        <v>1155</v>
      </c>
      <c r="V580">
        <v>1800</v>
      </c>
      <c r="W580">
        <v>1800</v>
      </c>
      <c r="X580">
        <v>1</v>
      </c>
      <c r="Y580">
        <v>1849.68</v>
      </c>
      <c r="Z580">
        <v>1849.68</v>
      </c>
      <c r="AA580">
        <v>1</v>
      </c>
      <c r="AB580" t="s">
        <v>21</v>
      </c>
    </row>
    <row r="581" spans="1:28" x14ac:dyDescent="0.3">
      <c r="A581">
        <v>630</v>
      </c>
      <c r="B581" t="str">
        <f>VLOOKUP(A581,标的信息!$B$2:$G$260,2,0)</f>
        <v>大数时代</v>
      </c>
      <c r="C581" t="str">
        <f>VLOOKUP(A581,标的信息!$B$2:$G$260,3,0)</f>
        <v>普惠金融01第6期</v>
      </c>
      <c r="D581">
        <f>VLOOKUP(A581,标的信息!$B$2:$G$260,4,0)</f>
        <v>100000</v>
      </c>
      <c r="E581">
        <f>VLOOKUP(A581,标的信息!$B$2:$G$260,5,0)</f>
        <v>5.4</v>
      </c>
      <c r="F581">
        <f>VLOOKUP(A581,标的信息!$B$2:$G$260,6,0)</f>
        <v>6</v>
      </c>
      <c r="G581">
        <f>VLOOKUP(A581,标的信息!$B$2:$H$260,7,0)</f>
        <v>184</v>
      </c>
      <c r="H581" t="str">
        <f>VLOOKUP(A581,标的信息!$B$2:$I$260,8,0)</f>
        <v>还款中</v>
      </c>
      <c r="I581">
        <f t="shared" si="9"/>
        <v>11.040000000000001</v>
      </c>
      <c r="J581">
        <v>11.04</v>
      </c>
      <c r="K581">
        <v>400</v>
      </c>
      <c r="L581" s="1" t="s">
        <v>1156</v>
      </c>
      <c r="M581">
        <v>8804</v>
      </c>
      <c r="N581">
        <v>10</v>
      </c>
      <c r="O581" t="s">
        <v>63</v>
      </c>
      <c r="P581" s="1" t="s">
        <v>1153</v>
      </c>
      <c r="Q581">
        <v>11.04</v>
      </c>
      <c r="R581">
        <v>1</v>
      </c>
      <c r="S581">
        <v>0</v>
      </c>
      <c r="T581">
        <v>0</v>
      </c>
      <c r="U581" s="1" t="s">
        <v>77</v>
      </c>
      <c r="V581">
        <v>400</v>
      </c>
      <c r="W581">
        <v>400</v>
      </c>
      <c r="X581">
        <v>1</v>
      </c>
      <c r="Y581">
        <v>411.04</v>
      </c>
      <c r="Z581">
        <v>411.04</v>
      </c>
      <c r="AA581">
        <v>1</v>
      </c>
      <c r="AB581" t="s">
        <v>21</v>
      </c>
    </row>
    <row r="582" spans="1:28" x14ac:dyDescent="0.3">
      <c r="A582">
        <v>630</v>
      </c>
      <c r="B582" t="str">
        <f>VLOOKUP(A582,标的信息!$B$2:$G$260,2,0)</f>
        <v>大数时代</v>
      </c>
      <c r="C582" t="str">
        <f>VLOOKUP(A582,标的信息!$B$2:$G$260,3,0)</f>
        <v>普惠金融01第6期</v>
      </c>
      <c r="D582">
        <f>VLOOKUP(A582,标的信息!$B$2:$G$260,4,0)</f>
        <v>100000</v>
      </c>
      <c r="E582">
        <f>VLOOKUP(A582,标的信息!$B$2:$G$260,5,0)</f>
        <v>5.4</v>
      </c>
      <c r="F582">
        <f>VLOOKUP(A582,标的信息!$B$2:$G$260,6,0)</f>
        <v>6</v>
      </c>
      <c r="G582">
        <f>VLOOKUP(A582,标的信息!$B$2:$H$260,7,0)</f>
        <v>184</v>
      </c>
      <c r="H582" t="str">
        <f>VLOOKUP(A582,标的信息!$B$2:$I$260,8,0)</f>
        <v>还款中</v>
      </c>
      <c r="I582">
        <f t="shared" si="9"/>
        <v>38.64</v>
      </c>
      <c r="J582">
        <v>38.64</v>
      </c>
      <c r="K582">
        <v>1400</v>
      </c>
      <c r="L582" s="1" t="s">
        <v>1157</v>
      </c>
      <c r="M582">
        <v>8801</v>
      </c>
      <c r="N582">
        <v>10</v>
      </c>
      <c r="O582" t="s">
        <v>63</v>
      </c>
      <c r="P582" s="1" t="s">
        <v>1158</v>
      </c>
      <c r="Q582">
        <v>38.64</v>
      </c>
      <c r="R582">
        <v>1</v>
      </c>
      <c r="S582">
        <v>0</v>
      </c>
      <c r="T582">
        <v>0</v>
      </c>
      <c r="U582" s="1" t="s">
        <v>35</v>
      </c>
      <c r="V582">
        <v>1400</v>
      </c>
      <c r="W582">
        <v>1400</v>
      </c>
      <c r="X582">
        <v>1</v>
      </c>
      <c r="Y582">
        <v>1438.64</v>
      </c>
      <c r="Z582">
        <v>1438.64</v>
      </c>
      <c r="AA582">
        <v>1</v>
      </c>
      <c r="AB582" t="s">
        <v>21</v>
      </c>
    </row>
    <row r="583" spans="1:28" x14ac:dyDescent="0.3">
      <c r="A583">
        <v>621</v>
      </c>
      <c r="B583" t="str">
        <f>VLOOKUP(A583,标的信息!$B$2:$G$260,2,0)</f>
        <v>信易顺</v>
      </c>
      <c r="C583" t="str">
        <f>VLOOKUP(A583,标的信息!$B$2:$G$260,3,0)</f>
        <v>信易顺第534期</v>
      </c>
      <c r="D583">
        <f>VLOOKUP(A583,标的信息!$B$2:$G$260,4,0)</f>
        <v>30000</v>
      </c>
      <c r="E583">
        <f>VLOOKUP(A583,标的信息!$B$2:$G$260,5,0)</f>
        <v>5.2</v>
      </c>
      <c r="F583">
        <f>VLOOKUP(A583,标的信息!$B$2:$G$260,6,0)</f>
        <v>1</v>
      </c>
      <c r="G583">
        <f>VLOOKUP(A583,标的信息!$B$2:$H$260,7,0)</f>
        <v>31</v>
      </c>
      <c r="H583" t="str">
        <f>VLOOKUP(A583,标的信息!$B$2:$I$260,8,0)</f>
        <v>还款中</v>
      </c>
      <c r="I583">
        <f t="shared" si="9"/>
        <v>133.43777777777777</v>
      </c>
      <c r="J583">
        <v>133.44</v>
      </c>
      <c r="K583">
        <v>29800</v>
      </c>
      <c r="L583" s="1" t="s">
        <v>1159</v>
      </c>
      <c r="M583">
        <v>8746</v>
      </c>
      <c r="N583">
        <v>10</v>
      </c>
      <c r="O583" t="s">
        <v>18</v>
      </c>
      <c r="P583" s="1" t="s">
        <v>1160</v>
      </c>
      <c r="Q583">
        <v>133.44</v>
      </c>
      <c r="R583">
        <v>1</v>
      </c>
      <c r="S583">
        <v>0</v>
      </c>
      <c r="T583">
        <v>0</v>
      </c>
      <c r="U583" s="1" t="s">
        <v>1161</v>
      </c>
      <c r="V583">
        <v>29800</v>
      </c>
      <c r="W583">
        <v>29800</v>
      </c>
      <c r="X583">
        <v>0</v>
      </c>
      <c r="Y583">
        <v>29933.439999999999</v>
      </c>
      <c r="Z583">
        <v>29933.439999999999</v>
      </c>
      <c r="AA583">
        <v>1</v>
      </c>
      <c r="AB583" t="s">
        <v>21</v>
      </c>
    </row>
    <row r="584" spans="1:28" x14ac:dyDescent="0.3">
      <c r="A584">
        <v>621</v>
      </c>
      <c r="B584" t="str">
        <f>VLOOKUP(A584,标的信息!$B$2:$G$260,2,0)</f>
        <v>信易顺</v>
      </c>
      <c r="C584" t="str">
        <f>VLOOKUP(A584,标的信息!$B$2:$G$260,3,0)</f>
        <v>信易顺第534期</v>
      </c>
      <c r="D584">
        <f>VLOOKUP(A584,标的信息!$B$2:$G$260,4,0)</f>
        <v>30000</v>
      </c>
      <c r="E584">
        <f>VLOOKUP(A584,标的信息!$B$2:$G$260,5,0)</f>
        <v>5.2</v>
      </c>
      <c r="F584">
        <f>VLOOKUP(A584,标的信息!$B$2:$G$260,6,0)</f>
        <v>1</v>
      </c>
      <c r="G584">
        <f>VLOOKUP(A584,标的信息!$B$2:$H$260,7,0)</f>
        <v>31</v>
      </c>
      <c r="H584" t="str">
        <f>VLOOKUP(A584,标的信息!$B$2:$I$260,8,0)</f>
        <v>还款中</v>
      </c>
      <c r="I584">
        <f t="shared" si="9"/>
        <v>0.44777777777777783</v>
      </c>
      <c r="J584">
        <v>0.45</v>
      </c>
      <c r="K584">
        <v>100</v>
      </c>
      <c r="L584" s="1" t="s">
        <v>1162</v>
      </c>
      <c r="M584">
        <v>8741</v>
      </c>
      <c r="N584">
        <v>10</v>
      </c>
      <c r="O584" t="s">
        <v>18</v>
      </c>
      <c r="P584" s="1" t="s">
        <v>1163</v>
      </c>
      <c r="Q584">
        <v>0.45</v>
      </c>
      <c r="R584">
        <v>1</v>
      </c>
      <c r="S584">
        <v>0</v>
      </c>
      <c r="T584">
        <v>0</v>
      </c>
      <c r="U584" s="1" t="s">
        <v>20</v>
      </c>
      <c r="V584">
        <v>100</v>
      </c>
      <c r="W584">
        <v>100</v>
      </c>
      <c r="X584">
        <v>0</v>
      </c>
      <c r="Y584">
        <v>100.45</v>
      </c>
      <c r="Z584">
        <v>100.45</v>
      </c>
      <c r="AA584">
        <v>1</v>
      </c>
      <c r="AB584" t="s">
        <v>21</v>
      </c>
    </row>
    <row r="585" spans="1:28" x14ac:dyDescent="0.3">
      <c r="A585">
        <v>621</v>
      </c>
      <c r="B585" t="str">
        <f>VLOOKUP(A585,标的信息!$B$2:$G$260,2,0)</f>
        <v>信易顺</v>
      </c>
      <c r="C585" t="str">
        <f>VLOOKUP(A585,标的信息!$B$2:$G$260,3,0)</f>
        <v>信易顺第534期</v>
      </c>
      <c r="D585">
        <f>VLOOKUP(A585,标的信息!$B$2:$G$260,4,0)</f>
        <v>30000</v>
      </c>
      <c r="E585">
        <f>VLOOKUP(A585,标的信息!$B$2:$G$260,5,0)</f>
        <v>5.2</v>
      </c>
      <c r="F585">
        <f>VLOOKUP(A585,标的信息!$B$2:$G$260,6,0)</f>
        <v>1</v>
      </c>
      <c r="G585">
        <f>VLOOKUP(A585,标的信息!$B$2:$H$260,7,0)</f>
        <v>31</v>
      </c>
      <c r="H585" t="str">
        <f>VLOOKUP(A585,标的信息!$B$2:$I$260,8,0)</f>
        <v>还款中</v>
      </c>
      <c r="I585">
        <f t="shared" si="9"/>
        <v>0.44777777777777783</v>
      </c>
      <c r="J585">
        <v>0.45</v>
      </c>
      <c r="K585">
        <v>100</v>
      </c>
      <c r="L585" s="1" t="s">
        <v>1164</v>
      </c>
      <c r="M585">
        <v>8740</v>
      </c>
      <c r="N585">
        <v>10</v>
      </c>
      <c r="O585" t="s">
        <v>18</v>
      </c>
      <c r="P585" s="1" t="s">
        <v>1165</v>
      </c>
      <c r="Q585">
        <v>0.45</v>
      </c>
      <c r="R585">
        <v>1</v>
      </c>
      <c r="S585">
        <v>0</v>
      </c>
      <c r="T585">
        <v>0</v>
      </c>
      <c r="U585" s="1" t="s">
        <v>20</v>
      </c>
      <c r="V585">
        <v>100</v>
      </c>
      <c r="W585">
        <v>100</v>
      </c>
      <c r="X585">
        <v>0</v>
      </c>
      <c r="Y585">
        <v>100.45</v>
      </c>
      <c r="Z585">
        <v>100.45</v>
      </c>
      <c r="AA585">
        <v>1</v>
      </c>
      <c r="AB585" t="s">
        <v>21</v>
      </c>
    </row>
    <row r="586" spans="1:28" x14ac:dyDescent="0.3">
      <c r="A586">
        <v>622</v>
      </c>
      <c r="B586" t="str">
        <f>VLOOKUP(A586,标的信息!$B$2:$G$260,2,0)</f>
        <v>信易顺</v>
      </c>
      <c r="C586" t="str">
        <f>VLOOKUP(A586,标的信息!$B$2:$G$260,3,0)</f>
        <v>信易顺第535期</v>
      </c>
      <c r="D586">
        <f>VLOOKUP(A586,标的信息!$B$2:$G$260,4,0)</f>
        <v>10000</v>
      </c>
      <c r="E586">
        <f>VLOOKUP(A586,标的信息!$B$2:$G$260,5,0)</f>
        <v>5.2</v>
      </c>
      <c r="F586">
        <f>VLOOKUP(A586,标的信息!$B$2:$G$260,6,0)</f>
        <v>1</v>
      </c>
      <c r="G586">
        <f>VLOOKUP(A586,标的信息!$B$2:$H$260,7,0)</f>
        <v>31</v>
      </c>
      <c r="H586" t="str">
        <f>VLOOKUP(A586,标的信息!$B$2:$I$260,8,0)</f>
        <v>还款中</v>
      </c>
      <c r="I586">
        <f t="shared" si="9"/>
        <v>22.388888888888889</v>
      </c>
      <c r="J586">
        <v>22.39</v>
      </c>
      <c r="K586">
        <v>5000</v>
      </c>
      <c r="L586" s="1" t="s">
        <v>1166</v>
      </c>
      <c r="M586">
        <v>8786</v>
      </c>
      <c r="N586">
        <v>10</v>
      </c>
      <c r="O586" t="s">
        <v>18</v>
      </c>
      <c r="P586" s="1" t="s">
        <v>1167</v>
      </c>
      <c r="Q586">
        <v>22.39</v>
      </c>
      <c r="R586">
        <v>1</v>
      </c>
      <c r="S586">
        <v>0</v>
      </c>
      <c r="T586">
        <v>0</v>
      </c>
      <c r="U586" s="1" t="s">
        <v>24</v>
      </c>
      <c r="V586">
        <v>5000</v>
      </c>
      <c r="W586">
        <v>5000</v>
      </c>
      <c r="X586">
        <v>0</v>
      </c>
      <c r="Y586">
        <v>5022.3900000000003</v>
      </c>
      <c r="Z586">
        <v>5022.3900000000003</v>
      </c>
      <c r="AA586">
        <v>1</v>
      </c>
      <c r="AB586" t="s">
        <v>21</v>
      </c>
    </row>
    <row r="587" spans="1:28" x14ac:dyDescent="0.3">
      <c r="A587">
        <v>622</v>
      </c>
      <c r="B587" t="str">
        <f>VLOOKUP(A587,标的信息!$B$2:$G$260,2,0)</f>
        <v>信易顺</v>
      </c>
      <c r="C587" t="str">
        <f>VLOOKUP(A587,标的信息!$B$2:$G$260,3,0)</f>
        <v>信易顺第535期</v>
      </c>
      <c r="D587">
        <f>VLOOKUP(A587,标的信息!$B$2:$G$260,4,0)</f>
        <v>10000</v>
      </c>
      <c r="E587">
        <f>VLOOKUP(A587,标的信息!$B$2:$G$260,5,0)</f>
        <v>5.2</v>
      </c>
      <c r="F587">
        <f>VLOOKUP(A587,标的信息!$B$2:$G$260,6,0)</f>
        <v>1</v>
      </c>
      <c r="G587">
        <f>VLOOKUP(A587,标的信息!$B$2:$H$260,7,0)</f>
        <v>31</v>
      </c>
      <c r="H587" t="str">
        <f>VLOOKUP(A587,标的信息!$B$2:$I$260,8,0)</f>
        <v>还款中</v>
      </c>
      <c r="I587">
        <f t="shared" si="9"/>
        <v>22.388888888888889</v>
      </c>
      <c r="J587">
        <v>22.39</v>
      </c>
      <c r="K587">
        <v>5000</v>
      </c>
      <c r="L587" s="1" t="s">
        <v>1168</v>
      </c>
      <c r="M587">
        <v>8745</v>
      </c>
      <c r="N587">
        <v>10</v>
      </c>
      <c r="O587" t="s">
        <v>18</v>
      </c>
      <c r="P587" s="1" t="s">
        <v>1169</v>
      </c>
      <c r="Q587">
        <v>22.39</v>
      </c>
      <c r="R587">
        <v>1</v>
      </c>
      <c r="S587">
        <v>0</v>
      </c>
      <c r="T587">
        <v>0</v>
      </c>
      <c r="U587" s="1" t="s">
        <v>32</v>
      </c>
      <c r="V587">
        <v>5000</v>
      </c>
      <c r="W587">
        <v>5000</v>
      </c>
      <c r="X587">
        <v>0</v>
      </c>
      <c r="Y587">
        <v>5022.3900000000003</v>
      </c>
      <c r="Z587">
        <v>5022.3900000000003</v>
      </c>
      <c r="AA587">
        <v>1</v>
      </c>
      <c r="AB587" t="s">
        <v>21</v>
      </c>
    </row>
    <row r="588" spans="1:28" x14ac:dyDescent="0.3">
      <c r="A588">
        <v>623</v>
      </c>
      <c r="B588" t="str">
        <f>VLOOKUP(A588,标的信息!$B$2:$G$260,2,0)</f>
        <v>信易顺</v>
      </c>
      <c r="C588" t="str">
        <f>VLOOKUP(A588,标的信息!$B$2:$G$260,3,0)</f>
        <v>信易顺第536期</v>
      </c>
      <c r="D588">
        <f>VLOOKUP(A588,标的信息!$B$2:$G$260,4,0)</f>
        <v>20000</v>
      </c>
      <c r="E588">
        <f>VLOOKUP(A588,标的信息!$B$2:$G$260,5,0)</f>
        <v>5.2</v>
      </c>
      <c r="F588">
        <f>VLOOKUP(A588,标的信息!$B$2:$G$260,6,0)</f>
        <v>1</v>
      </c>
      <c r="G588">
        <f>VLOOKUP(A588,标的信息!$B$2:$H$260,7,0)</f>
        <v>31</v>
      </c>
      <c r="H588" t="str">
        <f>VLOOKUP(A588,标的信息!$B$2:$I$260,8,0)</f>
        <v>还款中</v>
      </c>
      <c r="I588">
        <f t="shared" si="9"/>
        <v>25.971111111111114</v>
      </c>
      <c r="J588">
        <v>25.97</v>
      </c>
      <c r="K588">
        <v>5800</v>
      </c>
      <c r="L588" s="1" t="s">
        <v>1170</v>
      </c>
      <c r="M588">
        <v>8784</v>
      </c>
      <c r="N588">
        <v>10</v>
      </c>
      <c r="O588" t="s">
        <v>18</v>
      </c>
      <c r="P588" s="1" t="s">
        <v>1171</v>
      </c>
      <c r="Q588">
        <v>25.97</v>
      </c>
      <c r="R588">
        <v>1</v>
      </c>
      <c r="S588">
        <v>0</v>
      </c>
      <c r="T588">
        <v>0</v>
      </c>
      <c r="U588" s="1" t="s">
        <v>24</v>
      </c>
      <c r="V588">
        <v>5800</v>
      </c>
      <c r="W588">
        <v>5800</v>
      </c>
      <c r="X588">
        <v>0</v>
      </c>
      <c r="Y588">
        <v>5825.97</v>
      </c>
      <c r="Z588">
        <v>5825.97</v>
      </c>
      <c r="AA588">
        <v>1</v>
      </c>
      <c r="AB588" t="s">
        <v>21</v>
      </c>
    </row>
    <row r="589" spans="1:28" x14ac:dyDescent="0.3">
      <c r="A589">
        <v>623</v>
      </c>
      <c r="B589" t="str">
        <f>VLOOKUP(A589,标的信息!$B$2:$G$260,2,0)</f>
        <v>信易顺</v>
      </c>
      <c r="C589" t="str">
        <f>VLOOKUP(A589,标的信息!$B$2:$G$260,3,0)</f>
        <v>信易顺第536期</v>
      </c>
      <c r="D589">
        <f>VLOOKUP(A589,标的信息!$B$2:$G$260,4,0)</f>
        <v>20000</v>
      </c>
      <c r="E589">
        <f>VLOOKUP(A589,标的信息!$B$2:$G$260,5,0)</f>
        <v>5.2</v>
      </c>
      <c r="F589">
        <f>VLOOKUP(A589,标的信息!$B$2:$G$260,6,0)</f>
        <v>1</v>
      </c>
      <c r="G589">
        <f>VLOOKUP(A589,标的信息!$B$2:$H$260,7,0)</f>
        <v>31</v>
      </c>
      <c r="H589" t="str">
        <f>VLOOKUP(A589,标的信息!$B$2:$I$260,8,0)</f>
        <v>还款中</v>
      </c>
      <c r="I589">
        <f t="shared" si="9"/>
        <v>7.6122222222222229</v>
      </c>
      <c r="J589">
        <v>7.61</v>
      </c>
      <c r="K589">
        <v>1700</v>
      </c>
      <c r="L589" s="1" t="s">
        <v>1172</v>
      </c>
      <c r="M589">
        <v>8772</v>
      </c>
      <c r="N589">
        <v>10</v>
      </c>
      <c r="O589" t="s">
        <v>18</v>
      </c>
      <c r="P589" s="1" t="s">
        <v>1173</v>
      </c>
      <c r="Q589">
        <v>7.61</v>
      </c>
      <c r="R589">
        <v>1</v>
      </c>
      <c r="S589">
        <v>0</v>
      </c>
      <c r="T589">
        <v>0</v>
      </c>
      <c r="U589" s="1" t="s">
        <v>20</v>
      </c>
      <c r="V589">
        <v>1700</v>
      </c>
      <c r="W589">
        <v>1700</v>
      </c>
      <c r="X589">
        <v>0</v>
      </c>
      <c r="Y589">
        <v>1707.61</v>
      </c>
      <c r="Z589">
        <v>1707.61</v>
      </c>
      <c r="AA589">
        <v>1</v>
      </c>
      <c r="AB589" t="s">
        <v>21</v>
      </c>
    </row>
    <row r="590" spans="1:28" x14ac:dyDescent="0.3">
      <c r="A590">
        <v>623</v>
      </c>
      <c r="B590" t="str">
        <f>VLOOKUP(A590,标的信息!$B$2:$G$260,2,0)</f>
        <v>信易顺</v>
      </c>
      <c r="C590" t="str">
        <f>VLOOKUP(A590,标的信息!$B$2:$G$260,3,0)</f>
        <v>信易顺第536期</v>
      </c>
      <c r="D590">
        <f>VLOOKUP(A590,标的信息!$B$2:$G$260,4,0)</f>
        <v>20000</v>
      </c>
      <c r="E590">
        <f>VLOOKUP(A590,标的信息!$B$2:$G$260,5,0)</f>
        <v>5.2</v>
      </c>
      <c r="F590">
        <f>VLOOKUP(A590,标的信息!$B$2:$G$260,6,0)</f>
        <v>1</v>
      </c>
      <c r="G590">
        <f>VLOOKUP(A590,标的信息!$B$2:$H$260,7,0)</f>
        <v>31</v>
      </c>
      <c r="H590" t="str">
        <f>VLOOKUP(A590,标的信息!$B$2:$I$260,8,0)</f>
        <v>还款中</v>
      </c>
      <c r="I590">
        <f t="shared" si="9"/>
        <v>4.4777777777777779</v>
      </c>
      <c r="J590">
        <v>4.4800000000000004</v>
      </c>
      <c r="K590">
        <v>1000</v>
      </c>
      <c r="L590" s="1" t="s">
        <v>1174</v>
      </c>
      <c r="M590">
        <v>8767</v>
      </c>
      <c r="N590">
        <v>10</v>
      </c>
      <c r="O590" t="s">
        <v>18</v>
      </c>
      <c r="P590" s="1" t="s">
        <v>1175</v>
      </c>
      <c r="Q590">
        <v>4.4800000000000004</v>
      </c>
      <c r="R590">
        <v>1</v>
      </c>
      <c r="S590">
        <v>0</v>
      </c>
      <c r="T590">
        <v>0</v>
      </c>
      <c r="U590" s="1" t="s">
        <v>32</v>
      </c>
      <c r="V590">
        <v>1000</v>
      </c>
      <c r="W590">
        <v>1000</v>
      </c>
      <c r="X590">
        <v>0</v>
      </c>
      <c r="Y590">
        <v>1004.48</v>
      </c>
      <c r="Z590">
        <v>1004.48</v>
      </c>
      <c r="AA590">
        <v>1</v>
      </c>
      <c r="AB590" t="s">
        <v>21</v>
      </c>
    </row>
    <row r="591" spans="1:28" x14ac:dyDescent="0.3">
      <c r="A591">
        <v>623</v>
      </c>
      <c r="B591" t="str">
        <f>VLOOKUP(A591,标的信息!$B$2:$G$260,2,0)</f>
        <v>信易顺</v>
      </c>
      <c r="C591" t="str">
        <f>VLOOKUP(A591,标的信息!$B$2:$G$260,3,0)</f>
        <v>信易顺第536期</v>
      </c>
      <c r="D591">
        <f>VLOOKUP(A591,标的信息!$B$2:$G$260,4,0)</f>
        <v>20000</v>
      </c>
      <c r="E591">
        <f>VLOOKUP(A591,标的信息!$B$2:$G$260,5,0)</f>
        <v>5.2</v>
      </c>
      <c r="F591">
        <f>VLOOKUP(A591,标的信息!$B$2:$G$260,6,0)</f>
        <v>1</v>
      </c>
      <c r="G591">
        <f>VLOOKUP(A591,标的信息!$B$2:$H$260,7,0)</f>
        <v>31</v>
      </c>
      <c r="H591" t="str">
        <f>VLOOKUP(A591,标的信息!$B$2:$I$260,8,0)</f>
        <v>还款中</v>
      </c>
      <c r="I591">
        <f t="shared" si="9"/>
        <v>44.777777777777779</v>
      </c>
      <c r="J591">
        <v>44.78</v>
      </c>
      <c r="K591">
        <v>10000</v>
      </c>
      <c r="L591" s="1" t="s">
        <v>1176</v>
      </c>
      <c r="M591">
        <v>8765</v>
      </c>
      <c r="N591">
        <v>10</v>
      </c>
      <c r="O591" t="s">
        <v>18</v>
      </c>
      <c r="P591" s="1" t="s">
        <v>1177</v>
      </c>
      <c r="Q591">
        <v>44.78</v>
      </c>
      <c r="R591">
        <v>1</v>
      </c>
      <c r="S591">
        <v>0</v>
      </c>
      <c r="T591">
        <v>0</v>
      </c>
      <c r="U591" s="1" t="s">
        <v>48</v>
      </c>
      <c r="V591">
        <v>10000</v>
      </c>
      <c r="W591">
        <v>10000</v>
      </c>
      <c r="X591">
        <v>0</v>
      </c>
      <c r="Y591">
        <v>10044.780000000001</v>
      </c>
      <c r="Z591">
        <v>10044.780000000001</v>
      </c>
      <c r="AA591">
        <v>1</v>
      </c>
      <c r="AB591" t="s">
        <v>21</v>
      </c>
    </row>
    <row r="592" spans="1:28" x14ac:dyDescent="0.3">
      <c r="A592">
        <v>623</v>
      </c>
      <c r="B592" t="str">
        <f>VLOOKUP(A592,标的信息!$B$2:$G$260,2,0)</f>
        <v>信易顺</v>
      </c>
      <c r="C592" t="str">
        <f>VLOOKUP(A592,标的信息!$B$2:$G$260,3,0)</f>
        <v>信易顺第536期</v>
      </c>
      <c r="D592">
        <f>VLOOKUP(A592,标的信息!$B$2:$G$260,4,0)</f>
        <v>20000</v>
      </c>
      <c r="E592">
        <f>VLOOKUP(A592,标的信息!$B$2:$G$260,5,0)</f>
        <v>5.2</v>
      </c>
      <c r="F592">
        <f>VLOOKUP(A592,标的信息!$B$2:$G$260,6,0)</f>
        <v>1</v>
      </c>
      <c r="G592">
        <f>VLOOKUP(A592,标的信息!$B$2:$H$260,7,0)</f>
        <v>31</v>
      </c>
      <c r="H592" t="str">
        <f>VLOOKUP(A592,标的信息!$B$2:$I$260,8,0)</f>
        <v>还款中</v>
      </c>
      <c r="I592">
        <f t="shared" si="9"/>
        <v>4.03</v>
      </c>
      <c r="J592">
        <v>4.03</v>
      </c>
      <c r="K592">
        <v>900</v>
      </c>
      <c r="L592" s="1" t="s">
        <v>1178</v>
      </c>
      <c r="M592">
        <v>8757</v>
      </c>
      <c r="N592">
        <v>10</v>
      </c>
      <c r="O592" t="s">
        <v>18</v>
      </c>
      <c r="P592" s="1" t="s">
        <v>1179</v>
      </c>
      <c r="Q592">
        <v>4.03</v>
      </c>
      <c r="R592">
        <v>1</v>
      </c>
      <c r="S592">
        <v>0</v>
      </c>
      <c r="T592">
        <v>0</v>
      </c>
      <c r="U592" s="1" t="s">
        <v>29</v>
      </c>
      <c r="V592">
        <v>900</v>
      </c>
      <c r="W592">
        <v>900</v>
      </c>
      <c r="X592">
        <v>0</v>
      </c>
      <c r="Y592">
        <v>904.03</v>
      </c>
      <c r="Z592">
        <v>904.03</v>
      </c>
      <c r="AA592">
        <v>1</v>
      </c>
      <c r="AB592" t="s">
        <v>21</v>
      </c>
    </row>
    <row r="593" spans="1:28" x14ac:dyDescent="0.3">
      <c r="A593">
        <v>623</v>
      </c>
      <c r="B593" t="str">
        <f>VLOOKUP(A593,标的信息!$B$2:$G$260,2,0)</f>
        <v>信易顺</v>
      </c>
      <c r="C593" t="str">
        <f>VLOOKUP(A593,标的信息!$B$2:$G$260,3,0)</f>
        <v>信易顺第536期</v>
      </c>
      <c r="D593">
        <f>VLOOKUP(A593,标的信息!$B$2:$G$260,4,0)</f>
        <v>20000</v>
      </c>
      <c r="E593">
        <f>VLOOKUP(A593,标的信息!$B$2:$G$260,5,0)</f>
        <v>5.2</v>
      </c>
      <c r="F593">
        <f>VLOOKUP(A593,标的信息!$B$2:$G$260,6,0)</f>
        <v>1</v>
      </c>
      <c r="G593">
        <f>VLOOKUP(A593,标的信息!$B$2:$H$260,7,0)</f>
        <v>31</v>
      </c>
      <c r="H593" t="str">
        <f>VLOOKUP(A593,标的信息!$B$2:$I$260,8,0)</f>
        <v>还款中</v>
      </c>
      <c r="I593">
        <f t="shared" si="9"/>
        <v>2.6866666666666665</v>
      </c>
      <c r="J593">
        <v>2.69</v>
      </c>
      <c r="K593">
        <v>600</v>
      </c>
      <c r="L593" s="1" t="s">
        <v>1180</v>
      </c>
      <c r="M593">
        <v>8753</v>
      </c>
      <c r="N593">
        <v>10</v>
      </c>
      <c r="O593" t="s">
        <v>18</v>
      </c>
      <c r="P593" s="1" t="s">
        <v>1181</v>
      </c>
      <c r="Q593">
        <v>2.69</v>
      </c>
      <c r="R593">
        <v>1</v>
      </c>
      <c r="S593">
        <v>0</v>
      </c>
      <c r="T593">
        <v>0</v>
      </c>
      <c r="U593" s="1" t="s">
        <v>24</v>
      </c>
      <c r="V593">
        <v>600</v>
      </c>
      <c r="W593">
        <v>600</v>
      </c>
      <c r="X593">
        <v>0</v>
      </c>
      <c r="Y593">
        <v>602.69000000000005</v>
      </c>
      <c r="Z593">
        <v>602.69000000000005</v>
      </c>
      <c r="AA593">
        <v>1</v>
      </c>
      <c r="AB593" t="s">
        <v>21</v>
      </c>
    </row>
    <row r="594" spans="1:28" x14ac:dyDescent="0.3">
      <c r="A594">
        <v>624</v>
      </c>
      <c r="B594" t="str">
        <f>VLOOKUP(A594,标的信息!$B$2:$G$260,2,0)</f>
        <v>信易顺</v>
      </c>
      <c r="C594" t="str">
        <f>VLOOKUP(A594,标的信息!$B$2:$G$260,3,0)</f>
        <v>信易顺第537期</v>
      </c>
      <c r="D594">
        <f>VLOOKUP(A594,标的信息!$B$2:$G$260,4,0)</f>
        <v>20000</v>
      </c>
      <c r="E594">
        <f>VLOOKUP(A594,标的信息!$B$2:$G$260,5,0)</f>
        <v>5.2</v>
      </c>
      <c r="F594">
        <f>VLOOKUP(A594,标的信息!$B$2:$G$260,6,0)</f>
        <v>1</v>
      </c>
      <c r="G594">
        <f>VLOOKUP(A594,标的信息!$B$2:$H$260,7,0)</f>
        <v>31</v>
      </c>
      <c r="H594" t="str">
        <f>VLOOKUP(A594,标的信息!$B$2:$I$260,8,0)</f>
        <v>还款中</v>
      </c>
      <c r="I594">
        <f t="shared" si="9"/>
        <v>35.822222222222223</v>
      </c>
      <c r="J594">
        <v>35.82</v>
      </c>
      <c r="K594">
        <v>8000</v>
      </c>
      <c r="L594" s="1" t="s">
        <v>1182</v>
      </c>
      <c r="M594">
        <v>8785</v>
      </c>
      <c r="N594">
        <v>10</v>
      </c>
      <c r="O594" t="s">
        <v>18</v>
      </c>
      <c r="P594" s="1" t="s">
        <v>1183</v>
      </c>
      <c r="Q594">
        <v>35.82</v>
      </c>
      <c r="R594">
        <v>1</v>
      </c>
      <c r="S594">
        <v>0</v>
      </c>
      <c r="T594">
        <v>0</v>
      </c>
      <c r="U594" s="1" t="s">
        <v>24</v>
      </c>
      <c r="V594">
        <v>8000</v>
      </c>
      <c r="W594">
        <v>8000</v>
      </c>
      <c r="X594">
        <v>0</v>
      </c>
      <c r="Y594">
        <v>8035.82</v>
      </c>
      <c r="Z594">
        <v>8035.82</v>
      </c>
      <c r="AA594">
        <v>1</v>
      </c>
      <c r="AB594" t="s">
        <v>21</v>
      </c>
    </row>
    <row r="595" spans="1:28" x14ac:dyDescent="0.3">
      <c r="A595">
        <v>624</v>
      </c>
      <c r="B595" t="str">
        <f>VLOOKUP(A595,标的信息!$B$2:$G$260,2,0)</f>
        <v>信易顺</v>
      </c>
      <c r="C595" t="str">
        <f>VLOOKUP(A595,标的信息!$B$2:$G$260,3,0)</f>
        <v>信易顺第537期</v>
      </c>
      <c r="D595">
        <f>VLOOKUP(A595,标的信息!$B$2:$G$260,4,0)</f>
        <v>20000</v>
      </c>
      <c r="E595">
        <f>VLOOKUP(A595,标的信息!$B$2:$G$260,5,0)</f>
        <v>5.2</v>
      </c>
      <c r="F595">
        <f>VLOOKUP(A595,标的信息!$B$2:$G$260,6,0)</f>
        <v>1</v>
      </c>
      <c r="G595">
        <f>VLOOKUP(A595,标的信息!$B$2:$H$260,7,0)</f>
        <v>31</v>
      </c>
      <c r="H595" t="str">
        <f>VLOOKUP(A595,标的信息!$B$2:$I$260,8,0)</f>
        <v>还款中</v>
      </c>
      <c r="I595">
        <f t="shared" si="9"/>
        <v>44.777777777777779</v>
      </c>
      <c r="J595">
        <v>44.78</v>
      </c>
      <c r="K595">
        <v>10000</v>
      </c>
      <c r="L595" s="1" t="s">
        <v>1184</v>
      </c>
      <c r="M595">
        <v>8769</v>
      </c>
      <c r="N595">
        <v>10</v>
      </c>
      <c r="O595" t="s">
        <v>18</v>
      </c>
      <c r="P595" s="1" t="s">
        <v>1185</v>
      </c>
      <c r="Q595">
        <v>44.78</v>
      </c>
      <c r="R595">
        <v>1</v>
      </c>
      <c r="S595">
        <v>0</v>
      </c>
      <c r="T595">
        <v>0</v>
      </c>
      <c r="U595" s="1" t="s">
        <v>77</v>
      </c>
      <c r="V595">
        <v>10000</v>
      </c>
      <c r="W595">
        <v>10000</v>
      </c>
      <c r="X595">
        <v>0</v>
      </c>
      <c r="Y595">
        <v>10044.780000000001</v>
      </c>
      <c r="Z595">
        <v>10044.780000000001</v>
      </c>
      <c r="AA595">
        <v>1</v>
      </c>
      <c r="AB595" t="s">
        <v>21</v>
      </c>
    </row>
    <row r="596" spans="1:28" x14ac:dyDescent="0.3">
      <c r="A596">
        <v>624</v>
      </c>
      <c r="B596" t="str">
        <f>VLOOKUP(A596,标的信息!$B$2:$G$260,2,0)</f>
        <v>信易顺</v>
      </c>
      <c r="C596" t="str">
        <f>VLOOKUP(A596,标的信息!$B$2:$G$260,3,0)</f>
        <v>信易顺第537期</v>
      </c>
      <c r="D596">
        <f>VLOOKUP(A596,标的信息!$B$2:$G$260,4,0)</f>
        <v>20000</v>
      </c>
      <c r="E596">
        <f>VLOOKUP(A596,标的信息!$B$2:$G$260,5,0)</f>
        <v>5.2</v>
      </c>
      <c r="F596">
        <f>VLOOKUP(A596,标的信息!$B$2:$G$260,6,0)</f>
        <v>1</v>
      </c>
      <c r="G596">
        <f>VLOOKUP(A596,标的信息!$B$2:$H$260,7,0)</f>
        <v>31</v>
      </c>
      <c r="H596" t="str">
        <f>VLOOKUP(A596,标的信息!$B$2:$I$260,8,0)</f>
        <v>还款中</v>
      </c>
      <c r="I596">
        <f t="shared" si="9"/>
        <v>8.9555555555555557</v>
      </c>
      <c r="J596">
        <v>8.9600000000000009</v>
      </c>
      <c r="K596">
        <v>2000</v>
      </c>
      <c r="L596" s="1" t="s">
        <v>1186</v>
      </c>
      <c r="M596">
        <v>8755</v>
      </c>
      <c r="N596">
        <v>10</v>
      </c>
      <c r="O596" t="s">
        <v>18</v>
      </c>
      <c r="P596" s="1" t="s">
        <v>1187</v>
      </c>
      <c r="Q596">
        <v>8.9600000000000009</v>
      </c>
      <c r="R596">
        <v>1</v>
      </c>
      <c r="S596">
        <v>0</v>
      </c>
      <c r="T596">
        <v>0</v>
      </c>
      <c r="U596" s="1" t="s">
        <v>32</v>
      </c>
      <c r="V596">
        <v>2000</v>
      </c>
      <c r="W596">
        <v>2000</v>
      </c>
      <c r="X596">
        <v>0</v>
      </c>
      <c r="Y596">
        <v>2008.96</v>
      </c>
      <c r="Z596">
        <v>2008.96</v>
      </c>
      <c r="AA596">
        <v>1</v>
      </c>
      <c r="AB596" t="s">
        <v>21</v>
      </c>
    </row>
    <row r="597" spans="1:28" x14ac:dyDescent="0.3">
      <c r="A597">
        <v>625</v>
      </c>
      <c r="B597" t="str">
        <f>VLOOKUP(A597,标的信息!$B$2:$G$260,2,0)</f>
        <v>信易顺</v>
      </c>
      <c r="C597" t="str">
        <f>VLOOKUP(A597,标的信息!$B$2:$G$260,3,0)</f>
        <v>信易顺第538期</v>
      </c>
      <c r="D597">
        <f>VLOOKUP(A597,标的信息!$B$2:$G$260,4,0)</f>
        <v>20000</v>
      </c>
      <c r="E597">
        <f>VLOOKUP(A597,标的信息!$B$2:$G$260,5,0)</f>
        <v>5.2</v>
      </c>
      <c r="F597">
        <f>VLOOKUP(A597,标的信息!$B$2:$G$260,6,0)</f>
        <v>1</v>
      </c>
      <c r="G597">
        <f>VLOOKUP(A597,标的信息!$B$2:$H$260,7,0)</f>
        <v>31</v>
      </c>
      <c r="H597" t="str">
        <f>VLOOKUP(A597,标的信息!$B$2:$I$260,8,0)</f>
        <v>还款中</v>
      </c>
      <c r="I597">
        <f t="shared" si="9"/>
        <v>31.344444444444445</v>
      </c>
      <c r="J597">
        <v>31.34</v>
      </c>
      <c r="K597">
        <v>7000</v>
      </c>
      <c r="L597" s="1" t="s">
        <v>1188</v>
      </c>
      <c r="M597">
        <v>8770</v>
      </c>
      <c r="N597">
        <v>10</v>
      </c>
      <c r="O597" t="s">
        <v>18</v>
      </c>
      <c r="P597" s="1" t="s">
        <v>1189</v>
      </c>
      <c r="Q597">
        <v>31.34</v>
      </c>
      <c r="R597">
        <v>1</v>
      </c>
      <c r="S597">
        <v>0</v>
      </c>
      <c r="T597">
        <v>0</v>
      </c>
      <c r="U597" s="1" t="s">
        <v>20</v>
      </c>
      <c r="V597">
        <v>7000</v>
      </c>
      <c r="W597">
        <v>7000</v>
      </c>
      <c r="X597">
        <v>0</v>
      </c>
      <c r="Y597">
        <v>7031.34</v>
      </c>
      <c r="Z597">
        <v>7031.34</v>
      </c>
      <c r="AA597">
        <v>1</v>
      </c>
      <c r="AB597" t="s">
        <v>21</v>
      </c>
    </row>
    <row r="598" spans="1:28" x14ac:dyDescent="0.3">
      <c r="A598">
        <v>625</v>
      </c>
      <c r="B598" t="str">
        <f>VLOOKUP(A598,标的信息!$B$2:$G$260,2,0)</f>
        <v>信易顺</v>
      </c>
      <c r="C598" t="str">
        <f>VLOOKUP(A598,标的信息!$B$2:$G$260,3,0)</f>
        <v>信易顺第538期</v>
      </c>
      <c r="D598">
        <f>VLOOKUP(A598,标的信息!$B$2:$G$260,4,0)</f>
        <v>20000</v>
      </c>
      <c r="E598">
        <f>VLOOKUP(A598,标的信息!$B$2:$G$260,5,0)</f>
        <v>5.2</v>
      </c>
      <c r="F598">
        <f>VLOOKUP(A598,标的信息!$B$2:$G$260,6,0)</f>
        <v>1</v>
      </c>
      <c r="G598">
        <f>VLOOKUP(A598,标的信息!$B$2:$H$260,7,0)</f>
        <v>31</v>
      </c>
      <c r="H598" t="str">
        <f>VLOOKUP(A598,标的信息!$B$2:$I$260,8,0)</f>
        <v>还款中</v>
      </c>
      <c r="I598">
        <f t="shared" si="9"/>
        <v>13.433333333333334</v>
      </c>
      <c r="J598">
        <v>13.43</v>
      </c>
      <c r="K598">
        <v>3000</v>
      </c>
      <c r="L598" s="1" t="s">
        <v>1190</v>
      </c>
      <c r="M598">
        <v>8760</v>
      </c>
      <c r="N598">
        <v>10</v>
      </c>
      <c r="O598" t="s">
        <v>18</v>
      </c>
      <c r="P598" s="1" t="s">
        <v>1191</v>
      </c>
      <c r="Q598">
        <v>13.43</v>
      </c>
      <c r="R598">
        <v>1</v>
      </c>
      <c r="S598">
        <v>0</v>
      </c>
      <c r="T598">
        <v>0</v>
      </c>
      <c r="U598" s="1" t="s">
        <v>43</v>
      </c>
      <c r="V598">
        <v>3000</v>
      </c>
      <c r="W598">
        <v>3000</v>
      </c>
      <c r="X598">
        <v>0</v>
      </c>
      <c r="Y598">
        <v>3013.43</v>
      </c>
      <c r="Z598">
        <v>3013.43</v>
      </c>
      <c r="AA598">
        <v>1</v>
      </c>
      <c r="AB598" t="s">
        <v>21</v>
      </c>
    </row>
    <row r="599" spans="1:28" x14ac:dyDescent="0.3">
      <c r="A599">
        <v>625</v>
      </c>
      <c r="B599" t="str">
        <f>VLOOKUP(A599,标的信息!$B$2:$G$260,2,0)</f>
        <v>信易顺</v>
      </c>
      <c r="C599" t="str">
        <f>VLOOKUP(A599,标的信息!$B$2:$G$260,3,0)</f>
        <v>信易顺第538期</v>
      </c>
      <c r="D599">
        <f>VLOOKUP(A599,标的信息!$B$2:$G$260,4,0)</f>
        <v>20000</v>
      </c>
      <c r="E599">
        <f>VLOOKUP(A599,标的信息!$B$2:$G$260,5,0)</f>
        <v>5.2</v>
      </c>
      <c r="F599">
        <f>VLOOKUP(A599,标的信息!$B$2:$G$260,6,0)</f>
        <v>1</v>
      </c>
      <c r="G599">
        <f>VLOOKUP(A599,标的信息!$B$2:$H$260,7,0)</f>
        <v>31</v>
      </c>
      <c r="H599" t="str">
        <f>VLOOKUP(A599,标的信息!$B$2:$I$260,8,0)</f>
        <v>还款中</v>
      </c>
      <c r="I599">
        <f t="shared" si="9"/>
        <v>44.777777777777779</v>
      </c>
      <c r="J599">
        <v>44.78</v>
      </c>
      <c r="K599">
        <v>10000</v>
      </c>
      <c r="L599" s="1" t="s">
        <v>1192</v>
      </c>
      <c r="M599">
        <v>8756</v>
      </c>
      <c r="N599">
        <v>10</v>
      </c>
      <c r="O599" t="s">
        <v>18</v>
      </c>
      <c r="P599" s="1" t="s">
        <v>1193</v>
      </c>
      <c r="Q599">
        <v>44.78</v>
      </c>
      <c r="R599">
        <v>1</v>
      </c>
      <c r="S599">
        <v>0</v>
      </c>
      <c r="T599">
        <v>0</v>
      </c>
      <c r="U599" s="1" t="s">
        <v>24</v>
      </c>
      <c r="V599">
        <v>10000</v>
      </c>
      <c r="W599">
        <v>10000</v>
      </c>
      <c r="X599">
        <v>0</v>
      </c>
      <c r="Y599">
        <v>10044.780000000001</v>
      </c>
      <c r="Z599">
        <v>10044.780000000001</v>
      </c>
      <c r="AA599">
        <v>1</v>
      </c>
      <c r="AB599" t="s">
        <v>21</v>
      </c>
    </row>
    <row r="600" spans="1:28" x14ac:dyDescent="0.3">
      <c r="A600">
        <v>629</v>
      </c>
      <c r="B600" t="str">
        <f>VLOOKUP(A600,标的信息!$B$2:$G$260,2,0)</f>
        <v>信易顺</v>
      </c>
      <c r="C600" t="str">
        <f>VLOOKUP(A600,标的信息!$B$2:$G$260,3,0)</f>
        <v>信易顺第542期</v>
      </c>
      <c r="D600">
        <f>VLOOKUP(A600,标的信息!$B$2:$G$260,4,0)</f>
        <v>30000</v>
      </c>
      <c r="E600">
        <f>VLOOKUP(A600,标的信息!$B$2:$G$260,5,0)</f>
        <v>5.2</v>
      </c>
      <c r="F600">
        <f>VLOOKUP(A600,标的信息!$B$2:$G$260,6,0)</f>
        <v>1</v>
      </c>
      <c r="G600">
        <f>VLOOKUP(A600,标的信息!$B$2:$H$260,7,0)</f>
        <v>31</v>
      </c>
      <c r="H600" t="str">
        <f>VLOOKUP(A600,标的信息!$B$2:$I$260,8,0)</f>
        <v>还款中</v>
      </c>
      <c r="I600">
        <f t="shared" si="9"/>
        <v>10.298888888888889</v>
      </c>
      <c r="J600">
        <v>10.3</v>
      </c>
      <c r="K600">
        <v>2300</v>
      </c>
      <c r="L600" s="1" t="s">
        <v>1194</v>
      </c>
      <c r="M600">
        <v>8809</v>
      </c>
      <c r="N600">
        <v>10</v>
      </c>
      <c r="O600" t="s">
        <v>18</v>
      </c>
      <c r="P600" s="1" t="s">
        <v>1195</v>
      </c>
      <c r="Q600">
        <v>10.3</v>
      </c>
      <c r="R600">
        <v>1</v>
      </c>
      <c r="S600">
        <v>0</v>
      </c>
      <c r="T600">
        <v>0</v>
      </c>
      <c r="U600" s="1" t="s">
        <v>24</v>
      </c>
      <c r="V600">
        <v>2300</v>
      </c>
      <c r="W600">
        <v>2300</v>
      </c>
      <c r="X600">
        <v>0</v>
      </c>
      <c r="Y600">
        <v>2310.3000000000002</v>
      </c>
      <c r="Z600">
        <v>2310.3000000000002</v>
      </c>
      <c r="AA600">
        <v>1</v>
      </c>
      <c r="AB600" t="s">
        <v>21</v>
      </c>
    </row>
    <row r="601" spans="1:28" x14ac:dyDescent="0.3">
      <c r="A601">
        <v>629</v>
      </c>
      <c r="B601" t="str">
        <f>VLOOKUP(A601,标的信息!$B$2:$G$260,2,0)</f>
        <v>信易顺</v>
      </c>
      <c r="C601" t="str">
        <f>VLOOKUP(A601,标的信息!$B$2:$G$260,3,0)</f>
        <v>信易顺第542期</v>
      </c>
      <c r="D601">
        <f>VLOOKUP(A601,标的信息!$B$2:$G$260,4,0)</f>
        <v>30000</v>
      </c>
      <c r="E601">
        <f>VLOOKUP(A601,标的信息!$B$2:$G$260,5,0)</f>
        <v>5.2</v>
      </c>
      <c r="F601">
        <f>VLOOKUP(A601,标的信息!$B$2:$G$260,6,0)</f>
        <v>1</v>
      </c>
      <c r="G601">
        <f>VLOOKUP(A601,标的信息!$B$2:$H$260,7,0)</f>
        <v>31</v>
      </c>
      <c r="H601" t="str">
        <f>VLOOKUP(A601,标的信息!$B$2:$I$260,8,0)</f>
        <v>还款中</v>
      </c>
      <c r="I601">
        <f t="shared" si="9"/>
        <v>4.4777777777777779</v>
      </c>
      <c r="J601">
        <v>4.4800000000000004</v>
      </c>
      <c r="K601">
        <v>1000</v>
      </c>
      <c r="L601" s="1" t="s">
        <v>1196</v>
      </c>
      <c r="M601">
        <v>8808</v>
      </c>
      <c r="N601">
        <v>10</v>
      </c>
      <c r="O601" t="s">
        <v>18</v>
      </c>
      <c r="P601" s="1" t="s">
        <v>1197</v>
      </c>
      <c r="Q601">
        <v>4.4800000000000004</v>
      </c>
      <c r="R601">
        <v>1</v>
      </c>
      <c r="S601">
        <v>0</v>
      </c>
      <c r="T601">
        <v>0</v>
      </c>
      <c r="U601" s="1" t="s">
        <v>43</v>
      </c>
      <c r="V601">
        <v>1000</v>
      </c>
      <c r="W601">
        <v>1000</v>
      </c>
      <c r="X601">
        <v>0</v>
      </c>
      <c r="Y601">
        <v>1004.48</v>
      </c>
      <c r="Z601">
        <v>1004.48</v>
      </c>
      <c r="AA601">
        <v>1</v>
      </c>
      <c r="AB601" t="s">
        <v>21</v>
      </c>
    </row>
    <row r="602" spans="1:28" x14ac:dyDescent="0.3">
      <c r="A602">
        <v>629</v>
      </c>
      <c r="B602" t="str">
        <f>VLOOKUP(A602,标的信息!$B$2:$G$260,2,0)</f>
        <v>信易顺</v>
      </c>
      <c r="C602" t="str">
        <f>VLOOKUP(A602,标的信息!$B$2:$G$260,3,0)</f>
        <v>信易顺第542期</v>
      </c>
      <c r="D602">
        <f>VLOOKUP(A602,标的信息!$B$2:$G$260,4,0)</f>
        <v>30000</v>
      </c>
      <c r="E602">
        <f>VLOOKUP(A602,标的信息!$B$2:$G$260,5,0)</f>
        <v>5.2</v>
      </c>
      <c r="F602">
        <f>VLOOKUP(A602,标的信息!$B$2:$G$260,6,0)</f>
        <v>1</v>
      </c>
      <c r="G602">
        <f>VLOOKUP(A602,标的信息!$B$2:$H$260,7,0)</f>
        <v>31</v>
      </c>
      <c r="H602" t="str">
        <f>VLOOKUP(A602,标的信息!$B$2:$I$260,8,0)</f>
        <v>还款中</v>
      </c>
      <c r="I602">
        <f t="shared" si="9"/>
        <v>5.8211111111111107</v>
      </c>
      <c r="J602">
        <v>5.82</v>
      </c>
      <c r="K602">
        <v>1300</v>
      </c>
      <c r="L602" s="1" t="s">
        <v>1198</v>
      </c>
      <c r="M602">
        <v>8797</v>
      </c>
      <c r="N602">
        <v>10</v>
      </c>
      <c r="O602" t="s">
        <v>18</v>
      </c>
      <c r="P602" s="1" t="s">
        <v>1199</v>
      </c>
      <c r="Q602">
        <v>5.82</v>
      </c>
      <c r="R602">
        <v>1</v>
      </c>
      <c r="S602">
        <v>0</v>
      </c>
      <c r="T602">
        <v>0</v>
      </c>
      <c r="U602" s="1" t="s">
        <v>20</v>
      </c>
      <c r="V602">
        <v>1300</v>
      </c>
      <c r="W602">
        <v>1300</v>
      </c>
      <c r="X602">
        <v>0</v>
      </c>
      <c r="Y602">
        <v>1305.82</v>
      </c>
      <c r="Z602">
        <v>1305.82</v>
      </c>
      <c r="AA602">
        <v>1</v>
      </c>
      <c r="AB602" t="s">
        <v>21</v>
      </c>
    </row>
    <row r="603" spans="1:28" x14ac:dyDescent="0.3">
      <c r="A603">
        <v>629</v>
      </c>
      <c r="B603" t="str">
        <f>VLOOKUP(A603,标的信息!$B$2:$G$260,2,0)</f>
        <v>信易顺</v>
      </c>
      <c r="C603" t="str">
        <f>VLOOKUP(A603,标的信息!$B$2:$G$260,3,0)</f>
        <v>信易顺第542期</v>
      </c>
      <c r="D603">
        <f>VLOOKUP(A603,标的信息!$B$2:$G$260,4,0)</f>
        <v>30000</v>
      </c>
      <c r="E603">
        <f>VLOOKUP(A603,标的信息!$B$2:$G$260,5,0)</f>
        <v>5.2</v>
      </c>
      <c r="F603">
        <f>VLOOKUP(A603,标的信息!$B$2:$G$260,6,0)</f>
        <v>1</v>
      </c>
      <c r="G603">
        <f>VLOOKUP(A603,标的信息!$B$2:$H$260,7,0)</f>
        <v>31</v>
      </c>
      <c r="H603" t="str">
        <f>VLOOKUP(A603,标的信息!$B$2:$I$260,8,0)</f>
        <v>还款中</v>
      </c>
      <c r="I603">
        <f t="shared" si="9"/>
        <v>44.777777777777779</v>
      </c>
      <c r="J603">
        <v>44.78</v>
      </c>
      <c r="K603">
        <v>10000</v>
      </c>
      <c r="L603" s="1" t="s">
        <v>1200</v>
      </c>
      <c r="M603">
        <v>8794</v>
      </c>
      <c r="N603">
        <v>10</v>
      </c>
      <c r="O603" t="s">
        <v>18</v>
      </c>
      <c r="P603" s="1" t="s">
        <v>1201</v>
      </c>
      <c r="Q603">
        <v>44.78</v>
      </c>
      <c r="R603">
        <v>1</v>
      </c>
      <c r="S603">
        <v>0</v>
      </c>
      <c r="T603">
        <v>0</v>
      </c>
      <c r="U603" s="1" t="s">
        <v>20</v>
      </c>
      <c r="V603">
        <v>10000</v>
      </c>
      <c r="W603">
        <v>10000</v>
      </c>
      <c r="X603">
        <v>0</v>
      </c>
      <c r="Y603">
        <v>10044.780000000001</v>
      </c>
      <c r="Z603">
        <v>10044.780000000001</v>
      </c>
      <c r="AA603">
        <v>1</v>
      </c>
      <c r="AB603" t="s">
        <v>21</v>
      </c>
    </row>
    <row r="604" spans="1:28" x14ac:dyDescent="0.3">
      <c r="A604">
        <v>629</v>
      </c>
      <c r="B604" t="str">
        <f>VLOOKUP(A604,标的信息!$B$2:$G$260,2,0)</f>
        <v>信易顺</v>
      </c>
      <c r="C604" t="str">
        <f>VLOOKUP(A604,标的信息!$B$2:$G$260,3,0)</f>
        <v>信易顺第542期</v>
      </c>
      <c r="D604">
        <f>VLOOKUP(A604,标的信息!$B$2:$G$260,4,0)</f>
        <v>30000</v>
      </c>
      <c r="E604">
        <f>VLOOKUP(A604,标的信息!$B$2:$G$260,5,0)</f>
        <v>5.2</v>
      </c>
      <c r="F604">
        <f>VLOOKUP(A604,标的信息!$B$2:$G$260,6,0)</f>
        <v>1</v>
      </c>
      <c r="G604">
        <f>VLOOKUP(A604,标的信息!$B$2:$H$260,7,0)</f>
        <v>31</v>
      </c>
      <c r="H604" t="str">
        <f>VLOOKUP(A604,标的信息!$B$2:$I$260,8,0)</f>
        <v>还款中</v>
      </c>
      <c r="I604">
        <f t="shared" si="9"/>
        <v>31.344444444444445</v>
      </c>
      <c r="J604">
        <v>31.34</v>
      </c>
      <c r="K604">
        <v>7000</v>
      </c>
      <c r="L604" s="1" t="s">
        <v>1202</v>
      </c>
      <c r="M604">
        <v>8793</v>
      </c>
      <c r="N604">
        <v>10</v>
      </c>
      <c r="O604" t="s">
        <v>18</v>
      </c>
      <c r="P604" s="1" t="s">
        <v>1203</v>
      </c>
      <c r="Q604">
        <v>31.34</v>
      </c>
      <c r="R604">
        <v>1</v>
      </c>
      <c r="S604">
        <v>0</v>
      </c>
      <c r="T604">
        <v>0</v>
      </c>
      <c r="U604" s="1" t="s">
        <v>48</v>
      </c>
      <c r="V604">
        <v>7000</v>
      </c>
      <c r="W604">
        <v>7000</v>
      </c>
      <c r="X604">
        <v>0</v>
      </c>
      <c r="Y604">
        <v>7031.34</v>
      </c>
      <c r="Z604">
        <v>7031.34</v>
      </c>
      <c r="AA604">
        <v>1</v>
      </c>
      <c r="AB604" t="s">
        <v>21</v>
      </c>
    </row>
    <row r="605" spans="1:28" x14ac:dyDescent="0.3">
      <c r="A605">
        <v>629</v>
      </c>
      <c r="B605" t="str">
        <f>VLOOKUP(A605,标的信息!$B$2:$G$260,2,0)</f>
        <v>信易顺</v>
      </c>
      <c r="C605" t="str">
        <f>VLOOKUP(A605,标的信息!$B$2:$G$260,3,0)</f>
        <v>信易顺第542期</v>
      </c>
      <c r="D605">
        <f>VLOOKUP(A605,标的信息!$B$2:$G$260,4,0)</f>
        <v>30000</v>
      </c>
      <c r="E605">
        <f>VLOOKUP(A605,标的信息!$B$2:$G$260,5,0)</f>
        <v>5.2</v>
      </c>
      <c r="F605">
        <f>VLOOKUP(A605,标的信息!$B$2:$G$260,6,0)</f>
        <v>1</v>
      </c>
      <c r="G605">
        <f>VLOOKUP(A605,标的信息!$B$2:$H$260,7,0)</f>
        <v>31</v>
      </c>
      <c r="H605" t="str">
        <f>VLOOKUP(A605,标的信息!$B$2:$I$260,8,0)</f>
        <v>还款中</v>
      </c>
      <c r="I605">
        <f t="shared" si="9"/>
        <v>8.06</v>
      </c>
      <c r="J605">
        <v>8.06</v>
      </c>
      <c r="K605">
        <v>1800</v>
      </c>
      <c r="L605" s="1" t="s">
        <v>1204</v>
      </c>
      <c r="M605">
        <v>8791</v>
      </c>
      <c r="N605">
        <v>10</v>
      </c>
      <c r="O605" t="s">
        <v>18</v>
      </c>
      <c r="P605" s="1" t="s">
        <v>1205</v>
      </c>
      <c r="Q605">
        <v>8.06</v>
      </c>
      <c r="R605">
        <v>1</v>
      </c>
      <c r="S605">
        <v>0</v>
      </c>
      <c r="T605">
        <v>0</v>
      </c>
      <c r="U605" s="1" t="s">
        <v>29</v>
      </c>
      <c r="V605">
        <v>1800</v>
      </c>
      <c r="W605">
        <v>1800</v>
      </c>
      <c r="X605">
        <v>0</v>
      </c>
      <c r="Y605">
        <v>1808.06</v>
      </c>
      <c r="Z605">
        <v>1808.06</v>
      </c>
      <c r="AA605">
        <v>1</v>
      </c>
      <c r="AB605" t="s">
        <v>21</v>
      </c>
    </row>
    <row r="606" spans="1:28" x14ac:dyDescent="0.3">
      <c r="A606">
        <v>629</v>
      </c>
      <c r="B606" t="str">
        <f>VLOOKUP(A606,标的信息!$B$2:$G$260,2,0)</f>
        <v>信易顺</v>
      </c>
      <c r="C606" t="str">
        <f>VLOOKUP(A606,标的信息!$B$2:$G$260,3,0)</f>
        <v>信易顺第542期</v>
      </c>
      <c r="D606">
        <f>VLOOKUP(A606,标的信息!$B$2:$G$260,4,0)</f>
        <v>30000</v>
      </c>
      <c r="E606">
        <f>VLOOKUP(A606,标的信息!$B$2:$G$260,5,0)</f>
        <v>5.2</v>
      </c>
      <c r="F606">
        <f>VLOOKUP(A606,标的信息!$B$2:$G$260,6,0)</f>
        <v>1</v>
      </c>
      <c r="G606">
        <f>VLOOKUP(A606,标的信息!$B$2:$H$260,7,0)</f>
        <v>31</v>
      </c>
      <c r="H606" t="str">
        <f>VLOOKUP(A606,标的信息!$B$2:$I$260,8,0)</f>
        <v>还款中</v>
      </c>
      <c r="I606">
        <f t="shared" si="9"/>
        <v>0.44777777777777783</v>
      </c>
      <c r="J606">
        <v>0.45</v>
      </c>
      <c r="K606">
        <v>100</v>
      </c>
      <c r="L606" s="1" t="s">
        <v>1206</v>
      </c>
      <c r="M606">
        <v>8790</v>
      </c>
      <c r="N606">
        <v>10</v>
      </c>
      <c r="O606" t="s">
        <v>18</v>
      </c>
      <c r="P606" s="1" t="s">
        <v>1207</v>
      </c>
      <c r="Q606">
        <v>0.45</v>
      </c>
      <c r="R606">
        <v>1</v>
      </c>
      <c r="S606">
        <v>0</v>
      </c>
      <c r="T606">
        <v>0</v>
      </c>
      <c r="U606" s="1" t="s">
        <v>29</v>
      </c>
      <c r="V606">
        <v>100</v>
      </c>
      <c r="W606">
        <v>100</v>
      </c>
      <c r="X606">
        <v>0</v>
      </c>
      <c r="Y606">
        <v>100.45</v>
      </c>
      <c r="Z606">
        <v>100.45</v>
      </c>
      <c r="AA606">
        <v>1</v>
      </c>
      <c r="AB606" t="s">
        <v>21</v>
      </c>
    </row>
    <row r="607" spans="1:28" x14ac:dyDescent="0.3">
      <c r="A607">
        <v>629</v>
      </c>
      <c r="B607" t="str">
        <f>VLOOKUP(A607,标的信息!$B$2:$G$260,2,0)</f>
        <v>信易顺</v>
      </c>
      <c r="C607" t="str">
        <f>VLOOKUP(A607,标的信息!$B$2:$G$260,3,0)</f>
        <v>信易顺第542期</v>
      </c>
      <c r="D607">
        <f>VLOOKUP(A607,标的信息!$B$2:$G$260,4,0)</f>
        <v>30000</v>
      </c>
      <c r="E607">
        <f>VLOOKUP(A607,标的信息!$B$2:$G$260,5,0)</f>
        <v>5.2</v>
      </c>
      <c r="F607">
        <f>VLOOKUP(A607,标的信息!$B$2:$G$260,6,0)</f>
        <v>1</v>
      </c>
      <c r="G607">
        <f>VLOOKUP(A607,标的信息!$B$2:$H$260,7,0)</f>
        <v>31</v>
      </c>
      <c r="H607" t="str">
        <f>VLOOKUP(A607,标的信息!$B$2:$I$260,8,0)</f>
        <v>还款中</v>
      </c>
      <c r="I607">
        <f t="shared" si="9"/>
        <v>4.4777777777777779</v>
      </c>
      <c r="J607">
        <v>4.4800000000000004</v>
      </c>
      <c r="K607">
        <v>1000</v>
      </c>
      <c r="L607" s="1" t="s">
        <v>1208</v>
      </c>
      <c r="M607">
        <v>8789</v>
      </c>
      <c r="N607">
        <v>10</v>
      </c>
      <c r="O607" t="s">
        <v>18</v>
      </c>
      <c r="P607" s="1" t="s">
        <v>1209</v>
      </c>
      <c r="Q607">
        <v>4.4800000000000004</v>
      </c>
      <c r="R607">
        <v>1</v>
      </c>
      <c r="S607">
        <v>0</v>
      </c>
      <c r="T607">
        <v>0</v>
      </c>
      <c r="U607" s="1" t="s">
        <v>29</v>
      </c>
      <c r="V607">
        <v>1000</v>
      </c>
      <c r="W607">
        <v>1000</v>
      </c>
      <c r="X607">
        <v>0</v>
      </c>
      <c r="Y607">
        <v>1004.48</v>
      </c>
      <c r="Z607">
        <v>1004.48</v>
      </c>
      <c r="AA607">
        <v>1</v>
      </c>
      <c r="AB607" t="s">
        <v>21</v>
      </c>
    </row>
    <row r="608" spans="1:28" x14ac:dyDescent="0.3">
      <c r="A608">
        <v>629</v>
      </c>
      <c r="B608" t="str">
        <f>VLOOKUP(A608,标的信息!$B$2:$G$260,2,0)</f>
        <v>信易顺</v>
      </c>
      <c r="C608" t="str">
        <f>VLOOKUP(A608,标的信息!$B$2:$G$260,3,0)</f>
        <v>信易顺第542期</v>
      </c>
      <c r="D608">
        <f>VLOOKUP(A608,标的信息!$B$2:$G$260,4,0)</f>
        <v>30000</v>
      </c>
      <c r="E608">
        <f>VLOOKUP(A608,标的信息!$B$2:$G$260,5,0)</f>
        <v>5.2</v>
      </c>
      <c r="F608">
        <f>VLOOKUP(A608,标的信息!$B$2:$G$260,6,0)</f>
        <v>1</v>
      </c>
      <c r="G608">
        <f>VLOOKUP(A608,标的信息!$B$2:$H$260,7,0)</f>
        <v>31</v>
      </c>
      <c r="H608" t="str">
        <f>VLOOKUP(A608,标的信息!$B$2:$I$260,8,0)</f>
        <v>还款中</v>
      </c>
      <c r="I608">
        <f t="shared" si="9"/>
        <v>1.7911111111111113</v>
      </c>
      <c r="J608">
        <v>1.79</v>
      </c>
      <c r="K608">
        <v>400</v>
      </c>
      <c r="L608" s="1" t="s">
        <v>1210</v>
      </c>
      <c r="M608">
        <v>8762</v>
      </c>
      <c r="N608">
        <v>10</v>
      </c>
      <c r="O608" t="s">
        <v>18</v>
      </c>
      <c r="P608" s="1" t="s">
        <v>1211</v>
      </c>
      <c r="Q608">
        <v>1.79</v>
      </c>
      <c r="R608">
        <v>1</v>
      </c>
      <c r="S608">
        <v>0</v>
      </c>
      <c r="T608">
        <v>0</v>
      </c>
      <c r="U608" s="1" t="s">
        <v>43</v>
      </c>
      <c r="V608">
        <v>400</v>
      </c>
      <c r="W608">
        <v>400</v>
      </c>
      <c r="X608">
        <v>0</v>
      </c>
      <c r="Y608">
        <v>401.79</v>
      </c>
      <c r="Z608">
        <v>401.79</v>
      </c>
      <c r="AA608">
        <v>1</v>
      </c>
      <c r="AB608" t="s">
        <v>21</v>
      </c>
    </row>
    <row r="609" spans="1:28" x14ac:dyDescent="0.3">
      <c r="A609">
        <v>629</v>
      </c>
      <c r="B609" t="str">
        <f>VLOOKUP(A609,标的信息!$B$2:$G$260,2,0)</f>
        <v>信易顺</v>
      </c>
      <c r="C609" t="str">
        <f>VLOOKUP(A609,标的信息!$B$2:$G$260,3,0)</f>
        <v>信易顺第542期</v>
      </c>
      <c r="D609">
        <f>VLOOKUP(A609,标的信息!$B$2:$G$260,4,0)</f>
        <v>30000</v>
      </c>
      <c r="E609">
        <f>VLOOKUP(A609,标的信息!$B$2:$G$260,5,0)</f>
        <v>5.2</v>
      </c>
      <c r="F609">
        <f>VLOOKUP(A609,标的信息!$B$2:$G$260,6,0)</f>
        <v>1</v>
      </c>
      <c r="G609">
        <f>VLOOKUP(A609,标的信息!$B$2:$H$260,7,0)</f>
        <v>31</v>
      </c>
      <c r="H609" t="str">
        <f>VLOOKUP(A609,标的信息!$B$2:$I$260,8,0)</f>
        <v>还款中</v>
      </c>
      <c r="I609">
        <f t="shared" si="9"/>
        <v>0.44777777777777783</v>
      </c>
      <c r="J609">
        <v>0.45</v>
      </c>
      <c r="K609">
        <v>100</v>
      </c>
      <c r="L609" s="1" t="s">
        <v>1212</v>
      </c>
      <c r="M609">
        <v>8759</v>
      </c>
      <c r="N609">
        <v>10</v>
      </c>
      <c r="O609" t="s">
        <v>18</v>
      </c>
      <c r="P609" s="1" t="s">
        <v>1213</v>
      </c>
      <c r="Q609">
        <v>0.45</v>
      </c>
      <c r="R609">
        <v>1</v>
      </c>
      <c r="S609">
        <v>0</v>
      </c>
      <c r="T609">
        <v>0</v>
      </c>
      <c r="U609" s="1" t="s">
        <v>43</v>
      </c>
      <c r="V609">
        <v>100</v>
      </c>
      <c r="W609">
        <v>100</v>
      </c>
      <c r="X609">
        <v>0</v>
      </c>
      <c r="Y609">
        <v>100.45</v>
      </c>
      <c r="Z609">
        <v>100.45</v>
      </c>
      <c r="AA609">
        <v>1</v>
      </c>
      <c r="AB609" t="s">
        <v>21</v>
      </c>
    </row>
    <row r="610" spans="1:28" x14ac:dyDescent="0.3">
      <c r="A610">
        <v>629</v>
      </c>
      <c r="B610" t="str">
        <f>VLOOKUP(A610,标的信息!$B$2:$G$260,2,0)</f>
        <v>信易顺</v>
      </c>
      <c r="C610" t="str">
        <f>VLOOKUP(A610,标的信息!$B$2:$G$260,3,0)</f>
        <v>信易顺第542期</v>
      </c>
      <c r="D610">
        <f>VLOOKUP(A610,标的信息!$B$2:$G$260,4,0)</f>
        <v>30000</v>
      </c>
      <c r="E610">
        <f>VLOOKUP(A610,标的信息!$B$2:$G$260,5,0)</f>
        <v>5.2</v>
      </c>
      <c r="F610">
        <f>VLOOKUP(A610,标的信息!$B$2:$G$260,6,0)</f>
        <v>1</v>
      </c>
      <c r="G610">
        <f>VLOOKUP(A610,标的信息!$B$2:$H$260,7,0)</f>
        <v>31</v>
      </c>
      <c r="H610" t="str">
        <f>VLOOKUP(A610,标的信息!$B$2:$I$260,8,0)</f>
        <v>还款中</v>
      </c>
      <c r="I610">
        <f t="shared" si="9"/>
        <v>22.388888888888889</v>
      </c>
      <c r="J610">
        <v>22.39</v>
      </c>
      <c r="K610">
        <v>5000</v>
      </c>
      <c r="L610" s="1" t="s">
        <v>1214</v>
      </c>
      <c r="M610">
        <v>8758</v>
      </c>
      <c r="N610">
        <v>10</v>
      </c>
      <c r="O610" t="s">
        <v>18</v>
      </c>
      <c r="P610" s="1" t="s">
        <v>1215</v>
      </c>
      <c r="Q610">
        <v>22.39</v>
      </c>
      <c r="R610">
        <v>1</v>
      </c>
      <c r="S610">
        <v>0</v>
      </c>
      <c r="T610">
        <v>0</v>
      </c>
      <c r="U610" s="1" t="s">
        <v>77</v>
      </c>
      <c r="V610">
        <v>5000</v>
      </c>
      <c r="W610">
        <v>5000</v>
      </c>
      <c r="X610">
        <v>0</v>
      </c>
      <c r="Y610">
        <v>5022.3900000000003</v>
      </c>
      <c r="Z610">
        <v>5022.3900000000003</v>
      </c>
      <c r="AA610">
        <v>1</v>
      </c>
      <c r="AB610" t="s">
        <v>21</v>
      </c>
    </row>
    <row r="611" spans="1:28" x14ac:dyDescent="0.3">
      <c r="A611">
        <v>628</v>
      </c>
      <c r="B611" t="str">
        <f>VLOOKUP(A611,标的信息!$B$2:$G$260,2,0)</f>
        <v>信易顺</v>
      </c>
      <c r="C611" t="str">
        <f>VLOOKUP(A611,标的信息!$B$2:$G$260,3,0)</f>
        <v>信易顺第541期</v>
      </c>
      <c r="D611">
        <f>VLOOKUP(A611,标的信息!$B$2:$G$260,4,0)</f>
        <v>30000</v>
      </c>
      <c r="E611">
        <f>VLOOKUP(A611,标的信息!$B$2:$G$260,5,0)</f>
        <v>5.2</v>
      </c>
      <c r="F611">
        <f>VLOOKUP(A611,标的信息!$B$2:$G$260,6,0)</f>
        <v>1</v>
      </c>
      <c r="G611">
        <f>VLOOKUP(A611,标的信息!$B$2:$H$260,7,0)</f>
        <v>31</v>
      </c>
      <c r="H611" t="str">
        <f>VLOOKUP(A611,标的信息!$B$2:$I$260,8,0)</f>
        <v>还款中</v>
      </c>
      <c r="I611">
        <f t="shared" si="9"/>
        <v>4.03</v>
      </c>
      <c r="J611">
        <v>4.03</v>
      </c>
      <c r="K611">
        <v>900</v>
      </c>
      <c r="L611" s="1" t="s">
        <v>1216</v>
      </c>
      <c r="M611">
        <v>8810</v>
      </c>
      <c r="N611">
        <v>10</v>
      </c>
      <c r="O611" t="s">
        <v>18</v>
      </c>
      <c r="P611" s="1" t="s">
        <v>1217</v>
      </c>
      <c r="Q611">
        <v>4.03</v>
      </c>
      <c r="R611">
        <v>1</v>
      </c>
      <c r="S611">
        <v>0</v>
      </c>
      <c r="T611">
        <v>0</v>
      </c>
      <c r="U611" s="1" t="s">
        <v>24</v>
      </c>
      <c r="V611">
        <v>900</v>
      </c>
      <c r="W611">
        <v>900</v>
      </c>
      <c r="X611">
        <v>0</v>
      </c>
      <c r="Y611">
        <v>904.03</v>
      </c>
      <c r="Z611">
        <v>904.03</v>
      </c>
      <c r="AA611">
        <v>1</v>
      </c>
      <c r="AB611" t="s">
        <v>21</v>
      </c>
    </row>
    <row r="612" spans="1:28" x14ac:dyDescent="0.3">
      <c r="A612">
        <v>628</v>
      </c>
      <c r="B612" t="str">
        <f>VLOOKUP(A612,标的信息!$B$2:$G$260,2,0)</f>
        <v>信易顺</v>
      </c>
      <c r="C612" t="str">
        <f>VLOOKUP(A612,标的信息!$B$2:$G$260,3,0)</f>
        <v>信易顺第541期</v>
      </c>
      <c r="D612">
        <f>VLOOKUP(A612,标的信息!$B$2:$G$260,4,0)</f>
        <v>30000</v>
      </c>
      <c r="E612">
        <f>VLOOKUP(A612,标的信息!$B$2:$G$260,5,0)</f>
        <v>5.2</v>
      </c>
      <c r="F612">
        <f>VLOOKUP(A612,标的信息!$B$2:$G$260,6,0)</f>
        <v>1</v>
      </c>
      <c r="G612">
        <f>VLOOKUP(A612,标的信息!$B$2:$H$260,7,0)</f>
        <v>31</v>
      </c>
      <c r="H612" t="str">
        <f>VLOOKUP(A612,标的信息!$B$2:$I$260,8,0)</f>
        <v>还款中</v>
      </c>
      <c r="I612">
        <f t="shared" si="9"/>
        <v>17.911111111111111</v>
      </c>
      <c r="J612">
        <v>17.91</v>
      </c>
      <c r="K612">
        <v>4000</v>
      </c>
      <c r="L612" s="1" t="s">
        <v>1218</v>
      </c>
      <c r="M612">
        <v>8807</v>
      </c>
      <c r="N612">
        <v>10</v>
      </c>
      <c r="O612" t="s">
        <v>18</v>
      </c>
      <c r="P612" s="1" t="s">
        <v>1219</v>
      </c>
      <c r="Q612">
        <v>17.91</v>
      </c>
      <c r="R612">
        <v>1</v>
      </c>
      <c r="S612">
        <v>0</v>
      </c>
      <c r="T612">
        <v>0</v>
      </c>
      <c r="U612" s="1" t="s">
        <v>29</v>
      </c>
      <c r="V612">
        <v>4000</v>
      </c>
      <c r="W612">
        <v>4000</v>
      </c>
      <c r="X612">
        <v>0</v>
      </c>
      <c r="Y612">
        <v>4017.91</v>
      </c>
      <c r="Z612">
        <v>4017.91</v>
      </c>
      <c r="AA612">
        <v>1</v>
      </c>
      <c r="AB612" t="s">
        <v>21</v>
      </c>
    </row>
    <row r="613" spans="1:28" x14ac:dyDescent="0.3">
      <c r="A613">
        <v>628</v>
      </c>
      <c r="B613" t="str">
        <f>VLOOKUP(A613,标的信息!$B$2:$G$260,2,0)</f>
        <v>信易顺</v>
      </c>
      <c r="C613" t="str">
        <f>VLOOKUP(A613,标的信息!$B$2:$G$260,3,0)</f>
        <v>信易顺第541期</v>
      </c>
      <c r="D613">
        <f>VLOOKUP(A613,标的信息!$B$2:$G$260,4,0)</f>
        <v>30000</v>
      </c>
      <c r="E613">
        <f>VLOOKUP(A613,标的信息!$B$2:$G$260,5,0)</f>
        <v>5.2</v>
      </c>
      <c r="F613">
        <f>VLOOKUP(A613,标的信息!$B$2:$G$260,6,0)</f>
        <v>1</v>
      </c>
      <c r="G613">
        <f>VLOOKUP(A613,标的信息!$B$2:$H$260,7,0)</f>
        <v>31</v>
      </c>
      <c r="H613" t="str">
        <f>VLOOKUP(A613,标的信息!$B$2:$I$260,8,0)</f>
        <v>还款中</v>
      </c>
      <c r="I613">
        <f t="shared" si="9"/>
        <v>1.7911111111111113</v>
      </c>
      <c r="J613">
        <v>1.79</v>
      </c>
      <c r="K613">
        <v>400</v>
      </c>
      <c r="L613" s="1" t="s">
        <v>1220</v>
      </c>
      <c r="M613">
        <v>8788</v>
      </c>
      <c r="N613">
        <v>10</v>
      </c>
      <c r="O613" t="s">
        <v>18</v>
      </c>
      <c r="P613" s="1" t="s">
        <v>1221</v>
      </c>
      <c r="Q613">
        <v>1.79</v>
      </c>
      <c r="R613">
        <v>1</v>
      </c>
      <c r="S613">
        <v>0</v>
      </c>
      <c r="T613">
        <v>0</v>
      </c>
      <c r="U613" s="1" t="s">
        <v>20</v>
      </c>
      <c r="V613">
        <v>400</v>
      </c>
      <c r="W613">
        <v>400</v>
      </c>
      <c r="X613">
        <v>0</v>
      </c>
      <c r="Y613">
        <v>401.79</v>
      </c>
      <c r="Z613">
        <v>401.79</v>
      </c>
      <c r="AA613">
        <v>1</v>
      </c>
      <c r="AB613" t="s">
        <v>21</v>
      </c>
    </row>
    <row r="614" spans="1:28" x14ac:dyDescent="0.3">
      <c r="A614">
        <v>628</v>
      </c>
      <c r="B614" t="str">
        <f>VLOOKUP(A614,标的信息!$B$2:$G$260,2,0)</f>
        <v>信易顺</v>
      </c>
      <c r="C614" t="str">
        <f>VLOOKUP(A614,标的信息!$B$2:$G$260,3,0)</f>
        <v>信易顺第541期</v>
      </c>
      <c r="D614">
        <f>VLOOKUP(A614,标的信息!$B$2:$G$260,4,0)</f>
        <v>30000</v>
      </c>
      <c r="E614">
        <f>VLOOKUP(A614,标的信息!$B$2:$G$260,5,0)</f>
        <v>5.2</v>
      </c>
      <c r="F614">
        <f>VLOOKUP(A614,标的信息!$B$2:$G$260,6,0)</f>
        <v>1</v>
      </c>
      <c r="G614">
        <f>VLOOKUP(A614,标的信息!$B$2:$H$260,7,0)</f>
        <v>31</v>
      </c>
      <c r="H614" t="str">
        <f>VLOOKUP(A614,标的信息!$B$2:$I$260,8,0)</f>
        <v>还款中</v>
      </c>
      <c r="I614">
        <f t="shared" si="9"/>
        <v>50.151111111111106</v>
      </c>
      <c r="J614">
        <v>50.15</v>
      </c>
      <c r="K614">
        <v>11200</v>
      </c>
      <c r="L614" s="1" t="s">
        <v>1222</v>
      </c>
      <c r="M614">
        <v>8787</v>
      </c>
      <c r="N614">
        <v>10</v>
      </c>
      <c r="O614" t="s">
        <v>18</v>
      </c>
      <c r="P614" s="1" t="s">
        <v>1223</v>
      </c>
      <c r="Q614">
        <v>50.15</v>
      </c>
      <c r="R614">
        <v>1</v>
      </c>
      <c r="S614">
        <v>0</v>
      </c>
      <c r="T614">
        <v>0</v>
      </c>
      <c r="U614" s="1" t="s">
        <v>24</v>
      </c>
      <c r="V614">
        <v>11200</v>
      </c>
      <c r="W614">
        <v>11200</v>
      </c>
      <c r="X614">
        <v>0</v>
      </c>
      <c r="Y614">
        <v>11250.15</v>
      </c>
      <c r="Z614">
        <v>11250.15</v>
      </c>
      <c r="AA614">
        <v>1</v>
      </c>
      <c r="AB614" t="s">
        <v>21</v>
      </c>
    </row>
    <row r="615" spans="1:28" x14ac:dyDescent="0.3">
      <c r="A615">
        <v>628</v>
      </c>
      <c r="B615" t="str">
        <f>VLOOKUP(A615,标的信息!$B$2:$G$260,2,0)</f>
        <v>信易顺</v>
      </c>
      <c r="C615" t="str">
        <f>VLOOKUP(A615,标的信息!$B$2:$G$260,3,0)</f>
        <v>信易顺第541期</v>
      </c>
      <c r="D615">
        <f>VLOOKUP(A615,标的信息!$B$2:$G$260,4,0)</f>
        <v>30000</v>
      </c>
      <c r="E615">
        <f>VLOOKUP(A615,标的信息!$B$2:$G$260,5,0)</f>
        <v>5.2</v>
      </c>
      <c r="F615">
        <f>VLOOKUP(A615,标的信息!$B$2:$G$260,6,0)</f>
        <v>1</v>
      </c>
      <c r="G615">
        <f>VLOOKUP(A615,标的信息!$B$2:$H$260,7,0)</f>
        <v>31</v>
      </c>
      <c r="H615" t="str">
        <f>VLOOKUP(A615,标的信息!$B$2:$I$260,8,0)</f>
        <v>还款中</v>
      </c>
      <c r="I615">
        <f t="shared" si="9"/>
        <v>6.2688888888888883</v>
      </c>
      <c r="J615">
        <v>6.27</v>
      </c>
      <c r="K615">
        <v>1400</v>
      </c>
      <c r="L615" s="1" t="s">
        <v>1224</v>
      </c>
      <c r="M615">
        <v>8779</v>
      </c>
      <c r="N615">
        <v>10</v>
      </c>
      <c r="O615" t="s">
        <v>18</v>
      </c>
      <c r="P615" s="1" t="s">
        <v>1225</v>
      </c>
      <c r="Q615">
        <v>6.27</v>
      </c>
      <c r="R615">
        <v>1</v>
      </c>
      <c r="S615">
        <v>0</v>
      </c>
      <c r="T615">
        <v>0</v>
      </c>
      <c r="U615" s="1" t="s">
        <v>48</v>
      </c>
      <c r="V615">
        <v>1400</v>
      </c>
      <c r="W615">
        <v>1400</v>
      </c>
      <c r="X615">
        <v>0</v>
      </c>
      <c r="Y615">
        <v>1406.27</v>
      </c>
      <c r="Z615">
        <v>1406.27</v>
      </c>
      <c r="AA615">
        <v>1</v>
      </c>
      <c r="AB615" t="s">
        <v>21</v>
      </c>
    </row>
    <row r="616" spans="1:28" x14ac:dyDescent="0.3">
      <c r="A616">
        <v>628</v>
      </c>
      <c r="B616" t="str">
        <f>VLOOKUP(A616,标的信息!$B$2:$G$260,2,0)</f>
        <v>信易顺</v>
      </c>
      <c r="C616" t="str">
        <f>VLOOKUP(A616,标的信息!$B$2:$G$260,3,0)</f>
        <v>信易顺第541期</v>
      </c>
      <c r="D616">
        <f>VLOOKUP(A616,标的信息!$B$2:$G$260,4,0)</f>
        <v>30000</v>
      </c>
      <c r="E616">
        <f>VLOOKUP(A616,标的信息!$B$2:$G$260,5,0)</f>
        <v>5.2</v>
      </c>
      <c r="F616">
        <f>VLOOKUP(A616,标的信息!$B$2:$G$260,6,0)</f>
        <v>1</v>
      </c>
      <c r="G616">
        <f>VLOOKUP(A616,标的信息!$B$2:$H$260,7,0)</f>
        <v>31</v>
      </c>
      <c r="H616" t="str">
        <f>VLOOKUP(A616,标的信息!$B$2:$I$260,8,0)</f>
        <v>还款中</v>
      </c>
      <c r="I616">
        <f t="shared" si="9"/>
        <v>45.225555555555559</v>
      </c>
      <c r="J616">
        <v>45.23</v>
      </c>
      <c r="K616">
        <v>10100</v>
      </c>
      <c r="L616" s="1" t="s">
        <v>1226</v>
      </c>
      <c r="M616">
        <v>8768</v>
      </c>
      <c r="N616">
        <v>10</v>
      </c>
      <c r="O616" t="s">
        <v>18</v>
      </c>
      <c r="P616" s="1" t="s">
        <v>1227</v>
      </c>
      <c r="Q616">
        <v>45.23</v>
      </c>
      <c r="R616">
        <v>1</v>
      </c>
      <c r="S616">
        <v>0</v>
      </c>
      <c r="T616">
        <v>0</v>
      </c>
      <c r="U616" s="1" t="s">
        <v>24</v>
      </c>
      <c r="V616">
        <v>10100</v>
      </c>
      <c r="W616">
        <v>10100</v>
      </c>
      <c r="X616">
        <v>0</v>
      </c>
      <c r="Y616">
        <v>10145.23</v>
      </c>
      <c r="Z616">
        <v>10145.23</v>
      </c>
      <c r="AA616">
        <v>1</v>
      </c>
      <c r="AB616" t="s">
        <v>21</v>
      </c>
    </row>
    <row r="617" spans="1:28" x14ac:dyDescent="0.3">
      <c r="A617">
        <v>628</v>
      </c>
      <c r="B617" t="str">
        <f>VLOOKUP(A617,标的信息!$B$2:$G$260,2,0)</f>
        <v>信易顺</v>
      </c>
      <c r="C617" t="str">
        <f>VLOOKUP(A617,标的信息!$B$2:$G$260,3,0)</f>
        <v>信易顺第541期</v>
      </c>
      <c r="D617">
        <f>VLOOKUP(A617,标的信息!$B$2:$G$260,4,0)</f>
        <v>30000</v>
      </c>
      <c r="E617">
        <f>VLOOKUP(A617,标的信息!$B$2:$G$260,5,0)</f>
        <v>5.2</v>
      </c>
      <c r="F617">
        <f>VLOOKUP(A617,标的信息!$B$2:$G$260,6,0)</f>
        <v>1</v>
      </c>
      <c r="G617">
        <f>VLOOKUP(A617,标的信息!$B$2:$H$260,7,0)</f>
        <v>31</v>
      </c>
      <c r="H617" t="str">
        <f>VLOOKUP(A617,标的信息!$B$2:$I$260,8,0)</f>
        <v>还款中</v>
      </c>
      <c r="I617">
        <f t="shared" si="9"/>
        <v>8.9555555555555557</v>
      </c>
      <c r="J617">
        <v>8.9600000000000009</v>
      </c>
      <c r="K617">
        <v>2000</v>
      </c>
      <c r="L617" s="1" t="s">
        <v>1228</v>
      </c>
      <c r="M617">
        <v>8766</v>
      </c>
      <c r="N617">
        <v>10</v>
      </c>
      <c r="O617" t="s">
        <v>18</v>
      </c>
      <c r="P617" s="1" t="s">
        <v>1229</v>
      </c>
      <c r="Q617">
        <v>8.9600000000000009</v>
      </c>
      <c r="R617">
        <v>1</v>
      </c>
      <c r="S617">
        <v>0</v>
      </c>
      <c r="T617">
        <v>0</v>
      </c>
      <c r="U617" s="1" t="s">
        <v>53</v>
      </c>
      <c r="V617">
        <v>2000</v>
      </c>
      <c r="W617">
        <v>2000</v>
      </c>
      <c r="X617">
        <v>0</v>
      </c>
      <c r="Y617">
        <v>2008.96</v>
      </c>
      <c r="Z617">
        <v>2008.96</v>
      </c>
      <c r="AA617">
        <v>1</v>
      </c>
      <c r="AB617" t="s">
        <v>21</v>
      </c>
    </row>
    <row r="618" spans="1:28" x14ac:dyDescent="0.3">
      <c r="A618">
        <v>627</v>
      </c>
      <c r="B618" t="str">
        <f>VLOOKUP(A618,标的信息!$B$2:$G$260,2,0)</f>
        <v>信易顺</v>
      </c>
      <c r="C618" t="str">
        <f>VLOOKUP(A618,标的信息!$B$2:$G$260,3,0)</f>
        <v>信易顺第540期</v>
      </c>
      <c r="D618">
        <f>VLOOKUP(A618,标的信息!$B$2:$G$260,4,0)</f>
        <v>50000</v>
      </c>
      <c r="E618">
        <f>VLOOKUP(A618,标的信息!$B$2:$G$260,5,0)</f>
        <v>5.2</v>
      </c>
      <c r="F618">
        <f>VLOOKUP(A618,标的信息!$B$2:$G$260,6,0)</f>
        <v>1</v>
      </c>
      <c r="G618">
        <f>VLOOKUP(A618,标的信息!$B$2:$H$260,7,0)</f>
        <v>31</v>
      </c>
      <c r="H618" t="str">
        <f>VLOOKUP(A618,标的信息!$B$2:$I$260,8,0)</f>
        <v>还款中</v>
      </c>
      <c r="I618">
        <f t="shared" si="9"/>
        <v>2.6866666666666665</v>
      </c>
      <c r="J618">
        <v>2.69</v>
      </c>
      <c r="K618">
        <v>600</v>
      </c>
      <c r="L618" s="1" t="s">
        <v>1230</v>
      </c>
      <c r="M618">
        <v>8763</v>
      </c>
      <c r="N618">
        <v>10</v>
      </c>
      <c r="O618" t="s">
        <v>18</v>
      </c>
      <c r="P618" s="1" t="s">
        <v>1231</v>
      </c>
      <c r="Q618">
        <v>2.69</v>
      </c>
      <c r="R618">
        <v>1</v>
      </c>
      <c r="S618">
        <v>0</v>
      </c>
      <c r="T618">
        <v>0</v>
      </c>
      <c r="U618" s="1" t="s">
        <v>24</v>
      </c>
      <c r="V618">
        <v>600</v>
      </c>
      <c r="W618">
        <v>600</v>
      </c>
      <c r="X618">
        <v>0</v>
      </c>
      <c r="Y618">
        <v>602.69000000000005</v>
      </c>
      <c r="Z618">
        <v>602.69000000000005</v>
      </c>
      <c r="AA618">
        <v>1</v>
      </c>
      <c r="AB618" t="s">
        <v>21</v>
      </c>
    </row>
    <row r="619" spans="1:28" x14ac:dyDescent="0.3">
      <c r="A619">
        <v>627</v>
      </c>
      <c r="B619" t="str">
        <f>VLOOKUP(A619,标的信息!$B$2:$G$260,2,0)</f>
        <v>信易顺</v>
      </c>
      <c r="C619" t="str">
        <f>VLOOKUP(A619,标的信息!$B$2:$G$260,3,0)</f>
        <v>信易顺第540期</v>
      </c>
      <c r="D619">
        <f>VLOOKUP(A619,标的信息!$B$2:$G$260,4,0)</f>
        <v>50000</v>
      </c>
      <c r="E619">
        <f>VLOOKUP(A619,标的信息!$B$2:$G$260,5,0)</f>
        <v>5.2</v>
      </c>
      <c r="F619">
        <f>VLOOKUP(A619,标的信息!$B$2:$G$260,6,0)</f>
        <v>1</v>
      </c>
      <c r="G619">
        <f>VLOOKUP(A619,标的信息!$B$2:$H$260,7,0)</f>
        <v>31</v>
      </c>
      <c r="H619" t="str">
        <f>VLOOKUP(A619,标的信息!$B$2:$I$260,8,0)</f>
        <v>还款中</v>
      </c>
      <c r="I619">
        <f t="shared" si="9"/>
        <v>40.299999999999997</v>
      </c>
      <c r="J619">
        <v>40.299999999999997</v>
      </c>
      <c r="K619">
        <v>9000</v>
      </c>
      <c r="L619" s="1" t="s">
        <v>1232</v>
      </c>
      <c r="M619">
        <v>8754</v>
      </c>
      <c r="N619">
        <v>10</v>
      </c>
      <c r="O619" t="s">
        <v>18</v>
      </c>
      <c r="P619" s="1" t="s">
        <v>1233</v>
      </c>
      <c r="Q619">
        <v>40.299999999999997</v>
      </c>
      <c r="R619">
        <v>1</v>
      </c>
      <c r="S619">
        <v>0</v>
      </c>
      <c r="T619">
        <v>0</v>
      </c>
      <c r="U619" s="1" t="s">
        <v>1161</v>
      </c>
      <c r="V619">
        <v>9000</v>
      </c>
      <c r="W619">
        <v>9000</v>
      </c>
      <c r="X619">
        <v>0</v>
      </c>
      <c r="Y619">
        <v>9040.2999999999993</v>
      </c>
      <c r="Z619">
        <v>9040.2999999999993</v>
      </c>
      <c r="AA619">
        <v>1</v>
      </c>
      <c r="AB619" t="s">
        <v>21</v>
      </c>
    </row>
    <row r="620" spans="1:28" x14ac:dyDescent="0.3">
      <c r="A620">
        <v>627</v>
      </c>
      <c r="B620" t="str">
        <f>VLOOKUP(A620,标的信息!$B$2:$G$260,2,0)</f>
        <v>信易顺</v>
      </c>
      <c r="C620" t="str">
        <f>VLOOKUP(A620,标的信息!$B$2:$G$260,3,0)</f>
        <v>信易顺第540期</v>
      </c>
      <c r="D620">
        <f>VLOOKUP(A620,标的信息!$B$2:$G$260,4,0)</f>
        <v>50000</v>
      </c>
      <c r="E620">
        <f>VLOOKUP(A620,标的信息!$B$2:$G$260,5,0)</f>
        <v>5.2</v>
      </c>
      <c r="F620">
        <f>VLOOKUP(A620,标的信息!$B$2:$G$260,6,0)</f>
        <v>1</v>
      </c>
      <c r="G620">
        <f>VLOOKUP(A620,标的信息!$B$2:$H$260,7,0)</f>
        <v>31</v>
      </c>
      <c r="H620" t="str">
        <f>VLOOKUP(A620,标的信息!$B$2:$I$260,8,0)</f>
        <v>还款中</v>
      </c>
      <c r="I620">
        <f t="shared" si="9"/>
        <v>0.89555555555555566</v>
      </c>
      <c r="J620">
        <v>0.9</v>
      </c>
      <c r="K620">
        <v>200</v>
      </c>
      <c r="L620" s="1" t="s">
        <v>1234</v>
      </c>
      <c r="M620">
        <v>8752</v>
      </c>
      <c r="N620">
        <v>10</v>
      </c>
      <c r="O620" t="s">
        <v>18</v>
      </c>
      <c r="P620" s="1" t="s">
        <v>1235</v>
      </c>
      <c r="Q620">
        <v>0.9</v>
      </c>
      <c r="R620">
        <v>1</v>
      </c>
      <c r="S620">
        <v>0</v>
      </c>
      <c r="T620">
        <v>0</v>
      </c>
      <c r="U620" s="1" t="s">
        <v>1161</v>
      </c>
      <c r="V620">
        <v>200</v>
      </c>
      <c r="W620">
        <v>200</v>
      </c>
      <c r="X620">
        <v>0</v>
      </c>
      <c r="Y620">
        <v>200.9</v>
      </c>
      <c r="Z620">
        <v>200.9</v>
      </c>
      <c r="AA620">
        <v>1</v>
      </c>
      <c r="AB620" t="s">
        <v>21</v>
      </c>
    </row>
    <row r="621" spans="1:28" x14ac:dyDescent="0.3">
      <c r="A621">
        <v>627</v>
      </c>
      <c r="B621" t="str">
        <f>VLOOKUP(A621,标的信息!$B$2:$G$260,2,0)</f>
        <v>信易顺</v>
      </c>
      <c r="C621" t="str">
        <f>VLOOKUP(A621,标的信息!$B$2:$G$260,3,0)</f>
        <v>信易顺第540期</v>
      </c>
      <c r="D621">
        <f>VLOOKUP(A621,标的信息!$B$2:$G$260,4,0)</f>
        <v>50000</v>
      </c>
      <c r="E621">
        <f>VLOOKUP(A621,标的信息!$B$2:$G$260,5,0)</f>
        <v>5.2</v>
      </c>
      <c r="F621">
        <f>VLOOKUP(A621,标的信息!$B$2:$G$260,6,0)</f>
        <v>1</v>
      </c>
      <c r="G621">
        <f>VLOOKUP(A621,标的信息!$B$2:$H$260,7,0)</f>
        <v>31</v>
      </c>
      <c r="H621" t="str">
        <f>VLOOKUP(A621,标的信息!$B$2:$I$260,8,0)</f>
        <v>还款中</v>
      </c>
      <c r="I621">
        <f t="shared" si="9"/>
        <v>29.105555555555554</v>
      </c>
      <c r="J621">
        <v>29.11</v>
      </c>
      <c r="K621">
        <v>6500</v>
      </c>
      <c r="L621" s="1" t="s">
        <v>1236</v>
      </c>
      <c r="M621">
        <v>8744</v>
      </c>
      <c r="N621">
        <v>10</v>
      </c>
      <c r="O621" t="s">
        <v>18</v>
      </c>
      <c r="P621" s="1" t="s">
        <v>1237</v>
      </c>
      <c r="Q621">
        <v>29.11</v>
      </c>
      <c r="R621">
        <v>1</v>
      </c>
      <c r="S621">
        <v>0</v>
      </c>
      <c r="T621">
        <v>0</v>
      </c>
      <c r="U621" s="1" t="s">
        <v>1161</v>
      </c>
      <c r="V621">
        <v>6500</v>
      </c>
      <c r="W621">
        <v>6500</v>
      </c>
      <c r="X621">
        <v>0</v>
      </c>
      <c r="Y621">
        <v>6529.11</v>
      </c>
      <c r="Z621">
        <v>6529.11</v>
      </c>
      <c r="AA621">
        <v>1</v>
      </c>
      <c r="AB621" t="s">
        <v>21</v>
      </c>
    </row>
    <row r="622" spans="1:28" x14ac:dyDescent="0.3">
      <c r="A622">
        <v>627</v>
      </c>
      <c r="B622" t="str">
        <f>VLOOKUP(A622,标的信息!$B$2:$G$260,2,0)</f>
        <v>信易顺</v>
      </c>
      <c r="C622" t="str">
        <f>VLOOKUP(A622,标的信息!$B$2:$G$260,3,0)</f>
        <v>信易顺第540期</v>
      </c>
      <c r="D622">
        <f>VLOOKUP(A622,标的信息!$B$2:$G$260,4,0)</f>
        <v>50000</v>
      </c>
      <c r="E622">
        <f>VLOOKUP(A622,标的信息!$B$2:$G$260,5,0)</f>
        <v>5.2</v>
      </c>
      <c r="F622">
        <f>VLOOKUP(A622,标的信息!$B$2:$G$260,6,0)</f>
        <v>1</v>
      </c>
      <c r="G622">
        <f>VLOOKUP(A622,标的信息!$B$2:$H$260,7,0)</f>
        <v>31</v>
      </c>
      <c r="H622" t="str">
        <f>VLOOKUP(A622,标的信息!$B$2:$I$260,8,0)</f>
        <v>还款中</v>
      </c>
      <c r="I622">
        <f t="shared" si="9"/>
        <v>13.433333333333334</v>
      </c>
      <c r="J622">
        <v>13.43</v>
      </c>
      <c r="K622">
        <v>3000</v>
      </c>
      <c r="L622" s="1" t="s">
        <v>1238</v>
      </c>
      <c r="M622">
        <v>8743</v>
      </c>
      <c r="N622">
        <v>10</v>
      </c>
      <c r="O622" t="s">
        <v>18</v>
      </c>
      <c r="P622" s="1" t="s">
        <v>1239</v>
      </c>
      <c r="Q622">
        <v>13.43</v>
      </c>
      <c r="R622">
        <v>1</v>
      </c>
      <c r="S622">
        <v>0</v>
      </c>
      <c r="T622">
        <v>0</v>
      </c>
      <c r="U622" s="1" t="s">
        <v>825</v>
      </c>
      <c r="V622">
        <v>3000</v>
      </c>
      <c r="W622">
        <v>3000</v>
      </c>
      <c r="X622">
        <v>0</v>
      </c>
      <c r="Y622">
        <v>3013.43</v>
      </c>
      <c r="Z622">
        <v>3013.43</v>
      </c>
      <c r="AA622">
        <v>1</v>
      </c>
      <c r="AB622" t="s">
        <v>21</v>
      </c>
    </row>
    <row r="623" spans="1:28" x14ac:dyDescent="0.3">
      <c r="A623">
        <v>627</v>
      </c>
      <c r="B623" t="str">
        <f>VLOOKUP(A623,标的信息!$B$2:$G$260,2,0)</f>
        <v>信易顺</v>
      </c>
      <c r="C623" t="str">
        <f>VLOOKUP(A623,标的信息!$B$2:$G$260,3,0)</f>
        <v>信易顺第540期</v>
      </c>
      <c r="D623">
        <f>VLOOKUP(A623,标的信息!$B$2:$G$260,4,0)</f>
        <v>50000</v>
      </c>
      <c r="E623">
        <f>VLOOKUP(A623,标的信息!$B$2:$G$260,5,0)</f>
        <v>5.2</v>
      </c>
      <c r="F623">
        <f>VLOOKUP(A623,标的信息!$B$2:$G$260,6,0)</f>
        <v>1</v>
      </c>
      <c r="G623">
        <f>VLOOKUP(A623,标的信息!$B$2:$H$260,7,0)</f>
        <v>31</v>
      </c>
      <c r="H623" t="str">
        <f>VLOOKUP(A623,标的信息!$B$2:$I$260,8,0)</f>
        <v>还款中</v>
      </c>
      <c r="I623">
        <f t="shared" si="9"/>
        <v>44.777777777777779</v>
      </c>
      <c r="J623">
        <v>44.78</v>
      </c>
      <c r="K623">
        <v>10000</v>
      </c>
      <c r="L623" s="1" t="s">
        <v>1240</v>
      </c>
      <c r="M623">
        <v>8742</v>
      </c>
      <c r="N623">
        <v>10</v>
      </c>
      <c r="O623" t="s">
        <v>18</v>
      </c>
      <c r="P623" s="1" t="s">
        <v>1241</v>
      </c>
      <c r="Q623">
        <v>44.78</v>
      </c>
      <c r="R623">
        <v>1</v>
      </c>
      <c r="S623">
        <v>0</v>
      </c>
      <c r="T623">
        <v>0</v>
      </c>
      <c r="U623" s="1" t="s">
        <v>32</v>
      </c>
      <c r="V623">
        <v>10000</v>
      </c>
      <c r="W623">
        <v>10000</v>
      </c>
      <c r="X623">
        <v>0</v>
      </c>
      <c r="Y623">
        <v>10044.780000000001</v>
      </c>
      <c r="Z623">
        <v>10044.780000000001</v>
      </c>
      <c r="AA623">
        <v>1</v>
      </c>
      <c r="AB623" t="s">
        <v>21</v>
      </c>
    </row>
    <row r="624" spans="1:28" x14ac:dyDescent="0.3">
      <c r="A624">
        <v>627</v>
      </c>
      <c r="B624" t="str">
        <f>VLOOKUP(A624,标的信息!$B$2:$G$260,2,0)</f>
        <v>信易顺</v>
      </c>
      <c r="C624" t="str">
        <f>VLOOKUP(A624,标的信息!$B$2:$G$260,3,0)</f>
        <v>信易顺第540期</v>
      </c>
      <c r="D624">
        <f>VLOOKUP(A624,标的信息!$B$2:$G$260,4,0)</f>
        <v>50000</v>
      </c>
      <c r="E624">
        <f>VLOOKUP(A624,标的信息!$B$2:$G$260,5,0)</f>
        <v>5.2</v>
      </c>
      <c r="F624">
        <f>VLOOKUP(A624,标的信息!$B$2:$G$260,6,0)</f>
        <v>1</v>
      </c>
      <c r="G624">
        <f>VLOOKUP(A624,标的信息!$B$2:$H$260,7,0)</f>
        <v>31</v>
      </c>
      <c r="H624" t="str">
        <f>VLOOKUP(A624,标的信息!$B$2:$I$260,8,0)</f>
        <v>还款中</v>
      </c>
      <c r="I624">
        <f t="shared" si="9"/>
        <v>0.89555555555555566</v>
      </c>
      <c r="J624">
        <v>0.9</v>
      </c>
      <c r="K624">
        <v>200</v>
      </c>
      <c r="L624" s="1" t="s">
        <v>1242</v>
      </c>
      <c r="M624">
        <v>8739</v>
      </c>
      <c r="N624">
        <v>10</v>
      </c>
      <c r="O624" t="s">
        <v>18</v>
      </c>
      <c r="P624" s="1" t="s">
        <v>1243</v>
      </c>
      <c r="Q624">
        <v>0.9</v>
      </c>
      <c r="R624">
        <v>1</v>
      </c>
      <c r="S624">
        <v>0</v>
      </c>
      <c r="T624">
        <v>0</v>
      </c>
      <c r="U624" s="1" t="s">
        <v>35</v>
      </c>
      <c r="V624">
        <v>200</v>
      </c>
      <c r="W624">
        <v>200</v>
      </c>
      <c r="X624">
        <v>0</v>
      </c>
      <c r="Y624">
        <v>200.9</v>
      </c>
      <c r="Z624">
        <v>200.9</v>
      </c>
      <c r="AA624">
        <v>1</v>
      </c>
      <c r="AB624" t="s">
        <v>21</v>
      </c>
    </row>
    <row r="625" spans="1:28" x14ac:dyDescent="0.3">
      <c r="A625">
        <v>627</v>
      </c>
      <c r="B625" t="str">
        <f>VLOOKUP(A625,标的信息!$B$2:$G$260,2,0)</f>
        <v>信易顺</v>
      </c>
      <c r="C625" t="str">
        <f>VLOOKUP(A625,标的信息!$B$2:$G$260,3,0)</f>
        <v>信易顺第540期</v>
      </c>
      <c r="D625">
        <f>VLOOKUP(A625,标的信息!$B$2:$G$260,4,0)</f>
        <v>50000</v>
      </c>
      <c r="E625">
        <f>VLOOKUP(A625,标的信息!$B$2:$G$260,5,0)</f>
        <v>5.2</v>
      </c>
      <c r="F625">
        <f>VLOOKUP(A625,标的信息!$B$2:$G$260,6,0)</f>
        <v>1</v>
      </c>
      <c r="G625">
        <f>VLOOKUP(A625,标的信息!$B$2:$H$260,7,0)</f>
        <v>31</v>
      </c>
      <c r="H625" t="str">
        <f>VLOOKUP(A625,标的信息!$B$2:$I$260,8,0)</f>
        <v>还款中</v>
      </c>
      <c r="I625">
        <f t="shared" si="9"/>
        <v>4.4777777777777779</v>
      </c>
      <c r="J625">
        <v>4.4800000000000004</v>
      </c>
      <c r="K625">
        <v>1000</v>
      </c>
      <c r="L625" s="1" t="s">
        <v>1244</v>
      </c>
      <c r="M625">
        <v>8738</v>
      </c>
      <c r="N625">
        <v>10</v>
      </c>
      <c r="O625" t="s">
        <v>18</v>
      </c>
      <c r="P625" s="1" t="s">
        <v>1245</v>
      </c>
      <c r="Q625">
        <v>4.4800000000000004</v>
      </c>
      <c r="R625">
        <v>1</v>
      </c>
      <c r="S625">
        <v>0</v>
      </c>
      <c r="T625">
        <v>0</v>
      </c>
      <c r="U625" s="1" t="s">
        <v>35</v>
      </c>
      <c r="V625">
        <v>1000</v>
      </c>
      <c r="W625">
        <v>1000</v>
      </c>
      <c r="X625">
        <v>0</v>
      </c>
      <c r="Y625">
        <v>1004.48</v>
      </c>
      <c r="Z625">
        <v>1004.48</v>
      </c>
      <c r="AA625">
        <v>1</v>
      </c>
      <c r="AB625" t="s">
        <v>21</v>
      </c>
    </row>
    <row r="626" spans="1:28" x14ac:dyDescent="0.3">
      <c r="A626">
        <v>627</v>
      </c>
      <c r="B626" t="str">
        <f>VLOOKUP(A626,标的信息!$B$2:$G$260,2,0)</f>
        <v>信易顺</v>
      </c>
      <c r="C626" t="str">
        <f>VLOOKUP(A626,标的信息!$B$2:$G$260,3,0)</f>
        <v>信易顺第540期</v>
      </c>
      <c r="D626">
        <f>VLOOKUP(A626,标的信息!$B$2:$G$260,4,0)</f>
        <v>50000</v>
      </c>
      <c r="E626">
        <f>VLOOKUP(A626,标的信息!$B$2:$G$260,5,0)</f>
        <v>5.2</v>
      </c>
      <c r="F626">
        <f>VLOOKUP(A626,标的信息!$B$2:$G$260,6,0)</f>
        <v>1</v>
      </c>
      <c r="G626">
        <f>VLOOKUP(A626,标的信息!$B$2:$H$260,7,0)</f>
        <v>31</v>
      </c>
      <c r="H626" t="str">
        <f>VLOOKUP(A626,标的信息!$B$2:$I$260,8,0)</f>
        <v>还款中</v>
      </c>
      <c r="I626">
        <f t="shared" si="9"/>
        <v>44.777777777777779</v>
      </c>
      <c r="J626">
        <v>44.78</v>
      </c>
      <c r="K626">
        <v>10000</v>
      </c>
      <c r="L626" s="1" t="s">
        <v>1246</v>
      </c>
      <c r="M626">
        <v>8737</v>
      </c>
      <c r="N626">
        <v>10</v>
      </c>
      <c r="O626" t="s">
        <v>18</v>
      </c>
      <c r="P626" s="1" t="s">
        <v>1247</v>
      </c>
      <c r="Q626">
        <v>44.78</v>
      </c>
      <c r="R626">
        <v>1</v>
      </c>
      <c r="S626">
        <v>0</v>
      </c>
      <c r="T626">
        <v>0</v>
      </c>
      <c r="U626" s="1" t="s">
        <v>24</v>
      </c>
      <c r="V626">
        <v>10000</v>
      </c>
      <c r="W626">
        <v>10000</v>
      </c>
      <c r="X626">
        <v>0</v>
      </c>
      <c r="Y626">
        <v>10044.780000000001</v>
      </c>
      <c r="Z626">
        <v>10044.780000000001</v>
      </c>
      <c r="AA626">
        <v>1</v>
      </c>
      <c r="AB626" t="s">
        <v>21</v>
      </c>
    </row>
    <row r="627" spans="1:28" x14ac:dyDescent="0.3">
      <c r="A627">
        <v>627</v>
      </c>
      <c r="B627" t="str">
        <f>VLOOKUP(A627,标的信息!$B$2:$G$260,2,0)</f>
        <v>信易顺</v>
      </c>
      <c r="C627" t="str">
        <f>VLOOKUP(A627,标的信息!$B$2:$G$260,3,0)</f>
        <v>信易顺第540期</v>
      </c>
      <c r="D627">
        <f>VLOOKUP(A627,标的信息!$B$2:$G$260,4,0)</f>
        <v>50000</v>
      </c>
      <c r="E627">
        <f>VLOOKUP(A627,标的信息!$B$2:$G$260,5,0)</f>
        <v>5.2</v>
      </c>
      <c r="F627">
        <f>VLOOKUP(A627,标的信息!$B$2:$G$260,6,0)</f>
        <v>1</v>
      </c>
      <c r="G627">
        <f>VLOOKUP(A627,标的信息!$B$2:$H$260,7,0)</f>
        <v>31</v>
      </c>
      <c r="H627" t="str">
        <f>VLOOKUP(A627,标的信息!$B$2:$I$260,8,0)</f>
        <v>还款中</v>
      </c>
      <c r="I627">
        <f t="shared" si="9"/>
        <v>42.538888888888891</v>
      </c>
      <c r="J627">
        <v>42.54</v>
      </c>
      <c r="K627">
        <v>9500</v>
      </c>
      <c r="L627" s="1" t="s">
        <v>1248</v>
      </c>
      <c r="M627">
        <v>8736</v>
      </c>
      <c r="N627">
        <v>10</v>
      </c>
      <c r="O627" t="s">
        <v>63</v>
      </c>
      <c r="P627" s="1" t="s">
        <v>1249</v>
      </c>
      <c r="Q627">
        <v>42.54</v>
      </c>
      <c r="R627">
        <v>1</v>
      </c>
      <c r="S627">
        <v>0</v>
      </c>
      <c r="T627">
        <v>0</v>
      </c>
      <c r="U627" s="1" t="s">
        <v>32</v>
      </c>
      <c r="V627">
        <v>9500</v>
      </c>
      <c r="W627">
        <v>9500</v>
      </c>
      <c r="X627">
        <v>1</v>
      </c>
      <c r="Y627">
        <v>9542.5400000000009</v>
      </c>
      <c r="Z627">
        <v>9542.5400000000009</v>
      </c>
      <c r="AA627">
        <v>1</v>
      </c>
      <c r="AB627" t="s">
        <v>21</v>
      </c>
    </row>
    <row r="628" spans="1:28" x14ac:dyDescent="0.3">
      <c r="A628">
        <v>626</v>
      </c>
      <c r="B628" t="str">
        <f>VLOOKUP(A628,标的信息!$B$2:$G$260,2,0)</f>
        <v>信易顺</v>
      </c>
      <c r="C628" t="str">
        <f>VLOOKUP(A628,标的信息!$B$2:$G$260,3,0)</f>
        <v>信易顺第539期</v>
      </c>
      <c r="D628">
        <f>VLOOKUP(A628,标的信息!$B$2:$G$260,4,0)</f>
        <v>30000</v>
      </c>
      <c r="E628">
        <f>VLOOKUP(A628,标的信息!$B$2:$G$260,5,0)</f>
        <v>5.2</v>
      </c>
      <c r="F628">
        <f>VLOOKUP(A628,标的信息!$B$2:$G$260,6,0)</f>
        <v>1</v>
      </c>
      <c r="G628">
        <f>VLOOKUP(A628,标的信息!$B$2:$H$260,7,0)</f>
        <v>31</v>
      </c>
      <c r="H628" t="str">
        <f>VLOOKUP(A628,标的信息!$B$2:$I$260,8,0)</f>
        <v>还款中</v>
      </c>
      <c r="I628">
        <f t="shared" si="9"/>
        <v>94.033333333333331</v>
      </c>
      <c r="J628">
        <v>94.03</v>
      </c>
      <c r="K628">
        <v>21000</v>
      </c>
      <c r="L628" s="1" t="s">
        <v>1250</v>
      </c>
      <c r="M628">
        <v>8735</v>
      </c>
      <c r="N628">
        <v>10</v>
      </c>
      <c r="O628" t="s">
        <v>18</v>
      </c>
      <c r="P628" s="1" t="s">
        <v>1251</v>
      </c>
      <c r="Q628">
        <v>94.03</v>
      </c>
      <c r="R628">
        <v>1</v>
      </c>
      <c r="S628">
        <v>0</v>
      </c>
      <c r="T628">
        <v>0</v>
      </c>
      <c r="U628" s="1" t="s">
        <v>1161</v>
      </c>
      <c r="V628">
        <v>21000</v>
      </c>
      <c r="W628">
        <v>21000</v>
      </c>
      <c r="X628">
        <v>0</v>
      </c>
      <c r="Y628">
        <v>21094.03</v>
      </c>
      <c r="Z628">
        <v>21094.03</v>
      </c>
      <c r="AA628">
        <v>1</v>
      </c>
      <c r="AB628" t="s">
        <v>21</v>
      </c>
    </row>
    <row r="629" spans="1:28" x14ac:dyDescent="0.3">
      <c r="A629">
        <v>626</v>
      </c>
      <c r="B629" t="str">
        <f>VLOOKUP(A629,标的信息!$B$2:$G$260,2,0)</f>
        <v>信易顺</v>
      </c>
      <c r="C629" t="str">
        <f>VLOOKUP(A629,标的信息!$B$2:$G$260,3,0)</f>
        <v>信易顺第539期</v>
      </c>
      <c r="D629">
        <f>VLOOKUP(A629,标的信息!$B$2:$G$260,4,0)</f>
        <v>30000</v>
      </c>
      <c r="E629">
        <f>VLOOKUP(A629,标的信息!$B$2:$G$260,5,0)</f>
        <v>5.2</v>
      </c>
      <c r="F629">
        <f>VLOOKUP(A629,标的信息!$B$2:$G$260,6,0)</f>
        <v>1</v>
      </c>
      <c r="G629">
        <f>VLOOKUP(A629,标的信息!$B$2:$H$260,7,0)</f>
        <v>31</v>
      </c>
      <c r="H629" t="str">
        <f>VLOOKUP(A629,标的信息!$B$2:$I$260,8,0)</f>
        <v>还款中</v>
      </c>
      <c r="I629">
        <f t="shared" si="9"/>
        <v>40.299999999999997</v>
      </c>
      <c r="J629">
        <v>40.299999999999997</v>
      </c>
      <c r="K629">
        <v>9000</v>
      </c>
      <c r="L629" s="1" t="s">
        <v>1252</v>
      </c>
      <c r="M629">
        <v>8734</v>
      </c>
      <c r="N629">
        <v>10</v>
      </c>
      <c r="O629" t="s">
        <v>63</v>
      </c>
      <c r="P629" s="1" t="s">
        <v>1253</v>
      </c>
      <c r="Q629">
        <v>40.299999999999997</v>
      </c>
      <c r="R629">
        <v>1</v>
      </c>
      <c r="S629">
        <v>0</v>
      </c>
      <c r="T629">
        <v>0</v>
      </c>
      <c r="U629" s="1" t="s">
        <v>32</v>
      </c>
      <c r="V629">
        <v>9000</v>
      </c>
      <c r="W629">
        <v>9000</v>
      </c>
      <c r="X629">
        <v>1</v>
      </c>
      <c r="Y629">
        <v>9040.2999999999993</v>
      </c>
      <c r="Z629">
        <v>9040.2999999999993</v>
      </c>
      <c r="AA629">
        <v>1</v>
      </c>
      <c r="AB629" t="s">
        <v>21</v>
      </c>
    </row>
    <row r="630" spans="1:28" x14ac:dyDescent="0.3">
      <c r="A630">
        <v>620</v>
      </c>
      <c r="B630" t="str">
        <f>VLOOKUP(A630,标的信息!$B$2:$G$260,2,0)</f>
        <v>信易顺</v>
      </c>
      <c r="C630" t="str">
        <f>VLOOKUP(A630,标的信息!$B$2:$G$260,3,0)</f>
        <v>信易顺第533期</v>
      </c>
      <c r="D630">
        <f>VLOOKUP(A630,标的信息!$B$2:$G$260,4,0)</f>
        <v>40000</v>
      </c>
      <c r="E630">
        <f>VLOOKUP(A630,标的信息!$B$2:$G$260,5,0)</f>
        <v>5.2</v>
      </c>
      <c r="F630">
        <f>VLOOKUP(A630,标的信息!$B$2:$G$260,6,0)</f>
        <v>1</v>
      </c>
      <c r="G630">
        <f>VLOOKUP(A630,标的信息!$B$2:$H$260,7,0)</f>
        <v>31</v>
      </c>
      <c r="H630" t="str">
        <f>VLOOKUP(A630,标的信息!$B$2:$I$260,8,0)</f>
        <v>还款中</v>
      </c>
      <c r="I630">
        <f t="shared" si="9"/>
        <v>30.001111111111111</v>
      </c>
      <c r="J630">
        <v>30</v>
      </c>
      <c r="K630">
        <v>6700</v>
      </c>
      <c r="L630" s="1" t="s">
        <v>1254</v>
      </c>
      <c r="M630">
        <v>8730</v>
      </c>
      <c r="N630">
        <v>10</v>
      </c>
      <c r="O630" t="s">
        <v>18</v>
      </c>
      <c r="P630" s="1" t="s">
        <v>1255</v>
      </c>
      <c r="Q630">
        <v>30</v>
      </c>
      <c r="R630">
        <v>1</v>
      </c>
      <c r="S630">
        <v>0</v>
      </c>
      <c r="T630">
        <v>0</v>
      </c>
      <c r="U630" s="1" t="s">
        <v>1161</v>
      </c>
      <c r="V630">
        <v>6700</v>
      </c>
      <c r="W630">
        <v>6700</v>
      </c>
      <c r="X630">
        <v>0</v>
      </c>
      <c r="Y630">
        <v>6730</v>
      </c>
      <c r="Z630">
        <v>6730</v>
      </c>
      <c r="AA630">
        <v>1</v>
      </c>
      <c r="AB630" t="s">
        <v>21</v>
      </c>
    </row>
    <row r="631" spans="1:28" x14ac:dyDescent="0.3">
      <c r="A631">
        <v>620</v>
      </c>
      <c r="B631" t="str">
        <f>VLOOKUP(A631,标的信息!$B$2:$G$260,2,0)</f>
        <v>信易顺</v>
      </c>
      <c r="C631" t="str">
        <f>VLOOKUP(A631,标的信息!$B$2:$G$260,3,0)</f>
        <v>信易顺第533期</v>
      </c>
      <c r="D631">
        <f>VLOOKUP(A631,标的信息!$B$2:$G$260,4,0)</f>
        <v>40000</v>
      </c>
      <c r="E631">
        <f>VLOOKUP(A631,标的信息!$B$2:$G$260,5,0)</f>
        <v>5.2</v>
      </c>
      <c r="F631">
        <f>VLOOKUP(A631,标的信息!$B$2:$G$260,6,0)</f>
        <v>1</v>
      </c>
      <c r="G631">
        <f>VLOOKUP(A631,标的信息!$B$2:$H$260,7,0)</f>
        <v>31</v>
      </c>
      <c r="H631" t="str">
        <f>VLOOKUP(A631,标的信息!$B$2:$I$260,8,0)</f>
        <v>还款中</v>
      </c>
      <c r="I631">
        <f t="shared" si="9"/>
        <v>44.777777777777779</v>
      </c>
      <c r="J631">
        <v>44.78</v>
      </c>
      <c r="K631">
        <v>10000</v>
      </c>
      <c r="L631" s="1" t="s">
        <v>1256</v>
      </c>
      <c r="M631">
        <v>8729</v>
      </c>
      <c r="N631">
        <v>10</v>
      </c>
      <c r="O631" t="s">
        <v>18</v>
      </c>
      <c r="P631" s="1" t="s">
        <v>1257</v>
      </c>
      <c r="Q631">
        <v>44.78</v>
      </c>
      <c r="R631">
        <v>1</v>
      </c>
      <c r="S631">
        <v>0</v>
      </c>
      <c r="T631">
        <v>0</v>
      </c>
      <c r="U631" s="1" t="s">
        <v>40</v>
      </c>
      <c r="V631">
        <v>10000</v>
      </c>
      <c r="W631">
        <v>10000</v>
      </c>
      <c r="X631">
        <v>0</v>
      </c>
      <c r="Y631">
        <v>10044.780000000001</v>
      </c>
      <c r="Z631">
        <v>10044.780000000001</v>
      </c>
      <c r="AA631">
        <v>1</v>
      </c>
      <c r="AB631" t="s">
        <v>21</v>
      </c>
    </row>
    <row r="632" spans="1:28" x14ac:dyDescent="0.3">
      <c r="A632">
        <v>620</v>
      </c>
      <c r="B632" t="str">
        <f>VLOOKUP(A632,标的信息!$B$2:$G$260,2,0)</f>
        <v>信易顺</v>
      </c>
      <c r="C632" t="str">
        <f>VLOOKUP(A632,标的信息!$B$2:$G$260,3,0)</f>
        <v>信易顺第533期</v>
      </c>
      <c r="D632">
        <f>VLOOKUP(A632,标的信息!$B$2:$G$260,4,0)</f>
        <v>40000</v>
      </c>
      <c r="E632">
        <f>VLOOKUP(A632,标的信息!$B$2:$G$260,5,0)</f>
        <v>5.2</v>
      </c>
      <c r="F632">
        <f>VLOOKUP(A632,标的信息!$B$2:$G$260,6,0)</f>
        <v>1</v>
      </c>
      <c r="G632">
        <f>VLOOKUP(A632,标的信息!$B$2:$H$260,7,0)</f>
        <v>31</v>
      </c>
      <c r="H632" t="str">
        <f>VLOOKUP(A632,标的信息!$B$2:$I$260,8,0)</f>
        <v>还款中</v>
      </c>
      <c r="I632">
        <f t="shared" si="9"/>
        <v>22.388888888888889</v>
      </c>
      <c r="J632">
        <v>22.39</v>
      </c>
      <c r="K632">
        <v>5000</v>
      </c>
      <c r="L632" s="1" t="s">
        <v>1258</v>
      </c>
      <c r="M632">
        <v>8727</v>
      </c>
      <c r="N632">
        <v>10</v>
      </c>
      <c r="O632" t="s">
        <v>18</v>
      </c>
      <c r="P632" s="1" t="s">
        <v>1259</v>
      </c>
      <c r="Q632">
        <v>22.39</v>
      </c>
      <c r="R632">
        <v>1</v>
      </c>
      <c r="S632">
        <v>0</v>
      </c>
      <c r="T632">
        <v>0</v>
      </c>
      <c r="U632" s="1" t="s">
        <v>29</v>
      </c>
      <c r="V632">
        <v>5000</v>
      </c>
      <c r="W632">
        <v>5000</v>
      </c>
      <c r="X632">
        <v>0</v>
      </c>
      <c r="Y632">
        <v>5022.3900000000003</v>
      </c>
      <c r="Z632">
        <v>5022.3900000000003</v>
      </c>
      <c r="AA632">
        <v>1</v>
      </c>
      <c r="AB632" t="s">
        <v>21</v>
      </c>
    </row>
    <row r="633" spans="1:28" x14ac:dyDescent="0.3">
      <c r="A633">
        <v>620</v>
      </c>
      <c r="B633" t="str">
        <f>VLOOKUP(A633,标的信息!$B$2:$G$260,2,0)</f>
        <v>信易顺</v>
      </c>
      <c r="C633" t="str">
        <f>VLOOKUP(A633,标的信息!$B$2:$G$260,3,0)</f>
        <v>信易顺第533期</v>
      </c>
      <c r="D633">
        <f>VLOOKUP(A633,标的信息!$B$2:$G$260,4,0)</f>
        <v>40000</v>
      </c>
      <c r="E633">
        <f>VLOOKUP(A633,标的信息!$B$2:$G$260,5,0)</f>
        <v>5.2</v>
      </c>
      <c r="F633">
        <f>VLOOKUP(A633,标的信息!$B$2:$G$260,6,0)</f>
        <v>1</v>
      </c>
      <c r="G633">
        <f>VLOOKUP(A633,标的信息!$B$2:$H$260,7,0)</f>
        <v>31</v>
      </c>
      <c r="H633" t="str">
        <f>VLOOKUP(A633,标的信息!$B$2:$I$260,8,0)</f>
        <v>还款中</v>
      </c>
      <c r="I633">
        <f t="shared" si="9"/>
        <v>1.3433333333333333</v>
      </c>
      <c r="J633">
        <v>1.34</v>
      </c>
      <c r="K633">
        <v>300</v>
      </c>
      <c r="L633" s="1" t="s">
        <v>1260</v>
      </c>
      <c r="M633">
        <v>8726</v>
      </c>
      <c r="N633">
        <v>10</v>
      </c>
      <c r="O633" t="s">
        <v>18</v>
      </c>
      <c r="P633" s="1" t="s">
        <v>1261</v>
      </c>
      <c r="Q633">
        <v>1.34</v>
      </c>
      <c r="R633">
        <v>1</v>
      </c>
      <c r="S633">
        <v>0</v>
      </c>
      <c r="T633">
        <v>0</v>
      </c>
      <c r="U633" s="1" t="s">
        <v>40</v>
      </c>
      <c r="V633">
        <v>300</v>
      </c>
      <c r="W633">
        <v>300</v>
      </c>
      <c r="X633">
        <v>0</v>
      </c>
      <c r="Y633">
        <v>301.33999999999997</v>
      </c>
      <c r="Z633">
        <v>301.33999999999997</v>
      </c>
      <c r="AA633">
        <v>1</v>
      </c>
      <c r="AB633" t="s">
        <v>21</v>
      </c>
    </row>
    <row r="634" spans="1:28" x14ac:dyDescent="0.3">
      <c r="A634">
        <v>620</v>
      </c>
      <c r="B634" t="str">
        <f>VLOOKUP(A634,标的信息!$B$2:$G$260,2,0)</f>
        <v>信易顺</v>
      </c>
      <c r="C634" t="str">
        <f>VLOOKUP(A634,标的信息!$B$2:$G$260,3,0)</f>
        <v>信易顺第533期</v>
      </c>
      <c r="D634">
        <f>VLOOKUP(A634,标的信息!$B$2:$G$260,4,0)</f>
        <v>40000</v>
      </c>
      <c r="E634">
        <f>VLOOKUP(A634,标的信息!$B$2:$G$260,5,0)</f>
        <v>5.2</v>
      </c>
      <c r="F634">
        <f>VLOOKUP(A634,标的信息!$B$2:$G$260,6,0)</f>
        <v>1</v>
      </c>
      <c r="G634">
        <f>VLOOKUP(A634,标的信息!$B$2:$H$260,7,0)</f>
        <v>31</v>
      </c>
      <c r="H634" t="str">
        <f>VLOOKUP(A634,标的信息!$B$2:$I$260,8,0)</f>
        <v>还款中</v>
      </c>
      <c r="I634">
        <f t="shared" si="9"/>
        <v>26.866666666666667</v>
      </c>
      <c r="J634">
        <v>26.87</v>
      </c>
      <c r="K634">
        <v>6000</v>
      </c>
      <c r="L634" s="1" t="s">
        <v>1262</v>
      </c>
      <c r="M634">
        <v>8725</v>
      </c>
      <c r="N634">
        <v>10</v>
      </c>
      <c r="O634" t="s">
        <v>18</v>
      </c>
      <c r="P634" s="1" t="s">
        <v>1263</v>
      </c>
      <c r="Q634">
        <v>26.87</v>
      </c>
      <c r="R634">
        <v>1</v>
      </c>
      <c r="S634">
        <v>0</v>
      </c>
      <c r="T634">
        <v>0</v>
      </c>
      <c r="U634" s="1" t="s">
        <v>40</v>
      </c>
      <c r="V634">
        <v>6000</v>
      </c>
      <c r="W634">
        <v>6000</v>
      </c>
      <c r="X634">
        <v>0</v>
      </c>
      <c r="Y634">
        <v>6026.87</v>
      </c>
      <c r="Z634">
        <v>6026.87</v>
      </c>
      <c r="AA634">
        <v>1</v>
      </c>
      <c r="AB634" t="s">
        <v>21</v>
      </c>
    </row>
    <row r="635" spans="1:28" x14ac:dyDescent="0.3">
      <c r="A635">
        <v>620</v>
      </c>
      <c r="B635" t="str">
        <f>VLOOKUP(A635,标的信息!$B$2:$G$260,2,0)</f>
        <v>信易顺</v>
      </c>
      <c r="C635" t="str">
        <f>VLOOKUP(A635,标的信息!$B$2:$G$260,3,0)</f>
        <v>信易顺第533期</v>
      </c>
      <c r="D635">
        <f>VLOOKUP(A635,标的信息!$B$2:$G$260,4,0)</f>
        <v>40000</v>
      </c>
      <c r="E635">
        <f>VLOOKUP(A635,标的信息!$B$2:$G$260,5,0)</f>
        <v>5.2</v>
      </c>
      <c r="F635">
        <f>VLOOKUP(A635,标的信息!$B$2:$G$260,6,0)</f>
        <v>1</v>
      </c>
      <c r="G635">
        <f>VLOOKUP(A635,标的信息!$B$2:$H$260,7,0)</f>
        <v>31</v>
      </c>
      <c r="H635" t="str">
        <f>VLOOKUP(A635,标的信息!$B$2:$I$260,8,0)</f>
        <v>还款中</v>
      </c>
      <c r="I635">
        <f t="shared" si="9"/>
        <v>53.733333333333334</v>
      </c>
      <c r="J635">
        <v>53.73</v>
      </c>
      <c r="K635">
        <v>12000</v>
      </c>
      <c r="L635" s="1" t="s">
        <v>1264</v>
      </c>
      <c r="M635">
        <v>8722</v>
      </c>
      <c r="N635">
        <v>10</v>
      </c>
      <c r="O635" t="s">
        <v>63</v>
      </c>
      <c r="P635" s="1" t="s">
        <v>1265</v>
      </c>
      <c r="Q635">
        <v>53.73</v>
      </c>
      <c r="R635">
        <v>1</v>
      </c>
      <c r="S635">
        <v>0</v>
      </c>
      <c r="T635">
        <v>0</v>
      </c>
      <c r="U635" s="1" t="s">
        <v>32</v>
      </c>
      <c r="V635">
        <v>12000</v>
      </c>
      <c r="W635">
        <v>12000</v>
      </c>
      <c r="X635">
        <v>1</v>
      </c>
      <c r="Y635">
        <v>12053.73</v>
      </c>
      <c r="Z635">
        <v>12053.73</v>
      </c>
      <c r="AA635">
        <v>1</v>
      </c>
      <c r="AB635" t="s">
        <v>21</v>
      </c>
    </row>
    <row r="636" spans="1:28" x14ac:dyDescent="0.3">
      <c r="A636">
        <v>619</v>
      </c>
      <c r="B636" t="str">
        <f>VLOOKUP(A636,标的信息!$B$2:$G$260,2,0)</f>
        <v>信易顺</v>
      </c>
      <c r="C636" t="str">
        <f>VLOOKUP(A636,标的信息!$B$2:$G$260,3,0)</f>
        <v>信易顺第532期</v>
      </c>
      <c r="D636">
        <f>VLOOKUP(A636,标的信息!$B$2:$G$260,4,0)</f>
        <v>40000</v>
      </c>
      <c r="E636">
        <f>VLOOKUP(A636,标的信息!$B$2:$G$260,5,0)</f>
        <v>5.2</v>
      </c>
      <c r="F636">
        <f>VLOOKUP(A636,标的信息!$B$2:$G$260,6,0)</f>
        <v>1</v>
      </c>
      <c r="G636">
        <f>VLOOKUP(A636,标的信息!$B$2:$H$260,7,0)</f>
        <v>31</v>
      </c>
      <c r="H636" t="str">
        <f>VLOOKUP(A636,标的信息!$B$2:$I$260,8,0)</f>
        <v>还款中</v>
      </c>
      <c r="I636">
        <f t="shared" si="9"/>
        <v>32.687777777777782</v>
      </c>
      <c r="J636">
        <v>32.69</v>
      </c>
      <c r="K636">
        <v>7300</v>
      </c>
      <c r="L636" s="1" t="s">
        <v>1266</v>
      </c>
      <c r="M636">
        <v>8731</v>
      </c>
      <c r="N636">
        <v>10</v>
      </c>
      <c r="O636" t="s">
        <v>18</v>
      </c>
      <c r="P636" s="1" t="s">
        <v>1267</v>
      </c>
      <c r="Q636">
        <v>32.69</v>
      </c>
      <c r="R636">
        <v>1</v>
      </c>
      <c r="S636">
        <v>0</v>
      </c>
      <c r="T636">
        <v>0</v>
      </c>
      <c r="U636" s="1" t="s">
        <v>1161</v>
      </c>
      <c r="V636">
        <v>7300</v>
      </c>
      <c r="W636">
        <v>7300</v>
      </c>
      <c r="X636">
        <v>0</v>
      </c>
      <c r="Y636">
        <v>7332.69</v>
      </c>
      <c r="Z636">
        <v>7332.69</v>
      </c>
      <c r="AA636">
        <v>1</v>
      </c>
      <c r="AB636" t="s">
        <v>21</v>
      </c>
    </row>
    <row r="637" spans="1:28" x14ac:dyDescent="0.3">
      <c r="A637">
        <v>619</v>
      </c>
      <c r="B637" t="str">
        <f>VLOOKUP(A637,标的信息!$B$2:$G$260,2,0)</f>
        <v>信易顺</v>
      </c>
      <c r="C637" t="str">
        <f>VLOOKUP(A637,标的信息!$B$2:$G$260,3,0)</f>
        <v>信易顺第532期</v>
      </c>
      <c r="D637">
        <f>VLOOKUP(A637,标的信息!$B$2:$G$260,4,0)</f>
        <v>40000</v>
      </c>
      <c r="E637">
        <f>VLOOKUP(A637,标的信息!$B$2:$G$260,5,0)</f>
        <v>5.2</v>
      </c>
      <c r="F637">
        <f>VLOOKUP(A637,标的信息!$B$2:$G$260,6,0)</f>
        <v>1</v>
      </c>
      <c r="G637">
        <f>VLOOKUP(A637,标的信息!$B$2:$H$260,7,0)</f>
        <v>31</v>
      </c>
      <c r="H637" t="str">
        <f>VLOOKUP(A637,标的信息!$B$2:$I$260,8,0)</f>
        <v>还款中</v>
      </c>
      <c r="I637">
        <f t="shared" si="9"/>
        <v>44.777777777777779</v>
      </c>
      <c r="J637">
        <v>44.78</v>
      </c>
      <c r="K637">
        <v>10000</v>
      </c>
      <c r="L637" s="1" t="s">
        <v>1268</v>
      </c>
      <c r="M637">
        <v>8728</v>
      </c>
      <c r="N637">
        <v>10</v>
      </c>
      <c r="O637" t="s">
        <v>18</v>
      </c>
      <c r="P637" s="1" t="s">
        <v>1269</v>
      </c>
      <c r="Q637">
        <v>44.78</v>
      </c>
      <c r="R637">
        <v>1</v>
      </c>
      <c r="S637">
        <v>0</v>
      </c>
      <c r="T637">
        <v>0</v>
      </c>
      <c r="U637" s="1" t="s">
        <v>40</v>
      </c>
      <c r="V637">
        <v>10000</v>
      </c>
      <c r="W637">
        <v>10000</v>
      </c>
      <c r="X637">
        <v>0</v>
      </c>
      <c r="Y637">
        <v>10044.780000000001</v>
      </c>
      <c r="Z637">
        <v>10044.780000000001</v>
      </c>
      <c r="AA637">
        <v>1</v>
      </c>
      <c r="AB637" t="s">
        <v>21</v>
      </c>
    </row>
    <row r="638" spans="1:28" x14ac:dyDescent="0.3">
      <c r="A638">
        <v>619</v>
      </c>
      <c r="B638" t="str">
        <f>VLOOKUP(A638,标的信息!$B$2:$G$260,2,0)</f>
        <v>信易顺</v>
      </c>
      <c r="C638" t="str">
        <f>VLOOKUP(A638,标的信息!$B$2:$G$260,3,0)</f>
        <v>信易顺第532期</v>
      </c>
      <c r="D638">
        <f>VLOOKUP(A638,标的信息!$B$2:$G$260,4,0)</f>
        <v>40000</v>
      </c>
      <c r="E638">
        <f>VLOOKUP(A638,标的信息!$B$2:$G$260,5,0)</f>
        <v>5.2</v>
      </c>
      <c r="F638">
        <f>VLOOKUP(A638,标的信息!$B$2:$G$260,6,0)</f>
        <v>1</v>
      </c>
      <c r="G638">
        <f>VLOOKUP(A638,标的信息!$B$2:$H$260,7,0)</f>
        <v>31</v>
      </c>
      <c r="H638" t="str">
        <f>VLOOKUP(A638,标的信息!$B$2:$I$260,8,0)</f>
        <v>还款中</v>
      </c>
      <c r="I638">
        <f t="shared" si="9"/>
        <v>2.2388888888888889</v>
      </c>
      <c r="J638">
        <v>2.2400000000000002</v>
      </c>
      <c r="K638">
        <v>500</v>
      </c>
      <c r="L638" s="1" t="s">
        <v>1270</v>
      </c>
      <c r="M638">
        <v>8724</v>
      </c>
      <c r="N638">
        <v>10</v>
      </c>
      <c r="O638" t="s">
        <v>18</v>
      </c>
      <c r="P638" s="1" t="s">
        <v>1271</v>
      </c>
      <c r="Q638">
        <v>2.2400000000000002</v>
      </c>
      <c r="R638">
        <v>1</v>
      </c>
      <c r="S638">
        <v>0</v>
      </c>
      <c r="T638">
        <v>0</v>
      </c>
      <c r="U638" s="1" t="s">
        <v>77</v>
      </c>
      <c r="V638">
        <v>500</v>
      </c>
      <c r="W638">
        <v>500</v>
      </c>
      <c r="X638">
        <v>0</v>
      </c>
      <c r="Y638">
        <v>502.24</v>
      </c>
      <c r="Z638">
        <v>502.24</v>
      </c>
      <c r="AA638">
        <v>1</v>
      </c>
      <c r="AB638" t="s">
        <v>21</v>
      </c>
    </row>
    <row r="639" spans="1:28" x14ac:dyDescent="0.3">
      <c r="A639">
        <v>619</v>
      </c>
      <c r="B639" t="str">
        <f>VLOOKUP(A639,标的信息!$B$2:$G$260,2,0)</f>
        <v>信易顺</v>
      </c>
      <c r="C639" t="str">
        <f>VLOOKUP(A639,标的信息!$B$2:$G$260,3,0)</f>
        <v>信易顺第532期</v>
      </c>
      <c r="D639">
        <f>VLOOKUP(A639,标的信息!$B$2:$G$260,4,0)</f>
        <v>40000</v>
      </c>
      <c r="E639">
        <f>VLOOKUP(A639,标的信息!$B$2:$G$260,5,0)</f>
        <v>5.2</v>
      </c>
      <c r="F639">
        <f>VLOOKUP(A639,标的信息!$B$2:$G$260,6,0)</f>
        <v>1</v>
      </c>
      <c r="G639">
        <f>VLOOKUP(A639,标的信息!$B$2:$H$260,7,0)</f>
        <v>31</v>
      </c>
      <c r="H639" t="str">
        <f>VLOOKUP(A639,标的信息!$B$2:$I$260,8,0)</f>
        <v>还款中</v>
      </c>
      <c r="I639">
        <f t="shared" si="9"/>
        <v>0.89555555555555566</v>
      </c>
      <c r="J639">
        <v>0.9</v>
      </c>
      <c r="K639">
        <v>200</v>
      </c>
      <c r="L639" s="1" t="s">
        <v>1272</v>
      </c>
      <c r="M639">
        <v>8723</v>
      </c>
      <c r="N639">
        <v>10</v>
      </c>
      <c r="O639" t="s">
        <v>18</v>
      </c>
      <c r="P639" s="1" t="s">
        <v>1273</v>
      </c>
      <c r="Q639">
        <v>0.9</v>
      </c>
      <c r="R639">
        <v>1</v>
      </c>
      <c r="S639">
        <v>0</v>
      </c>
      <c r="T639">
        <v>0</v>
      </c>
      <c r="U639" s="1" t="s">
        <v>32</v>
      </c>
      <c r="V639">
        <v>200</v>
      </c>
      <c r="W639">
        <v>200</v>
      </c>
      <c r="X639">
        <v>0</v>
      </c>
      <c r="Y639">
        <v>200.9</v>
      </c>
      <c r="Z639">
        <v>200.9</v>
      </c>
      <c r="AA639">
        <v>1</v>
      </c>
      <c r="AB639" t="s">
        <v>21</v>
      </c>
    </row>
    <row r="640" spans="1:28" x14ac:dyDescent="0.3">
      <c r="A640">
        <v>619</v>
      </c>
      <c r="B640" t="str">
        <f>VLOOKUP(A640,标的信息!$B$2:$G$260,2,0)</f>
        <v>信易顺</v>
      </c>
      <c r="C640" t="str">
        <f>VLOOKUP(A640,标的信息!$B$2:$G$260,3,0)</f>
        <v>信易顺第532期</v>
      </c>
      <c r="D640">
        <f>VLOOKUP(A640,标的信息!$B$2:$G$260,4,0)</f>
        <v>40000</v>
      </c>
      <c r="E640">
        <f>VLOOKUP(A640,标的信息!$B$2:$G$260,5,0)</f>
        <v>5.2</v>
      </c>
      <c r="F640">
        <f>VLOOKUP(A640,标的信息!$B$2:$G$260,6,0)</f>
        <v>1</v>
      </c>
      <c r="G640">
        <f>VLOOKUP(A640,标的信息!$B$2:$H$260,7,0)</f>
        <v>31</v>
      </c>
      <c r="H640" t="str">
        <f>VLOOKUP(A640,标的信息!$B$2:$I$260,8,0)</f>
        <v>还款中</v>
      </c>
      <c r="I640">
        <f t="shared" si="9"/>
        <v>44.777777777777779</v>
      </c>
      <c r="J640">
        <v>44.78</v>
      </c>
      <c r="K640">
        <v>10000</v>
      </c>
      <c r="L640" s="1" t="s">
        <v>1274</v>
      </c>
      <c r="M640">
        <v>8721</v>
      </c>
      <c r="N640">
        <v>10</v>
      </c>
      <c r="O640" t="s">
        <v>18</v>
      </c>
      <c r="P640" s="1" t="s">
        <v>1275</v>
      </c>
      <c r="Q640">
        <v>44.78</v>
      </c>
      <c r="R640">
        <v>1</v>
      </c>
      <c r="S640">
        <v>0</v>
      </c>
      <c r="T640">
        <v>0</v>
      </c>
      <c r="U640" s="1" t="s">
        <v>29</v>
      </c>
      <c r="V640">
        <v>10000</v>
      </c>
      <c r="W640">
        <v>10000</v>
      </c>
      <c r="X640">
        <v>0</v>
      </c>
      <c r="Y640">
        <v>10044.780000000001</v>
      </c>
      <c r="Z640">
        <v>10044.780000000001</v>
      </c>
      <c r="AA640">
        <v>1</v>
      </c>
      <c r="AB640" t="s">
        <v>21</v>
      </c>
    </row>
    <row r="641" spans="1:28" x14ac:dyDescent="0.3">
      <c r="A641">
        <v>619</v>
      </c>
      <c r="B641" t="str">
        <f>VLOOKUP(A641,标的信息!$B$2:$G$260,2,0)</f>
        <v>信易顺</v>
      </c>
      <c r="C641" t="str">
        <f>VLOOKUP(A641,标的信息!$B$2:$G$260,3,0)</f>
        <v>信易顺第532期</v>
      </c>
      <c r="D641">
        <f>VLOOKUP(A641,标的信息!$B$2:$G$260,4,0)</f>
        <v>40000</v>
      </c>
      <c r="E641">
        <f>VLOOKUP(A641,标的信息!$B$2:$G$260,5,0)</f>
        <v>5.2</v>
      </c>
      <c r="F641">
        <f>VLOOKUP(A641,标的信息!$B$2:$G$260,6,0)</f>
        <v>1</v>
      </c>
      <c r="G641">
        <f>VLOOKUP(A641,标的信息!$B$2:$H$260,7,0)</f>
        <v>31</v>
      </c>
      <c r="H641" t="str">
        <f>VLOOKUP(A641,标的信息!$B$2:$I$260,8,0)</f>
        <v>还款中</v>
      </c>
      <c r="I641">
        <f t="shared" si="9"/>
        <v>53.733333333333334</v>
      </c>
      <c r="J641">
        <v>53.73</v>
      </c>
      <c r="K641">
        <v>12000</v>
      </c>
      <c r="L641" s="1" t="s">
        <v>1276</v>
      </c>
      <c r="M641">
        <v>8720</v>
      </c>
      <c r="N641">
        <v>10</v>
      </c>
      <c r="O641" t="s">
        <v>63</v>
      </c>
      <c r="P641" s="1" t="s">
        <v>1277</v>
      </c>
      <c r="Q641">
        <v>53.73</v>
      </c>
      <c r="R641">
        <v>1</v>
      </c>
      <c r="S641">
        <v>0</v>
      </c>
      <c r="T641">
        <v>0</v>
      </c>
      <c r="U641" s="1" t="s">
        <v>32</v>
      </c>
      <c r="V641">
        <v>12000</v>
      </c>
      <c r="W641">
        <v>12000</v>
      </c>
      <c r="X641">
        <v>1</v>
      </c>
      <c r="Y641">
        <v>12053.73</v>
      </c>
      <c r="Z641">
        <v>12053.73</v>
      </c>
      <c r="AA641">
        <v>1</v>
      </c>
      <c r="AB641" t="s">
        <v>21</v>
      </c>
    </row>
    <row r="642" spans="1:28" x14ac:dyDescent="0.3">
      <c r="A642">
        <v>618</v>
      </c>
      <c r="B642" t="str">
        <f>VLOOKUP(A642,标的信息!$B$2:$G$260,2,0)</f>
        <v>信易顺</v>
      </c>
      <c r="C642" t="str">
        <f>VLOOKUP(A642,标的信息!$B$2:$G$260,3,0)</f>
        <v>信易顺第531期</v>
      </c>
      <c r="D642">
        <f>VLOOKUP(A642,标的信息!$B$2:$G$260,4,0)</f>
        <v>20000</v>
      </c>
      <c r="E642">
        <f>VLOOKUP(A642,标的信息!$B$2:$G$260,5,0)</f>
        <v>5.2</v>
      </c>
      <c r="F642">
        <f>VLOOKUP(A642,标的信息!$B$2:$G$260,6,0)</f>
        <v>1</v>
      </c>
      <c r="G642">
        <f>VLOOKUP(A642,标的信息!$B$2:$H$260,7,0)</f>
        <v>31</v>
      </c>
      <c r="H642" t="str">
        <f>VLOOKUP(A642,标的信息!$B$2:$I$260,8,0)</f>
        <v>还款中</v>
      </c>
      <c r="I642">
        <f t="shared" si="9"/>
        <v>1.3433333333333333</v>
      </c>
      <c r="J642">
        <v>1.34</v>
      </c>
      <c r="K642">
        <v>300</v>
      </c>
      <c r="L642" s="1" t="s">
        <v>1278</v>
      </c>
      <c r="M642">
        <v>8733</v>
      </c>
      <c r="N642">
        <v>10</v>
      </c>
      <c r="O642" t="s">
        <v>18</v>
      </c>
      <c r="P642" s="1" t="s">
        <v>1279</v>
      </c>
      <c r="Q642">
        <v>1.34</v>
      </c>
      <c r="R642">
        <v>1</v>
      </c>
      <c r="S642">
        <v>0</v>
      </c>
      <c r="T642">
        <v>0</v>
      </c>
      <c r="U642" s="1" t="s">
        <v>1161</v>
      </c>
      <c r="V642">
        <v>300</v>
      </c>
      <c r="W642">
        <v>300</v>
      </c>
      <c r="X642">
        <v>0</v>
      </c>
      <c r="Y642">
        <v>301.33999999999997</v>
      </c>
      <c r="Z642">
        <v>301.33999999999997</v>
      </c>
      <c r="AA642">
        <v>1</v>
      </c>
      <c r="AB642" t="s">
        <v>21</v>
      </c>
    </row>
    <row r="643" spans="1:28" x14ac:dyDescent="0.3">
      <c r="A643">
        <v>618</v>
      </c>
      <c r="B643" t="str">
        <f>VLOOKUP(A643,标的信息!$B$2:$G$260,2,0)</f>
        <v>信易顺</v>
      </c>
      <c r="C643" t="str">
        <f>VLOOKUP(A643,标的信息!$B$2:$G$260,3,0)</f>
        <v>信易顺第531期</v>
      </c>
      <c r="D643">
        <f>VLOOKUP(A643,标的信息!$B$2:$G$260,4,0)</f>
        <v>20000</v>
      </c>
      <c r="E643">
        <f>VLOOKUP(A643,标的信息!$B$2:$G$260,5,0)</f>
        <v>5.2</v>
      </c>
      <c r="F643">
        <f>VLOOKUP(A643,标的信息!$B$2:$G$260,6,0)</f>
        <v>1</v>
      </c>
      <c r="G643">
        <f>VLOOKUP(A643,标的信息!$B$2:$H$260,7,0)</f>
        <v>31</v>
      </c>
      <c r="H643" t="str">
        <f>VLOOKUP(A643,标的信息!$B$2:$I$260,8,0)</f>
        <v>还款中</v>
      </c>
      <c r="I643">
        <f t="shared" ref="I643:I706" si="10">K643*E643/100*G643/360</f>
        <v>37.165555555555557</v>
      </c>
      <c r="J643">
        <v>37.17</v>
      </c>
      <c r="K643">
        <v>8300</v>
      </c>
      <c r="L643" s="1" t="s">
        <v>1280</v>
      </c>
      <c r="M643">
        <v>8732</v>
      </c>
      <c r="N643">
        <v>10</v>
      </c>
      <c r="O643" t="s">
        <v>18</v>
      </c>
      <c r="P643" s="1" t="s">
        <v>1281</v>
      </c>
      <c r="Q643">
        <v>37.17</v>
      </c>
      <c r="R643">
        <v>1</v>
      </c>
      <c r="S643">
        <v>0</v>
      </c>
      <c r="T643">
        <v>0</v>
      </c>
      <c r="U643" s="1" t="s">
        <v>1161</v>
      </c>
      <c r="V643">
        <v>8300</v>
      </c>
      <c r="W643">
        <v>8300</v>
      </c>
      <c r="X643">
        <v>0</v>
      </c>
      <c r="Y643">
        <v>8337.17</v>
      </c>
      <c r="Z643">
        <v>8337.17</v>
      </c>
      <c r="AA643">
        <v>1</v>
      </c>
      <c r="AB643" t="s">
        <v>21</v>
      </c>
    </row>
    <row r="644" spans="1:28" x14ac:dyDescent="0.3">
      <c r="A644">
        <v>618</v>
      </c>
      <c r="B644" t="str">
        <f>VLOOKUP(A644,标的信息!$B$2:$G$260,2,0)</f>
        <v>信易顺</v>
      </c>
      <c r="C644" t="str">
        <f>VLOOKUP(A644,标的信息!$B$2:$G$260,3,0)</f>
        <v>信易顺第531期</v>
      </c>
      <c r="D644">
        <f>VLOOKUP(A644,标的信息!$B$2:$G$260,4,0)</f>
        <v>20000</v>
      </c>
      <c r="E644">
        <f>VLOOKUP(A644,标的信息!$B$2:$G$260,5,0)</f>
        <v>5.2</v>
      </c>
      <c r="F644">
        <f>VLOOKUP(A644,标的信息!$B$2:$G$260,6,0)</f>
        <v>1</v>
      </c>
      <c r="G644">
        <f>VLOOKUP(A644,标的信息!$B$2:$H$260,7,0)</f>
        <v>31</v>
      </c>
      <c r="H644" t="str">
        <f>VLOOKUP(A644,标的信息!$B$2:$I$260,8,0)</f>
        <v>还款中</v>
      </c>
      <c r="I644">
        <f t="shared" si="10"/>
        <v>3.5822222222222226</v>
      </c>
      <c r="J644">
        <v>3.58</v>
      </c>
      <c r="K644">
        <v>800</v>
      </c>
      <c r="L644" s="1" t="s">
        <v>1282</v>
      </c>
      <c r="M644">
        <v>8719</v>
      </c>
      <c r="N644">
        <v>10</v>
      </c>
      <c r="O644" t="s">
        <v>18</v>
      </c>
      <c r="P644" s="1" t="s">
        <v>1283</v>
      </c>
      <c r="Q644">
        <v>3.58</v>
      </c>
      <c r="R644">
        <v>1</v>
      </c>
      <c r="S644">
        <v>0</v>
      </c>
      <c r="T644">
        <v>0</v>
      </c>
      <c r="U644" s="1" t="s">
        <v>24</v>
      </c>
      <c r="V644">
        <v>800</v>
      </c>
      <c r="W644">
        <v>800</v>
      </c>
      <c r="X644">
        <v>0</v>
      </c>
      <c r="Y644">
        <v>803.58</v>
      </c>
      <c r="Z644">
        <v>803.58</v>
      </c>
      <c r="AA644">
        <v>1</v>
      </c>
      <c r="AB644" t="s">
        <v>21</v>
      </c>
    </row>
    <row r="645" spans="1:28" x14ac:dyDescent="0.3">
      <c r="A645">
        <v>618</v>
      </c>
      <c r="B645" t="str">
        <f>VLOOKUP(A645,标的信息!$B$2:$G$260,2,0)</f>
        <v>信易顺</v>
      </c>
      <c r="C645" t="str">
        <f>VLOOKUP(A645,标的信息!$B$2:$G$260,3,0)</f>
        <v>信易顺第531期</v>
      </c>
      <c r="D645">
        <f>VLOOKUP(A645,标的信息!$B$2:$G$260,4,0)</f>
        <v>20000</v>
      </c>
      <c r="E645">
        <f>VLOOKUP(A645,标的信息!$B$2:$G$260,5,0)</f>
        <v>5.2</v>
      </c>
      <c r="F645">
        <f>VLOOKUP(A645,标的信息!$B$2:$G$260,6,0)</f>
        <v>1</v>
      </c>
      <c r="G645">
        <f>VLOOKUP(A645,标的信息!$B$2:$H$260,7,0)</f>
        <v>31</v>
      </c>
      <c r="H645" t="str">
        <f>VLOOKUP(A645,标的信息!$B$2:$I$260,8,0)</f>
        <v>还款中</v>
      </c>
      <c r="I645">
        <f t="shared" si="10"/>
        <v>20.597777777777779</v>
      </c>
      <c r="J645">
        <v>20.6</v>
      </c>
      <c r="K645">
        <v>4600</v>
      </c>
      <c r="L645" s="1" t="s">
        <v>1284</v>
      </c>
      <c r="M645">
        <v>8718</v>
      </c>
      <c r="N645">
        <v>10</v>
      </c>
      <c r="O645" t="s">
        <v>18</v>
      </c>
      <c r="P645" s="1" t="s">
        <v>1285</v>
      </c>
      <c r="Q645">
        <v>20.6</v>
      </c>
      <c r="R645">
        <v>1</v>
      </c>
      <c r="S645">
        <v>0</v>
      </c>
      <c r="T645">
        <v>0</v>
      </c>
      <c r="U645" s="1" t="s">
        <v>32</v>
      </c>
      <c r="V645">
        <v>4600</v>
      </c>
      <c r="W645">
        <v>4600</v>
      </c>
      <c r="X645">
        <v>0</v>
      </c>
      <c r="Y645">
        <v>4620.6000000000004</v>
      </c>
      <c r="Z645">
        <v>4620.6000000000004</v>
      </c>
      <c r="AA645">
        <v>1</v>
      </c>
      <c r="AB645" t="s">
        <v>21</v>
      </c>
    </row>
    <row r="646" spans="1:28" x14ac:dyDescent="0.3">
      <c r="A646">
        <v>618</v>
      </c>
      <c r="B646" t="str">
        <f>VLOOKUP(A646,标的信息!$B$2:$G$260,2,0)</f>
        <v>信易顺</v>
      </c>
      <c r="C646" t="str">
        <f>VLOOKUP(A646,标的信息!$B$2:$G$260,3,0)</f>
        <v>信易顺第531期</v>
      </c>
      <c r="D646">
        <f>VLOOKUP(A646,标的信息!$B$2:$G$260,4,0)</f>
        <v>20000</v>
      </c>
      <c r="E646">
        <f>VLOOKUP(A646,标的信息!$B$2:$G$260,5,0)</f>
        <v>5.2</v>
      </c>
      <c r="F646">
        <f>VLOOKUP(A646,标的信息!$B$2:$G$260,6,0)</f>
        <v>1</v>
      </c>
      <c r="G646">
        <f>VLOOKUP(A646,标的信息!$B$2:$H$260,7,0)</f>
        <v>31</v>
      </c>
      <c r="H646" t="str">
        <f>VLOOKUP(A646,标的信息!$B$2:$I$260,8,0)</f>
        <v>还款中</v>
      </c>
      <c r="I646">
        <f t="shared" si="10"/>
        <v>26.866666666666667</v>
      </c>
      <c r="J646">
        <v>26.87</v>
      </c>
      <c r="K646">
        <v>6000</v>
      </c>
      <c r="L646" s="1" t="s">
        <v>1286</v>
      </c>
      <c r="M646">
        <v>8716</v>
      </c>
      <c r="N646">
        <v>10</v>
      </c>
      <c r="O646" t="s">
        <v>63</v>
      </c>
      <c r="P646" s="1" t="s">
        <v>1287</v>
      </c>
      <c r="Q646">
        <v>26.87</v>
      </c>
      <c r="R646">
        <v>1</v>
      </c>
      <c r="S646">
        <v>0</v>
      </c>
      <c r="T646">
        <v>0</v>
      </c>
      <c r="U646" s="1" t="s">
        <v>32</v>
      </c>
      <c r="V646">
        <v>6000</v>
      </c>
      <c r="W646">
        <v>6000</v>
      </c>
      <c r="X646">
        <v>1</v>
      </c>
      <c r="Y646">
        <v>6026.87</v>
      </c>
      <c r="Z646">
        <v>6026.87</v>
      </c>
      <c r="AA646">
        <v>1</v>
      </c>
      <c r="AB646" t="s">
        <v>21</v>
      </c>
    </row>
    <row r="647" spans="1:28" x14ac:dyDescent="0.3">
      <c r="A647">
        <v>617</v>
      </c>
      <c r="B647" t="str">
        <f>VLOOKUP(A647,标的信息!$B$2:$G$260,2,0)</f>
        <v>信易顺</v>
      </c>
      <c r="C647" t="str">
        <f>VLOOKUP(A647,标的信息!$B$2:$G$260,3,0)</f>
        <v>信易顺第530期</v>
      </c>
      <c r="D647">
        <f>VLOOKUP(A647,标的信息!$B$2:$G$260,4,0)</f>
        <v>50000</v>
      </c>
      <c r="E647">
        <f>VLOOKUP(A647,标的信息!$B$2:$G$260,5,0)</f>
        <v>5.2</v>
      </c>
      <c r="F647">
        <f>VLOOKUP(A647,标的信息!$B$2:$G$260,6,0)</f>
        <v>1</v>
      </c>
      <c r="G647">
        <f>VLOOKUP(A647,标的信息!$B$2:$H$260,7,0)</f>
        <v>31</v>
      </c>
      <c r="H647" t="str">
        <f>VLOOKUP(A647,标的信息!$B$2:$I$260,8,0)</f>
        <v>还款中</v>
      </c>
      <c r="I647">
        <f t="shared" si="10"/>
        <v>10.746666666666666</v>
      </c>
      <c r="J647">
        <v>10.75</v>
      </c>
      <c r="K647">
        <v>2400</v>
      </c>
      <c r="L647" s="1" t="s">
        <v>1288</v>
      </c>
      <c r="M647">
        <v>8717</v>
      </c>
      <c r="N647">
        <v>10</v>
      </c>
      <c r="O647" t="s">
        <v>18</v>
      </c>
      <c r="P647" s="1" t="s">
        <v>1289</v>
      </c>
      <c r="Q647">
        <v>10.75</v>
      </c>
      <c r="R647">
        <v>1</v>
      </c>
      <c r="S647">
        <v>0</v>
      </c>
      <c r="T647">
        <v>0</v>
      </c>
      <c r="U647" s="1" t="s">
        <v>32</v>
      </c>
      <c r="V647">
        <v>2400</v>
      </c>
      <c r="W647">
        <v>2400</v>
      </c>
      <c r="X647">
        <v>0</v>
      </c>
      <c r="Y647">
        <v>2410.75</v>
      </c>
      <c r="Z647">
        <v>2410.75</v>
      </c>
      <c r="AA647">
        <v>1</v>
      </c>
      <c r="AB647" t="s">
        <v>21</v>
      </c>
    </row>
    <row r="648" spans="1:28" x14ac:dyDescent="0.3">
      <c r="A648">
        <v>617</v>
      </c>
      <c r="B648" t="str">
        <f>VLOOKUP(A648,标的信息!$B$2:$G$260,2,0)</f>
        <v>信易顺</v>
      </c>
      <c r="C648" t="str">
        <f>VLOOKUP(A648,标的信息!$B$2:$G$260,3,0)</f>
        <v>信易顺第530期</v>
      </c>
      <c r="D648">
        <f>VLOOKUP(A648,标的信息!$B$2:$G$260,4,0)</f>
        <v>50000</v>
      </c>
      <c r="E648">
        <f>VLOOKUP(A648,标的信息!$B$2:$G$260,5,0)</f>
        <v>5.2</v>
      </c>
      <c r="F648">
        <f>VLOOKUP(A648,标的信息!$B$2:$G$260,6,0)</f>
        <v>1</v>
      </c>
      <c r="G648">
        <f>VLOOKUP(A648,标的信息!$B$2:$H$260,7,0)</f>
        <v>31</v>
      </c>
      <c r="H648" t="str">
        <f>VLOOKUP(A648,标的信息!$B$2:$I$260,8,0)</f>
        <v>还款中</v>
      </c>
      <c r="I648">
        <f t="shared" si="10"/>
        <v>0.44777777777777783</v>
      </c>
      <c r="J648">
        <v>0.45</v>
      </c>
      <c r="K648">
        <v>100</v>
      </c>
      <c r="L648" s="1" t="s">
        <v>1290</v>
      </c>
      <c r="M648">
        <v>8715</v>
      </c>
      <c r="N648">
        <v>10</v>
      </c>
      <c r="O648" t="s">
        <v>18</v>
      </c>
      <c r="P648" s="1" t="s">
        <v>1291</v>
      </c>
      <c r="Q648">
        <v>0.45</v>
      </c>
      <c r="R648">
        <v>1</v>
      </c>
      <c r="S648">
        <v>0</v>
      </c>
      <c r="T648">
        <v>0</v>
      </c>
      <c r="U648" s="1" t="s">
        <v>35</v>
      </c>
      <c r="V648">
        <v>100</v>
      </c>
      <c r="W648">
        <v>100</v>
      </c>
      <c r="X648">
        <v>0</v>
      </c>
      <c r="Y648">
        <v>100.45</v>
      </c>
      <c r="Z648">
        <v>100.45</v>
      </c>
      <c r="AA648">
        <v>1</v>
      </c>
      <c r="AB648" t="s">
        <v>21</v>
      </c>
    </row>
    <row r="649" spans="1:28" x14ac:dyDescent="0.3">
      <c r="A649">
        <v>617</v>
      </c>
      <c r="B649" t="str">
        <f>VLOOKUP(A649,标的信息!$B$2:$G$260,2,0)</f>
        <v>信易顺</v>
      </c>
      <c r="C649" t="str">
        <f>VLOOKUP(A649,标的信息!$B$2:$G$260,3,0)</f>
        <v>信易顺第530期</v>
      </c>
      <c r="D649">
        <f>VLOOKUP(A649,标的信息!$B$2:$G$260,4,0)</f>
        <v>50000</v>
      </c>
      <c r="E649">
        <f>VLOOKUP(A649,标的信息!$B$2:$G$260,5,0)</f>
        <v>5.2</v>
      </c>
      <c r="F649">
        <f>VLOOKUP(A649,标的信息!$B$2:$G$260,6,0)</f>
        <v>1</v>
      </c>
      <c r="G649">
        <f>VLOOKUP(A649,标的信息!$B$2:$H$260,7,0)</f>
        <v>31</v>
      </c>
      <c r="H649" t="str">
        <f>VLOOKUP(A649,标的信息!$B$2:$I$260,8,0)</f>
        <v>还款中</v>
      </c>
      <c r="I649">
        <f t="shared" si="10"/>
        <v>105.22777777777777</v>
      </c>
      <c r="J649">
        <v>105.23</v>
      </c>
      <c r="K649">
        <v>23500</v>
      </c>
      <c r="L649" s="1" t="s">
        <v>1292</v>
      </c>
      <c r="M649">
        <v>8714</v>
      </c>
      <c r="N649">
        <v>10</v>
      </c>
      <c r="O649" t="s">
        <v>18</v>
      </c>
      <c r="P649" s="1" t="s">
        <v>1293</v>
      </c>
      <c r="Q649">
        <v>105.23</v>
      </c>
      <c r="R649">
        <v>1</v>
      </c>
      <c r="S649">
        <v>0</v>
      </c>
      <c r="T649">
        <v>0</v>
      </c>
      <c r="U649" s="1" t="s">
        <v>24</v>
      </c>
      <c r="V649">
        <v>23500</v>
      </c>
      <c r="W649">
        <v>23500</v>
      </c>
      <c r="X649">
        <v>0</v>
      </c>
      <c r="Y649">
        <v>23605.23</v>
      </c>
      <c r="Z649">
        <v>23605.23</v>
      </c>
      <c r="AA649">
        <v>1</v>
      </c>
      <c r="AB649" t="s">
        <v>21</v>
      </c>
    </row>
    <row r="650" spans="1:28" x14ac:dyDescent="0.3">
      <c r="A650">
        <v>617</v>
      </c>
      <c r="B650" t="str">
        <f>VLOOKUP(A650,标的信息!$B$2:$G$260,2,0)</f>
        <v>信易顺</v>
      </c>
      <c r="C650" t="str">
        <f>VLOOKUP(A650,标的信息!$B$2:$G$260,3,0)</f>
        <v>信易顺第530期</v>
      </c>
      <c r="D650">
        <f>VLOOKUP(A650,标的信息!$B$2:$G$260,4,0)</f>
        <v>50000</v>
      </c>
      <c r="E650">
        <f>VLOOKUP(A650,标的信息!$B$2:$G$260,5,0)</f>
        <v>5.2</v>
      </c>
      <c r="F650">
        <f>VLOOKUP(A650,标的信息!$B$2:$G$260,6,0)</f>
        <v>1</v>
      </c>
      <c r="G650">
        <f>VLOOKUP(A650,标的信息!$B$2:$H$260,7,0)</f>
        <v>31</v>
      </c>
      <c r="H650" t="str">
        <f>VLOOKUP(A650,标的信息!$B$2:$I$260,8,0)</f>
        <v>还款中</v>
      </c>
      <c r="I650">
        <f t="shared" si="10"/>
        <v>40.299999999999997</v>
      </c>
      <c r="J650">
        <v>40.299999999999997</v>
      </c>
      <c r="K650">
        <v>9000</v>
      </c>
      <c r="L650" s="1" t="s">
        <v>1294</v>
      </c>
      <c r="M650">
        <v>8713</v>
      </c>
      <c r="N650">
        <v>10</v>
      </c>
      <c r="O650" t="s">
        <v>18</v>
      </c>
      <c r="P650" s="1" t="s">
        <v>1295</v>
      </c>
      <c r="Q650">
        <v>40.299999999999997</v>
      </c>
      <c r="R650">
        <v>1</v>
      </c>
      <c r="S650">
        <v>0</v>
      </c>
      <c r="T650">
        <v>0</v>
      </c>
      <c r="U650" s="1" t="s">
        <v>1296</v>
      </c>
      <c r="V650">
        <v>9000</v>
      </c>
      <c r="W650">
        <v>9000</v>
      </c>
      <c r="X650">
        <v>0</v>
      </c>
      <c r="Y650">
        <v>9040.2999999999993</v>
      </c>
      <c r="Z650">
        <v>9040.2999999999993</v>
      </c>
      <c r="AA650">
        <v>1</v>
      </c>
      <c r="AB650" t="s">
        <v>21</v>
      </c>
    </row>
    <row r="651" spans="1:28" x14ac:dyDescent="0.3">
      <c r="A651">
        <v>617</v>
      </c>
      <c r="B651" t="str">
        <f>VLOOKUP(A651,标的信息!$B$2:$G$260,2,0)</f>
        <v>信易顺</v>
      </c>
      <c r="C651" t="str">
        <f>VLOOKUP(A651,标的信息!$B$2:$G$260,3,0)</f>
        <v>信易顺第530期</v>
      </c>
      <c r="D651">
        <f>VLOOKUP(A651,标的信息!$B$2:$G$260,4,0)</f>
        <v>50000</v>
      </c>
      <c r="E651">
        <f>VLOOKUP(A651,标的信息!$B$2:$G$260,5,0)</f>
        <v>5.2</v>
      </c>
      <c r="F651">
        <f>VLOOKUP(A651,标的信息!$B$2:$G$260,6,0)</f>
        <v>1</v>
      </c>
      <c r="G651">
        <f>VLOOKUP(A651,标的信息!$B$2:$H$260,7,0)</f>
        <v>31</v>
      </c>
      <c r="H651" t="str">
        <f>VLOOKUP(A651,标的信息!$B$2:$I$260,8,0)</f>
        <v>还款中</v>
      </c>
      <c r="I651">
        <f t="shared" si="10"/>
        <v>67.166666666666671</v>
      </c>
      <c r="J651">
        <v>67.17</v>
      </c>
      <c r="K651">
        <v>15000</v>
      </c>
      <c r="L651" s="1" t="s">
        <v>1297</v>
      </c>
      <c r="M651">
        <v>8712</v>
      </c>
      <c r="N651">
        <v>10</v>
      </c>
      <c r="O651" t="s">
        <v>63</v>
      </c>
      <c r="P651" s="1" t="s">
        <v>1298</v>
      </c>
      <c r="Q651">
        <v>67.17</v>
      </c>
      <c r="R651">
        <v>1</v>
      </c>
      <c r="S651">
        <v>0</v>
      </c>
      <c r="T651">
        <v>0</v>
      </c>
      <c r="U651" s="1" t="s">
        <v>32</v>
      </c>
      <c r="V651">
        <v>15000</v>
      </c>
      <c r="W651">
        <v>15000</v>
      </c>
      <c r="X651">
        <v>1</v>
      </c>
      <c r="Y651">
        <v>15067.17</v>
      </c>
      <c r="Z651">
        <v>15067.17</v>
      </c>
      <c r="AA651">
        <v>1</v>
      </c>
      <c r="AB651" t="s">
        <v>21</v>
      </c>
    </row>
    <row r="652" spans="1:28" x14ac:dyDescent="0.3">
      <c r="A652">
        <v>616</v>
      </c>
      <c r="B652" t="str">
        <f>VLOOKUP(A652,标的信息!$B$2:$G$260,2,0)</f>
        <v>信易顺</v>
      </c>
      <c r="C652" t="str">
        <f>VLOOKUP(A652,标的信息!$B$2:$G$260,3,0)</f>
        <v>信易顺第529期</v>
      </c>
      <c r="D652">
        <f>VLOOKUP(A652,标的信息!$B$2:$G$260,4,0)</f>
        <v>20000</v>
      </c>
      <c r="E652">
        <f>VLOOKUP(A652,标的信息!$B$2:$G$260,5,0)</f>
        <v>5.2</v>
      </c>
      <c r="F652">
        <f>VLOOKUP(A652,标的信息!$B$2:$G$260,6,0)</f>
        <v>1</v>
      </c>
      <c r="G652">
        <f>VLOOKUP(A652,标的信息!$B$2:$H$260,7,0)</f>
        <v>31</v>
      </c>
      <c r="H652" t="str">
        <f>VLOOKUP(A652,标的信息!$B$2:$I$260,8,0)</f>
        <v>还款中</v>
      </c>
      <c r="I652">
        <f t="shared" si="10"/>
        <v>53.733333333333334</v>
      </c>
      <c r="J652">
        <v>53.73</v>
      </c>
      <c r="K652">
        <v>12000</v>
      </c>
      <c r="L652" s="1" t="s">
        <v>1299</v>
      </c>
      <c r="M652">
        <v>8710</v>
      </c>
      <c r="N652">
        <v>10</v>
      </c>
      <c r="O652" t="s">
        <v>18</v>
      </c>
      <c r="P652" s="1" t="s">
        <v>1300</v>
      </c>
      <c r="Q652">
        <v>53.73</v>
      </c>
      <c r="R652">
        <v>1</v>
      </c>
      <c r="S652">
        <v>0</v>
      </c>
      <c r="T652">
        <v>0</v>
      </c>
      <c r="U652" s="1" t="s">
        <v>24</v>
      </c>
      <c r="V652">
        <v>12000</v>
      </c>
      <c r="W652">
        <v>12000</v>
      </c>
      <c r="X652">
        <v>0</v>
      </c>
      <c r="Y652">
        <v>12053.73</v>
      </c>
      <c r="Z652">
        <v>12053.73</v>
      </c>
      <c r="AA652">
        <v>1</v>
      </c>
      <c r="AB652" t="s">
        <v>21</v>
      </c>
    </row>
    <row r="653" spans="1:28" x14ac:dyDescent="0.3">
      <c r="A653">
        <v>616</v>
      </c>
      <c r="B653" t="str">
        <f>VLOOKUP(A653,标的信息!$B$2:$G$260,2,0)</f>
        <v>信易顺</v>
      </c>
      <c r="C653" t="str">
        <f>VLOOKUP(A653,标的信息!$B$2:$G$260,3,0)</f>
        <v>信易顺第529期</v>
      </c>
      <c r="D653">
        <f>VLOOKUP(A653,标的信息!$B$2:$G$260,4,0)</f>
        <v>20000</v>
      </c>
      <c r="E653">
        <f>VLOOKUP(A653,标的信息!$B$2:$G$260,5,0)</f>
        <v>5.2</v>
      </c>
      <c r="F653">
        <f>VLOOKUP(A653,标的信息!$B$2:$G$260,6,0)</f>
        <v>1</v>
      </c>
      <c r="G653">
        <f>VLOOKUP(A653,标的信息!$B$2:$H$260,7,0)</f>
        <v>31</v>
      </c>
      <c r="H653" t="str">
        <f>VLOOKUP(A653,标的信息!$B$2:$I$260,8,0)</f>
        <v>还款中</v>
      </c>
      <c r="I653">
        <f t="shared" si="10"/>
        <v>8.9555555555555557</v>
      </c>
      <c r="J653">
        <v>8.9600000000000009</v>
      </c>
      <c r="K653">
        <v>2000</v>
      </c>
      <c r="L653" s="1" t="s">
        <v>1301</v>
      </c>
      <c r="M653">
        <v>8709</v>
      </c>
      <c r="N653">
        <v>10</v>
      </c>
      <c r="O653" t="s">
        <v>18</v>
      </c>
      <c r="P653" s="1" t="s">
        <v>1302</v>
      </c>
      <c r="Q653">
        <v>8.9600000000000009</v>
      </c>
      <c r="R653">
        <v>1</v>
      </c>
      <c r="S653">
        <v>0</v>
      </c>
      <c r="T653">
        <v>0</v>
      </c>
      <c r="U653" s="1" t="s">
        <v>32</v>
      </c>
      <c r="V653">
        <v>2000</v>
      </c>
      <c r="W653">
        <v>2000</v>
      </c>
      <c r="X653">
        <v>0</v>
      </c>
      <c r="Y653">
        <v>2008.96</v>
      </c>
      <c r="Z653">
        <v>2008.96</v>
      </c>
      <c r="AA653">
        <v>1</v>
      </c>
      <c r="AB653" t="s">
        <v>21</v>
      </c>
    </row>
    <row r="654" spans="1:28" x14ac:dyDescent="0.3">
      <c r="A654">
        <v>616</v>
      </c>
      <c r="B654" t="str">
        <f>VLOOKUP(A654,标的信息!$B$2:$G$260,2,0)</f>
        <v>信易顺</v>
      </c>
      <c r="C654" t="str">
        <f>VLOOKUP(A654,标的信息!$B$2:$G$260,3,0)</f>
        <v>信易顺第529期</v>
      </c>
      <c r="D654">
        <f>VLOOKUP(A654,标的信息!$B$2:$G$260,4,0)</f>
        <v>20000</v>
      </c>
      <c r="E654">
        <f>VLOOKUP(A654,标的信息!$B$2:$G$260,5,0)</f>
        <v>5.2</v>
      </c>
      <c r="F654">
        <f>VLOOKUP(A654,标的信息!$B$2:$G$260,6,0)</f>
        <v>1</v>
      </c>
      <c r="G654">
        <f>VLOOKUP(A654,标的信息!$B$2:$H$260,7,0)</f>
        <v>31</v>
      </c>
      <c r="H654" t="str">
        <f>VLOOKUP(A654,标的信息!$B$2:$I$260,8,0)</f>
        <v>还款中</v>
      </c>
      <c r="I654">
        <f t="shared" si="10"/>
        <v>26.866666666666667</v>
      </c>
      <c r="J654">
        <v>26.87</v>
      </c>
      <c r="K654">
        <v>6000</v>
      </c>
      <c r="L654" s="1" t="s">
        <v>1303</v>
      </c>
      <c r="M654">
        <v>8708</v>
      </c>
      <c r="N654">
        <v>10</v>
      </c>
      <c r="O654" t="s">
        <v>63</v>
      </c>
      <c r="P654" s="1" t="s">
        <v>1304</v>
      </c>
      <c r="Q654">
        <v>26.87</v>
      </c>
      <c r="R654">
        <v>1</v>
      </c>
      <c r="S654">
        <v>0</v>
      </c>
      <c r="T654">
        <v>0</v>
      </c>
      <c r="U654" s="1" t="s">
        <v>32</v>
      </c>
      <c r="V654">
        <v>6000</v>
      </c>
      <c r="W654">
        <v>6000</v>
      </c>
      <c r="X654">
        <v>1</v>
      </c>
      <c r="Y654">
        <v>6026.87</v>
      </c>
      <c r="Z654">
        <v>6026.87</v>
      </c>
      <c r="AA654">
        <v>1</v>
      </c>
      <c r="AB654" t="s">
        <v>21</v>
      </c>
    </row>
    <row r="655" spans="1:28" x14ac:dyDescent="0.3">
      <c r="A655">
        <v>615</v>
      </c>
      <c r="B655" t="str">
        <f>VLOOKUP(A655,标的信息!$B$2:$G$260,2,0)</f>
        <v>信易顺</v>
      </c>
      <c r="C655" t="str">
        <f>VLOOKUP(A655,标的信息!$B$2:$G$260,3,0)</f>
        <v>信易顺第528期</v>
      </c>
      <c r="D655">
        <f>VLOOKUP(A655,标的信息!$B$2:$G$260,4,0)</f>
        <v>30000</v>
      </c>
      <c r="E655">
        <f>VLOOKUP(A655,标的信息!$B$2:$G$260,5,0)</f>
        <v>5.2</v>
      </c>
      <c r="F655">
        <f>VLOOKUP(A655,标的信息!$B$2:$G$260,6,0)</f>
        <v>1</v>
      </c>
      <c r="G655">
        <f>VLOOKUP(A655,标的信息!$B$2:$H$260,7,0)</f>
        <v>31</v>
      </c>
      <c r="H655" t="str">
        <f>VLOOKUP(A655,标的信息!$B$2:$I$260,8,0)</f>
        <v>还款中</v>
      </c>
      <c r="I655">
        <f t="shared" si="10"/>
        <v>20.149999999999999</v>
      </c>
      <c r="J655">
        <v>20.149999999999999</v>
      </c>
      <c r="K655">
        <v>4500</v>
      </c>
      <c r="L655" s="1" t="s">
        <v>1305</v>
      </c>
      <c r="M655">
        <v>8711</v>
      </c>
      <c r="N655">
        <v>10</v>
      </c>
      <c r="O655" t="s">
        <v>18</v>
      </c>
      <c r="P655" s="1" t="s">
        <v>1306</v>
      </c>
      <c r="Q655">
        <v>20.149999999999999</v>
      </c>
      <c r="R655">
        <v>1</v>
      </c>
      <c r="S655">
        <v>0</v>
      </c>
      <c r="T655">
        <v>0</v>
      </c>
      <c r="U655" s="1" t="s">
        <v>24</v>
      </c>
      <c r="V655">
        <v>4500</v>
      </c>
      <c r="W655">
        <v>4500</v>
      </c>
      <c r="X655">
        <v>0</v>
      </c>
      <c r="Y655">
        <v>4520.1499999999996</v>
      </c>
      <c r="Z655">
        <v>4520.1499999999996</v>
      </c>
      <c r="AA655">
        <v>1</v>
      </c>
      <c r="AB655" t="s">
        <v>21</v>
      </c>
    </row>
    <row r="656" spans="1:28" x14ac:dyDescent="0.3">
      <c r="A656">
        <v>615</v>
      </c>
      <c r="B656" t="str">
        <f>VLOOKUP(A656,标的信息!$B$2:$G$260,2,0)</f>
        <v>信易顺</v>
      </c>
      <c r="C656" t="str">
        <f>VLOOKUP(A656,标的信息!$B$2:$G$260,3,0)</f>
        <v>信易顺第528期</v>
      </c>
      <c r="D656">
        <f>VLOOKUP(A656,标的信息!$B$2:$G$260,4,0)</f>
        <v>30000</v>
      </c>
      <c r="E656">
        <f>VLOOKUP(A656,标的信息!$B$2:$G$260,5,0)</f>
        <v>5.2</v>
      </c>
      <c r="F656">
        <f>VLOOKUP(A656,标的信息!$B$2:$G$260,6,0)</f>
        <v>1</v>
      </c>
      <c r="G656">
        <f>VLOOKUP(A656,标的信息!$B$2:$H$260,7,0)</f>
        <v>31</v>
      </c>
      <c r="H656" t="str">
        <f>VLOOKUP(A656,标的信息!$B$2:$I$260,8,0)</f>
        <v>还款中</v>
      </c>
      <c r="I656">
        <f t="shared" si="10"/>
        <v>44.777777777777779</v>
      </c>
      <c r="J656">
        <v>44.78</v>
      </c>
      <c r="K656">
        <v>10000</v>
      </c>
      <c r="L656" s="1" t="s">
        <v>1307</v>
      </c>
      <c r="M656">
        <v>8707</v>
      </c>
      <c r="N656">
        <v>10</v>
      </c>
      <c r="O656" t="s">
        <v>18</v>
      </c>
      <c r="P656" s="1" t="s">
        <v>1308</v>
      </c>
      <c r="Q656">
        <v>44.78</v>
      </c>
      <c r="R656">
        <v>1</v>
      </c>
      <c r="S656">
        <v>0</v>
      </c>
      <c r="T656">
        <v>0</v>
      </c>
      <c r="U656" s="1" t="s">
        <v>29</v>
      </c>
      <c r="V656">
        <v>10000</v>
      </c>
      <c r="W656">
        <v>10000</v>
      </c>
      <c r="X656">
        <v>0</v>
      </c>
      <c r="Y656">
        <v>10044.780000000001</v>
      </c>
      <c r="Z656">
        <v>10044.780000000001</v>
      </c>
      <c r="AA656">
        <v>1</v>
      </c>
      <c r="AB656" t="s">
        <v>21</v>
      </c>
    </row>
    <row r="657" spans="1:28" x14ac:dyDescent="0.3">
      <c r="A657">
        <v>615</v>
      </c>
      <c r="B657" t="str">
        <f>VLOOKUP(A657,标的信息!$B$2:$G$260,2,0)</f>
        <v>信易顺</v>
      </c>
      <c r="C657" t="str">
        <f>VLOOKUP(A657,标的信息!$B$2:$G$260,3,0)</f>
        <v>信易顺第528期</v>
      </c>
      <c r="D657">
        <f>VLOOKUP(A657,标的信息!$B$2:$G$260,4,0)</f>
        <v>30000</v>
      </c>
      <c r="E657">
        <f>VLOOKUP(A657,标的信息!$B$2:$G$260,5,0)</f>
        <v>5.2</v>
      </c>
      <c r="F657">
        <f>VLOOKUP(A657,标的信息!$B$2:$G$260,6,0)</f>
        <v>1</v>
      </c>
      <c r="G657">
        <f>VLOOKUP(A657,标的信息!$B$2:$H$260,7,0)</f>
        <v>31</v>
      </c>
      <c r="H657" t="str">
        <f>VLOOKUP(A657,标的信息!$B$2:$I$260,8,0)</f>
        <v>还款中</v>
      </c>
      <c r="I657">
        <f t="shared" si="10"/>
        <v>29.105555555555554</v>
      </c>
      <c r="J657">
        <v>29.11</v>
      </c>
      <c r="K657">
        <v>6500</v>
      </c>
      <c r="L657" s="1" t="s">
        <v>1309</v>
      </c>
      <c r="M657">
        <v>8706</v>
      </c>
      <c r="N657">
        <v>10</v>
      </c>
      <c r="O657" t="s">
        <v>18</v>
      </c>
      <c r="P657" s="1" t="s">
        <v>1310</v>
      </c>
      <c r="Q657">
        <v>29.11</v>
      </c>
      <c r="R657">
        <v>1</v>
      </c>
      <c r="S657">
        <v>0</v>
      </c>
      <c r="T657">
        <v>0</v>
      </c>
      <c r="U657" s="1" t="s">
        <v>32</v>
      </c>
      <c r="V657">
        <v>6500</v>
      </c>
      <c r="W657">
        <v>6500</v>
      </c>
      <c r="X657">
        <v>0</v>
      </c>
      <c r="Y657">
        <v>6529.11</v>
      </c>
      <c r="Z657">
        <v>6529.11</v>
      </c>
      <c r="AA657">
        <v>1</v>
      </c>
      <c r="AB657" t="s">
        <v>21</v>
      </c>
    </row>
    <row r="658" spans="1:28" x14ac:dyDescent="0.3">
      <c r="A658">
        <v>615</v>
      </c>
      <c r="B658" t="str">
        <f>VLOOKUP(A658,标的信息!$B$2:$G$260,2,0)</f>
        <v>信易顺</v>
      </c>
      <c r="C658" t="str">
        <f>VLOOKUP(A658,标的信息!$B$2:$G$260,3,0)</f>
        <v>信易顺第528期</v>
      </c>
      <c r="D658">
        <f>VLOOKUP(A658,标的信息!$B$2:$G$260,4,0)</f>
        <v>30000</v>
      </c>
      <c r="E658">
        <f>VLOOKUP(A658,标的信息!$B$2:$G$260,5,0)</f>
        <v>5.2</v>
      </c>
      <c r="F658">
        <f>VLOOKUP(A658,标的信息!$B$2:$G$260,6,0)</f>
        <v>1</v>
      </c>
      <c r="G658">
        <f>VLOOKUP(A658,标的信息!$B$2:$H$260,7,0)</f>
        <v>31</v>
      </c>
      <c r="H658" t="str">
        <f>VLOOKUP(A658,标的信息!$B$2:$I$260,8,0)</f>
        <v>还款中</v>
      </c>
      <c r="I658">
        <f t="shared" si="10"/>
        <v>40.299999999999997</v>
      </c>
      <c r="J658">
        <v>40.299999999999997</v>
      </c>
      <c r="K658">
        <v>9000</v>
      </c>
      <c r="L658" s="1" t="s">
        <v>1311</v>
      </c>
      <c r="M658">
        <v>8705</v>
      </c>
      <c r="N658">
        <v>10</v>
      </c>
      <c r="O658" t="s">
        <v>63</v>
      </c>
      <c r="P658" s="1" t="s">
        <v>1312</v>
      </c>
      <c r="Q658">
        <v>40.299999999999997</v>
      </c>
      <c r="R658">
        <v>1</v>
      </c>
      <c r="S658">
        <v>0</v>
      </c>
      <c r="T658">
        <v>0</v>
      </c>
      <c r="U658" s="1" t="s">
        <v>32</v>
      </c>
      <c r="V658">
        <v>9000</v>
      </c>
      <c r="W658">
        <v>9000</v>
      </c>
      <c r="X658">
        <v>1</v>
      </c>
      <c r="Y658">
        <v>9040.2999999999993</v>
      </c>
      <c r="Z658">
        <v>9040.2999999999993</v>
      </c>
      <c r="AA658">
        <v>1</v>
      </c>
      <c r="AB658" t="s">
        <v>21</v>
      </c>
    </row>
    <row r="659" spans="1:28" x14ac:dyDescent="0.3">
      <c r="A659">
        <v>614</v>
      </c>
      <c r="B659" t="str">
        <f>VLOOKUP(A659,标的信息!$B$2:$G$260,2,0)</f>
        <v>信易顺</v>
      </c>
      <c r="C659" t="str">
        <f>VLOOKUP(A659,标的信息!$B$2:$G$260,3,0)</f>
        <v>信易顺第527期</v>
      </c>
      <c r="D659">
        <f>VLOOKUP(A659,标的信息!$B$2:$G$260,4,0)</f>
        <v>5000</v>
      </c>
      <c r="E659">
        <f>VLOOKUP(A659,标的信息!$B$2:$G$260,5,0)</f>
        <v>5.2</v>
      </c>
      <c r="F659">
        <f>VLOOKUP(A659,标的信息!$B$2:$G$260,6,0)</f>
        <v>1</v>
      </c>
      <c r="G659">
        <f>VLOOKUP(A659,标的信息!$B$2:$H$260,7,0)</f>
        <v>31</v>
      </c>
      <c r="H659" t="str">
        <f>VLOOKUP(A659,标的信息!$B$2:$I$260,8,0)</f>
        <v>还款中</v>
      </c>
      <c r="I659">
        <f t="shared" si="10"/>
        <v>15.672222222222222</v>
      </c>
      <c r="J659">
        <v>15.67</v>
      </c>
      <c r="K659">
        <v>3500</v>
      </c>
      <c r="L659" s="1" t="s">
        <v>1313</v>
      </c>
      <c r="M659">
        <v>8704</v>
      </c>
      <c r="N659">
        <v>10</v>
      </c>
      <c r="O659" t="s">
        <v>18</v>
      </c>
      <c r="P659" s="1" t="s">
        <v>1314</v>
      </c>
      <c r="Q659">
        <v>15.67</v>
      </c>
      <c r="R659">
        <v>1</v>
      </c>
      <c r="S659">
        <v>0</v>
      </c>
      <c r="T659">
        <v>0</v>
      </c>
      <c r="U659" s="1" t="s">
        <v>32</v>
      </c>
      <c r="V659">
        <v>3500</v>
      </c>
      <c r="W659">
        <v>3500</v>
      </c>
      <c r="X659">
        <v>0</v>
      </c>
      <c r="Y659">
        <v>3515.67</v>
      </c>
      <c r="Z659">
        <v>3515.67</v>
      </c>
      <c r="AA659">
        <v>1</v>
      </c>
      <c r="AB659" t="s">
        <v>21</v>
      </c>
    </row>
    <row r="660" spans="1:28" x14ac:dyDescent="0.3">
      <c r="A660">
        <v>614</v>
      </c>
      <c r="B660" t="str">
        <f>VLOOKUP(A660,标的信息!$B$2:$G$260,2,0)</f>
        <v>信易顺</v>
      </c>
      <c r="C660" t="str">
        <f>VLOOKUP(A660,标的信息!$B$2:$G$260,3,0)</f>
        <v>信易顺第527期</v>
      </c>
      <c r="D660">
        <f>VLOOKUP(A660,标的信息!$B$2:$G$260,4,0)</f>
        <v>5000</v>
      </c>
      <c r="E660">
        <f>VLOOKUP(A660,标的信息!$B$2:$G$260,5,0)</f>
        <v>5.2</v>
      </c>
      <c r="F660">
        <f>VLOOKUP(A660,标的信息!$B$2:$G$260,6,0)</f>
        <v>1</v>
      </c>
      <c r="G660">
        <f>VLOOKUP(A660,标的信息!$B$2:$H$260,7,0)</f>
        <v>31</v>
      </c>
      <c r="H660" t="str">
        <f>VLOOKUP(A660,标的信息!$B$2:$I$260,8,0)</f>
        <v>还款中</v>
      </c>
      <c r="I660">
        <f t="shared" si="10"/>
        <v>6.7166666666666668</v>
      </c>
      <c r="J660">
        <v>6.72</v>
      </c>
      <c r="K660">
        <v>1500</v>
      </c>
      <c r="L660" s="1" t="s">
        <v>1315</v>
      </c>
      <c r="M660">
        <v>8703</v>
      </c>
      <c r="N660">
        <v>10</v>
      </c>
      <c r="O660" t="s">
        <v>63</v>
      </c>
      <c r="P660" s="1" t="s">
        <v>1316</v>
      </c>
      <c r="Q660">
        <v>6.72</v>
      </c>
      <c r="R660">
        <v>1</v>
      </c>
      <c r="S660">
        <v>0</v>
      </c>
      <c r="T660">
        <v>0</v>
      </c>
      <c r="U660" s="1" t="s">
        <v>32</v>
      </c>
      <c r="V660">
        <v>1500</v>
      </c>
      <c r="W660">
        <v>1500</v>
      </c>
      <c r="X660">
        <v>1</v>
      </c>
      <c r="Y660">
        <v>1506.72</v>
      </c>
      <c r="Z660">
        <v>1506.72</v>
      </c>
      <c r="AA660">
        <v>1</v>
      </c>
      <c r="AB660" t="s">
        <v>21</v>
      </c>
    </row>
    <row r="661" spans="1:28" x14ac:dyDescent="0.3">
      <c r="A661">
        <v>613</v>
      </c>
      <c r="B661" t="str">
        <f>VLOOKUP(A661,标的信息!$B$2:$G$260,2,0)</f>
        <v>信易顺</v>
      </c>
      <c r="C661" t="str">
        <f>VLOOKUP(A661,标的信息!$B$2:$G$260,3,0)</f>
        <v>信易顺第526期</v>
      </c>
      <c r="D661">
        <f>VLOOKUP(A661,标的信息!$B$2:$G$260,4,0)</f>
        <v>5000</v>
      </c>
      <c r="E661">
        <f>VLOOKUP(A661,标的信息!$B$2:$G$260,5,0)</f>
        <v>5.2</v>
      </c>
      <c r="F661">
        <f>VLOOKUP(A661,标的信息!$B$2:$G$260,6,0)</f>
        <v>1</v>
      </c>
      <c r="G661">
        <f>VLOOKUP(A661,标的信息!$B$2:$H$260,7,0)</f>
        <v>31</v>
      </c>
      <c r="H661" t="str">
        <f>VLOOKUP(A661,标的信息!$B$2:$I$260,8,0)</f>
        <v>还款中</v>
      </c>
      <c r="I661">
        <f t="shared" si="10"/>
        <v>0.89555555555555566</v>
      </c>
      <c r="J661">
        <v>0.9</v>
      </c>
      <c r="K661">
        <v>200</v>
      </c>
      <c r="L661" s="1" t="s">
        <v>1317</v>
      </c>
      <c r="M661">
        <v>8699</v>
      </c>
      <c r="N661">
        <v>10</v>
      </c>
      <c r="O661" t="s">
        <v>18</v>
      </c>
      <c r="P661" s="1" t="s">
        <v>1318</v>
      </c>
      <c r="Q661">
        <v>0.9</v>
      </c>
      <c r="R661">
        <v>1</v>
      </c>
      <c r="S661">
        <v>0</v>
      </c>
      <c r="T661">
        <v>0</v>
      </c>
      <c r="U661" s="1" t="s">
        <v>48</v>
      </c>
      <c r="V661">
        <v>200</v>
      </c>
      <c r="W661">
        <v>200</v>
      </c>
      <c r="X661">
        <v>0</v>
      </c>
      <c r="Y661">
        <v>200.9</v>
      </c>
      <c r="Z661">
        <v>200.9</v>
      </c>
      <c r="AA661">
        <v>1</v>
      </c>
      <c r="AB661" t="s">
        <v>21</v>
      </c>
    </row>
    <row r="662" spans="1:28" x14ac:dyDescent="0.3">
      <c r="A662">
        <v>613</v>
      </c>
      <c r="B662" t="str">
        <f>VLOOKUP(A662,标的信息!$B$2:$G$260,2,0)</f>
        <v>信易顺</v>
      </c>
      <c r="C662" t="str">
        <f>VLOOKUP(A662,标的信息!$B$2:$G$260,3,0)</f>
        <v>信易顺第526期</v>
      </c>
      <c r="D662">
        <f>VLOOKUP(A662,标的信息!$B$2:$G$260,4,0)</f>
        <v>5000</v>
      </c>
      <c r="E662">
        <f>VLOOKUP(A662,标的信息!$B$2:$G$260,5,0)</f>
        <v>5.2</v>
      </c>
      <c r="F662">
        <f>VLOOKUP(A662,标的信息!$B$2:$G$260,6,0)</f>
        <v>1</v>
      </c>
      <c r="G662">
        <f>VLOOKUP(A662,标的信息!$B$2:$H$260,7,0)</f>
        <v>31</v>
      </c>
      <c r="H662" t="str">
        <f>VLOOKUP(A662,标的信息!$B$2:$I$260,8,0)</f>
        <v>还款中</v>
      </c>
      <c r="I662">
        <f t="shared" si="10"/>
        <v>8.9555555555555557</v>
      </c>
      <c r="J662">
        <v>8.9600000000000009</v>
      </c>
      <c r="K662">
        <v>2000</v>
      </c>
      <c r="L662" s="1" t="s">
        <v>1319</v>
      </c>
      <c r="M662">
        <v>8674</v>
      </c>
      <c r="N662">
        <v>10</v>
      </c>
      <c r="O662" t="s">
        <v>18</v>
      </c>
      <c r="P662" s="1" t="s">
        <v>1320</v>
      </c>
      <c r="Q662">
        <v>8.9600000000000009</v>
      </c>
      <c r="R662">
        <v>1</v>
      </c>
      <c r="S662">
        <v>0</v>
      </c>
      <c r="T662">
        <v>0</v>
      </c>
      <c r="U662" s="1" t="s">
        <v>29</v>
      </c>
      <c r="V662">
        <v>2000</v>
      </c>
      <c r="W662">
        <v>2000</v>
      </c>
      <c r="X662">
        <v>0</v>
      </c>
      <c r="Y662">
        <v>2008.96</v>
      </c>
      <c r="Z662">
        <v>2008.96</v>
      </c>
      <c r="AA662">
        <v>1</v>
      </c>
      <c r="AB662" t="s">
        <v>21</v>
      </c>
    </row>
    <row r="663" spans="1:28" x14ac:dyDescent="0.3">
      <c r="A663">
        <v>613</v>
      </c>
      <c r="B663" t="str">
        <f>VLOOKUP(A663,标的信息!$B$2:$G$260,2,0)</f>
        <v>信易顺</v>
      </c>
      <c r="C663" t="str">
        <f>VLOOKUP(A663,标的信息!$B$2:$G$260,3,0)</f>
        <v>信易顺第526期</v>
      </c>
      <c r="D663">
        <f>VLOOKUP(A663,标的信息!$B$2:$G$260,4,0)</f>
        <v>5000</v>
      </c>
      <c r="E663">
        <f>VLOOKUP(A663,标的信息!$B$2:$G$260,5,0)</f>
        <v>5.2</v>
      </c>
      <c r="F663">
        <f>VLOOKUP(A663,标的信息!$B$2:$G$260,6,0)</f>
        <v>1</v>
      </c>
      <c r="G663">
        <f>VLOOKUP(A663,标的信息!$B$2:$H$260,7,0)</f>
        <v>31</v>
      </c>
      <c r="H663" t="str">
        <f>VLOOKUP(A663,标的信息!$B$2:$I$260,8,0)</f>
        <v>还款中</v>
      </c>
      <c r="I663">
        <f t="shared" si="10"/>
        <v>0.44777777777777783</v>
      </c>
      <c r="J663">
        <v>0.45</v>
      </c>
      <c r="K663">
        <v>100</v>
      </c>
      <c r="L663" s="1" t="s">
        <v>1321</v>
      </c>
      <c r="M663">
        <v>8672</v>
      </c>
      <c r="N663">
        <v>10</v>
      </c>
      <c r="O663" t="s">
        <v>18</v>
      </c>
      <c r="P663" s="1" t="s">
        <v>1322</v>
      </c>
      <c r="Q663">
        <v>0.45</v>
      </c>
      <c r="R663">
        <v>1</v>
      </c>
      <c r="S663">
        <v>0</v>
      </c>
      <c r="T663">
        <v>0</v>
      </c>
      <c r="U663" s="1" t="s">
        <v>48</v>
      </c>
      <c r="V663">
        <v>100</v>
      </c>
      <c r="W663">
        <v>100</v>
      </c>
      <c r="X663">
        <v>0</v>
      </c>
      <c r="Y663">
        <v>100.45</v>
      </c>
      <c r="Z663">
        <v>100.45</v>
      </c>
      <c r="AA663">
        <v>1</v>
      </c>
      <c r="AB663" t="s">
        <v>21</v>
      </c>
    </row>
    <row r="664" spans="1:28" x14ac:dyDescent="0.3">
      <c r="A664">
        <v>613</v>
      </c>
      <c r="B664" t="str">
        <f>VLOOKUP(A664,标的信息!$B$2:$G$260,2,0)</f>
        <v>信易顺</v>
      </c>
      <c r="C664" t="str">
        <f>VLOOKUP(A664,标的信息!$B$2:$G$260,3,0)</f>
        <v>信易顺第526期</v>
      </c>
      <c r="D664">
        <f>VLOOKUP(A664,标的信息!$B$2:$G$260,4,0)</f>
        <v>5000</v>
      </c>
      <c r="E664">
        <f>VLOOKUP(A664,标的信息!$B$2:$G$260,5,0)</f>
        <v>5.2</v>
      </c>
      <c r="F664">
        <f>VLOOKUP(A664,标的信息!$B$2:$G$260,6,0)</f>
        <v>1</v>
      </c>
      <c r="G664">
        <f>VLOOKUP(A664,标的信息!$B$2:$H$260,7,0)</f>
        <v>31</v>
      </c>
      <c r="H664" t="str">
        <f>VLOOKUP(A664,标的信息!$B$2:$I$260,8,0)</f>
        <v>还款中</v>
      </c>
      <c r="I664">
        <f t="shared" si="10"/>
        <v>0.89555555555555566</v>
      </c>
      <c r="J664">
        <v>0.9</v>
      </c>
      <c r="K664">
        <v>200</v>
      </c>
      <c r="L664" s="1" t="s">
        <v>1323</v>
      </c>
      <c r="M664">
        <v>8671</v>
      </c>
      <c r="N664">
        <v>10</v>
      </c>
      <c r="O664" t="s">
        <v>18</v>
      </c>
      <c r="P664" s="1" t="s">
        <v>1324</v>
      </c>
      <c r="Q664">
        <v>0.9</v>
      </c>
      <c r="R664">
        <v>1</v>
      </c>
      <c r="S664">
        <v>0</v>
      </c>
      <c r="T664">
        <v>0</v>
      </c>
      <c r="U664" s="1" t="s">
        <v>24</v>
      </c>
      <c r="V664">
        <v>200</v>
      </c>
      <c r="W664">
        <v>200</v>
      </c>
      <c r="X664">
        <v>0</v>
      </c>
      <c r="Y664">
        <v>200.9</v>
      </c>
      <c r="Z664">
        <v>200.9</v>
      </c>
      <c r="AA664">
        <v>1</v>
      </c>
      <c r="AB664" t="s">
        <v>21</v>
      </c>
    </row>
    <row r="665" spans="1:28" x14ac:dyDescent="0.3">
      <c r="A665">
        <v>613</v>
      </c>
      <c r="B665" t="str">
        <f>VLOOKUP(A665,标的信息!$B$2:$G$260,2,0)</f>
        <v>信易顺</v>
      </c>
      <c r="C665" t="str">
        <f>VLOOKUP(A665,标的信息!$B$2:$G$260,3,0)</f>
        <v>信易顺第526期</v>
      </c>
      <c r="D665">
        <f>VLOOKUP(A665,标的信息!$B$2:$G$260,4,0)</f>
        <v>5000</v>
      </c>
      <c r="E665">
        <f>VLOOKUP(A665,标的信息!$B$2:$G$260,5,0)</f>
        <v>5.2</v>
      </c>
      <c r="F665">
        <f>VLOOKUP(A665,标的信息!$B$2:$G$260,6,0)</f>
        <v>1</v>
      </c>
      <c r="G665">
        <f>VLOOKUP(A665,标的信息!$B$2:$H$260,7,0)</f>
        <v>31</v>
      </c>
      <c r="H665" t="str">
        <f>VLOOKUP(A665,标的信息!$B$2:$I$260,8,0)</f>
        <v>还款中</v>
      </c>
      <c r="I665">
        <f t="shared" si="10"/>
        <v>8.9555555555555557</v>
      </c>
      <c r="J665">
        <v>8.9600000000000009</v>
      </c>
      <c r="K665">
        <v>2000</v>
      </c>
      <c r="L665" s="1" t="s">
        <v>1325</v>
      </c>
      <c r="M665">
        <v>8633</v>
      </c>
      <c r="N665">
        <v>10</v>
      </c>
      <c r="O665" t="s">
        <v>18</v>
      </c>
      <c r="P665" s="1" t="s">
        <v>1326</v>
      </c>
      <c r="Q665">
        <v>8.9600000000000009</v>
      </c>
      <c r="R665">
        <v>1</v>
      </c>
      <c r="S665">
        <v>0</v>
      </c>
      <c r="T665">
        <v>0</v>
      </c>
      <c r="U665" s="1" t="s">
        <v>40</v>
      </c>
      <c r="V665">
        <v>2000</v>
      </c>
      <c r="W665">
        <v>2000</v>
      </c>
      <c r="X665">
        <v>0</v>
      </c>
      <c r="Y665">
        <v>2008.96</v>
      </c>
      <c r="Z665">
        <v>2008.96</v>
      </c>
      <c r="AA665">
        <v>1</v>
      </c>
      <c r="AB665" t="s">
        <v>21</v>
      </c>
    </row>
    <row r="666" spans="1:28" x14ac:dyDescent="0.3">
      <c r="A666">
        <v>613</v>
      </c>
      <c r="B666" t="str">
        <f>VLOOKUP(A666,标的信息!$B$2:$G$260,2,0)</f>
        <v>信易顺</v>
      </c>
      <c r="C666" t="str">
        <f>VLOOKUP(A666,标的信息!$B$2:$G$260,3,0)</f>
        <v>信易顺第526期</v>
      </c>
      <c r="D666">
        <f>VLOOKUP(A666,标的信息!$B$2:$G$260,4,0)</f>
        <v>5000</v>
      </c>
      <c r="E666">
        <f>VLOOKUP(A666,标的信息!$B$2:$G$260,5,0)</f>
        <v>5.2</v>
      </c>
      <c r="F666">
        <f>VLOOKUP(A666,标的信息!$B$2:$G$260,6,0)</f>
        <v>1</v>
      </c>
      <c r="G666">
        <f>VLOOKUP(A666,标的信息!$B$2:$H$260,7,0)</f>
        <v>31</v>
      </c>
      <c r="H666" t="str">
        <f>VLOOKUP(A666,标的信息!$B$2:$I$260,8,0)</f>
        <v>还款中</v>
      </c>
      <c r="I666">
        <f t="shared" si="10"/>
        <v>2.2388888888888889</v>
      </c>
      <c r="J666">
        <v>2.2400000000000002</v>
      </c>
      <c r="K666">
        <v>500</v>
      </c>
      <c r="L666" s="1" t="s">
        <v>1327</v>
      </c>
      <c r="M666">
        <v>8623</v>
      </c>
      <c r="N666">
        <v>10</v>
      </c>
      <c r="O666" t="s">
        <v>18</v>
      </c>
      <c r="P666" s="1" t="s">
        <v>1328</v>
      </c>
      <c r="Q666">
        <v>2.2400000000000002</v>
      </c>
      <c r="R666">
        <v>1</v>
      </c>
      <c r="S666">
        <v>0</v>
      </c>
      <c r="T666">
        <v>0</v>
      </c>
      <c r="U666" s="1" t="s">
        <v>40</v>
      </c>
      <c r="V666">
        <v>500</v>
      </c>
      <c r="W666">
        <v>500</v>
      </c>
      <c r="X666">
        <v>0</v>
      </c>
      <c r="Y666">
        <v>502.24</v>
      </c>
      <c r="Z666">
        <v>502.24</v>
      </c>
      <c r="AA666">
        <v>1</v>
      </c>
      <c r="AB666" t="s">
        <v>21</v>
      </c>
    </row>
    <row r="667" spans="1:28" x14ac:dyDescent="0.3">
      <c r="A667">
        <v>612</v>
      </c>
      <c r="B667" t="str">
        <f>VLOOKUP(A667,标的信息!$B$2:$G$260,2,0)</f>
        <v>金企计划</v>
      </c>
      <c r="C667" t="str">
        <f>VLOOKUP(A667,标的信息!$B$2:$G$260,3,0)</f>
        <v>海汇盈第6期</v>
      </c>
      <c r="D667">
        <f>VLOOKUP(A667,标的信息!$B$2:$G$260,4,0)</f>
        <v>200000</v>
      </c>
      <c r="E667">
        <f>VLOOKUP(A667,标的信息!$B$2:$G$260,5,0)</f>
        <v>5</v>
      </c>
      <c r="F667">
        <f>VLOOKUP(A667,标的信息!$B$2:$G$260,6,0)</f>
        <v>7</v>
      </c>
      <c r="G667">
        <f>VLOOKUP(A667,标的信息!$B$2:$H$260,7,0)</f>
        <v>7</v>
      </c>
      <c r="H667" t="str">
        <f>VLOOKUP(A667,标的信息!$B$2:$I$260,8,0)</f>
        <v>还款中</v>
      </c>
      <c r="I667">
        <f t="shared" si="10"/>
        <v>5.7361111111111107</v>
      </c>
      <c r="J667">
        <v>5.74</v>
      </c>
      <c r="K667">
        <v>5900</v>
      </c>
      <c r="L667" s="1" t="s">
        <v>1329</v>
      </c>
      <c r="M667">
        <v>8806</v>
      </c>
      <c r="N667">
        <v>10</v>
      </c>
      <c r="O667" t="s">
        <v>18</v>
      </c>
      <c r="P667" s="1" t="s">
        <v>1330</v>
      </c>
      <c r="Q667">
        <v>5.74</v>
      </c>
      <c r="R667">
        <v>1</v>
      </c>
      <c r="S667">
        <v>0</v>
      </c>
      <c r="T667">
        <v>0</v>
      </c>
      <c r="U667" s="1" t="s">
        <v>77</v>
      </c>
      <c r="V667">
        <v>5900</v>
      </c>
      <c r="W667">
        <v>5900</v>
      </c>
      <c r="X667">
        <v>0</v>
      </c>
      <c r="Y667">
        <v>5905.74</v>
      </c>
      <c r="Z667">
        <v>5905.74</v>
      </c>
      <c r="AA667">
        <v>1</v>
      </c>
      <c r="AB667" t="s">
        <v>21</v>
      </c>
    </row>
    <row r="668" spans="1:28" x14ac:dyDescent="0.3">
      <c r="A668">
        <v>612</v>
      </c>
      <c r="B668" t="str">
        <f>VLOOKUP(A668,标的信息!$B$2:$G$260,2,0)</f>
        <v>金企计划</v>
      </c>
      <c r="C668" t="str">
        <f>VLOOKUP(A668,标的信息!$B$2:$G$260,3,0)</f>
        <v>海汇盈第6期</v>
      </c>
      <c r="D668">
        <f>VLOOKUP(A668,标的信息!$B$2:$G$260,4,0)</f>
        <v>200000</v>
      </c>
      <c r="E668">
        <f>VLOOKUP(A668,标的信息!$B$2:$G$260,5,0)</f>
        <v>5</v>
      </c>
      <c r="F668">
        <f>VLOOKUP(A668,标的信息!$B$2:$G$260,6,0)</f>
        <v>7</v>
      </c>
      <c r="G668">
        <f>VLOOKUP(A668,标的信息!$B$2:$H$260,7,0)</f>
        <v>7</v>
      </c>
      <c r="H668" t="str">
        <f>VLOOKUP(A668,标的信息!$B$2:$I$260,8,0)</f>
        <v>还款中</v>
      </c>
      <c r="I668">
        <f t="shared" si="10"/>
        <v>9.7222222222222214</v>
      </c>
      <c r="J668">
        <v>9.7200000000000006</v>
      </c>
      <c r="K668">
        <v>10000</v>
      </c>
      <c r="L668" s="1" t="s">
        <v>1331</v>
      </c>
      <c r="M668">
        <v>8800</v>
      </c>
      <c r="N668">
        <v>10</v>
      </c>
      <c r="O668" t="s">
        <v>18</v>
      </c>
      <c r="P668" s="1" t="s">
        <v>1332</v>
      </c>
      <c r="Q668">
        <v>9.7200000000000006</v>
      </c>
      <c r="R668">
        <v>1</v>
      </c>
      <c r="S668">
        <v>0</v>
      </c>
      <c r="T668">
        <v>0</v>
      </c>
      <c r="U668" s="1" t="s">
        <v>20</v>
      </c>
      <c r="V668">
        <v>10000</v>
      </c>
      <c r="W668">
        <v>10000</v>
      </c>
      <c r="X668">
        <v>0</v>
      </c>
      <c r="Y668">
        <v>10009.719999999999</v>
      </c>
      <c r="Z668">
        <v>10009.719999999999</v>
      </c>
      <c r="AA668">
        <v>1</v>
      </c>
      <c r="AB668" t="s">
        <v>21</v>
      </c>
    </row>
    <row r="669" spans="1:28" x14ac:dyDescent="0.3">
      <c r="A669">
        <v>612</v>
      </c>
      <c r="B669" t="str">
        <f>VLOOKUP(A669,标的信息!$B$2:$G$260,2,0)</f>
        <v>金企计划</v>
      </c>
      <c r="C669" t="str">
        <f>VLOOKUP(A669,标的信息!$B$2:$G$260,3,0)</f>
        <v>海汇盈第6期</v>
      </c>
      <c r="D669">
        <f>VLOOKUP(A669,标的信息!$B$2:$G$260,4,0)</f>
        <v>200000</v>
      </c>
      <c r="E669">
        <f>VLOOKUP(A669,标的信息!$B$2:$G$260,5,0)</f>
        <v>5</v>
      </c>
      <c r="F669">
        <f>VLOOKUP(A669,标的信息!$B$2:$G$260,6,0)</f>
        <v>7</v>
      </c>
      <c r="G669">
        <f>VLOOKUP(A669,标的信息!$B$2:$H$260,7,0)</f>
        <v>7</v>
      </c>
      <c r="H669" t="str">
        <f>VLOOKUP(A669,标的信息!$B$2:$I$260,8,0)</f>
        <v>还款中</v>
      </c>
      <c r="I669">
        <f t="shared" si="10"/>
        <v>5.833333333333333</v>
      </c>
      <c r="J669">
        <v>5.83</v>
      </c>
      <c r="K669">
        <v>6000</v>
      </c>
      <c r="L669" s="1" t="s">
        <v>1333</v>
      </c>
      <c r="M669">
        <v>8799</v>
      </c>
      <c r="N669">
        <v>10</v>
      </c>
      <c r="O669" t="s">
        <v>18</v>
      </c>
      <c r="P669" s="1" t="s">
        <v>1334</v>
      </c>
      <c r="Q669">
        <v>5.83</v>
      </c>
      <c r="R669">
        <v>1</v>
      </c>
      <c r="S669">
        <v>0</v>
      </c>
      <c r="T669">
        <v>0</v>
      </c>
      <c r="U669" s="1" t="s">
        <v>40</v>
      </c>
      <c r="V669">
        <v>6000</v>
      </c>
      <c r="W669">
        <v>6000</v>
      </c>
      <c r="X669">
        <v>0</v>
      </c>
      <c r="Y669">
        <v>6005.83</v>
      </c>
      <c r="Z669">
        <v>6005.83</v>
      </c>
      <c r="AA669">
        <v>1</v>
      </c>
      <c r="AB669" t="s">
        <v>21</v>
      </c>
    </row>
    <row r="670" spans="1:28" x14ac:dyDescent="0.3">
      <c r="A670">
        <v>612</v>
      </c>
      <c r="B670" t="str">
        <f>VLOOKUP(A670,标的信息!$B$2:$G$260,2,0)</f>
        <v>金企计划</v>
      </c>
      <c r="C670" t="str">
        <f>VLOOKUP(A670,标的信息!$B$2:$G$260,3,0)</f>
        <v>海汇盈第6期</v>
      </c>
      <c r="D670">
        <f>VLOOKUP(A670,标的信息!$B$2:$G$260,4,0)</f>
        <v>200000</v>
      </c>
      <c r="E670">
        <f>VLOOKUP(A670,标的信息!$B$2:$G$260,5,0)</f>
        <v>5</v>
      </c>
      <c r="F670">
        <f>VLOOKUP(A670,标的信息!$B$2:$G$260,6,0)</f>
        <v>7</v>
      </c>
      <c r="G670">
        <f>VLOOKUP(A670,标的信息!$B$2:$H$260,7,0)</f>
        <v>7</v>
      </c>
      <c r="H670" t="str">
        <f>VLOOKUP(A670,标的信息!$B$2:$I$260,8,0)</f>
        <v>还款中</v>
      </c>
      <c r="I670">
        <f t="shared" si="10"/>
        <v>12.638888888888889</v>
      </c>
      <c r="J670">
        <v>12.64</v>
      </c>
      <c r="K670">
        <v>13000</v>
      </c>
      <c r="L670" s="1" t="s">
        <v>1335</v>
      </c>
      <c r="M670">
        <v>8798</v>
      </c>
      <c r="N670">
        <v>10</v>
      </c>
      <c r="O670" t="s">
        <v>18</v>
      </c>
      <c r="P670" s="1" t="s">
        <v>1336</v>
      </c>
      <c r="Q670">
        <v>12.64</v>
      </c>
      <c r="R670">
        <v>1</v>
      </c>
      <c r="S670">
        <v>0</v>
      </c>
      <c r="T670">
        <v>0</v>
      </c>
      <c r="U670" s="1" t="s">
        <v>48</v>
      </c>
      <c r="V670">
        <v>13000</v>
      </c>
      <c r="W670">
        <v>13000</v>
      </c>
      <c r="X670">
        <v>0</v>
      </c>
      <c r="Y670">
        <v>13012.64</v>
      </c>
      <c r="Z670">
        <v>13012.64</v>
      </c>
      <c r="AA670">
        <v>1</v>
      </c>
      <c r="AB670" t="s">
        <v>21</v>
      </c>
    </row>
    <row r="671" spans="1:28" x14ac:dyDescent="0.3">
      <c r="A671">
        <v>612</v>
      </c>
      <c r="B671" t="str">
        <f>VLOOKUP(A671,标的信息!$B$2:$G$260,2,0)</f>
        <v>金企计划</v>
      </c>
      <c r="C671" t="str">
        <f>VLOOKUP(A671,标的信息!$B$2:$G$260,3,0)</f>
        <v>海汇盈第6期</v>
      </c>
      <c r="D671">
        <f>VLOOKUP(A671,标的信息!$B$2:$G$260,4,0)</f>
        <v>200000</v>
      </c>
      <c r="E671">
        <f>VLOOKUP(A671,标的信息!$B$2:$G$260,5,0)</f>
        <v>5</v>
      </c>
      <c r="F671">
        <f>VLOOKUP(A671,标的信息!$B$2:$G$260,6,0)</f>
        <v>7</v>
      </c>
      <c r="G671">
        <f>VLOOKUP(A671,标的信息!$B$2:$H$260,7,0)</f>
        <v>7</v>
      </c>
      <c r="H671" t="str">
        <f>VLOOKUP(A671,标的信息!$B$2:$I$260,8,0)</f>
        <v>还款中</v>
      </c>
      <c r="I671">
        <f t="shared" si="10"/>
        <v>48.611111111111114</v>
      </c>
      <c r="J671">
        <v>48.61</v>
      </c>
      <c r="K671">
        <v>50000</v>
      </c>
      <c r="L671" s="1" t="s">
        <v>1337</v>
      </c>
      <c r="M671">
        <v>8796</v>
      </c>
      <c r="N671">
        <v>10</v>
      </c>
      <c r="O671" t="s">
        <v>18</v>
      </c>
      <c r="P671" s="1" t="s">
        <v>1338</v>
      </c>
      <c r="Q671">
        <v>48.61</v>
      </c>
      <c r="R671">
        <v>1</v>
      </c>
      <c r="S671">
        <v>0</v>
      </c>
      <c r="T671">
        <v>0</v>
      </c>
      <c r="U671" s="1" t="s">
        <v>32</v>
      </c>
      <c r="V671">
        <v>50000</v>
      </c>
      <c r="W671">
        <v>50000</v>
      </c>
      <c r="X671">
        <v>0</v>
      </c>
      <c r="Y671">
        <v>50048.61</v>
      </c>
      <c r="Z671">
        <v>50048.61</v>
      </c>
      <c r="AA671">
        <v>1</v>
      </c>
      <c r="AB671" t="s">
        <v>21</v>
      </c>
    </row>
    <row r="672" spans="1:28" x14ac:dyDescent="0.3">
      <c r="A672">
        <v>612</v>
      </c>
      <c r="B672" t="str">
        <f>VLOOKUP(A672,标的信息!$B$2:$G$260,2,0)</f>
        <v>金企计划</v>
      </c>
      <c r="C672" t="str">
        <f>VLOOKUP(A672,标的信息!$B$2:$G$260,3,0)</f>
        <v>海汇盈第6期</v>
      </c>
      <c r="D672">
        <f>VLOOKUP(A672,标的信息!$B$2:$G$260,4,0)</f>
        <v>200000</v>
      </c>
      <c r="E672">
        <f>VLOOKUP(A672,标的信息!$B$2:$G$260,5,0)</f>
        <v>5</v>
      </c>
      <c r="F672">
        <f>VLOOKUP(A672,标的信息!$B$2:$G$260,6,0)</f>
        <v>7</v>
      </c>
      <c r="G672">
        <f>VLOOKUP(A672,标的信息!$B$2:$H$260,7,0)</f>
        <v>7</v>
      </c>
      <c r="H672" t="str">
        <f>VLOOKUP(A672,标的信息!$B$2:$I$260,8,0)</f>
        <v>还款中</v>
      </c>
      <c r="I672">
        <f t="shared" si="10"/>
        <v>0.58333333333333337</v>
      </c>
      <c r="J672">
        <v>0.57999999999999996</v>
      </c>
      <c r="K672">
        <v>600</v>
      </c>
      <c r="L672" s="1" t="s">
        <v>1339</v>
      </c>
      <c r="M672">
        <v>8795</v>
      </c>
      <c r="N672">
        <v>10</v>
      </c>
      <c r="O672" t="s">
        <v>18</v>
      </c>
      <c r="P672" s="1" t="s">
        <v>1340</v>
      </c>
      <c r="Q672">
        <v>0.57999999999999996</v>
      </c>
      <c r="R672">
        <v>1</v>
      </c>
      <c r="S672">
        <v>0</v>
      </c>
      <c r="T672">
        <v>0</v>
      </c>
      <c r="U672" s="1" t="s">
        <v>77</v>
      </c>
      <c r="V672">
        <v>600</v>
      </c>
      <c r="W672">
        <v>600</v>
      </c>
      <c r="X672">
        <v>0</v>
      </c>
      <c r="Y672">
        <v>600.58000000000004</v>
      </c>
      <c r="Z672">
        <v>600.58000000000004</v>
      </c>
      <c r="AA672">
        <v>1</v>
      </c>
      <c r="AB672" t="s">
        <v>21</v>
      </c>
    </row>
    <row r="673" spans="1:28" x14ac:dyDescent="0.3">
      <c r="A673">
        <v>612</v>
      </c>
      <c r="B673" t="str">
        <f>VLOOKUP(A673,标的信息!$B$2:$G$260,2,0)</f>
        <v>金企计划</v>
      </c>
      <c r="C673" t="str">
        <f>VLOOKUP(A673,标的信息!$B$2:$G$260,3,0)</f>
        <v>海汇盈第6期</v>
      </c>
      <c r="D673">
        <f>VLOOKUP(A673,标的信息!$B$2:$G$260,4,0)</f>
        <v>200000</v>
      </c>
      <c r="E673">
        <f>VLOOKUP(A673,标的信息!$B$2:$G$260,5,0)</f>
        <v>5</v>
      </c>
      <c r="F673">
        <f>VLOOKUP(A673,标的信息!$B$2:$G$260,6,0)</f>
        <v>7</v>
      </c>
      <c r="G673">
        <f>VLOOKUP(A673,标的信息!$B$2:$H$260,7,0)</f>
        <v>7</v>
      </c>
      <c r="H673" t="str">
        <f>VLOOKUP(A673,标的信息!$B$2:$I$260,8,0)</f>
        <v>还款中</v>
      </c>
      <c r="I673">
        <f t="shared" si="10"/>
        <v>0.4861111111111111</v>
      </c>
      <c r="J673">
        <v>0.49</v>
      </c>
      <c r="K673">
        <v>500</v>
      </c>
      <c r="L673" s="1" t="s">
        <v>1341</v>
      </c>
      <c r="M673">
        <v>8792</v>
      </c>
      <c r="N673">
        <v>10</v>
      </c>
      <c r="O673" t="s">
        <v>18</v>
      </c>
      <c r="P673" s="1" t="s">
        <v>1342</v>
      </c>
      <c r="Q673">
        <v>0.49</v>
      </c>
      <c r="R673">
        <v>1</v>
      </c>
      <c r="S673">
        <v>0</v>
      </c>
      <c r="T673">
        <v>0</v>
      </c>
      <c r="U673" s="1" t="s">
        <v>77</v>
      </c>
      <c r="V673">
        <v>500</v>
      </c>
      <c r="W673">
        <v>500</v>
      </c>
      <c r="X673">
        <v>0</v>
      </c>
      <c r="Y673">
        <v>500.49</v>
      </c>
      <c r="Z673">
        <v>500.49</v>
      </c>
      <c r="AA673">
        <v>1</v>
      </c>
      <c r="AB673" t="s">
        <v>21</v>
      </c>
    </row>
    <row r="674" spans="1:28" x14ac:dyDescent="0.3">
      <c r="A674">
        <v>612</v>
      </c>
      <c r="B674" t="str">
        <f>VLOOKUP(A674,标的信息!$B$2:$G$260,2,0)</f>
        <v>金企计划</v>
      </c>
      <c r="C674" t="str">
        <f>VLOOKUP(A674,标的信息!$B$2:$G$260,3,0)</f>
        <v>海汇盈第6期</v>
      </c>
      <c r="D674">
        <f>VLOOKUP(A674,标的信息!$B$2:$G$260,4,0)</f>
        <v>200000</v>
      </c>
      <c r="E674">
        <f>VLOOKUP(A674,标的信息!$B$2:$G$260,5,0)</f>
        <v>5</v>
      </c>
      <c r="F674">
        <f>VLOOKUP(A674,标的信息!$B$2:$G$260,6,0)</f>
        <v>7</v>
      </c>
      <c r="G674">
        <f>VLOOKUP(A674,标的信息!$B$2:$H$260,7,0)</f>
        <v>7</v>
      </c>
      <c r="H674" t="str">
        <f>VLOOKUP(A674,标的信息!$B$2:$I$260,8,0)</f>
        <v>还款中</v>
      </c>
      <c r="I674">
        <f t="shared" si="10"/>
        <v>4.8611111111111107</v>
      </c>
      <c r="J674">
        <v>4.8600000000000003</v>
      </c>
      <c r="K674">
        <v>5000</v>
      </c>
      <c r="L674" s="1" t="s">
        <v>1343</v>
      </c>
      <c r="M674">
        <v>8783</v>
      </c>
      <c r="N674">
        <v>10</v>
      </c>
      <c r="O674" t="s">
        <v>18</v>
      </c>
      <c r="P674" s="1" t="s">
        <v>1344</v>
      </c>
      <c r="Q674">
        <v>4.8600000000000003</v>
      </c>
      <c r="R674">
        <v>1</v>
      </c>
      <c r="S674">
        <v>0</v>
      </c>
      <c r="T674">
        <v>0</v>
      </c>
      <c r="U674" s="1" t="s">
        <v>29</v>
      </c>
      <c r="V674">
        <v>5000</v>
      </c>
      <c r="W674">
        <v>5000</v>
      </c>
      <c r="X674">
        <v>0</v>
      </c>
      <c r="Y674">
        <v>5004.8599999999997</v>
      </c>
      <c r="Z674">
        <v>5004.8599999999997</v>
      </c>
      <c r="AA674">
        <v>1</v>
      </c>
      <c r="AB674" t="s">
        <v>21</v>
      </c>
    </row>
    <row r="675" spans="1:28" x14ac:dyDescent="0.3">
      <c r="A675">
        <v>612</v>
      </c>
      <c r="B675" t="str">
        <f>VLOOKUP(A675,标的信息!$B$2:$G$260,2,0)</f>
        <v>金企计划</v>
      </c>
      <c r="C675" t="str">
        <f>VLOOKUP(A675,标的信息!$B$2:$G$260,3,0)</f>
        <v>海汇盈第6期</v>
      </c>
      <c r="D675">
        <f>VLOOKUP(A675,标的信息!$B$2:$G$260,4,0)</f>
        <v>200000</v>
      </c>
      <c r="E675">
        <f>VLOOKUP(A675,标的信息!$B$2:$G$260,5,0)</f>
        <v>5</v>
      </c>
      <c r="F675">
        <f>VLOOKUP(A675,标的信息!$B$2:$G$260,6,0)</f>
        <v>7</v>
      </c>
      <c r="G675">
        <f>VLOOKUP(A675,标的信息!$B$2:$H$260,7,0)</f>
        <v>7</v>
      </c>
      <c r="H675" t="str">
        <f>VLOOKUP(A675,标的信息!$B$2:$I$260,8,0)</f>
        <v>还款中</v>
      </c>
      <c r="I675">
        <f t="shared" si="10"/>
        <v>9.7222222222222214</v>
      </c>
      <c r="J675">
        <v>9.7200000000000006</v>
      </c>
      <c r="K675">
        <v>10000</v>
      </c>
      <c r="L675" s="1" t="s">
        <v>1345</v>
      </c>
      <c r="M675">
        <v>8782</v>
      </c>
      <c r="N675">
        <v>10</v>
      </c>
      <c r="O675" t="s">
        <v>18</v>
      </c>
      <c r="P675" s="1" t="s">
        <v>1346</v>
      </c>
      <c r="Q675">
        <v>9.7200000000000006</v>
      </c>
      <c r="R675">
        <v>1</v>
      </c>
      <c r="S675">
        <v>0</v>
      </c>
      <c r="T675">
        <v>0</v>
      </c>
      <c r="U675" s="1" t="s">
        <v>29</v>
      </c>
      <c r="V675">
        <v>10000</v>
      </c>
      <c r="W675">
        <v>10000</v>
      </c>
      <c r="X675">
        <v>0</v>
      </c>
      <c r="Y675">
        <v>10009.719999999999</v>
      </c>
      <c r="Z675">
        <v>10009.719999999999</v>
      </c>
      <c r="AA675">
        <v>1</v>
      </c>
      <c r="AB675" t="s">
        <v>21</v>
      </c>
    </row>
    <row r="676" spans="1:28" x14ac:dyDescent="0.3">
      <c r="A676">
        <v>612</v>
      </c>
      <c r="B676" t="str">
        <f>VLOOKUP(A676,标的信息!$B$2:$G$260,2,0)</f>
        <v>金企计划</v>
      </c>
      <c r="C676" t="str">
        <f>VLOOKUP(A676,标的信息!$B$2:$G$260,3,0)</f>
        <v>海汇盈第6期</v>
      </c>
      <c r="D676">
        <f>VLOOKUP(A676,标的信息!$B$2:$G$260,4,0)</f>
        <v>200000</v>
      </c>
      <c r="E676">
        <f>VLOOKUP(A676,标的信息!$B$2:$G$260,5,0)</f>
        <v>5</v>
      </c>
      <c r="F676">
        <f>VLOOKUP(A676,标的信息!$B$2:$G$260,6,0)</f>
        <v>7</v>
      </c>
      <c r="G676">
        <f>VLOOKUP(A676,标的信息!$B$2:$H$260,7,0)</f>
        <v>7</v>
      </c>
      <c r="H676" t="str">
        <f>VLOOKUP(A676,标的信息!$B$2:$I$260,8,0)</f>
        <v>还款中</v>
      </c>
      <c r="I676">
        <f t="shared" si="10"/>
        <v>1.9444444444444444</v>
      </c>
      <c r="J676">
        <v>1.94</v>
      </c>
      <c r="K676">
        <v>2000</v>
      </c>
      <c r="L676" s="1" t="s">
        <v>1347</v>
      </c>
      <c r="M676">
        <v>8781</v>
      </c>
      <c r="N676">
        <v>10</v>
      </c>
      <c r="O676" t="s">
        <v>18</v>
      </c>
      <c r="P676" s="1" t="s">
        <v>1348</v>
      </c>
      <c r="Q676">
        <v>1.94</v>
      </c>
      <c r="R676">
        <v>1</v>
      </c>
      <c r="S676">
        <v>0</v>
      </c>
      <c r="T676">
        <v>0</v>
      </c>
      <c r="U676" s="1" t="s">
        <v>48</v>
      </c>
      <c r="V676">
        <v>2000</v>
      </c>
      <c r="W676">
        <v>2000</v>
      </c>
      <c r="X676">
        <v>0</v>
      </c>
      <c r="Y676">
        <v>2001.94</v>
      </c>
      <c r="Z676">
        <v>2001.94</v>
      </c>
      <c r="AA676">
        <v>1</v>
      </c>
      <c r="AB676" t="s">
        <v>21</v>
      </c>
    </row>
    <row r="677" spans="1:28" x14ac:dyDescent="0.3">
      <c r="A677">
        <v>612</v>
      </c>
      <c r="B677" t="str">
        <f>VLOOKUP(A677,标的信息!$B$2:$G$260,2,0)</f>
        <v>金企计划</v>
      </c>
      <c r="C677" t="str">
        <f>VLOOKUP(A677,标的信息!$B$2:$G$260,3,0)</f>
        <v>海汇盈第6期</v>
      </c>
      <c r="D677">
        <f>VLOOKUP(A677,标的信息!$B$2:$G$260,4,0)</f>
        <v>200000</v>
      </c>
      <c r="E677">
        <f>VLOOKUP(A677,标的信息!$B$2:$G$260,5,0)</f>
        <v>5</v>
      </c>
      <c r="F677">
        <f>VLOOKUP(A677,标的信息!$B$2:$G$260,6,0)</f>
        <v>7</v>
      </c>
      <c r="G677">
        <f>VLOOKUP(A677,标的信息!$B$2:$H$260,7,0)</f>
        <v>7</v>
      </c>
      <c r="H677" t="str">
        <f>VLOOKUP(A677,标的信息!$B$2:$I$260,8,0)</f>
        <v>还款中</v>
      </c>
      <c r="I677">
        <f t="shared" si="10"/>
        <v>9.7222222222222224E-2</v>
      </c>
      <c r="J677">
        <v>0.1</v>
      </c>
      <c r="K677">
        <v>100</v>
      </c>
      <c r="L677" s="1" t="s">
        <v>1349</v>
      </c>
      <c r="M677">
        <v>8780</v>
      </c>
      <c r="N677">
        <v>10</v>
      </c>
      <c r="O677" t="s">
        <v>18</v>
      </c>
      <c r="P677" s="1" t="s">
        <v>1350</v>
      </c>
      <c r="Q677">
        <v>0.1</v>
      </c>
      <c r="R677">
        <v>1</v>
      </c>
      <c r="S677">
        <v>0</v>
      </c>
      <c r="T677">
        <v>0</v>
      </c>
      <c r="U677" s="1" t="s">
        <v>48</v>
      </c>
      <c r="V677">
        <v>100</v>
      </c>
      <c r="W677">
        <v>100</v>
      </c>
      <c r="X677">
        <v>0</v>
      </c>
      <c r="Y677">
        <v>100.1</v>
      </c>
      <c r="Z677">
        <v>100.1</v>
      </c>
      <c r="AA677">
        <v>1</v>
      </c>
      <c r="AB677" t="s">
        <v>21</v>
      </c>
    </row>
    <row r="678" spans="1:28" x14ac:dyDescent="0.3">
      <c r="A678">
        <v>612</v>
      </c>
      <c r="B678" t="str">
        <f>VLOOKUP(A678,标的信息!$B$2:$G$260,2,0)</f>
        <v>金企计划</v>
      </c>
      <c r="C678" t="str">
        <f>VLOOKUP(A678,标的信息!$B$2:$G$260,3,0)</f>
        <v>海汇盈第6期</v>
      </c>
      <c r="D678">
        <f>VLOOKUP(A678,标的信息!$B$2:$G$260,4,0)</f>
        <v>200000</v>
      </c>
      <c r="E678">
        <f>VLOOKUP(A678,标的信息!$B$2:$G$260,5,0)</f>
        <v>5</v>
      </c>
      <c r="F678">
        <f>VLOOKUP(A678,标的信息!$B$2:$G$260,6,0)</f>
        <v>7</v>
      </c>
      <c r="G678">
        <f>VLOOKUP(A678,标的信息!$B$2:$H$260,7,0)</f>
        <v>7</v>
      </c>
      <c r="H678" t="str">
        <f>VLOOKUP(A678,标的信息!$B$2:$I$260,8,0)</f>
        <v>还款中</v>
      </c>
      <c r="I678">
        <f t="shared" si="10"/>
        <v>9.7222222222222214</v>
      </c>
      <c r="J678">
        <v>9.7200000000000006</v>
      </c>
      <c r="K678">
        <v>10000</v>
      </c>
      <c r="L678" s="1" t="s">
        <v>1351</v>
      </c>
      <c r="M678">
        <v>8778</v>
      </c>
      <c r="N678">
        <v>10</v>
      </c>
      <c r="O678" t="s">
        <v>18</v>
      </c>
      <c r="P678" s="1" t="s">
        <v>1352</v>
      </c>
      <c r="Q678">
        <v>9.7200000000000006</v>
      </c>
      <c r="R678">
        <v>1</v>
      </c>
      <c r="S678">
        <v>0</v>
      </c>
      <c r="T678">
        <v>0</v>
      </c>
      <c r="U678" s="1" t="s">
        <v>40</v>
      </c>
      <c r="V678">
        <v>10000</v>
      </c>
      <c r="W678">
        <v>10000</v>
      </c>
      <c r="X678">
        <v>0</v>
      </c>
      <c r="Y678">
        <v>10009.719999999999</v>
      </c>
      <c r="Z678">
        <v>10009.719999999999</v>
      </c>
      <c r="AA678">
        <v>1</v>
      </c>
      <c r="AB678" t="s">
        <v>21</v>
      </c>
    </row>
    <row r="679" spans="1:28" x14ac:dyDescent="0.3">
      <c r="A679">
        <v>612</v>
      </c>
      <c r="B679" t="str">
        <f>VLOOKUP(A679,标的信息!$B$2:$G$260,2,0)</f>
        <v>金企计划</v>
      </c>
      <c r="C679" t="str">
        <f>VLOOKUP(A679,标的信息!$B$2:$G$260,3,0)</f>
        <v>海汇盈第6期</v>
      </c>
      <c r="D679">
        <f>VLOOKUP(A679,标的信息!$B$2:$G$260,4,0)</f>
        <v>200000</v>
      </c>
      <c r="E679">
        <f>VLOOKUP(A679,标的信息!$B$2:$G$260,5,0)</f>
        <v>5</v>
      </c>
      <c r="F679">
        <f>VLOOKUP(A679,标的信息!$B$2:$G$260,6,0)</f>
        <v>7</v>
      </c>
      <c r="G679">
        <f>VLOOKUP(A679,标的信息!$B$2:$H$260,7,0)</f>
        <v>7</v>
      </c>
      <c r="H679" t="str">
        <f>VLOOKUP(A679,标的信息!$B$2:$I$260,8,0)</f>
        <v>还款中</v>
      </c>
      <c r="I679">
        <f t="shared" si="10"/>
        <v>0.97222222222222221</v>
      </c>
      <c r="J679">
        <v>0.97</v>
      </c>
      <c r="K679">
        <v>1000</v>
      </c>
      <c r="L679" s="1" t="s">
        <v>1353</v>
      </c>
      <c r="M679">
        <v>8777</v>
      </c>
      <c r="N679">
        <v>10</v>
      </c>
      <c r="O679" t="s">
        <v>18</v>
      </c>
      <c r="P679" s="1" t="s">
        <v>1354</v>
      </c>
      <c r="Q679">
        <v>0.97</v>
      </c>
      <c r="R679">
        <v>1</v>
      </c>
      <c r="S679">
        <v>0</v>
      </c>
      <c r="T679">
        <v>0</v>
      </c>
      <c r="U679" s="1" t="s">
        <v>1355</v>
      </c>
      <c r="V679">
        <v>1000</v>
      </c>
      <c r="W679">
        <v>1000</v>
      </c>
      <c r="X679">
        <v>0</v>
      </c>
      <c r="Y679">
        <v>1000.97</v>
      </c>
      <c r="Z679">
        <v>1000.97</v>
      </c>
      <c r="AA679">
        <v>1</v>
      </c>
      <c r="AB679" t="s">
        <v>21</v>
      </c>
    </row>
    <row r="680" spans="1:28" x14ac:dyDescent="0.3">
      <c r="A680">
        <v>612</v>
      </c>
      <c r="B680" t="str">
        <f>VLOOKUP(A680,标的信息!$B$2:$G$260,2,0)</f>
        <v>金企计划</v>
      </c>
      <c r="C680" t="str">
        <f>VLOOKUP(A680,标的信息!$B$2:$G$260,3,0)</f>
        <v>海汇盈第6期</v>
      </c>
      <c r="D680">
        <f>VLOOKUP(A680,标的信息!$B$2:$G$260,4,0)</f>
        <v>200000</v>
      </c>
      <c r="E680">
        <f>VLOOKUP(A680,标的信息!$B$2:$G$260,5,0)</f>
        <v>5</v>
      </c>
      <c r="F680">
        <f>VLOOKUP(A680,标的信息!$B$2:$G$260,6,0)</f>
        <v>7</v>
      </c>
      <c r="G680">
        <f>VLOOKUP(A680,标的信息!$B$2:$H$260,7,0)</f>
        <v>7</v>
      </c>
      <c r="H680" t="str">
        <f>VLOOKUP(A680,标的信息!$B$2:$I$260,8,0)</f>
        <v>还款中</v>
      </c>
      <c r="I680">
        <f t="shared" si="10"/>
        <v>1.0694444444444444</v>
      </c>
      <c r="J680">
        <v>1.07</v>
      </c>
      <c r="K680">
        <v>1100</v>
      </c>
      <c r="L680" s="1" t="s">
        <v>1356</v>
      </c>
      <c r="M680">
        <v>8776</v>
      </c>
      <c r="N680">
        <v>10</v>
      </c>
      <c r="O680" t="s">
        <v>18</v>
      </c>
      <c r="P680" s="1" t="s">
        <v>1357</v>
      </c>
      <c r="Q680">
        <v>1.07</v>
      </c>
      <c r="R680">
        <v>1</v>
      </c>
      <c r="S680">
        <v>0</v>
      </c>
      <c r="T680">
        <v>0</v>
      </c>
      <c r="U680" s="1" t="s">
        <v>24</v>
      </c>
      <c r="V680">
        <v>1100</v>
      </c>
      <c r="W680">
        <v>1100</v>
      </c>
      <c r="X680">
        <v>0</v>
      </c>
      <c r="Y680">
        <v>1101.07</v>
      </c>
      <c r="Z680">
        <v>1101.07</v>
      </c>
      <c r="AA680">
        <v>1</v>
      </c>
      <c r="AB680" t="s">
        <v>21</v>
      </c>
    </row>
    <row r="681" spans="1:28" x14ac:dyDescent="0.3">
      <c r="A681">
        <v>612</v>
      </c>
      <c r="B681" t="str">
        <f>VLOOKUP(A681,标的信息!$B$2:$G$260,2,0)</f>
        <v>金企计划</v>
      </c>
      <c r="C681" t="str">
        <f>VLOOKUP(A681,标的信息!$B$2:$G$260,3,0)</f>
        <v>海汇盈第6期</v>
      </c>
      <c r="D681">
        <f>VLOOKUP(A681,标的信息!$B$2:$G$260,4,0)</f>
        <v>200000</v>
      </c>
      <c r="E681">
        <f>VLOOKUP(A681,标的信息!$B$2:$G$260,5,0)</f>
        <v>5</v>
      </c>
      <c r="F681">
        <f>VLOOKUP(A681,标的信息!$B$2:$G$260,6,0)</f>
        <v>7</v>
      </c>
      <c r="G681">
        <f>VLOOKUP(A681,标的信息!$B$2:$H$260,7,0)</f>
        <v>7</v>
      </c>
      <c r="H681" t="str">
        <f>VLOOKUP(A681,标的信息!$B$2:$I$260,8,0)</f>
        <v>还款中</v>
      </c>
      <c r="I681">
        <f t="shared" si="10"/>
        <v>9.7222222222222214</v>
      </c>
      <c r="J681">
        <v>9.7200000000000006</v>
      </c>
      <c r="K681">
        <v>10000</v>
      </c>
      <c r="L681" s="1" t="s">
        <v>1358</v>
      </c>
      <c r="M681">
        <v>8775</v>
      </c>
      <c r="N681">
        <v>10</v>
      </c>
      <c r="O681" t="s">
        <v>18</v>
      </c>
      <c r="P681" s="1" t="s">
        <v>1359</v>
      </c>
      <c r="Q681">
        <v>9.7200000000000006</v>
      </c>
      <c r="R681">
        <v>1</v>
      </c>
      <c r="S681">
        <v>0</v>
      </c>
      <c r="T681">
        <v>0</v>
      </c>
      <c r="U681" s="1" t="s">
        <v>53</v>
      </c>
      <c r="V681">
        <v>10000</v>
      </c>
      <c r="W681">
        <v>10000</v>
      </c>
      <c r="X681">
        <v>0</v>
      </c>
      <c r="Y681">
        <v>10009.719999999999</v>
      </c>
      <c r="Z681">
        <v>10009.719999999999</v>
      </c>
      <c r="AA681">
        <v>1</v>
      </c>
      <c r="AB681" t="s">
        <v>21</v>
      </c>
    </row>
    <row r="682" spans="1:28" x14ac:dyDescent="0.3">
      <c r="A682">
        <v>612</v>
      </c>
      <c r="B682" t="str">
        <f>VLOOKUP(A682,标的信息!$B$2:$G$260,2,0)</f>
        <v>金企计划</v>
      </c>
      <c r="C682" t="str">
        <f>VLOOKUP(A682,标的信息!$B$2:$G$260,3,0)</f>
        <v>海汇盈第6期</v>
      </c>
      <c r="D682">
        <f>VLOOKUP(A682,标的信息!$B$2:$G$260,4,0)</f>
        <v>200000</v>
      </c>
      <c r="E682">
        <f>VLOOKUP(A682,标的信息!$B$2:$G$260,5,0)</f>
        <v>5</v>
      </c>
      <c r="F682">
        <f>VLOOKUP(A682,标的信息!$B$2:$G$260,6,0)</f>
        <v>7</v>
      </c>
      <c r="G682">
        <f>VLOOKUP(A682,标的信息!$B$2:$H$260,7,0)</f>
        <v>7</v>
      </c>
      <c r="H682" t="str">
        <f>VLOOKUP(A682,标的信息!$B$2:$I$260,8,0)</f>
        <v>还款中</v>
      </c>
      <c r="I682">
        <f t="shared" si="10"/>
        <v>2.9166666666666665</v>
      </c>
      <c r="J682">
        <v>2.92</v>
      </c>
      <c r="K682">
        <v>3000</v>
      </c>
      <c r="L682" s="1" t="s">
        <v>1360</v>
      </c>
      <c r="M682">
        <v>8774</v>
      </c>
      <c r="N682">
        <v>10</v>
      </c>
      <c r="O682" t="s">
        <v>18</v>
      </c>
      <c r="P682" s="1" t="s">
        <v>1361</v>
      </c>
      <c r="Q682">
        <v>2.92</v>
      </c>
      <c r="R682">
        <v>1</v>
      </c>
      <c r="S682">
        <v>0</v>
      </c>
      <c r="T682">
        <v>0</v>
      </c>
      <c r="U682" s="1" t="s">
        <v>24</v>
      </c>
      <c r="V682">
        <v>3000</v>
      </c>
      <c r="W682">
        <v>3000</v>
      </c>
      <c r="X682">
        <v>0</v>
      </c>
      <c r="Y682">
        <v>3002.92</v>
      </c>
      <c r="Z682">
        <v>3002.92</v>
      </c>
      <c r="AA682">
        <v>1</v>
      </c>
      <c r="AB682" t="s">
        <v>21</v>
      </c>
    </row>
    <row r="683" spans="1:28" x14ac:dyDescent="0.3">
      <c r="A683">
        <v>612</v>
      </c>
      <c r="B683" t="str">
        <f>VLOOKUP(A683,标的信息!$B$2:$G$260,2,0)</f>
        <v>金企计划</v>
      </c>
      <c r="C683" t="str">
        <f>VLOOKUP(A683,标的信息!$B$2:$G$260,3,0)</f>
        <v>海汇盈第6期</v>
      </c>
      <c r="D683">
        <f>VLOOKUP(A683,标的信息!$B$2:$G$260,4,0)</f>
        <v>200000</v>
      </c>
      <c r="E683">
        <f>VLOOKUP(A683,标的信息!$B$2:$G$260,5,0)</f>
        <v>5</v>
      </c>
      <c r="F683">
        <f>VLOOKUP(A683,标的信息!$B$2:$G$260,6,0)</f>
        <v>7</v>
      </c>
      <c r="G683">
        <f>VLOOKUP(A683,标的信息!$B$2:$H$260,7,0)</f>
        <v>7</v>
      </c>
      <c r="H683" t="str">
        <f>VLOOKUP(A683,标的信息!$B$2:$I$260,8,0)</f>
        <v>还款中</v>
      </c>
      <c r="I683">
        <f t="shared" si="10"/>
        <v>29.166666666666668</v>
      </c>
      <c r="J683">
        <v>29.17</v>
      </c>
      <c r="K683">
        <v>30000</v>
      </c>
      <c r="L683" s="1" t="s">
        <v>1362</v>
      </c>
      <c r="M683">
        <v>8773</v>
      </c>
      <c r="N683">
        <v>10</v>
      </c>
      <c r="O683" t="s">
        <v>18</v>
      </c>
      <c r="P683" s="1" t="s">
        <v>1363</v>
      </c>
      <c r="Q683">
        <v>29.17</v>
      </c>
      <c r="R683">
        <v>1</v>
      </c>
      <c r="S683">
        <v>0</v>
      </c>
      <c r="T683">
        <v>0</v>
      </c>
      <c r="U683" s="1" t="s">
        <v>20</v>
      </c>
      <c r="V683">
        <v>30000</v>
      </c>
      <c r="W683">
        <v>30000</v>
      </c>
      <c r="X683">
        <v>0</v>
      </c>
      <c r="Y683">
        <v>30029.17</v>
      </c>
      <c r="Z683">
        <v>30029.17</v>
      </c>
      <c r="AA683">
        <v>1</v>
      </c>
      <c r="AB683" t="s">
        <v>21</v>
      </c>
    </row>
    <row r="684" spans="1:28" x14ac:dyDescent="0.3">
      <c r="A684">
        <v>612</v>
      </c>
      <c r="B684" t="str">
        <f>VLOOKUP(A684,标的信息!$B$2:$G$260,2,0)</f>
        <v>金企计划</v>
      </c>
      <c r="C684" t="str">
        <f>VLOOKUP(A684,标的信息!$B$2:$G$260,3,0)</f>
        <v>海汇盈第6期</v>
      </c>
      <c r="D684">
        <f>VLOOKUP(A684,标的信息!$B$2:$G$260,4,0)</f>
        <v>200000</v>
      </c>
      <c r="E684">
        <f>VLOOKUP(A684,标的信息!$B$2:$G$260,5,0)</f>
        <v>5</v>
      </c>
      <c r="F684">
        <f>VLOOKUP(A684,标的信息!$B$2:$G$260,6,0)</f>
        <v>7</v>
      </c>
      <c r="G684">
        <f>VLOOKUP(A684,标的信息!$B$2:$H$260,7,0)</f>
        <v>7</v>
      </c>
      <c r="H684" t="str">
        <f>VLOOKUP(A684,标的信息!$B$2:$I$260,8,0)</f>
        <v>还款中</v>
      </c>
      <c r="I684">
        <f t="shared" si="10"/>
        <v>0.4861111111111111</v>
      </c>
      <c r="J684">
        <v>0.49</v>
      </c>
      <c r="K684">
        <v>500</v>
      </c>
      <c r="L684" s="1" t="s">
        <v>1364</v>
      </c>
      <c r="M684">
        <v>8771</v>
      </c>
      <c r="N684">
        <v>10</v>
      </c>
      <c r="O684" t="s">
        <v>18</v>
      </c>
      <c r="P684" s="1" t="s">
        <v>1365</v>
      </c>
      <c r="Q684">
        <v>0.49</v>
      </c>
      <c r="R684">
        <v>1</v>
      </c>
      <c r="S684">
        <v>0</v>
      </c>
      <c r="T684">
        <v>0</v>
      </c>
      <c r="U684" s="1" t="s">
        <v>35</v>
      </c>
      <c r="V684">
        <v>500</v>
      </c>
      <c r="W684">
        <v>500</v>
      </c>
      <c r="X684">
        <v>0</v>
      </c>
      <c r="Y684">
        <v>500.49</v>
      </c>
      <c r="Z684">
        <v>500.49</v>
      </c>
      <c r="AA684">
        <v>1</v>
      </c>
      <c r="AB684" t="s">
        <v>21</v>
      </c>
    </row>
    <row r="685" spans="1:28" x14ac:dyDescent="0.3">
      <c r="A685">
        <v>612</v>
      </c>
      <c r="B685" t="str">
        <f>VLOOKUP(A685,标的信息!$B$2:$G$260,2,0)</f>
        <v>金企计划</v>
      </c>
      <c r="C685" t="str">
        <f>VLOOKUP(A685,标的信息!$B$2:$G$260,3,0)</f>
        <v>海汇盈第6期</v>
      </c>
      <c r="D685">
        <f>VLOOKUP(A685,标的信息!$B$2:$G$260,4,0)</f>
        <v>200000</v>
      </c>
      <c r="E685">
        <f>VLOOKUP(A685,标的信息!$B$2:$G$260,5,0)</f>
        <v>5</v>
      </c>
      <c r="F685">
        <f>VLOOKUP(A685,标的信息!$B$2:$G$260,6,0)</f>
        <v>7</v>
      </c>
      <c r="G685">
        <f>VLOOKUP(A685,标的信息!$B$2:$H$260,7,0)</f>
        <v>7</v>
      </c>
      <c r="H685" t="str">
        <f>VLOOKUP(A685,标的信息!$B$2:$I$260,8,0)</f>
        <v>还款中</v>
      </c>
      <c r="I685">
        <f t="shared" si="10"/>
        <v>2.9166666666666665</v>
      </c>
      <c r="J685">
        <v>2.92</v>
      </c>
      <c r="K685">
        <v>3000</v>
      </c>
      <c r="L685" s="1" t="s">
        <v>1366</v>
      </c>
      <c r="M685">
        <v>8764</v>
      </c>
      <c r="N685">
        <v>10</v>
      </c>
      <c r="O685" t="s">
        <v>18</v>
      </c>
      <c r="P685" s="1" t="s">
        <v>1367</v>
      </c>
      <c r="Q685">
        <v>2.92</v>
      </c>
      <c r="R685">
        <v>1</v>
      </c>
      <c r="S685">
        <v>0</v>
      </c>
      <c r="T685">
        <v>0</v>
      </c>
      <c r="U685" s="1" t="s">
        <v>53</v>
      </c>
      <c r="V685">
        <v>3000</v>
      </c>
      <c r="W685">
        <v>3000</v>
      </c>
      <c r="X685">
        <v>0</v>
      </c>
      <c r="Y685">
        <v>3002.92</v>
      </c>
      <c r="Z685">
        <v>3002.92</v>
      </c>
      <c r="AA685">
        <v>1</v>
      </c>
      <c r="AB685" t="s">
        <v>21</v>
      </c>
    </row>
    <row r="686" spans="1:28" x14ac:dyDescent="0.3">
      <c r="A686">
        <v>612</v>
      </c>
      <c r="B686" t="str">
        <f>VLOOKUP(A686,标的信息!$B$2:$G$260,2,0)</f>
        <v>金企计划</v>
      </c>
      <c r="C686" t="str">
        <f>VLOOKUP(A686,标的信息!$B$2:$G$260,3,0)</f>
        <v>海汇盈第6期</v>
      </c>
      <c r="D686">
        <f>VLOOKUP(A686,标的信息!$B$2:$G$260,4,0)</f>
        <v>200000</v>
      </c>
      <c r="E686">
        <f>VLOOKUP(A686,标的信息!$B$2:$G$260,5,0)</f>
        <v>5</v>
      </c>
      <c r="F686">
        <f>VLOOKUP(A686,标的信息!$B$2:$G$260,6,0)</f>
        <v>7</v>
      </c>
      <c r="G686">
        <f>VLOOKUP(A686,标的信息!$B$2:$H$260,7,0)</f>
        <v>7</v>
      </c>
      <c r="H686" t="str">
        <f>VLOOKUP(A686,标的信息!$B$2:$I$260,8,0)</f>
        <v>还款中</v>
      </c>
      <c r="I686">
        <f t="shared" si="10"/>
        <v>1.9444444444444444</v>
      </c>
      <c r="J686">
        <v>1.94</v>
      </c>
      <c r="K686">
        <v>2000</v>
      </c>
      <c r="L686" s="1" t="s">
        <v>1368</v>
      </c>
      <c r="M686">
        <v>8761</v>
      </c>
      <c r="N686">
        <v>10</v>
      </c>
      <c r="O686" t="s">
        <v>18</v>
      </c>
      <c r="P686" s="1" t="s">
        <v>1369</v>
      </c>
      <c r="Q686">
        <v>1.94</v>
      </c>
      <c r="R686">
        <v>1</v>
      </c>
      <c r="S686">
        <v>0</v>
      </c>
      <c r="T686">
        <v>0</v>
      </c>
      <c r="U686" s="1" t="s">
        <v>24</v>
      </c>
      <c r="V686">
        <v>2000</v>
      </c>
      <c r="W686">
        <v>2000</v>
      </c>
      <c r="X686">
        <v>0</v>
      </c>
      <c r="Y686">
        <v>2001.94</v>
      </c>
      <c r="Z686">
        <v>2001.94</v>
      </c>
      <c r="AA686">
        <v>1</v>
      </c>
      <c r="AB686" t="s">
        <v>21</v>
      </c>
    </row>
    <row r="687" spans="1:28" x14ac:dyDescent="0.3">
      <c r="A687">
        <v>612</v>
      </c>
      <c r="B687" t="str">
        <f>VLOOKUP(A687,标的信息!$B$2:$G$260,2,0)</f>
        <v>金企计划</v>
      </c>
      <c r="C687" t="str">
        <f>VLOOKUP(A687,标的信息!$B$2:$G$260,3,0)</f>
        <v>海汇盈第6期</v>
      </c>
      <c r="D687">
        <f>VLOOKUP(A687,标的信息!$B$2:$G$260,4,0)</f>
        <v>200000</v>
      </c>
      <c r="E687">
        <f>VLOOKUP(A687,标的信息!$B$2:$G$260,5,0)</f>
        <v>5</v>
      </c>
      <c r="F687">
        <f>VLOOKUP(A687,标的信息!$B$2:$G$260,6,0)</f>
        <v>7</v>
      </c>
      <c r="G687">
        <f>VLOOKUP(A687,标的信息!$B$2:$H$260,7,0)</f>
        <v>7</v>
      </c>
      <c r="H687" t="str">
        <f>VLOOKUP(A687,标的信息!$B$2:$I$260,8,0)</f>
        <v>还款中</v>
      </c>
      <c r="I687">
        <f t="shared" si="10"/>
        <v>17.5</v>
      </c>
      <c r="J687">
        <v>17.5</v>
      </c>
      <c r="K687">
        <v>18000</v>
      </c>
      <c r="L687" s="1" t="s">
        <v>1370</v>
      </c>
      <c r="M687">
        <v>8751</v>
      </c>
      <c r="N687">
        <v>10</v>
      </c>
      <c r="O687" t="s">
        <v>18</v>
      </c>
      <c r="P687" s="1" t="s">
        <v>1371</v>
      </c>
      <c r="Q687">
        <v>17.5</v>
      </c>
      <c r="R687">
        <v>1</v>
      </c>
      <c r="S687">
        <v>0</v>
      </c>
      <c r="T687">
        <v>0</v>
      </c>
      <c r="U687" s="1" t="s">
        <v>24</v>
      </c>
      <c r="V687">
        <v>18000</v>
      </c>
      <c r="W687">
        <v>18000</v>
      </c>
      <c r="X687">
        <v>0</v>
      </c>
      <c r="Y687">
        <v>18017.5</v>
      </c>
      <c r="Z687">
        <v>18017.5</v>
      </c>
      <c r="AA687">
        <v>1</v>
      </c>
      <c r="AB687" t="s">
        <v>21</v>
      </c>
    </row>
    <row r="688" spans="1:28" x14ac:dyDescent="0.3">
      <c r="A688">
        <v>612</v>
      </c>
      <c r="B688" t="str">
        <f>VLOOKUP(A688,标的信息!$B$2:$G$260,2,0)</f>
        <v>金企计划</v>
      </c>
      <c r="C688" t="str">
        <f>VLOOKUP(A688,标的信息!$B$2:$G$260,3,0)</f>
        <v>海汇盈第6期</v>
      </c>
      <c r="D688">
        <f>VLOOKUP(A688,标的信息!$B$2:$G$260,4,0)</f>
        <v>200000</v>
      </c>
      <c r="E688">
        <f>VLOOKUP(A688,标的信息!$B$2:$G$260,5,0)</f>
        <v>5</v>
      </c>
      <c r="F688">
        <f>VLOOKUP(A688,标的信息!$B$2:$G$260,6,0)</f>
        <v>7</v>
      </c>
      <c r="G688">
        <f>VLOOKUP(A688,标的信息!$B$2:$H$260,7,0)</f>
        <v>7</v>
      </c>
      <c r="H688" t="str">
        <f>VLOOKUP(A688,标的信息!$B$2:$I$260,8,0)</f>
        <v>还款中</v>
      </c>
      <c r="I688">
        <f t="shared" si="10"/>
        <v>9.7222222222222214</v>
      </c>
      <c r="J688">
        <v>9.7200000000000006</v>
      </c>
      <c r="K688">
        <v>10000</v>
      </c>
      <c r="L688" s="1" t="s">
        <v>1372</v>
      </c>
      <c r="M688">
        <v>8750</v>
      </c>
      <c r="N688">
        <v>10</v>
      </c>
      <c r="O688" t="s">
        <v>18</v>
      </c>
      <c r="P688" s="1" t="s">
        <v>1373</v>
      </c>
      <c r="Q688">
        <v>9.7200000000000006</v>
      </c>
      <c r="R688">
        <v>1</v>
      </c>
      <c r="S688">
        <v>0</v>
      </c>
      <c r="T688">
        <v>0</v>
      </c>
      <c r="U688" s="1" t="s">
        <v>20</v>
      </c>
      <c r="V688">
        <v>10000</v>
      </c>
      <c r="W688">
        <v>10000</v>
      </c>
      <c r="X688">
        <v>0</v>
      </c>
      <c r="Y688">
        <v>10009.719999999999</v>
      </c>
      <c r="Z688">
        <v>10009.719999999999</v>
      </c>
      <c r="AA688">
        <v>1</v>
      </c>
      <c r="AB688" t="s">
        <v>21</v>
      </c>
    </row>
    <row r="689" spans="1:28" x14ac:dyDescent="0.3">
      <c r="A689">
        <v>612</v>
      </c>
      <c r="B689" t="str">
        <f>VLOOKUP(A689,标的信息!$B$2:$G$260,2,0)</f>
        <v>金企计划</v>
      </c>
      <c r="C689" t="str">
        <f>VLOOKUP(A689,标的信息!$B$2:$G$260,3,0)</f>
        <v>海汇盈第6期</v>
      </c>
      <c r="D689">
        <f>VLOOKUP(A689,标的信息!$B$2:$G$260,4,0)</f>
        <v>200000</v>
      </c>
      <c r="E689">
        <f>VLOOKUP(A689,标的信息!$B$2:$G$260,5,0)</f>
        <v>5</v>
      </c>
      <c r="F689">
        <f>VLOOKUP(A689,标的信息!$B$2:$G$260,6,0)</f>
        <v>7</v>
      </c>
      <c r="G689">
        <f>VLOOKUP(A689,标的信息!$B$2:$H$260,7,0)</f>
        <v>7</v>
      </c>
      <c r="H689" t="str">
        <f>VLOOKUP(A689,标的信息!$B$2:$I$260,8,0)</f>
        <v>还款中</v>
      </c>
      <c r="I689">
        <f t="shared" si="10"/>
        <v>0.29166666666666669</v>
      </c>
      <c r="J689">
        <v>0.28999999999999998</v>
      </c>
      <c r="K689">
        <v>300</v>
      </c>
      <c r="L689" s="1" t="s">
        <v>1374</v>
      </c>
      <c r="M689">
        <v>8747</v>
      </c>
      <c r="N689">
        <v>10</v>
      </c>
      <c r="O689" t="s">
        <v>63</v>
      </c>
      <c r="P689" s="1" t="s">
        <v>1375</v>
      </c>
      <c r="Q689">
        <v>0.28999999999999998</v>
      </c>
      <c r="R689">
        <v>1</v>
      </c>
      <c r="S689">
        <v>0</v>
      </c>
      <c r="T689">
        <v>0</v>
      </c>
      <c r="U689" s="1" t="s">
        <v>48</v>
      </c>
      <c r="V689">
        <v>300</v>
      </c>
      <c r="W689">
        <v>300</v>
      </c>
      <c r="X689">
        <v>1</v>
      </c>
      <c r="Y689">
        <v>300.29000000000002</v>
      </c>
      <c r="Z689">
        <v>300.29000000000002</v>
      </c>
      <c r="AA689">
        <v>1</v>
      </c>
      <c r="AB689" t="s">
        <v>21</v>
      </c>
    </row>
    <row r="690" spans="1:28" x14ac:dyDescent="0.3">
      <c r="A690">
        <v>612</v>
      </c>
      <c r="B690" t="str">
        <f>VLOOKUP(A690,标的信息!$B$2:$G$260,2,0)</f>
        <v>金企计划</v>
      </c>
      <c r="C690" t="str">
        <f>VLOOKUP(A690,标的信息!$B$2:$G$260,3,0)</f>
        <v>海汇盈第6期</v>
      </c>
      <c r="D690">
        <f>VLOOKUP(A690,标的信息!$B$2:$G$260,4,0)</f>
        <v>200000</v>
      </c>
      <c r="E690">
        <f>VLOOKUP(A690,标的信息!$B$2:$G$260,5,0)</f>
        <v>5</v>
      </c>
      <c r="F690">
        <f>VLOOKUP(A690,标的信息!$B$2:$G$260,6,0)</f>
        <v>7</v>
      </c>
      <c r="G690">
        <f>VLOOKUP(A690,标的信息!$B$2:$H$260,7,0)</f>
        <v>7</v>
      </c>
      <c r="H690" t="str">
        <f>VLOOKUP(A690,标的信息!$B$2:$I$260,8,0)</f>
        <v>还款中</v>
      </c>
      <c r="I690">
        <f t="shared" si="10"/>
        <v>0.97222222222222221</v>
      </c>
      <c r="J690">
        <v>0.97</v>
      </c>
      <c r="K690">
        <v>1000</v>
      </c>
      <c r="L690" s="1" t="s">
        <v>1376</v>
      </c>
      <c r="M690">
        <v>8748</v>
      </c>
      <c r="N690">
        <v>10</v>
      </c>
      <c r="O690" t="s">
        <v>63</v>
      </c>
      <c r="P690" s="1" t="s">
        <v>1375</v>
      </c>
      <c r="Q690">
        <v>0.97</v>
      </c>
      <c r="R690">
        <v>1</v>
      </c>
      <c r="S690">
        <v>0</v>
      </c>
      <c r="T690">
        <v>0</v>
      </c>
      <c r="U690" s="1" t="s">
        <v>48</v>
      </c>
      <c r="V690">
        <v>1000</v>
      </c>
      <c r="W690">
        <v>1000</v>
      </c>
      <c r="X690">
        <v>1</v>
      </c>
      <c r="Y690">
        <v>1000.97</v>
      </c>
      <c r="Z690">
        <v>1000.97</v>
      </c>
      <c r="AA690">
        <v>1</v>
      </c>
      <c r="AB690" t="s">
        <v>21</v>
      </c>
    </row>
    <row r="691" spans="1:28" x14ac:dyDescent="0.3">
      <c r="A691">
        <v>612</v>
      </c>
      <c r="B691" t="str">
        <f>VLOOKUP(A691,标的信息!$B$2:$G$260,2,0)</f>
        <v>金企计划</v>
      </c>
      <c r="C691" t="str">
        <f>VLOOKUP(A691,标的信息!$B$2:$G$260,3,0)</f>
        <v>海汇盈第6期</v>
      </c>
      <c r="D691">
        <f>VLOOKUP(A691,标的信息!$B$2:$G$260,4,0)</f>
        <v>200000</v>
      </c>
      <c r="E691">
        <f>VLOOKUP(A691,标的信息!$B$2:$G$260,5,0)</f>
        <v>5</v>
      </c>
      <c r="F691">
        <f>VLOOKUP(A691,标的信息!$B$2:$G$260,6,0)</f>
        <v>7</v>
      </c>
      <c r="G691">
        <f>VLOOKUP(A691,标的信息!$B$2:$H$260,7,0)</f>
        <v>7</v>
      </c>
      <c r="H691" t="str">
        <f>VLOOKUP(A691,标的信息!$B$2:$I$260,8,0)</f>
        <v>还款中</v>
      </c>
      <c r="I691">
        <f t="shared" si="10"/>
        <v>6.8055555555555554</v>
      </c>
      <c r="J691">
        <v>6.81</v>
      </c>
      <c r="K691">
        <v>7000</v>
      </c>
      <c r="L691" s="1" t="s">
        <v>1377</v>
      </c>
      <c r="M691">
        <v>8749</v>
      </c>
      <c r="N691">
        <v>10</v>
      </c>
      <c r="O691" t="s">
        <v>63</v>
      </c>
      <c r="P691" s="1" t="s">
        <v>1375</v>
      </c>
      <c r="Q691">
        <v>6.81</v>
      </c>
      <c r="R691">
        <v>1</v>
      </c>
      <c r="S691">
        <v>0</v>
      </c>
      <c r="T691">
        <v>0</v>
      </c>
      <c r="U691" s="1" t="s">
        <v>35</v>
      </c>
      <c r="V691">
        <v>7000</v>
      </c>
      <c r="W691">
        <v>7000</v>
      </c>
      <c r="X691">
        <v>1</v>
      </c>
      <c r="Y691">
        <v>7006.81</v>
      </c>
      <c r="Z691">
        <v>7006.81</v>
      </c>
      <c r="AA691">
        <v>1</v>
      </c>
      <c r="AB691" t="s">
        <v>21</v>
      </c>
    </row>
    <row r="692" spans="1:28" x14ac:dyDescent="0.3">
      <c r="A692">
        <v>611</v>
      </c>
      <c r="B692" t="str">
        <f>VLOOKUP(A692,标的信息!$B$2:$G$260,2,0)</f>
        <v>信易顺</v>
      </c>
      <c r="C692" t="str">
        <f>VLOOKUP(A692,标的信息!$B$2:$G$260,3,0)</f>
        <v>信易顺第525期</v>
      </c>
      <c r="D692">
        <f>VLOOKUP(A692,标的信息!$B$2:$G$260,4,0)</f>
        <v>40000</v>
      </c>
      <c r="E692">
        <f>VLOOKUP(A692,标的信息!$B$2:$G$260,5,0)</f>
        <v>5.2</v>
      </c>
      <c r="F692">
        <f>VLOOKUP(A692,标的信息!$B$2:$G$260,6,0)</f>
        <v>1</v>
      </c>
      <c r="G692">
        <f>VLOOKUP(A692,标的信息!$B$2:$H$260,7,0)</f>
        <v>31</v>
      </c>
      <c r="H692" t="str">
        <f>VLOOKUP(A692,标的信息!$B$2:$I$260,8,0)</f>
        <v>还款中</v>
      </c>
      <c r="I692">
        <f t="shared" si="10"/>
        <v>2.6866666666666665</v>
      </c>
      <c r="J692">
        <v>2.69</v>
      </c>
      <c r="K692">
        <v>600</v>
      </c>
      <c r="L692" s="1" t="s">
        <v>1378</v>
      </c>
      <c r="M692">
        <v>8701</v>
      </c>
      <c r="N692">
        <v>10</v>
      </c>
      <c r="O692" t="s">
        <v>18</v>
      </c>
      <c r="P692" s="1" t="s">
        <v>1379</v>
      </c>
      <c r="Q692">
        <v>2.69</v>
      </c>
      <c r="R692">
        <v>1</v>
      </c>
      <c r="S692">
        <v>0</v>
      </c>
      <c r="T692">
        <v>0</v>
      </c>
      <c r="U692" s="1" t="s">
        <v>48</v>
      </c>
      <c r="V692">
        <v>600</v>
      </c>
      <c r="W692">
        <v>600</v>
      </c>
      <c r="X692">
        <v>0</v>
      </c>
      <c r="Y692">
        <v>602.69000000000005</v>
      </c>
      <c r="Z692">
        <v>602.69000000000005</v>
      </c>
      <c r="AA692">
        <v>1</v>
      </c>
      <c r="AB692" t="s">
        <v>21</v>
      </c>
    </row>
    <row r="693" spans="1:28" x14ac:dyDescent="0.3">
      <c r="A693">
        <v>611</v>
      </c>
      <c r="B693" t="str">
        <f>VLOOKUP(A693,标的信息!$B$2:$G$260,2,0)</f>
        <v>信易顺</v>
      </c>
      <c r="C693" t="str">
        <f>VLOOKUP(A693,标的信息!$B$2:$G$260,3,0)</f>
        <v>信易顺第525期</v>
      </c>
      <c r="D693">
        <f>VLOOKUP(A693,标的信息!$B$2:$G$260,4,0)</f>
        <v>40000</v>
      </c>
      <c r="E693">
        <f>VLOOKUP(A693,标的信息!$B$2:$G$260,5,0)</f>
        <v>5.2</v>
      </c>
      <c r="F693">
        <f>VLOOKUP(A693,标的信息!$B$2:$G$260,6,0)</f>
        <v>1</v>
      </c>
      <c r="G693">
        <f>VLOOKUP(A693,标的信息!$B$2:$H$260,7,0)</f>
        <v>31</v>
      </c>
      <c r="H693" t="str">
        <f>VLOOKUP(A693,标的信息!$B$2:$I$260,8,0)</f>
        <v>还款中</v>
      </c>
      <c r="I693">
        <f t="shared" si="10"/>
        <v>22.388888888888889</v>
      </c>
      <c r="J693">
        <v>22.39</v>
      </c>
      <c r="K693">
        <v>5000</v>
      </c>
      <c r="L693" s="1" t="s">
        <v>1380</v>
      </c>
      <c r="M693">
        <v>8694</v>
      </c>
      <c r="N693">
        <v>10</v>
      </c>
      <c r="O693" t="s">
        <v>18</v>
      </c>
      <c r="P693" s="1" t="s">
        <v>1381</v>
      </c>
      <c r="Q693">
        <v>22.39</v>
      </c>
      <c r="R693">
        <v>1</v>
      </c>
      <c r="S693">
        <v>0</v>
      </c>
      <c r="T693">
        <v>0</v>
      </c>
      <c r="U693" s="1" t="s">
        <v>32</v>
      </c>
      <c r="V693">
        <v>5000</v>
      </c>
      <c r="W693">
        <v>5000</v>
      </c>
      <c r="X693">
        <v>0</v>
      </c>
      <c r="Y693">
        <v>5022.3900000000003</v>
      </c>
      <c r="Z693">
        <v>5022.3900000000003</v>
      </c>
      <c r="AA693">
        <v>1</v>
      </c>
      <c r="AB693" t="s">
        <v>21</v>
      </c>
    </row>
    <row r="694" spans="1:28" x14ac:dyDescent="0.3">
      <c r="A694">
        <v>611</v>
      </c>
      <c r="B694" t="str">
        <f>VLOOKUP(A694,标的信息!$B$2:$G$260,2,0)</f>
        <v>信易顺</v>
      </c>
      <c r="C694" t="str">
        <f>VLOOKUP(A694,标的信息!$B$2:$G$260,3,0)</f>
        <v>信易顺第525期</v>
      </c>
      <c r="D694">
        <f>VLOOKUP(A694,标的信息!$B$2:$G$260,4,0)</f>
        <v>40000</v>
      </c>
      <c r="E694">
        <f>VLOOKUP(A694,标的信息!$B$2:$G$260,5,0)</f>
        <v>5.2</v>
      </c>
      <c r="F694">
        <f>VLOOKUP(A694,标的信息!$B$2:$G$260,6,0)</f>
        <v>1</v>
      </c>
      <c r="G694">
        <f>VLOOKUP(A694,标的信息!$B$2:$H$260,7,0)</f>
        <v>31</v>
      </c>
      <c r="H694" t="str">
        <f>VLOOKUP(A694,标的信息!$B$2:$I$260,8,0)</f>
        <v>还款中</v>
      </c>
      <c r="I694">
        <f t="shared" si="10"/>
        <v>2.2388888888888889</v>
      </c>
      <c r="J694">
        <v>2.2400000000000002</v>
      </c>
      <c r="K694">
        <v>500</v>
      </c>
      <c r="L694" s="1" t="s">
        <v>1382</v>
      </c>
      <c r="M694">
        <v>8692</v>
      </c>
      <c r="N694">
        <v>10</v>
      </c>
      <c r="O694" t="s">
        <v>18</v>
      </c>
      <c r="P694" s="1" t="s">
        <v>1383</v>
      </c>
      <c r="Q694">
        <v>2.2400000000000002</v>
      </c>
      <c r="R694">
        <v>1</v>
      </c>
      <c r="S694">
        <v>0</v>
      </c>
      <c r="T694">
        <v>0</v>
      </c>
      <c r="U694" s="1" t="s">
        <v>32</v>
      </c>
      <c r="V694">
        <v>500</v>
      </c>
      <c r="W694">
        <v>500</v>
      </c>
      <c r="X694">
        <v>0</v>
      </c>
      <c r="Y694">
        <v>502.24</v>
      </c>
      <c r="Z694">
        <v>502.24</v>
      </c>
      <c r="AA694">
        <v>1</v>
      </c>
      <c r="AB694" t="s">
        <v>21</v>
      </c>
    </row>
    <row r="695" spans="1:28" x14ac:dyDescent="0.3">
      <c r="A695">
        <v>611</v>
      </c>
      <c r="B695" t="str">
        <f>VLOOKUP(A695,标的信息!$B$2:$G$260,2,0)</f>
        <v>信易顺</v>
      </c>
      <c r="C695" t="str">
        <f>VLOOKUP(A695,标的信息!$B$2:$G$260,3,0)</f>
        <v>信易顺第525期</v>
      </c>
      <c r="D695">
        <f>VLOOKUP(A695,标的信息!$B$2:$G$260,4,0)</f>
        <v>40000</v>
      </c>
      <c r="E695">
        <f>VLOOKUP(A695,标的信息!$B$2:$G$260,5,0)</f>
        <v>5.2</v>
      </c>
      <c r="F695">
        <f>VLOOKUP(A695,标的信息!$B$2:$G$260,6,0)</f>
        <v>1</v>
      </c>
      <c r="G695">
        <f>VLOOKUP(A695,标的信息!$B$2:$H$260,7,0)</f>
        <v>31</v>
      </c>
      <c r="H695" t="str">
        <f>VLOOKUP(A695,标的信息!$B$2:$I$260,8,0)</f>
        <v>还款中</v>
      </c>
      <c r="I695">
        <f t="shared" si="10"/>
        <v>13.88111111111111</v>
      </c>
      <c r="J695">
        <v>13.88</v>
      </c>
      <c r="K695">
        <v>3100</v>
      </c>
      <c r="L695" s="1" t="s">
        <v>1384</v>
      </c>
      <c r="M695">
        <v>8686</v>
      </c>
      <c r="N695">
        <v>10</v>
      </c>
      <c r="O695" t="s">
        <v>18</v>
      </c>
      <c r="P695" s="1" t="s">
        <v>1385</v>
      </c>
      <c r="Q695">
        <v>13.88</v>
      </c>
      <c r="R695">
        <v>1</v>
      </c>
      <c r="S695">
        <v>0</v>
      </c>
      <c r="T695">
        <v>0</v>
      </c>
      <c r="U695" s="1" t="s">
        <v>32</v>
      </c>
      <c r="V695">
        <v>3100</v>
      </c>
      <c r="W695">
        <v>3100</v>
      </c>
      <c r="X695">
        <v>0</v>
      </c>
      <c r="Y695">
        <v>3113.88</v>
      </c>
      <c r="Z695">
        <v>3113.88</v>
      </c>
      <c r="AA695">
        <v>1</v>
      </c>
      <c r="AB695" t="s">
        <v>21</v>
      </c>
    </row>
    <row r="696" spans="1:28" x14ac:dyDescent="0.3">
      <c r="A696">
        <v>611</v>
      </c>
      <c r="B696" t="str">
        <f>VLOOKUP(A696,标的信息!$B$2:$G$260,2,0)</f>
        <v>信易顺</v>
      </c>
      <c r="C696" t="str">
        <f>VLOOKUP(A696,标的信息!$B$2:$G$260,3,0)</f>
        <v>信易顺第525期</v>
      </c>
      <c r="D696">
        <f>VLOOKUP(A696,标的信息!$B$2:$G$260,4,0)</f>
        <v>40000</v>
      </c>
      <c r="E696">
        <f>VLOOKUP(A696,标的信息!$B$2:$G$260,5,0)</f>
        <v>5.2</v>
      </c>
      <c r="F696">
        <f>VLOOKUP(A696,标的信息!$B$2:$G$260,6,0)</f>
        <v>1</v>
      </c>
      <c r="G696">
        <f>VLOOKUP(A696,标的信息!$B$2:$H$260,7,0)</f>
        <v>31</v>
      </c>
      <c r="H696" t="str">
        <f>VLOOKUP(A696,标的信息!$B$2:$I$260,8,0)</f>
        <v>还款中</v>
      </c>
      <c r="I696">
        <f t="shared" si="10"/>
        <v>16.12</v>
      </c>
      <c r="J696">
        <v>16.12</v>
      </c>
      <c r="K696">
        <v>3600</v>
      </c>
      <c r="L696" s="1" t="s">
        <v>1386</v>
      </c>
      <c r="M696">
        <v>8678</v>
      </c>
      <c r="N696">
        <v>10</v>
      </c>
      <c r="O696" t="s">
        <v>18</v>
      </c>
      <c r="P696" s="1" t="s">
        <v>1387</v>
      </c>
      <c r="Q696">
        <v>16.12</v>
      </c>
      <c r="R696">
        <v>1</v>
      </c>
      <c r="S696">
        <v>0</v>
      </c>
      <c r="T696">
        <v>0</v>
      </c>
      <c r="U696" s="1" t="s">
        <v>40</v>
      </c>
      <c r="V696">
        <v>3600</v>
      </c>
      <c r="W696">
        <v>3600</v>
      </c>
      <c r="X696">
        <v>0</v>
      </c>
      <c r="Y696">
        <v>3616.12</v>
      </c>
      <c r="Z696">
        <v>3616.12</v>
      </c>
      <c r="AA696">
        <v>1</v>
      </c>
      <c r="AB696" t="s">
        <v>21</v>
      </c>
    </row>
    <row r="697" spans="1:28" x14ac:dyDescent="0.3">
      <c r="A697">
        <v>611</v>
      </c>
      <c r="B697" t="str">
        <f>VLOOKUP(A697,标的信息!$B$2:$G$260,2,0)</f>
        <v>信易顺</v>
      </c>
      <c r="C697" t="str">
        <f>VLOOKUP(A697,标的信息!$B$2:$G$260,3,0)</f>
        <v>信易顺第525期</v>
      </c>
      <c r="D697">
        <f>VLOOKUP(A697,标的信息!$B$2:$G$260,4,0)</f>
        <v>40000</v>
      </c>
      <c r="E697">
        <f>VLOOKUP(A697,标的信息!$B$2:$G$260,5,0)</f>
        <v>5.2</v>
      </c>
      <c r="F697">
        <f>VLOOKUP(A697,标的信息!$B$2:$G$260,6,0)</f>
        <v>1</v>
      </c>
      <c r="G697">
        <f>VLOOKUP(A697,标的信息!$B$2:$H$260,7,0)</f>
        <v>31</v>
      </c>
      <c r="H697" t="str">
        <f>VLOOKUP(A697,标的信息!$B$2:$I$260,8,0)</f>
        <v>还款中</v>
      </c>
      <c r="I697">
        <f t="shared" si="10"/>
        <v>10.298888888888889</v>
      </c>
      <c r="J697">
        <v>10.3</v>
      </c>
      <c r="K697">
        <v>2300</v>
      </c>
      <c r="L697" s="1" t="s">
        <v>1388</v>
      </c>
      <c r="M697">
        <v>8676</v>
      </c>
      <c r="N697">
        <v>10</v>
      </c>
      <c r="O697" t="s">
        <v>18</v>
      </c>
      <c r="P697" s="1" t="s">
        <v>1389</v>
      </c>
      <c r="Q697">
        <v>10.3</v>
      </c>
      <c r="R697">
        <v>1</v>
      </c>
      <c r="S697">
        <v>0</v>
      </c>
      <c r="T697">
        <v>0</v>
      </c>
      <c r="U697" s="1" t="s">
        <v>35</v>
      </c>
      <c r="V697">
        <v>2300</v>
      </c>
      <c r="W697">
        <v>2300</v>
      </c>
      <c r="X697">
        <v>0</v>
      </c>
      <c r="Y697">
        <v>2310.3000000000002</v>
      </c>
      <c r="Z697">
        <v>2310.3000000000002</v>
      </c>
      <c r="AA697">
        <v>1</v>
      </c>
      <c r="AB697" t="s">
        <v>21</v>
      </c>
    </row>
    <row r="698" spans="1:28" x14ac:dyDescent="0.3">
      <c r="A698">
        <v>611</v>
      </c>
      <c r="B698" t="str">
        <f>VLOOKUP(A698,标的信息!$B$2:$G$260,2,0)</f>
        <v>信易顺</v>
      </c>
      <c r="C698" t="str">
        <f>VLOOKUP(A698,标的信息!$B$2:$G$260,3,0)</f>
        <v>信易顺第525期</v>
      </c>
      <c r="D698">
        <f>VLOOKUP(A698,标的信息!$B$2:$G$260,4,0)</f>
        <v>40000</v>
      </c>
      <c r="E698">
        <f>VLOOKUP(A698,标的信息!$B$2:$G$260,5,0)</f>
        <v>5.2</v>
      </c>
      <c r="F698">
        <f>VLOOKUP(A698,标的信息!$B$2:$G$260,6,0)</f>
        <v>1</v>
      </c>
      <c r="G698">
        <f>VLOOKUP(A698,标的信息!$B$2:$H$260,7,0)</f>
        <v>31</v>
      </c>
      <c r="H698" t="str">
        <f>VLOOKUP(A698,标的信息!$B$2:$I$260,8,0)</f>
        <v>还款中</v>
      </c>
      <c r="I698">
        <f t="shared" si="10"/>
        <v>0.89555555555555566</v>
      </c>
      <c r="J698">
        <v>0.9</v>
      </c>
      <c r="K698">
        <v>200</v>
      </c>
      <c r="L698" s="1" t="s">
        <v>1390</v>
      </c>
      <c r="M698">
        <v>8669</v>
      </c>
      <c r="N698">
        <v>10</v>
      </c>
      <c r="O698" t="s">
        <v>18</v>
      </c>
      <c r="P698" s="1" t="s">
        <v>1391</v>
      </c>
      <c r="Q698">
        <v>0.9</v>
      </c>
      <c r="R698">
        <v>1</v>
      </c>
      <c r="S698">
        <v>0</v>
      </c>
      <c r="T698">
        <v>0</v>
      </c>
      <c r="U698" s="1" t="s">
        <v>24</v>
      </c>
      <c r="V698">
        <v>200</v>
      </c>
      <c r="W698">
        <v>200</v>
      </c>
      <c r="X698">
        <v>0</v>
      </c>
      <c r="Y698">
        <v>200.9</v>
      </c>
      <c r="Z698">
        <v>200.9</v>
      </c>
      <c r="AA698">
        <v>1</v>
      </c>
      <c r="AB698" t="s">
        <v>21</v>
      </c>
    </row>
    <row r="699" spans="1:28" x14ac:dyDescent="0.3">
      <c r="A699">
        <v>611</v>
      </c>
      <c r="B699" t="str">
        <f>VLOOKUP(A699,标的信息!$B$2:$G$260,2,0)</f>
        <v>信易顺</v>
      </c>
      <c r="C699" t="str">
        <f>VLOOKUP(A699,标的信息!$B$2:$G$260,3,0)</f>
        <v>信易顺第525期</v>
      </c>
      <c r="D699">
        <f>VLOOKUP(A699,标的信息!$B$2:$G$260,4,0)</f>
        <v>40000</v>
      </c>
      <c r="E699">
        <f>VLOOKUP(A699,标的信息!$B$2:$G$260,5,0)</f>
        <v>5.2</v>
      </c>
      <c r="F699">
        <f>VLOOKUP(A699,标的信息!$B$2:$G$260,6,0)</f>
        <v>1</v>
      </c>
      <c r="G699">
        <f>VLOOKUP(A699,标的信息!$B$2:$H$260,7,0)</f>
        <v>31</v>
      </c>
      <c r="H699" t="str">
        <f>VLOOKUP(A699,标的信息!$B$2:$I$260,8,0)</f>
        <v>还款中</v>
      </c>
      <c r="I699">
        <f t="shared" si="10"/>
        <v>44.777777777777779</v>
      </c>
      <c r="J699">
        <v>44.78</v>
      </c>
      <c r="K699">
        <v>10000</v>
      </c>
      <c r="L699" s="1" t="s">
        <v>1392</v>
      </c>
      <c r="M699">
        <v>8659</v>
      </c>
      <c r="N699">
        <v>10</v>
      </c>
      <c r="O699" t="s">
        <v>18</v>
      </c>
      <c r="P699" s="1" t="s">
        <v>1393</v>
      </c>
      <c r="Q699">
        <v>44.78</v>
      </c>
      <c r="R699">
        <v>1</v>
      </c>
      <c r="S699">
        <v>0</v>
      </c>
      <c r="T699">
        <v>0</v>
      </c>
      <c r="U699" s="1" t="s">
        <v>48</v>
      </c>
      <c r="V699">
        <v>10000</v>
      </c>
      <c r="W699">
        <v>10000</v>
      </c>
      <c r="X699">
        <v>0</v>
      </c>
      <c r="Y699">
        <v>10044.780000000001</v>
      </c>
      <c r="Z699">
        <v>10044.780000000001</v>
      </c>
      <c r="AA699">
        <v>1</v>
      </c>
      <c r="AB699" t="s">
        <v>21</v>
      </c>
    </row>
    <row r="700" spans="1:28" x14ac:dyDescent="0.3">
      <c r="A700">
        <v>611</v>
      </c>
      <c r="B700" t="str">
        <f>VLOOKUP(A700,标的信息!$B$2:$G$260,2,0)</f>
        <v>信易顺</v>
      </c>
      <c r="C700" t="str">
        <f>VLOOKUP(A700,标的信息!$B$2:$G$260,3,0)</f>
        <v>信易顺第525期</v>
      </c>
      <c r="D700">
        <f>VLOOKUP(A700,标的信息!$B$2:$G$260,4,0)</f>
        <v>40000</v>
      </c>
      <c r="E700">
        <f>VLOOKUP(A700,标的信息!$B$2:$G$260,5,0)</f>
        <v>5.2</v>
      </c>
      <c r="F700">
        <f>VLOOKUP(A700,标的信息!$B$2:$G$260,6,0)</f>
        <v>1</v>
      </c>
      <c r="G700">
        <f>VLOOKUP(A700,标的信息!$B$2:$H$260,7,0)</f>
        <v>31</v>
      </c>
      <c r="H700" t="str">
        <f>VLOOKUP(A700,标的信息!$B$2:$I$260,8,0)</f>
        <v>还款中</v>
      </c>
      <c r="I700">
        <f t="shared" si="10"/>
        <v>0.44777777777777783</v>
      </c>
      <c r="J700">
        <v>0.45</v>
      </c>
      <c r="K700">
        <v>100</v>
      </c>
      <c r="L700" s="1" t="s">
        <v>1394</v>
      </c>
      <c r="M700">
        <v>8657</v>
      </c>
      <c r="N700">
        <v>10</v>
      </c>
      <c r="O700" t="s">
        <v>18</v>
      </c>
      <c r="P700" s="1" t="s">
        <v>1395</v>
      </c>
      <c r="Q700">
        <v>0.45</v>
      </c>
      <c r="R700">
        <v>1</v>
      </c>
      <c r="S700">
        <v>0</v>
      </c>
      <c r="T700">
        <v>0</v>
      </c>
      <c r="U700" s="1" t="s">
        <v>53</v>
      </c>
      <c r="V700">
        <v>100</v>
      </c>
      <c r="W700">
        <v>100</v>
      </c>
      <c r="X700">
        <v>0</v>
      </c>
      <c r="Y700">
        <v>100.45</v>
      </c>
      <c r="Z700">
        <v>100.45</v>
      </c>
      <c r="AA700">
        <v>1</v>
      </c>
      <c r="AB700" t="s">
        <v>21</v>
      </c>
    </row>
    <row r="701" spans="1:28" x14ac:dyDescent="0.3">
      <c r="A701">
        <v>611</v>
      </c>
      <c r="B701" t="str">
        <f>VLOOKUP(A701,标的信息!$B$2:$G$260,2,0)</f>
        <v>信易顺</v>
      </c>
      <c r="C701" t="str">
        <f>VLOOKUP(A701,标的信息!$B$2:$G$260,3,0)</f>
        <v>信易顺第525期</v>
      </c>
      <c r="D701">
        <f>VLOOKUP(A701,标的信息!$B$2:$G$260,4,0)</f>
        <v>40000</v>
      </c>
      <c r="E701">
        <f>VLOOKUP(A701,标的信息!$B$2:$G$260,5,0)</f>
        <v>5.2</v>
      </c>
      <c r="F701">
        <f>VLOOKUP(A701,标的信息!$B$2:$G$260,6,0)</f>
        <v>1</v>
      </c>
      <c r="G701">
        <f>VLOOKUP(A701,标的信息!$B$2:$H$260,7,0)</f>
        <v>31</v>
      </c>
      <c r="H701" t="str">
        <f>VLOOKUP(A701,标的信息!$B$2:$I$260,8,0)</f>
        <v>还款中</v>
      </c>
      <c r="I701">
        <f t="shared" si="10"/>
        <v>15.672222222222222</v>
      </c>
      <c r="J701">
        <v>15.67</v>
      </c>
      <c r="K701">
        <v>3500</v>
      </c>
      <c r="L701" s="1" t="s">
        <v>1396</v>
      </c>
      <c r="M701">
        <v>8644</v>
      </c>
      <c r="N701">
        <v>10</v>
      </c>
      <c r="O701" t="s">
        <v>18</v>
      </c>
      <c r="P701" s="1" t="s">
        <v>1397</v>
      </c>
      <c r="Q701">
        <v>15.67</v>
      </c>
      <c r="R701">
        <v>1</v>
      </c>
      <c r="S701">
        <v>0</v>
      </c>
      <c r="T701">
        <v>0</v>
      </c>
      <c r="U701" s="1" t="s">
        <v>20</v>
      </c>
      <c r="V701">
        <v>3500</v>
      </c>
      <c r="W701">
        <v>3500</v>
      </c>
      <c r="X701">
        <v>0</v>
      </c>
      <c r="Y701">
        <v>3515.67</v>
      </c>
      <c r="Z701">
        <v>3515.67</v>
      </c>
      <c r="AA701">
        <v>1</v>
      </c>
      <c r="AB701" t="s">
        <v>21</v>
      </c>
    </row>
    <row r="702" spans="1:28" x14ac:dyDescent="0.3">
      <c r="A702">
        <v>611</v>
      </c>
      <c r="B702" t="str">
        <f>VLOOKUP(A702,标的信息!$B$2:$G$260,2,0)</f>
        <v>信易顺</v>
      </c>
      <c r="C702" t="str">
        <f>VLOOKUP(A702,标的信息!$B$2:$G$260,3,0)</f>
        <v>信易顺第525期</v>
      </c>
      <c r="D702">
        <f>VLOOKUP(A702,标的信息!$B$2:$G$260,4,0)</f>
        <v>40000</v>
      </c>
      <c r="E702">
        <f>VLOOKUP(A702,标的信息!$B$2:$G$260,5,0)</f>
        <v>5.2</v>
      </c>
      <c r="F702">
        <f>VLOOKUP(A702,标的信息!$B$2:$G$260,6,0)</f>
        <v>1</v>
      </c>
      <c r="G702">
        <f>VLOOKUP(A702,标的信息!$B$2:$H$260,7,0)</f>
        <v>31</v>
      </c>
      <c r="H702" t="str">
        <f>VLOOKUP(A702,标的信息!$B$2:$I$260,8,0)</f>
        <v>还款中</v>
      </c>
      <c r="I702">
        <f t="shared" si="10"/>
        <v>4.9255555555555555</v>
      </c>
      <c r="J702">
        <v>4.93</v>
      </c>
      <c r="K702">
        <v>1100</v>
      </c>
      <c r="L702" s="1" t="s">
        <v>1398</v>
      </c>
      <c r="M702">
        <v>8643</v>
      </c>
      <c r="N702">
        <v>10</v>
      </c>
      <c r="O702" t="s">
        <v>18</v>
      </c>
      <c r="P702" s="1" t="s">
        <v>1399</v>
      </c>
      <c r="Q702">
        <v>4.93</v>
      </c>
      <c r="R702">
        <v>1</v>
      </c>
      <c r="S702">
        <v>0</v>
      </c>
      <c r="T702">
        <v>0</v>
      </c>
      <c r="U702" s="1" t="s">
        <v>53</v>
      </c>
      <c r="V702">
        <v>1100</v>
      </c>
      <c r="W702">
        <v>1100</v>
      </c>
      <c r="X702">
        <v>0</v>
      </c>
      <c r="Y702">
        <v>1104.93</v>
      </c>
      <c r="Z702">
        <v>1104.93</v>
      </c>
      <c r="AA702">
        <v>1</v>
      </c>
      <c r="AB702" t="s">
        <v>21</v>
      </c>
    </row>
    <row r="703" spans="1:28" x14ac:dyDescent="0.3">
      <c r="A703">
        <v>611</v>
      </c>
      <c r="B703" t="str">
        <f>VLOOKUP(A703,标的信息!$B$2:$G$260,2,0)</f>
        <v>信易顺</v>
      </c>
      <c r="C703" t="str">
        <f>VLOOKUP(A703,标的信息!$B$2:$G$260,3,0)</f>
        <v>信易顺第525期</v>
      </c>
      <c r="D703">
        <f>VLOOKUP(A703,标的信息!$B$2:$G$260,4,0)</f>
        <v>40000</v>
      </c>
      <c r="E703">
        <f>VLOOKUP(A703,标的信息!$B$2:$G$260,5,0)</f>
        <v>5.2</v>
      </c>
      <c r="F703">
        <f>VLOOKUP(A703,标的信息!$B$2:$G$260,6,0)</f>
        <v>1</v>
      </c>
      <c r="G703">
        <f>VLOOKUP(A703,标的信息!$B$2:$H$260,7,0)</f>
        <v>31</v>
      </c>
      <c r="H703" t="str">
        <f>VLOOKUP(A703,标的信息!$B$2:$I$260,8,0)</f>
        <v>还款中</v>
      </c>
      <c r="I703">
        <f t="shared" si="10"/>
        <v>44.777777777777779</v>
      </c>
      <c r="J703">
        <v>44.78</v>
      </c>
      <c r="K703">
        <v>10000</v>
      </c>
      <c r="L703" s="1" t="s">
        <v>1400</v>
      </c>
      <c r="M703">
        <v>8614</v>
      </c>
      <c r="N703">
        <v>10</v>
      </c>
      <c r="O703" t="s">
        <v>18</v>
      </c>
      <c r="P703" s="1" t="s">
        <v>1401</v>
      </c>
      <c r="Q703">
        <v>44.78</v>
      </c>
      <c r="R703">
        <v>1</v>
      </c>
      <c r="S703">
        <v>0</v>
      </c>
      <c r="T703">
        <v>0</v>
      </c>
      <c r="U703" s="1" t="s">
        <v>43</v>
      </c>
      <c r="V703">
        <v>10000</v>
      </c>
      <c r="W703">
        <v>10000</v>
      </c>
      <c r="X703">
        <v>0</v>
      </c>
      <c r="Y703">
        <v>10044.780000000001</v>
      </c>
      <c r="Z703">
        <v>10044.780000000001</v>
      </c>
      <c r="AA703">
        <v>1</v>
      </c>
      <c r="AB703" t="s">
        <v>21</v>
      </c>
    </row>
    <row r="704" spans="1:28" x14ac:dyDescent="0.3">
      <c r="A704">
        <v>610</v>
      </c>
      <c r="B704" t="str">
        <f>VLOOKUP(A704,标的信息!$B$2:$G$260,2,0)</f>
        <v>信易顺</v>
      </c>
      <c r="C704" t="str">
        <f>VLOOKUP(A704,标的信息!$B$2:$G$260,3,0)</f>
        <v>信易顺第524期</v>
      </c>
      <c r="D704">
        <f>VLOOKUP(A704,标的信息!$B$2:$G$260,4,0)</f>
        <v>30000</v>
      </c>
      <c r="E704">
        <f>VLOOKUP(A704,标的信息!$B$2:$G$260,5,0)</f>
        <v>5.2</v>
      </c>
      <c r="F704">
        <f>VLOOKUP(A704,标的信息!$B$2:$G$260,6,0)</f>
        <v>1</v>
      </c>
      <c r="G704">
        <f>VLOOKUP(A704,标的信息!$B$2:$H$260,7,0)</f>
        <v>31</v>
      </c>
      <c r="H704" t="str">
        <f>VLOOKUP(A704,标的信息!$B$2:$I$260,8,0)</f>
        <v>还款中</v>
      </c>
      <c r="I704">
        <f t="shared" si="10"/>
        <v>3.1344444444444441</v>
      </c>
      <c r="J704">
        <v>3.13</v>
      </c>
      <c r="K704">
        <v>700</v>
      </c>
      <c r="L704" s="1" t="s">
        <v>1402</v>
      </c>
      <c r="M704">
        <v>8662</v>
      </c>
      <c r="N704">
        <v>10</v>
      </c>
      <c r="O704" t="s">
        <v>18</v>
      </c>
      <c r="P704" s="1" t="s">
        <v>1403</v>
      </c>
      <c r="Q704">
        <v>3.13</v>
      </c>
      <c r="R704">
        <v>1</v>
      </c>
      <c r="S704">
        <v>0</v>
      </c>
      <c r="T704">
        <v>0</v>
      </c>
      <c r="U704" s="1" t="s">
        <v>53</v>
      </c>
      <c r="V704">
        <v>700</v>
      </c>
      <c r="W704">
        <v>700</v>
      </c>
      <c r="X704">
        <v>0</v>
      </c>
      <c r="Y704">
        <v>703.13</v>
      </c>
      <c r="Z704">
        <v>703.13</v>
      </c>
      <c r="AA704">
        <v>1</v>
      </c>
      <c r="AB704" t="s">
        <v>21</v>
      </c>
    </row>
    <row r="705" spans="1:28" x14ac:dyDescent="0.3">
      <c r="A705">
        <v>610</v>
      </c>
      <c r="B705" t="str">
        <f>VLOOKUP(A705,标的信息!$B$2:$G$260,2,0)</f>
        <v>信易顺</v>
      </c>
      <c r="C705" t="str">
        <f>VLOOKUP(A705,标的信息!$B$2:$G$260,3,0)</f>
        <v>信易顺第524期</v>
      </c>
      <c r="D705">
        <f>VLOOKUP(A705,标的信息!$B$2:$G$260,4,0)</f>
        <v>30000</v>
      </c>
      <c r="E705">
        <f>VLOOKUP(A705,标的信息!$B$2:$G$260,5,0)</f>
        <v>5.2</v>
      </c>
      <c r="F705">
        <f>VLOOKUP(A705,标的信息!$B$2:$G$260,6,0)</f>
        <v>1</v>
      </c>
      <c r="G705">
        <f>VLOOKUP(A705,标的信息!$B$2:$H$260,7,0)</f>
        <v>31</v>
      </c>
      <c r="H705" t="str">
        <f>VLOOKUP(A705,标的信息!$B$2:$I$260,8,0)</f>
        <v>还款中</v>
      </c>
      <c r="I705">
        <f t="shared" si="10"/>
        <v>89.555555555555557</v>
      </c>
      <c r="J705">
        <v>89.56</v>
      </c>
      <c r="K705">
        <v>20000</v>
      </c>
      <c r="L705" s="1" t="s">
        <v>1404</v>
      </c>
      <c r="M705">
        <v>8649</v>
      </c>
      <c r="N705">
        <v>10</v>
      </c>
      <c r="O705" t="s">
        <v>18</v>
      </c>
      <c r="P705" s="1" t="s">
        <v>1405</v>
      </c>
      <c r="Q705">
        <v>89.56</v>
      </c>
      <c r="R705">
        <v>1</v>
      </c>
      <c r="S705">
        <v>0</v>
      </c>
      <c r="T705">
        <v>0</v>
      </c>
      <c r="U705" s="1" t="s">
        <v>32</v>
      </c>
      <c r="V705">
        <v>20000</v>
      </c>
      <c r="W705">
        <v>20000</v>
      </c>
      <c r="X705">
        <v>0</v>
      </c>
      <c r="Y705">
        <v>20089.560000000001</v>
      </c>
      <c r="Z705">
        <v>20089.560000000001</v>
      </c>
      <c r="AA705">
        <v>1</v>
      </c>
      <c r="AB705" t="s">
        <v>21</v>
      </c>
    </row>
    <row r="706" spans="1:28" x14ac:dyDescent="0.3">
      <c r="A706">
        <v>610</v>
      </c>
      <c r="B706" t="str">
        <f>VLOOKUP(A706,标的信息!$B$2:$G$260,2,0)</f>
        <v>信易顺</v>
      </c>
      <c r="C706" t="str">
        <f>VLOOKUP(A706,标的信息!$B$2:$G$260,3,0)</f>
        <v>信易顺第524期</v>
      </c>
      <c r="D706">
        <f>VLOOKUP(A706,标的信息!$B$2:$G$260,4,0)</f>
        <v>30000</v>
      </c>
      <c r="E706">
        <f>VLOOKUP(A706,标的信息!$B$2:$G$260,5,0)</f>
        <v>5.2</v>
      </c>
      <c r="F706">
        <f>VLOOKUP(A706,标的信息!$B$2:$G$260,6,0)</f>
        <v>1</v>
      </c>
      <c r="G706">
        <f>VLOOKUP(A706,标的信息!$B$2:$H$260,7,0)</f>
        <v>31</v>
      </c>
      <c r="H706" t="str">
        <f>VLOOKUP(A706,标的信息!$B$2:$I$260,8,0)</f>
        <v>还款中</v>
      </c>
      <c r="I706">
        <f t="shared" si="10"/>
        <v>0.44777777777777783</v>
      </c>
      <c r="J706">
        <v>0.45</v>
      </c>
      <c r="K706">
        <v>100</v>
      </c>
      <c r="L706" s="1" t="s">
        <v>1406</v>
      </c>
      <c r="M706">
        <v>8618</v>
      </c>
      <c r="N706">
        <v>10</v>
      </c>
      <c r="O706" t="s">
        <v>18</v>
      </c>
      <c r="P706" s="1" t="s">
        <v>1407</v>
      </c>
      <c r="Q706">
        <v>0.45</v>
      </c>
      <c r="R706">
        <v>1</v>
      </c>
      <c r="S706">
        <v>0</v>
      </c>
      <c r="T706">
        <v>0</v>
      </c>
      <c r="U706" s="1" t="s">
        <v>35</v>
      </c>
      <c r="V706">
        <v>100</v>
      </c>
      <c r="W706">
        <v>100</v>
      </c>
      <c r="X706">
        <v>0</v>
      </c>
      <c r="Y706">
        <v>100.45</v>
      </c>
      <c r="Z706">
        <v>100.45</v>
      </c>
      <c r="AA706">
        <v>1</v>
      </c>
      <c r="AB706" t="s">
        <v>21</v>
      </c>
    </row>
    <row r="707" spans="1:28" x14ac:dyDescent="0.3">
      <c r="A707">
        <v>610</v>
      </c>
      <c r="B707" t="str">
        <f>VLOOKUP(A707,标的信息!$B$2:$G$260,2,0)</f>
        <v>信易顺</v>
      </c>
      <c r="C707" t="str">
        <f>VLOOKUP(A707,标的信息!$B$2:$G$260,3,0)</f>
        <v>信易顺第524期</v>
      </c>
      <c r="D707">
        <f>VLOOKUP(A707,标的信息!$B$2:$G$260,4,0)</f>
        <v>30000</v>
      </c>
      <c r="E707">
        <f>VLOOKUP(A707,标的信息!$B$2:$G$260,5,0)</f>
        <v>5.2</v>
      </c>
      <c r="F707">
        <f>VLOOKUP(A707,标的信息!$B$2:$G$260,6,0)</f>
        <v>1</v>
      </c>
      <c r="G707">
        <f>VLOOKUP(A707,标的信息!$B$2:$H$260,7,0)</f>
        <v>31</v>
      </c>
      <c r="H707" t="str">
        <f>VLOOKUP(A707,标的信息!$B$2:$I$260,8,0)</f>
        <v>还款中</v>
      </c>
      <c r="I707">
        <f t="shared" ref="I707:I770" si="11">K707*E707/100*G707/360</f>
        <v>41.195555555555558</v>
      </c>
      <c r="J707">
        <v>41.2</v>
      </c>
      <c r="K707">
        <v>9200</v>
      </c>
      <c r="L707" s="1" t="s">
        <v>1408</v>
      </c>
      <c r="M707">
        <v>8612</v>
      </c>
      <c r="N707">
        <v>10</v>
      </c>
      <c r="O707" t="s">
        <v>18</v>
      </c>
      <c r="P707" s="1" t="s">
        <v>1409</v>
      </c>
      <c r="Q707">
        <v>41.2</v>
      </c>
      <c r="R707">
        <v>1</v>
      </c>
      <c r="S707">
        <v>0</v>
      </c>
      <c r="T707">
        <v>0</v>
      </c>
      <c r="U707" s="1" t="s">
        <v>1410</v>
      </c>
      <c r="V707">
        <v>9200</v>
      </c>
      <c r="W707">
        <v>9200</v>
      </c>
      <c r="X707">
        <v>0</v>
      </c>
      <c r="Y707">
        <v>9241.2000000000007</v>
      </c>
      <c r="Z707">
        <v>9241.2000000000007</v>
      </c>
      <c r="AA707">
        <v>1</v>
      </c>
      <c r="AB707" t="s">
        <v>21</v>
      </c>
    </row>
    <row r="708" spans="1:28" x14ac:dyDescent="0.3">
      <c r="A708">
        <v>609</v>
      </c>
      <c r="B708" t="str">
        <f>VLOOKUP(A708,标的信息!$B$2:$G$260,2,0)</f>
        <v>信易顺</v>
      </c>
      <c r="C708" t="str">
        <f>VLOOKUP(A708,标的信息!$B$2:$G$260,3,0)</f>
        <v>信易顺第523期</v>
      </c>
      <c r="D708">
        <f>VLOOKUP(A708,标的信息!$B$2:$G$260,4,0)</f>
        <v>30000</v>
      </c>
      <c r="E708">
        <f>VLOOKUP(A708,标的信息!$B$2:$G$260,5,0)</f>
        <v>5.2</v>
      </c>
      <c r="F708">
        <f>VLOOKUP(A708,标的信息!$B$2:$G$260,6,0)</f>
        <v>1</v>
      </c>
      <c r="G708">
        <f>VLOOKUP(A708,标的信息!$B$2:$H$260,7,0)</f>
        <v>31</v>
      </c>
      <c r="H708" t="str">
        <f>VLOOKUP(A708,标的信息!$B$2:$I$260,8,0)</f>
        <v>还款中</v>
      </c>
      <c r="I708">
        <f t="shared" si="11"/>
        <v>11.194444444444445</v>
      </c>
      <c r="J708">
        <v>11.19</v>
      </c>
      <c r="K708">
        <v>2500</v>
      </c>
      <c r="L708" s="1" t="s">
        <v>1411</v>
      </c>
      <c r="M708">
        <v>8696</v>
      </c>
      <c r="N708">
        <v>10</v>
      </c>
      <c r="O708" t="s">
        <v>18</v>
      </c>
      <c r="P708" s="1" t="s">
        <v>1412</v>
      </c>
      <c r="Q708">
        <v>11.19</v>
      </c>
      <c r="R708">
        <v>1</v>
      </c>
      <c r="S708">
        <v>0</v>
      </c>
      <c r="T708">
        <v>0</v>
      </c>
      <c r="U708" s="1" t="s">
        <v>48</v>
      </c>
      <c r="V708">
        <v>2500</v>
      </c>
      <c r="W708">
        <v>2500</v>
      </c>
      <c r="X708">
        <v>0</v>
      </c>
      <c r="Y708">
        <v>2511.19</v>
      </c>
      <c r="Z708">
        <v>2511.19</v>
      </c>
      <c r="AA708">
        <v>1</v>
      </c>
      <c r="AB708" t="s">
        <v>21</v>
      </c>
    </row>
    <row r="709" spans="1:28" x14ac:dyDescent="0.3">
      <c r="A709">
        <v>609</v>
      </c>
      <c r="B709" t="str">
        <f>VLOOKUP(A709,标的信息!$B$2:$G$260,2,0)</f>
        <v>信易顺</v>
      </c>
      <c r="C709" t="str">
        <f>VLOOKUP(A709,标的信息!$B$2:$G$260,3,0)</f>
        <v>信易顺第523期</v>
      </c>
      <c r="D709">
        <f>VLOOKUP(A709,标的信息!$B$2:$G$260,4,0)</f>
        <v>30000</v>
      </c>
      <c r="E709">
        <f>VLOOKUP(A709,标的信息!$B$2:$G$260,5,0)</f>
        <v>5.2</v>
      </c>
      <c r="F709">
        <f>VLOOKUP(A709,标的信息!$B$2:$G$260,6,0)</f>
        <v>1</v>
      </c>
      <c r="G709">
        <f>VLOOKUP(A709,标的信息!$B$2:$H$260,7,0)</f>
        <v>31</v>
      </c>
      <c r="H709" t="str">
        <f>VLOOKUP(A709,标的信息!$B$2:$I$260,8,0)</f>
        <v>还款中</v>
      </c>
      <c r="I709">
        <f t="shared" si="11"/>
        <v>4.9255555555555555</v>
      </c>
      <c r="J709">
        <v>4.93</v>
      </c>
      <c r="K709">
        <v>1100</v>
      </c>
      <c r="L709" s="1" t="s">
        <v>1413</v>
      </c>
      <c r="M709">
        <v>8687</v>
      </c>
      <c r="N709">
        <v>10</v>
      </c>
      <c r="O709" t="s">
        <v>18</v>
      </c>
      <c r="P709" s="1" t="s">
        <v>1414</v>
      </c>
      <c r="Q709">
        <v>4.93</v>
      </c>
      <c r="R709">
        <v>1</v>
      </c>
      <c r="S709">
        <v>0</v>
      </c>
      <c r="T709">
        <v>0</v>
      </c>
      <c r="U709" s="1" t="s">
        <v>43</v>
      </c>
      <c r="V709">
        <v>1100</v>
      </c>
      <c r="W709">
        <v>1100</v>
      </c>
      <c r="X709">
        <v>0</v>
      </c>
      <c r="Y709">
        <v>1104.93</v>
      </c>
      <c r="Z709">
        <v>1104.93</v>
      </c>
      <c r="AA709">
        <v>1</v>
      </c>
      <c r="AB709" t="s">
        <v>21</v>
      </c>
    </row>
    <row r="710" spans="1:28" x14ac:dyDescent="0.3">
      <c r="A710">
        <v>609</v>
      </c>
      <c r="B710" t="str">
        <f>VLOOKUP(A710,标的信息!$B$2:$G$260,2,0)</f>
        <v>信易顺</v>
      </c>
      <c r="C710" t="str">
        <f>VLOOKUP(A710,标的信息!$B$2:$G$260,3,0)</f>
        <v>信易顺第523期</v>
      </c>
      <c r="D710">
        <f>VLOOKUP(A710,标的信息!$B$2:$G$260,4,0)</f>
        <v>30000</v>
      </c>
      <c r="E710">
        <f>VLOOKUP(A710,标的信息!$B$2:$G$260,5,0)</f>
        <v>5.2</v>
      </c>
      <c r="F710">
        <f>VLOOKUP(A710,标的信息!$B$2:$G$260,6,0)</f>
        <v>1</v>
      </c>
      <c r="G710">
        <f>VLOOKUP(A710,标的信息!$B$2:$H$260,7,0)</f>
        <v>31</v>
      </c>
      <c r="H710" t="str">
        <f>VLOOKUP(A710,标的信息!$B$2:$I$260,8,0)</f>
        <v>还款中</v>
      </c>
      <c r="I710">
        <f t="shared" si="11"/>
        <v>44.777777777777779</v>
      </c>
      <c r="J710">
        <v>44.78</v>
      </c>
      <c r="K710">
        <v>10000</v>
      </c>
      <c r="L710" s="1" t="s">
        <v>1415</v>
      </c>
      <c r="M710">
        <v>8668</v>
      </c>
      <c r="N710">
        <v>10</v>
      </c>
      <c r="O710" t="s">
        <v>18</v>
      </c>
      <c r="P710" s="1" t="s">
        <v>1416</v>
      </c>
      <c r="Q710">
        <v>44.78</v>
      </c>
      <c r="R710">
        <v>1</v>
      </c>
      <c r="S710">
        <v>0</v>
      </c>
      <c r="T710">
        <v>0</v>
      </c>
      <c r="U710" s="1" t="s">
        <v>24</v>
      </c>
      <c r="V710">
        <v>10000</v>
      </c>
      <c r="W710">
        <v>10000</v>
      </c>
      <c r="X710">
        <v>0</v>
      </c>
      <c r="Y710">
        <v>10044.780000000001</v>
      </c>
      <c r="Z710">
        <v>10044.780000000001</v>
      </c>
      <c r="AA710">
        <v>1</v>
      </c>
      <c r="AB710" t="s">
        <v>21</v>
      </c>
    </row>
    <row r="711" spans="1:28" x14ac:dyDescent="0.3">
      <c r="A711">
        <v>609</v>
      </c>
      <c r="B711" t="str">
        <f>VLOOKUP(A711,标的信息!$B$2:$G$260,2,0)</f>
        <v>信易顺</v>
      </c>
      <c r="C711" t="str">
        <f>VLOOKUP(A711,标的信息!$B$2:$G$260,3,0)</f>
        <v>信易顺第523期</v>
      </c>
      <c r="D711">
        <f>VLOOKUP(A711,标的信息!$B$2:$G$260,4,0)</f>
        <v>30000</v>
      </c>
      <c r="E711">
        <f>VLOOKUP(A711,标的信息!$B$2:$G$260,5,0)</f>
        <v>5.2</v>
      </c>
      <c r="F711">
        <f>VLOOKUP(A711,标的信息!$B$2:$G$260,6,0)</f>
        <v>1</v>
      </c>
      <c r="G711">
        <f>VLOOKUP(A711,标的信息!$B$2:$H$260,7,0)</f>
        <v>31</v>
      </c>
      <c r="H711" t="str">
        <f>VLOOKUP(A711,标的信息!$B$2:$I$260,8,0)</f>
        <v>还款中</v>
      </c>
      <c r="I711">
        <f t="shared" si="11"/>
        <v>8.06</v>
      </c>
      <c r="J711">
        <v>8.06</v>
      </c>
      <c r="K711">
        <v>1800</v>
      </c>
      <c r="L711" s="1" t="s">
        <v>1417</v>
      </c>
      <c r="M711">
        <v>8640</v>
      </c>
      <c r="N711">
        <v>10</v>
      </c>
      <c r="O711" t="s">
        <v>18</v>
      </c>
      <c r="P711" s="1" t="s">
        <v>1418</v>
      </c>
      <c r="Q711">
        <v>8.06</v>
      </c>
      <c r="R711">
        <v>1</v>
      </c>
      <c r="S711">
        <v>0</v>
      </c>
      <c r="T711">
        <v>0</v>
      </c>
      <c r="U711" s="1" t="s">
        <v>29</v>
      </c>
      <c r="V711">
        <v>1800</v>
      </c>
      <c r="W711">
        <v>1800</v>
      </c>
      <c r="X711">
        <v>0</v>
      </c>
      <c r="Y711">
        <v>1808.06</v>
      </c>
      <c r="Z711">
        <v>1808.06</v>
      </c>
      <c r="AA711">
        <v>1</v>
      </c>
      <c r="AB711" t="s">
        <v>21</v>
      </c>
    </row>
    <row r="712" spans="1:28" x14ac:dyDescent="0.3">
      <c r="A712">
        <v>609</v>
      </c>
      <c r="B712" t="str">
        <f>VLOOKUP(A712,标的信息!$B$2:$G$260,2,0)</f>
        <v>信易顺</v>
      </c>
      <c r="C712" t="str">
        <f>VLOOKUP(A712,标的信息!$B$2:$G$260,3,0)</f>
        <v>信易顺第523期</v>
      </c>
      <c r="D712">
        <f>VLOOKUP(A712,标的信息!$B$2:$G$260,4,0)</f>
        <v>30000</v>
      </c>
      <c r="E712">
        <f>VLOOKUP(A712,标的信息!$B$2:$G$260,5,0)</f>
        <v>5.2</v>
      </c>
      <c r="F712">
        <f>VLOOKUP(A712,标的信息!$B$2:$G$260,6,0)</f>
        <v>1</v>
      </c>
      <c r="G712">
        <f>VLOOKUP(A712,标的信息!$B$2:$H$260,7,0)</f>
        <v>31</v>
      </c>
      <c r="H712" t="str">
        <f>VLOOKUP(A712,标的信息!$B$2:$I$260,8,0)</f>
        <v>还款中</v>
      </c>
      <c r="I712">
        <f t="shared" si="11"/>
        <v>18.358888888888888</v>
      </c>
      <c r="J712">
        <v>18.36</v>
      </c>
      <c r="K712">
        <v>4100</v>
      </c>
      <c r="L712" s="1" t="s">
        <v>1419</v>
      </c>
      <c r="M712">
        <v>8636</v>
      </c>
      <c r="N712">
        <v>10</v>
      </c>
      <c r="O712" t="s">
        <v>18</v>
      </c>
      <c r="P712" s="1" t="s">
        <v>1420</v>
      </c>
      <c r="Q712">
        <v>18.36</v>
      </c>
      <c r="R712">
        <v>1</v>
      </c>
      <c r="S712">
        <v>0</v>
      </c>
      <c r="T712">
        <v>0</v>
      </c>
      <c r="U712" s="1" t="s">
        <v>24</v>
      </c>
      <c r="V712">
        <v>4100</v>
      </c>
      <c r="W712">
        <v>4100</v>
      </c>
      <c r="X712">
        <v>0</v>
      </c>
      <c r="Y712">
        <v>4118.3599999999997</v>
      </c>
      <c r="Z712">
        <v>4118.3599999999997</v>
      </c>
      <c r="AA712">
        <v>1</v>
      </c>
      <c r="AB712" t="s">
        <v>21</v>
      </c>
    </row>
    <row r="713" spans="1:28" x14ac:dyDescent="0.3">
      <c r="A713">
        <v>609</v>
      </c>
      <c r="B713" t="str">
        <f>VLOOKUP(A713,标的信息!$B$2:$G$260,2,0)</f>
        <v>信易顺</v>
      </c>
      <c r="C713" t="str">
        <f>VLOOKUP(A713,标的信息!$B$2:$G$260,3,0)</f>
        <v>信易顺第523期</v>
      </c>
      <c r="D713">
        <f>VLOOKUP(A713,标的信息!$B$2:$G$260,4,0)</f>
        <v>30000</v>
      </c>
      <c r="E713">
        <f>VLOOKUP(A713,标的信息!$B$2:$G$260,5,0)</f>
        <v>5.2</v>
      </c>
      <c r="F713">
        <f>VLOOKUP(A713,标的信息!$B$2:$G$260,6,0)</f>
        <v>1</v>
      </c>
      <c r="G713">
        <f>VLOOKUP(A713,标的信息!$B$2:$H$260,7,0)</f>
        <v>31</v>
      </c>
      <c r="H713" t="str">
        <f>VLOOKUP(A713,标的信息!$B$2:$I$260,8,0)</f>
        <v>还款中</v>
      </c>
      <c r="I713">
        <f t="shared" si="11"/>
        <v>2.2388888888888889</v>
      </c>
      <c r="J713">
        <v>2.2400000000000002</v>
      </c>
      <c r="K713">
        <v>500</v>
      </c>
      <c r="L713" s="1" t="s">
        <v>1421</v>
      </c>
      <c r="M713">
        <v>8620</v>
      </c>
      <c r="N713">
        <v>10</v>
      </c>
      <c r="O713" t="s">
        <v>18</v>
      </c>
      <c r="P713" s="1" t="s">
        <v>1422</v>
      </c>
      <c r="Q713">
        <v>2.2400000000000002</v>
      </c>
      <c r="R713">
        <v>1</v>
      </c>
      <c r="S713">
        <v>0</v>
      </c>
      <c r="T713">
        <v>0</v>
      </c>
      <c r="U713" s="1" t="s">
        <v>20</v>
      </c>
      <c r="V713">
        <v>500</v>
      </c>
      <c r="W713">
        <v>500</v>
      </c>
      <c r="X713">
        <v>0</v>
      </c>
      <c r="Y713">
        <v>502.24</v>
      </c>
      <c r="Z713">
        <v>502.24</v>
      </c>
      <c r="AA713">
        <v>1</v>
      </c>
      <c r="AB713" t="s">
        <v>21</v>
      </c>
    </row>
    <row r="714" spans="1:28" x14ac:dyDescent="0.3">
      <c r="A714">
        <v>609</v>
      </c>
      <c r="B714" t="str">
        <f>VLOOKUP(A714,标的信息!$B$2:$G$260,2,0)</f>
        <v>信易顺</v>
      </c>
      <c r="C714" t="str">
        <f>VLOOKUP(A714,标的信息!$B$2:$G$260,3,0)</f>
        <v>信易顺第523期</v>
      </c>
      <c r="D714">
        <f>VLOOKUP(A714,标的信息!$B$2:$G$260,4,0)</f>
        <v>30000</v>
      </c>
      <c r="E714">
        <f>VLOOKUP(A714,标的信息!$B$2:$G$260,5,0)</f>
        <v>5.2</v>
      </c>
      <c r="F714">
        <f>VLOOKUP(A714,标的信息!$B$2:$G$260,6,0)</f>
        <v>1</v>
      </c>
      <c r="G714">
        <f>VLOOKUP(A714,标的信息!$B$2:$H$260,7,0)</f>
        <v>31</v>
      </c>
      <c r="H714" t="str">
        <f>VLOOKUP(A714,标的信息!$B$2:$I$260,8,0)</f>
        <v>还款中</v>
      </c>
      <c r="I714">
        <f t="shared" si="11"/>
        <v>44.777777777777779</v>
      </c>
      <c r="J714">
        <v>44.78</v>
      </c>
      <c r="K714">
        <v>10000</v>
      </c>
      <c r="L714" s="1" t="s">
        <v>1423</v>
      </c>
      <c r="M714">
        <v>8619</v>
      </c>
      <c r="N714">
        <v>10</v>
      </c>
      <c r="O714" t="s">
        <v>18</v>
      </c>
      <c r="P714" s="1" t="s">
        <v>1424</v>
      </c>
      <c r="Q714">
        <v>44.78</v>
      </c>
      <c r="R714">
        <v>1</v>
      </c>
      <c r="S714">
        <v>0</v>
      </c>
      <c r="T714">
        <v>0</v>
      </c>
      <c r="U714" s="1" t="s">
        <v>29</v>
      </c>
      <c r="V714">
        <v>10000</v>
      </c>
      <c r="W714">
        <v>10000</v>
      </c>
      <c r="X714">
        <v>0</v>
      </c>
      <c r="Y714">
        <v>10044.780000000001</v>
      </c>
      <c r="Z714">
        <v>10044.780000000001</v>
      </c>
      <c r="AA714">
        <v>1</v>
      </c>
      <c r="AB714" t="s">
        <v>21</v>
      </c>
    </row>
    <row r="715" spans="1:28" x14ac:dyDescent="0.3">
      <c r="A715">
        <v>608</v>
      </c>
      <c r="B715" t="str">
        <f>VLOOKUP(A715,标的信息!$B$2:$G$260,2,0)</f>
        <v>信易顺</v>
      </c>
      <c r="C715" t="str">
        <f>VLOOKUP(A715,标的信息!$B$2:$G$260,3,0)</f>
        <v>信易顺第522期</v>
      </c>
      <c r="D715">
        <f>VLOOKUP(A715,标的信息!$B$2:$G$260,4,0)</f>
        <v>20000</v>
      </c>
      <c r="E715">
        <f>VLOOKUP(A715,标的信息!$B$2:$G$260,5,0)</f>
        <v>5.2</v>
      </c>
      <c r="F715">
        <f>VLOOKUP(A715,标的信息!$B$2:$G$260,6,0)</f>
        <v>1</v>
      </c>
      <c r="G715">
        <f>VLOOKUP(A715,标的信息!$B$2:$H$260,7,0)</f>
        <v>31</v>
      </c>
      <c r="H715" t="str">
        <f>VLOOKUP(A715,标的信息!$B$2:$I$260,8,0)</f>
        <v>还款中</v>
      </c>
      <c r="I715">
        <f t="shared" si="11"/>
        <v>0.89555555555555566</v>
      </c>
      <c r="J715">
        <v>0.9</v>
      </c>
      <c r="K715">
        <v>200</v>
      </c>
      <c r="L715" s="1" t="s">
        <v>1425</v>
      </c>
      <c r="M715">
        <v>8675</v>
      </c>
      <c r="N715">
        <v>10</v>
      </c>
      <c r="O715" t="s">
        <v>18</v>
      </c>
      <c r="P715" s="1" t="s">
        <v>1426</v>
      </c>
      <c r="Q715">
        <v>0.9</v>
      </c>
      <c r="R715">
        <v>1</v>
      </c>
      <c r="S715">
        <v>0</v>
      </c>
      <c r="T715">
        <v>0</v>
      </c>
      <c r="U715" s="1" t="s">
        <v>32</v>
      </c>
      <c r="V715">
        <v>200</v>
      </c>
      <c r="W715">
        <v>200</v>
      </c>
      <c r="X715">
        <v>0</v>
      </c>
      <c r="Y715">
        <v>200.9</v>
      </c>
      <c r="Z715">
        <v>200.9</v>
      </c>
      <c r="AA715">
        <v>1</v>
      </c>
      <c r="AB715" t="s">
        <v>21</v>
      </c>
    </row>
    <row r="716" spans="1:28" x14ac:dyDescent="0.3">
      <c r="A716">
        <v>608</v>
      </c>
      <c r="B716" t="str">
        <f>VLOOKUP(A716,标的信息!$B$2:$G$260,2,0)</f>
        <v>信易顺</v>
      </c>
      <c r="C716" t="str">
        <f>VLOOKUP(A716,标的信息!$B$2:$G$260,3,0)</f>
        <v>信易顺第522期</v>
      </c>
      <c r="D716">
        <f>VLOOKUP(A716,标的信息!$B$2:$G$260,4,0)</f>
        <v>20000</v>
      </c>
      <c r="E716">
        <f>VLOOKUP(A716,标的信息!$B$2:$G$260,5,0)</f>
        <v>5.2</v>
      </c>
      <c r="F716">
        <f>VLOOKUP(A716,标的信息!$B$2:$G$260,6,0)</f>
        <v>1</v>
      </c>
      <c r="G716">
        <f>VLOOKUP(A716,标的信息!$B$2:$H$260,7,0)</f>
        <v>31</v>
      </c>
      <c r="H716" t="str">
        <f>VLOOKUP(A716,标的信息!$B$2:$I$260,8,0)</f>
        <v>还款中</v>
      </c>
      <c r="I716">
        <f t="shared" si="11"/>
        <v>2.6866666666666665</v>
      </c>
      <c r="J716">
        <v>2.69</v>
      </c>
      <c r="K716">
        <v>600</v>
      </c>
      <c r="L716" s="1" t="s">
        <v>1427</v>
      </c>
      <c r="M716">
        <v>8670</v>
      </c>
      <c r="N716">
        <v>10</v>
      </c>
      <c r="O716" t="s">
        <v>18</v>
      </c>
      <c r="P716" s="1" t="s">
        <v>1428</v>
      </c>
      <c r="Q716">
        <v>2.69</v>
      </c>
      <c r="R716">
        <v>1</v>
      </c>
      <c r="S716">
        <v>0</v>
      </c>
      <c r="T716">
        <v>0</v>
      </c>
      <c r="U716" s="1" t="s">
        <v>48</v>
      </c>
      <c r="V716">
        <v>600</v>
      </c>
      <c r="W716">
        <v>600</v>
      </c>
      <c r="X716">
        <v>0</v>
      </c>
      <c r="Y716">
        <v>602.69000000000005</v>
      </c>
      <c r="Z716">
        <v>602.69000000000005</v>
      </c>
      <c r="AA716">
        <v>1</v>
      </c>
      <c r="AB716" t="s">
        <v>21</v>
      </c>
    </row>
    <row r="717" spans="1:28" x14ac:dyDescent="0.3">
      <c r="A717">
        <v>608</v>
      </c>
      <c r="B717" t="str">
        <f>VLOOKUP(A717,标的信息!$B$2:$G$260,2,0)</f>
        <v>信易顺</v>
      </c>
      <c r="C717" t="str">
        <f>VLOOKUP(A717,标的信息!$B$2:$G$260,3,0)</f>
        <v>信易顺第522期</v>
      </c>
      <c r="D717">
        <f>VLOOKUP(A717,标的信息!$B$2:$G$260,4,0)</f>
        <v>20000</v>
      </c>
      <c r="E717">
        <f>VLOOKUP(A717,标的信息!$B$2:$G$260,5,0)</f>
        <v>5.2</v>
      </c>
      <c r="F717">
        <f>VLOOKUP(A717,标的信息!$B$2:$G$260,6,0)</f>
        <v>1</v>
      </c>
      <c r="G717">
        <f>VLOOKUP(A717,标的信息!$B$2:$H$260,7,0)</f>
        <v>31</v>
      </c>
      <c r="H717" t="str">
        <f>VLOOKUP(A717,标的信息!$B$2:$I$260,8,0)</f>
        <v>还款中</v>
      </c>
      <c r="I717">
        <f t="shared" si="11"/>
        <v>0.44777777777777783</v>
      </c>
      <c r="J717">
        <v>0.45</v>
      </c>
      <c r="K717">
        <v>100</v>
      </c>
      <c r="L717" s="1" t="s">
        <v>1429</v>
      </c>
      <c r="M717">
        <v>8665</v>
      </c>
      <c r="N717">
        <v>10</v>
      </c>
      <c r="O717" t="s">
        <v>18</v>
      </c>
      <c r="P717" s="1" t="s">
        <v>1430</v>
      </c>
      <c r="Q717">
        <v>0.45</v>
      </c>
      <c r="R717">
        <v>1</v>
      </c>
      <c r="S717">
        <v>0</v>
      </c>
      <c r="T717">
        <v>0</v>
      </c>
      <c r="U717" s="1" t="s">
        <v>53</v>
      </c>
      <c r="V717">
        <v>100</v>
      </c>
      <c r="W717">
        <v>100</v>
      </c>
      <c r="X717">
        <v>0</v>
      </c>
      <c r="Y717">
        <v>100.45</v>
      </c>
      <c r="Z717">
        <v>100.45</v>
      </c>
      <c r="AA717">
        <v>1</v>
      </c>
      <c r="AB717" t="s">
        <v>21</v>
      </c>
    </row>
    <row r="718" spans="1:28" x14ac:dyDescent="0.3">
      <c r="A718">
        <v>608</v>
      </c>
      <c r="B718" t="str">
        <f>VLOOKUP(A718,标的信息!$B$2:$G$260,2,0)</f>
        <v>信易顺</v>
      </c>
      <c r="C718" t="str">
        <f>VLOOKUP(A718,标的信息!$B$2:$G$260,3,0)</f>
        <v>信易顺第522期</v>
      </c>
      <c r="D718">
        <f>VLOOKUP(A718,标的信息!$B$2:$G$260,4,0)</f>
        <v>20000</v>
      </c>
      <c r="E718">
        <f>VLOOKUP(A718,标的信息!$B$2:$G$260,5,0)</f>
        <v>5.2</v>
      </c>
      <c r="F718">
        <f>VLOOKUP(A718,标的信息!$B$2:$G$260,6,0)</f>
        <v>1</v>
      </c>
      <c r="G718">
        <f>VLOOKUP(A718,标的信息!$B$2:$H$260,7,0)</f>
        <v>31</v>
      </c>
      <c r="H718" t="str">
        <f>VLOOKUP(A718,标的信息!$B$2:$I$260,8,0)</f>
        <v>还款中</v>
      </c>
      <c r="I718">
        <f t="shared" si="11"/>
        <v>44.777777777777779</v>
      </c>
      <c r="J718">
        <v>44.78</v>
      </c>
      <c r="K718">
        <v>10000</v>
      </c>
      <c r="L718" s="1" t="s">
        <v>1431</v>
      </c>
      <c r="M718">
        <v>8663</v>
      </c>
      <c r="N718">
        <v>10</v>
      </c>
      <c r="O718" t="s">
        <v>18</v>
      </c>
      <c r="P718" s="1" t="s">
        <v>1432</v>
      </c>
      <c r="Q718">
        <v>44.78</v>
      </c>
      <c r="R718">
        <v>1</v>
      </c>
      <c r="S718">
        <v>0</v>
      </c>
      <c r="T718">
        <v>0</v>
      </c>
      <c r="U718" s="1" t="s">
        <v>32</v>
      </c>
      <c r="V718">
        <v>10000</v>
      </c>
      <c r="W718">
        <v>10000</v>
      </c>
      <c r="X718">
        <v>0</v>
      </c>
      <c r="Y718">
        <v>10044.780000000001</v>
      </c>
      <c r="Z718">
        <v>10044.780000000001</v>
      </c>
      <c r="AA718">
        <v>1</v>
      </c>
      <c r="AB718" t="s">
        <v>21</v>
      </c>
    </row>
    <row r="719" spans="1:28" x14ac:dyDescent="0.3">
      <c r="A719">
        <v>608</v>
      </c>
      <c r="B719" t="str">
        <f>VLOOKUP(A719,标的信息!$B$2:$G$260,2,0)</f>
        <v>信易顺</v>
      </c>
      <c r="C719" t="str">
        <f>VLOOKUP(A719,标的信息!$B$2:$G$260,3,0)</f>
        <v>信易顺第522期</v>
      </c>
      <c r="D719">
        <f>VLOOKUP(A719,标的信息!$B$2:$G$260,4,0)</f>
        <v>20000</v>
      </c>
      <c r="E719">
        <f>VLOOKUP(A719,标的信息!$B$2:$G$260,5,0)</f>
        <v>5.2</v>
      </c>
      <c r="F719">
        <f>VLOOKUP(A719,标的信息!$B$2:$G$260,6,0)</f>
        <v>1</v>
      </c>
      <c r="G719">
        <f>VLOOKUP(A719,标的信息!$B$2:$H$260,7,0)</f>
        <v>31</v>
      </c>
      <c r="H719" t="str">
        <f>VLOOKUP(A719,标的信息!$B$2:$I$260,8,0)</f>
        <v>还款中</v>
      </c>
      <c r="I719">
        <f t="shared" si="11"/>
        <v>17.911111111111111</v>
      </c>
      <c r="J719">
        <v>17.91</v>
      </c>
      <c r="K719">
        <v>4000</v>
      </c>
      <c r="L719" s="1" t="s">
        <v>1433</v>
      </c>
      <c r="M719">
        <v>8648</v>
      </c>
      <c r="N719">
        <v>10</v>
      </c>
      <c r="O719" t="s">
        <v>18</v>
      </c>
      <c r="P719" s="1" t="s">
        <v>1434</v>
      </c>
      <c r="Q719">
        <v>17.91</v>
      </c>
      <c r="R719">
        <v>1</v>
      </c>
      <c r="S719">
        <v>0</v>
      </c>
      <c r="T719">
        <v>0</v>
      </c>
      <c r="U719" s="1" t="s">
        <v>43</v>
      </c>
      <c r="V719">
        <v>4000</v>
      </c>
      <c r="W719">
        <v>4000</v>
      </c>
      <c r="X719">
        <v>0</v>
      </c>
      <c r="Y719">
        <v>4017.91</v>
      </c>
      <c r="Z719">
        <v>4017.91</v>
      </c>
      <c r="AA719">
        <v>1</v>
      </c>
      <c r="AB719" t="s">
        <v>21</v>
      </c>
    </row>
    <row r="720" spans="1:28" x14ac:dyDescent="0.3">
      <c r="A720">
        <v>608</v>
      </c>
      <c r="B720" t="str">
        <f>VLOOKUP(A720,标的信息!$B$2:$G$260,2,0)</f>
        <v>信易顺</v>
      </c>
      <c r="C720" t="str">
        <f>VLOOKUP(A720,标的信息!$B$2:$G$260,3,0)</f>
        <v>信易顺第522期</v>
      </c>
      <c r="D720">
        <f>VLOOKUP(A720,标的信息!$B$2:$G$260,4,0)</f>
        <v>20000</v>
      </c>
      <c r="E720">
        <f>VLOOKUP(A720,标的信息!$B$2:$G$260,5,0)</f>
        <v>5.2</v>
      </c>
      <c r="F720">
        <f>VLOOKUP(A720,标的信息!$B$2:$G$260,6,0)</f>
        <v>1</v>
      </c>
      <c r="G720">
        <f>VLOOKUP(A720,标的信息!$B$2:$H$260,7,0)</f>
        <v>31</v>
      </c>
      <c r="H720" t="str">
        <f>VLOOKUP(A720,标的信息!$B$2:$I$260,8,0)</f>
        <v>还款中</v>
      </c>
      <c r="I720">
        <f t="shared" si="11"/>
        <v>0.44777777777777783</v>
      </c>
      <c r="J720">
        <v>0.45</v>
      </c>
      <c r="K720">
        <v>100</v>
      </c>
      <c r="L720" s="1" t="s">
        <v>1435</v>
      </c>
      <c r="M720">
        <v>8631</v>
      </c>
      <c r="N720">
        <v>10</v>
      </c>
      <c r="O720" t="s">
        <v>18</v>
      </c>
      <c r="P720" s="1" t="s">
        <v>1436</v>
      </c>
      <c r="Q720">
        <v>0.45</v>
      </c>
      <c r="R720">
        <v>1</v>
      </c>
      <c r="S720">
        <v>0</v>
      </c>
      <c r="T720">
        <v>0</v>
      </c>
      <c r="U720" s="1" t="s">
        <v>43</v>
      </c>
      <c r="V720">
        <v>100</v>
      </c>
      <c r="W720">
        <v>100</v>
      </c>
      <c r="X720">
        <v>0</v>
      </c>
      <c r="Y720">
        <v>100.45</v>
      </c>
      <c r="Z720">
        <v>100.45</v>
      </c>
      <c r="AA720">
        <v>1</v>
      </c>
      <c r="AB720" t="s">
        <v>21</v>
      </c>
    </row>
    <row r="721" spans="1:28" x14ac:dyDescent="0.3">
      <c r="A721">
        <v>608</v>
      </c>
      <c r="B721" t="str">
        <f>VLOOKUP(A721,标的信息!$B$2:$G$260,2,0)</f>
        <v>信易顺</v>
      </c>
      <c r="C721" t="str">
        <f>VLOOKUP(A721,标的信息!$B$2:$G$260,3,0)</f>
        <v>信易顺第522期</v>
      </c>
      <c r="D721">
        <f>VLOOKUP(A721,标的信息!$B$2:$G$260,4,0)</f>
        <v>20000</v>
      </c>
      <c r="E721">
        <f>VLOOKUP(A721,标的信息!$B$2:$G$260,5,0)</f>
        <v>5.2</v>
      </c>
      <c r="F721">
        <f>VLOOKUP(A721,标的信息!$B$2:$G$260,6,0)</f>
        <v>1</v>
      </c>
      <c r="G721">
        <f>VLOOKUP(A721,标的信息!$B$2:$H$260,7,0)</f>
        <v>31</v>
      </c>
      <c r="H721" t="str">
        <f>VLOOKUP(A721,标的信息!$B$2:$I$260,8,0)</f>
        <v>还款中</v>
      </c>
      <c r="I721">
        <f t="shared" si="11"/>
        <v>22.388888888888889</v>
      </c>
      <c r="J721">
        <v>22.39</v>
      </c>
      <c r="K721">
        <v>5000</v>
      </c>
      <c r="L721" s="1" t="s">
        <v>1437</v>
      </c>
      <c r="M721">
        <v>8616</v>
      </c>
      <c r="N721">
        <v>10</v>
      </c>
      <c r="O721" t="s">
        <v>18</v>
      </c>
      <c r="P721" s="1" t="s">
        <v>1438</v>
      </c>
      <c r="Q721">
        <v>22.39</v>
      </c>
      <c r="R721">
        <v>1</v>
      </c>
      <c r="S721">
        <v>0</v>
      </c>
      <c r="T721">
        <v>0</v>
      </c>
      <c r="U721" s="1" t="s">
        <v>43</v>
      </c>
      <c r="V721">
        <v>5000</v>
      </c>
      <c r="W721">
        <v>5000</v>
      </c>
      <c r="X721">
        <v>0</v>
      </c>
      <c r="Y721">
        <v>5022.3900000000003</v>
      </c>
      <c r="Z721">
        <v>5022.3900000000003</v>
      </c>
      <c r="AA721">
        <v>1</v>
      </c>
      <c r="AB721" t="s">
        <v>21</v>
      </c>
    </row>
    <row r="722" spans="1:28" x14ac:dyDescent="0.3">
      <c r="A722">
        <v>592</v>
      </c>
      <c r="B722" t="str">
        <f>VLOOKUP(A722,标的信息!$B$2:$G$260,2,0)</f>
        <v>信易顺</v>
      </c>
      <c r="C722" t="str">
        <f>VLOOKUP(A722,标的信息!$B$2:$G$260,3,0)</f>
        <v>信易顺第506期</v>
      </c>
      <c r="D722">
        <f>VLOOKUP(A722,标的信息!$B$2:$G$260,4,0)</f>
        <v>7000</v>
      </c>
      <c r="E722">
        <f>VLOOKUP(A722,标的信息!$B$2:$G$260,5,0)</f>
        <v>5.2</v>
      </c>
      <c r="F722">
        <f>VLOOKUP(A722,标的信息!$B$2:$G$260,6,0)</f>
        <v>1</v>
      </c>
      <c r="G722">
        <f>VLOOKUP(A722,标的信息!$B$2:$H$260,7,0)</f>
        <v>31</v>
      </c>
      <c r="H722" t="str">
        <f>VLOOKUP(A722,标的信息!$B$2:$I$260,8,0)</f>
        <v>还款中</v>
      </c>
      <c r="I722">
        <f t="shared" si="11"/>
        <v>8.5077777777777772</v>
      </c>
      <c r="J722">
        <v>8.51</v>
      </c>
      <c r="K722">
        <v>1900</v>
      </c>
      <c r="L722" s="1" t="s">
        <v>1439</v>
      </c>
      <c r="M722">
        <v>8684</v>
      </c>
      <c r="N722">
        <v>10</v>
      </c>
      <c r="O722" t="s">
        <v>18</v>
      </c>
      <c r="P722" s="1" t="s">
        <v>1440</v>
      </c>
      <c r="Q722">
        <v>8.51</v>
      </c>
      <c r="R722">
        <v>1</v>
      </c>
      <c r="S722">
        <v>0</v>
      </c>
      <c r="T722">
        <v>0</v>
      </c>
      <c r="U722" s="1" t="s">
        <v>32</v>
      </c>
      <c r="V722">
        <v>1900</v>
      </c>
      <c r="W722">
        <v>1900</v>
      </c>
      <c r="X722">
        <v>0</v>
      </c>
      <c r="Y722">
        <v>1908.51</v>
      </c>
      <c r="Z722">
        <v>1908.51</v>
      </c>
      <c r="AA722">
        <v>1</v>
      </c>
      <c r="AB722" t="s">
        <v>21</v>
      </c>
    </row>
    <row r="723" spans="1:28" x14ac:dyDescent="0.3">
      <c r="A723">
        <v>592</v>
      </c>
      <c r="B723" t="str">
        <f>VLOOKUP(A723,标的信息!$B$2:$G$260,2,0)</f>
        <v>信易顺</v>
      </c>
      <c r="C723" t="str">
        <f>VLOOKUP(A723,标的信息!$B$2:$G$260,3,0)</f>
        <v>信易顺第506期</v>
      </c>
      <c r="D723">
        <f>VLOOKUP(A723,标的信息!$B$2:$G$260,4,0)</f>
        <v>7000</v>
      </c>
      <c r="E723">
        <f>VLOOKUP(A723,标的信息!$B$2:$G$260,5,0)</f>
        <v>5.2</v>
      </c>
      <c r="F723">
        <f>VLOOKUP(A723,标的信息!$B$2:$G$260,6,0)</f>
        <v>1</v>
      </c>
      <c r="G723">
        <f>VLOOKUP(A723,标的信息!$B$2:$H$260,7,0)</f>
        <v>31</v>
      </c>
      <c r="H723" t="str">
        <f>VLOOKUP(A723,标的信息!$B$2:$I$260,8,0)</f>
        <v>还款中</v>
      </c>
      <c r="I723">
        <f t="shared" si="11"/>
        <v>0.89555555555555566</v>
      </c>
      <c r="J723">
        <v>0.9</v>
      </c>
      <c r="K723">
        <v>200</v>
      </c>
      <c r="L723" s="1" t="s">
        <v>1441</v>
      </c>
      <c r="M723">
        <v>8622</v>
      </c>
      <c r="N723">
        <v>10</v>
      </c>
      <c r="O723" t="s">
        <v>18</v>
      </c>
      <c r="P723" s="1" t="s">
        <v>1442</v>
      </c>
      <c r="Q723">
        <v>0.9</v>
      </c>
      <c r="R723">
        <v>1</v>
      </c>
      <c r="S723">
        <v>0</v>
      </c>
      <c r="T723">
        <v>0</v>
      </c>
      <c r="U723" s="1" t="s">
        <v>24</v>
      </c>
      <c r="V723">
        <v>200</v>
      </c>
      <c r="W723">
        <v>200</v>
      </c>
      <c r="X723">
        <v>0</v>
      </c>
      <c r="Y723">
        <v>200.9</v>
      </c>
      <c r="Z723">
        <v>200.9</v>
      </c>
      <c r="AA723">
        <v>1</v>
      </c>
      <c r="AB723" t="s">
        <v>21</v>
      </c>
    </row>
    <row r="724" spans="1:28" x14ac:dyDescent="0.3">
      <c r="A724">
        <v>592</v>
      </c>
      <c r="B724" t="str">
        <f>VLOOKUP(A724,标的信息!$B$2:$G$260,2,0)</f>
        <v>信易顺</v>
      </c>
      <c r="C724" t="str">
        <f>VLOOKUP(A724,标的信息!$B$2:$G$260,3,0)</f>
        <v>信易顺第506期</v>
      </c>
      <c r="D724">
        <f>VLOOKUP(A724,标的信息!$B$2:$G$260,4,0)</f>
        <v>7000</v>
      </c>
      <c r="E724">
        <f>VLOOKUP(A724,标的信息!$B$2:$G$260,5,0)</f>
        <v>5.2</v>
      </c>
      <c r="F724">
        <f>VLOOKUP(A724,标的信息!$B$2:$G$260,6,0)</f>
        <v>1</v>
      </c>
      <c r="G724">
        <f>VLOOKUP(A724,标的信息!$B$2:$H$260,7,0)</f>
        <v>31</v>
      </c>
      <c r="H724" t="str">
        <f>VLOOKUP(A724,标的信息!$B$2:$I$260,8,0)</f>
        <v>还款中</v>
      </c>
      <c r="I724">
        <f t="shared" si="11"/>
        <v>13.433333333333334</v>
      </c>
      <c r="J724">
        <v>13.43</v>
      </c>
      <c r="K724">
        <v>3000</v>
      </c>
      <c r="L724" s="1" t="s">
        <v>1443</v>
      </c>
      <c r="M724">
        <v>8598</v>
      </c>
      <c r="N724">
        <v>10</v>
      </c>
      <c r="O724" t="s">
        <v>18</v>
      </c>
      <c r="P724" s="1" t="s">
        <v>1444</v>
      </c>
      <c r="Q724">
        <v>13.43</v>
      </c>
      <c r="R724">
        <v>1</v>
      </c>
      <c r="S724">
        <v>0</v>
      </c>
      <c r="T724">
        <v>0</v>
      </c>
      <c r="U724" s="1" t="s">
        <v>53</v>
      </c>
      <c r="V724">
        <v>3000</v>
      </c>
      <c r="W724">
        <v>3000</v>
      </c>
      <c r="X724">
        <v>0</v>
      </c>
      <c r="Y724">
        <v>3013.43</v>
      </c>
      <c r="Z724">
        <v>3013.43</v>
      </c>
      <c r="AA724">
        <v>1</v>
      </c>
      <c r="AB724" t="s">
        <v>21</v>
      </c>
    </row>
    <row r="725" spans="1:28" x14ac:dyDescent="0.3">
      <c r="A725">
        <v>592</v>
      </c>
      <c r="B725" t="str">
        <f>VLOOKUP(A725,标的信息!$B$2:$G$260,2,0)</f>
        <v>信易顺</v>
      </c>
      <c r="C725" t="str">
        <f>VLOOKUP(A725,标的信息!$B$2:$G$260,3,0)</f>
        <v>信易顺第506期</v>
      </c>
      <c r="D725">
        <f>VLOOKUP(A725,标的信息!$B$2:$G$260,4,0)</f>
        <v>7000</v>
      </c>
      <c r="E725">
        <f>VLOOKUP(A725,标的信息!$B$2:$G$260,5,0)</f>
        <v>5.2</v>
      </c>
      <c r="F725">
        <f>VLOOKUP(A725,标的信息!$B$2:$G$260,6,0)</f>
        <v>1</v>
      </c>
      <c r="G725">
        <f>VLOOKUP(A725,标的信息!$B$2:$H$260,7,0)</f>
        <v>31</v>
      </c>
      <c r="H725" t="str">
        <f>VLOOKUP(A725,标的信息!$B$2:$I$260,8,0)</f>
        <v>还款中</v>
      </c>
      <c r="I725">
        <f t="shared" si="11"/>
        <v>8.5077777777777772</v>
      </c>
      <c r="J725">
        <v>8.51</v>
      </c>
      <c r="K725">
        <v>1900</v>
      </c>
      <c r="L725" s="1" t="s">
        <v>1445</v>
      </c>
      <c r="M725">
        <v>8593</v>
      </c>
      <c r="N725">
        <v>10</v>
      </c>
      <c r="O725" t="s">
        <v>18</v>
      </c>
      <c r="P725" s="1" t="s">
        <v>1446</v>
      </c>
      <c r="Q725">
        <v>8.51</v>
      </c>
      <c r="R725">
        <v>1</v>
      </c>
      <c r="S725">
        <v>0</v>
      </c>
      <c r="T725">
        <v>0</v>
      </c>
      <c r="U725" s="1" t="s">
        <v>32</v>
      </c>
      <c r="V725">
        <v>1900</v>
      </c>
      <c r="W725">
        <v>1900</v>
      </c>
      <c r="X725">
        <v>0</v>
      </c>
      <c r="Y725">
        <v>1908.51</v>
      </c>
      <c r="Z725">
        <v>1908.51</v>
      </c>
      <c r="AA725">
        <v>1</v>
      </c>
      <c r="AB725" t="s">
        <v>21</v>
      </c>
    </row>
    <row r="726" spans="1:28" x14ac:dyDescent="0.3">
      <c r="A726">
        <v>593</v>
      </c>
      <c r="B726" t="str">
        <f>VLOOKUP(A726,标的信息!$B$2:$G$260,2,0)</f>
        <v>信易顺</v>
      </c>
      <c r="C726" t="str">
        <f>VLOOKUP(A726,标的信息!$B$2:$G$260,3,0)</f>
        <v>信易顺第507期</v>
      </c>
      <c r="D726">
        <f>VLOOKUP(A726,标的信息!$B$2:$G$260,4,0)</f>
        <v>3000</v>
      </c>
      <c r="E726">
        <f>VLOOKUP(A726,标的信息!$B$2:$G$260,5,0)</f>
        <v>5.2</v>
      </c>
      <c r="F726">
        <f>VLOOKUP(A726,标的信息!$B$2:$G$260,6,0)</f>
        <v>1</v>
      </c>
      <c r="G726">
        <f>VLOOKUP(A726,标的信息!$B$2:$H$260,7,0)</f>
        <v>31</v>
      </c>
      <c r="H726" t="str">
        <f>VLOOKUP(A726,标的信息!$B$2:$I$260,8,0)</f>
        <v>还款中</v>
      </c>
      <c r="I726">
        <f t="shared" si="11"/>
        <v>13.433333333333334</v>
      </c>
      <c r="J726">
        <v>13.43</v>
      </c>
      <c r="K726">
        <v>3000</v>
      </c>
      <c r="L726" s="1" t="s">
        <v>1447</v>
      </c>
      <c r="M726">
        <v>8597</v>
      </c>
      <c r="N726">
        <v>10</v>
      </c>
      <c r="O726" t="s">
        <v>18</v>
      </c>
      <c r="P726" s="1" t="s">
        <v>1448</v>
      </c>
      <c r="Q726">
        <v>13.43</v>
      </c>
      <c r="R726">
        <v>1</v>
      </c>
      <c r="S726">
        <v>0</v>
      </c>
      <c r="T726">
        <v>0</v>
      </c>
      <c r="U726" s="1" t="s">
        <v>48</v>
      </c>
      <c r="V726">
        <v>3000</v>
      </c>
      <c r="W726">
        <v>3000</v>
      </c>
      <c r="X726">
        <v>0</v>
      </c>
      <c r="Y726">
        <v>3013.43</v>
      </c>
      <c r="Z726">
        <v>3013.43</v>
      </c>
      <c r="AA726">
        <v>1</v>
      </c>
      <c r="AB726" t="s">
        <v>21</v>
      </c>
    </row>
    <row r="727" spans="1:28" x14ac:dyDescent="0.3">
      <c r="A727">
        <v>594</v>
      </c>
      <c r="B727" t="str">
        <f>VLOOKUP(A727,标的信息!$B$2:$G$260,2,0)</f>
        <v>信易顺</v>
      </c>
      <c r="C727" t="str">
        <f>VLOOKUP(A727,标的信息!$B$2:$G$260,3,0)</f>
        <v>信易顺第508期</v>
      </c>
      <c r="D727">
        <f>VLOOKUP(A727,标的信息!$B$2:$G$260,4,0)</f>
        <v>10000</v>
      </c>
      <c r="E727">
        <f>VLOOKUP(A727,标的信息!$B$2:$G$260,5,0)</f>
        <v>5.2</v>
      </c>
      <c r="F727">
        <f>VLOOKUP(A727,标的信息!$B$2:$G$260,6,0)</f>
        <v>1</v>
      </c>
      <c r="G727">
        <f>VLOOKUP(A727,标的信息!$B$2:$H$260,7,0)</f>
        <v>31</v>
      </c>
      <c r="H727" t="str">
        <f>VLOOKUP(A727,标的信息!$B$2:$I$260,8,0)</f>
        <v>还款中</v>
      </c>
      <c r="I727">
        <f t="shared" si="11"/>
        <v>1.3433333333333333</v>
      </c>
      <c r="J727">
        <v>1.34</v>
      </c>
      <c r="K727">
        <v>300</v>
      </c>
      <c r="L727" s="1" t="s">
        <v>1449</v>
      </c>
      <c r="M727">
        <v>8655</v>
      </c>
      <c r="N727">
        <v>10</v>
      </c>
      <c r="O727" t="s">
        <v>18</v>
      </c>
      <c r="P727" s="1" t="s">
        <v>1450</v>
      </c>
      <c r="Q727">
        <v>1.34</v>
      </c>
      <c r="R727">
        <v>1</v>
      </c>
      <c r="S727">
        <v>0</v>
      </c>
      <c r="T727">
        <v>0</v>
      </c>
      <c r="U727" s="1" t="s">
        <v>35</v>
      </c>
      <c r="V727">
        <v>300</v>
      </c>
      <c r="W727">
        <v>300</v>
      </c>
      <c r="X727">
        <v>0</v>
      </c>
      <c r="Y727">
        <v>301.33999999999997</v>
      </c>
      <c r="Z727">
        <v>301.33999999999997</v>
      </c>
      <c r="AA727">
        <v>1</v>
      </c>
      <c r="AB727" t="s">
        <v>21</v>
      </c>
    </row>
    <row r="728" spans="1:28" x14ac:dyDescent="0.3">
      <c r="A728">
        <v>594</v>
      </c>
      <c r="B728" t="str">
        <f>VLOOKUP(A728,标的信息!$B$2:$G$260,2,0)</f>
        <v>信易顺</v>
      </c>
      <c r="C728" t="str">
        <f>VLOOKUP(A728,标的信息!$B$2:$G$260,3,0)</f>
        <v>信易顺第508期</v>
      </c>
      <c r="D728">
        <f>VLOOKUP(A728,标的信息!$B$2:$G$260,4,0)</f>
        <v>10000</v>
      </c>
      <c r="E728">
        <f>VLOOKUP(A728,标的信息!$B$2:$G$260,5,0)</f>
        <v>5.2</v>
      </c>
      <c r="F728">
        <f>VLOOKUP(A728,标的信息!$B$2:$G$260,6,0)</f>
        <v>1</v>
      </c>
      <c r="G728">
        <f>VLOOKUP(A728,标的信息!$B$2:$H$260,7,0)</f>
        <v>31</v>
      </c>
      <c r="H728" t="str">
        <f>VLOOKUP(A728,标的信息!$B$2:$I$260,8,0)</f>
        <v>还款中</v>
      </c>
      <c r="I728">
        <f t="shared" si="11"/>
        <v>13.433333333333334</v>
      </c>
      <c r="J728">
        <v>13.43</v>
      </c>
      <c r="K728">
        <v>3000</v>
      </c>
      <c r="L728" s="1" t="s">
        <v>1451</v>
      </c>
      <c r="M728">
        <v>8651</v>
      </c>
      <c r="N728">
        <v>10</v>
      </c>
      <c r="O728" t="s">
        <v>18</v>
      </c>
      <c r="P728" s="1" t="s">
        <v>1452</v>
      </c>
      <c r="Q728">
        <v>13.43</v>
      </c>
      <c r="R728">
        <v>1</v>
      </c>
      <c r="S728">
        <v>0</v>
      </c>
      <c r="T728">
        <v>0</v>
      </c>
      <c r="U728" s="1" t="s">
        <v>40</v>
      </c>
      <c r="V728">
        <v>3000</v>
      </c>
      <c r="W728">
        <v>3000</v>
      </c>
      <c r="X728">
        <v>0</v>
      </c>
      <c r="Y728">
        <v>3013.43</v>
      </c>
      <c r="Z728">
        <v>3013.43</v>
      </c>
      <c r="AA728">
        <v>1</v>
      </c>
      <c r="AB728" t="s">
        <v>21</v>
      </c>
    </row>
    <row r="729" spans="1:28" x14ac:dyDescent="0.3">
      <c r="A729">
        <v>594</v>
      </c>
      <c r="B729" t="str">
        <f>VLOOKUP(A729,标的信息!$B$2:$G$260,2,0)</f>
        <v>信易顺</v>
      </c>
      <c r="C729" t="str">
        <f>VLOOKUP(A729,标的信息!$B$2:$G$260,3,0)</f>
        <v>信易顺第508期</v>
      </c>
      <c r="D729">
        <f>VLOOKUP(A729,标的信息!$B$2:$G$260,4,0)</f>
        <v>10000</v>
      </c>
      <c r="E729">
        <f>VLOOKUP(A729,标的信息!$B$2:$G$260,5,0)</f>
        <v>5.2</v>
      </c>
      <c r="F729">
        <f>VLOOKUP(A729,标的信息!$B$2:$G$260,6,0)</f>
        <v>1</v>
      </c>
      <c r="G729">
        <f>VLOOKUP(A729,标的信息!$B$2:$H$260,7,0)</f>
        <v>31</v>
      </c>
      <c r="H729" t="str">
        <f>VLOOKUP(A729,标的信息!$B$2:$I$260,8,0)</f>
        <v>还款中</v>
      </c>
      <c r="I729">
        <f t="shared" si="11"/>
        <v>2.6866666666666665</v>
      </c>
      <c r="J729">
        <v>2.69</v>
      </c>
      <c r="K729">
        <v>600</v>
      </c>
      <c r="L729" s="1" t="s">
        <v>1453</v>
      </c>
      <c r="M729">
        <v>8611</v>
      </c>
      <c r="N729">
        <v>10</v>
      </c>
      <c r="O729" t="s">
        <v>18</v>
      </c>
      <c r="P729" s="1" t="s">
        <v>1454</v>
      </c>
      <c r="Q729">
        <v>2.69</v>
      </c>
      <c r="R729">
        <v>1</v>
      </c>
      <c r="S729">
        <v>0</v>
      </c>
      <c r="T729">
        <v>0</v>
      </c>
      <c r="U729" s="1" t="s">
        <v>48</v>
      </c>
      <c r="V729">
        <v>600</v>
      </c>
      <c r="W729">
        <v>600</v>
      </c>
      <c r="X729">
        <v>0</v>
      </c>
      <c r="Y729">
        <v>602.69000000000005</v>
      </c>
      <c r="Z729">
        <v>602.69000000000005</v>
      </c>
      <c r="AA729">
        <v>1</v>
      </c>
      <c r="AB729" t="s">
        <v>21</v>
      </c>
    </row>
    <row r="730" spans="1:28" x14ac:dyDescent="0.3">
      <c r="A730">
        <v>594</v>
      </c>
      <c r="B730" t="str">
        <f>VLOOKUP(A730,标的信息!$B$2:$G$260,2,0)</f>
        <v>信易顺</v>
      </c>
      <c r="C730" t="str">
        <f>VLOOKUP(A730,标的信息!$B$2:$G$260,3,0)</f>
        <v>信易顺第508期</v>
      </c>
      <c r="D730">
        <f>VLOOKUP(A730,标的信息!$B$2:$G$260,4,0)</f>
        <v>10000</v>
      </c>
      <c r="E730">
        <f>VLOOKUP(A730,标的信息!$B$2:$G$260,5,0)</f>
        <v>5.2</v>
      </c>
      <c r="F730">
        <f>VLOOKUP(A730,标的信息!$B$2:$G$260,6,0)</f>
        <v>1</v>
      </c>
      <c r="G730">
        <f>VLOOKUP(A730,标的信息!$B$2:$H$260,7,0)</f>
        <v>31</v>
      </c>
      <c r="H730" t="str">
        <f>VLOOKUP(A730,标的信息!$B$2:$I$260,8,0)</f>
        <v>还款中</v>
      </c>
      <c r="I730">
        <f t="shared" si="11"/>
        <v>26.866666666666667</v>
      </c>
      <c r="J730">
        <v>26.87</v>
      </c>
      <c r="K730">
        <v>6000</v>
      </c>
      <c r="L730" s="1" t="s">
        <v>1455</v>
      </c>
      <c r="M730">
        <v>8602</v>
      </c>
      <c r="N730">
        <v>10</v>
      </c>
      <c r="O730" t="s">
        <v>18</v>
      </c>
      <c r="P730" s="1" t="s">
        <v>1456</v>
      </c>
      <c r="Q730">
        <v>26.87</v>
      </c>
      <c r="R730">
        <v>1</v>
      </c>
      <c r="S730">
        <v>0</v>
      </c>
      <c r="T730">
        <v>0</v>
      </c>
      <c r="U730" s="1" t="s">
        <v>24</v>
      </c>
      <c r="V730">
        <v>6000</v>
      </c>
      <c r="W730">
        <v>6000</v>
      </c>
      <c r="X730">
        <v>0</v>
      </c>
      <c r="Y730">
        <v>6026.87</v>
      </c>
      <c r="Z730">
        <v>6026.87</v>
      </c>
      <c r="AA730">
        <v>1</v>
      </c>
      <c r="AB730" t="s">
        <v>21</v>
      </c>
    </row>
    <row r="731" spans="1:28" x14ac:dyDescent="0.3">
      <c r="A731">
        <v>594</v>
      </c>
      <c r="B731" t="str">
        <f>VLOOKUP(A731,标的信息!$B$2:$G$260,2,0)</f>
        <v>信易顺</v>
      </c>
      <c r="C731" t="str">
        <f>VLOOKUP(A731,标的信息!$B$2:$G$260,3,0)</f>
        <v>信易顺第508期</v>
      </c>
      <c r="D731">
        <f>VLOOKUP(A731,标的信息!$B$2:$G$260,4,0)</f>
        <v>10000</v>
      </c>
      <c r="E731">
        <f>VLOOKUP(A731,标的信息!$B$2:$G$260,5,0)</f>
        <v>5.2</v>
      </c>
      <c r="F731">
        <f>VLOOKUP(A731,标的信息!$B$2:$G$260,6,0)</f>
        <v>1</v>
      </c>
      <c r="G731">
        <f>VLOOKUP(A731,标的信息!$B$2:$H$260,7,0)</f>
        <v>31</v>
      </c>
      <c r="H731" t="str">
        <f>VLOOKUP(A731,标的信息!$B$2:$I$260,8,0)</f>
        <v>还款中</v>
      </c>
      <c r="I731">
        <f t="shared" si="11"/>
        <v>0.44777777777777783</v>
      </c>
      <c r="J731">
        <v>0.45</v>
      </c>
      <c r="K731">
        <v>100</v>
      </c>
      <c r="L731" s="1" t="s">
        <v>1457</v>
      </c>
      <c r="M731">
        <v>8587</v>
      </c>
      <c r="N731">
        <v>10</v>
      </c>
      <c r="O731" t="s">
        <v>18</v>
      </c>
      <c r="P731" s="1" t="s">
        <v>1458</v>
      </c>
      <c r="Q731">
        <v>0.45</v>
      </c>
      <c r="R731">
        <v>1</v>
      </c>
      <c r="S731">
        <v>0</v>
      </c>
      <c r="T731">
        <v>0</v>
      </c>
      <c r="U731" s="1" t="s">
        <v>32</v>
      </c>
      <c r="V731">
        <v>100</v>
      </c>
      <c r="W731">
        <v>100</v>
      </c>
      <c r="X731">
        <v>0</v>
      </c>
      <c r="Y731">
        <v>100.45</v>
      </c>
      <c r="Z731">
        <v>100.45</v>
      </c>
      <c r="AA731">
        <v>1</v>
      </c>
      <c r="AB731" t="s">
        <v>21</v>
      </c>
    </row>
    <row r="732" spans="1:28" x14ac:dyDescent="0.3">
      <c r="A732">
        <v>595</v>
      </c>
      <c r="B732" t="str">
        <f>VLOOKUP(A732,标的信息!$B$2:$G$260,2,0)</f>
        <v>信易顺</v>
      </c>
      <c r="C732" t="str">
        <f>VLOOKUP(A732,标的信息!$B$2:$G$260,3,0)</f>
        <v>信易顺第509期</v>
      </c>
      <c r="D732">
        <f>VLOOKUP(A732,标的信息!$B$2:$G$260,4,0)</f>
        <v>30000</v>
      </c>
      <c r="E732">
        <f>VLOOKUP(A732,标的信息!$B$2:$G$260,5,0)</f>
        <v>5.2</v>
      </c>
      <c r="F732">
        <f>VLOOKUP(A732,标的信息!$B$2:$G$260,6,0)</f>
        <v>1</v>
      </c>
      <c r="G732">
        <f>VLOOKUP(A732,标的信息!$B$2:$H$260,7,0)</f>
        <v>31</v>
      </c>
      <c r="H732" t="str">
        <f>VLOOKUP(A732,标的信息!$B$2:$I$260,8,0)</f>
        <v>还款中</v>
      </c>
      <c r="I732">
        <f t="shared" si="11"/>
        <v>89.555555555555557</v>
      </c>
      <c r="J732">
        <v>89.56</v>
      </c>
      <c r="K732">
        <v>20000</v>
      </c>
      <c r="L732" s="1" t="s">
        <v>1459</v>
      </c>
      <c r="M732">
        <v>8601</v>
      </c>
      <c r="N732">
        <v>10</v>
      </c>
      <c r="O732" t="s">
        <v>18</v>
      </c>
      <c r="P732" s="1" t="s">
        <v>1460</v>
      </c>
      <c r="Q732">
        <v>89.56</v>
      </c>
      <c r="R732">
        <v>1</v>
      </c>
      <c r="S732">
        <v>0</v>
      </c>
      <c r="T732">
        <v>0</v>
      </c>
      <c r="U732" s="1" t="s">
        <v>48</v>
      </c>
      <c r="V732">
        <v>20000</v>
      </c>
      <c r="W732">
        <v>20000</v>
      </c>
      <c r="X732">
        <v>0</v>
      </c>
      <c r="Y732">
        <v>20089.560000000001</v>
      </c>
      <c r="Z732">
        <v>20089.560000000001</v>
      </c>
      <c r="AA732">
        <v>1</v>
      </c>
      <c r="AB732" t="s">
        <v>21</v>
      </c>
    </row>
    <row r="733" spans="1:28" x14ac:dyDescent="0.3">
      <c r="A733">
        <v>595</v>
      </c>
      <c r="B733" t="str">
        <f>VLOOKUP(A733,标的信息!$B$2:$G$260,2,0)</f>
        <v>信易顺</v>
      </c>
      <c r="C733" t="str">
        <f>VLOOKUP(A733,标的信息!$B$2:$G$260,3,0)</f>
        <v>信易顺第509期</v>
      </c>
      <c r="D733">
        <f>VLOOKUP(A733,标的信息!$B$2:$G$260,4,0)</f>
        <v>30000</v>
      </c>
      <c r="E733">
        <f>VLOOKUP(A733,标的信息!$B$2:$G$260,5,0)</f>
        <v>5.2</v>
      </c>
      <c r="F733">
        <f>VLOOKUP(A733,标的信息!$B$2:$G$260,6,0)</f>
        <v>1</v>
      </c>
      <c r="G733">
        <f>VLOOKUP(A733,标的信息!$B$2:$H$260,7,0)</f>
        <v>31</v>
      </c>
      <c r="H733" t="str">
        <f>VLOOKUP(A733,标的信息!$B$2:$I$260,8,0)</f>
        <v>还款中</v>
      </c>
      <c r="I733">
        <f t="shared" si="11"/>
        <v>44.777777777777779</v>
      </c>
      <c r="J733">
        <v>44.78</v>
      </c>
      <c r="K733">
        <v>10000</v>
      </c>
      <c r="L733" s="1" t="s">
        <v>1461</v>
      </c>
      <c r="M733">
        <v>8589</v>
      </c>
      <c r="N733">
        <v>10</v>
      </c>
      <c r="O733" t="s">
        <v>18</v>
      </c>
      <c r="P733" s="1" t="s">
        <v>1462</v>
      </c>
      <c r="Q733">
        <v>44.78</v>
      </c>
      <c r="R733">
        <v>1</v>
      </c>
      <c r="S733">
        <v>0</v>
      </c>
      <c r="T733">
        <v>0</v>
      </c>
      <c r="U733" s="1" t="s">
        <v>35</v>
      </c>
      <c r="V733">
        <v>10000</v>
      </c>
      <c r="W733">
        <v>10000</v>
      </c>
      <c r="X733">
        <v>0</v>
      </c>
      <c r="Y733">
        <v>10044.780000000001</v>
      </c>
      <c r="Z733">
        <v>10044.780000000001</v>
      </c>
      <c r="AA733">
        <v>1</v>
      </c>
      <c r="AB733" t="s">
        <v>21</v>
      </c>
    </row>
    <row r="734" spans="1:28" x14ac:dyDescent="0.3">
      <c r="A734">
        <v>596</v>
      </c>
      <c r="B734" t="str">
        <f>VLOOKUP(A734,标的信息!$B$2:$G$260,2,0)</f>
        <v>信易顺</v>
      </c>
      <c r="C734" t="str">
        <f>VLOOKUP(A734,标的信息!$B$2:$G$260,3,0)</f>
        <v>信易顺第510期</v>
      </c>
      <c r="D734">
        <f>VLOOKUP(A734,标的信息!$B$2:$G$260,4,0)</f>
        <v>50000</v>
      </c>
      <c r="E734">
        <f>VLOOKUP(A734,标的信息!$B$2:$G$260,5,0)</f>
        <v>5.2</v>
      </c>
      <c r="F734">
        <f>VLOOKUP(A734,标的信息!$B$2:$G$260,6,0)</f>
        <v>1</v>
      </c>
      <c r="G734">
        <f>VLOOKUP(A734,标的信息!$B$2:$H$260,7,0)</f>
        <v>31</v>
      </c>
      <c r="H734" t="str">
        <f>VLOOKUP(A734,标的信息!$B$2:$I$260,8,0)</f>
        <v>还款中</v>
      </c>
      <c r="I734">
        <f t="shared" si="11"/>
        <v>19.254444444444442</v>
      </c>
      <c r="J734">
        <v>19.25</v>
      </c>
      <c r="K734">
        <v>4300</v>
      </c>
      <c r="L734" s="1" t="s">
        <v>1463</v>
      </c>
      <c r="M734">
        <v>8695</v>
      </c>
      <c r="N734">
        <v>10</v>
      </c>
      <c r="O734" t="s">
        <v>18</v>
      </c>
      <c r="P734" s="1" t="s">
        <v>1464</v>
      </c>
      <c r="Q734">
        <v>19.25</v>
      </c>
      <c r="R734">
        <v>1</v>
      </c>
      <c r="S734">
        <v>0</v>
      </c>
      <c r="T734">
        <v>0</v>
      </c>
      <c r="U734" s="1" t="s">
        <v>48</v>
      </c>
      <c r="V734">
        <v>4300</v>
      </c>
      <c r="W734">
        <v>4300</v>
      </c>
      <c r="X734">
        <v>0</v>
      </c>
      <c r="Y734">
        <v>4319.25</v>
      </c>
      <c r="Z734">
        <v>4319.25</v>
      </c>
      <c r="AA734">
        <v>1</v>
      </c>
      <c r="AB734" t="s">
        <v>21</v>
      </c>
    </row>
    <row r="735" spans="1:28" x14ac:dyDescent="0.3">
      <c r="A735">
        <v>596</v>
      </c>
      <c r="B735" t="str">
        <f>VLOOKUP(A735,标的信息!$B$2:$G$260,2,0)</f>
        <v>信易顺</v>
      </c>
      <c r="C735" t="str">
        <f>VLOOKUP(A735,标的信息!$B$2:$G$260,3,0)</f>
        <v>信易顺第510期</v>
      </c>
      <c r="D735">
        <f>VLOOKUP(A735,标的信息!$B$2:$G$260,4,0)</f>
        <v>50000</v>
      </c>
      <c r="E735">
        <f>VLOOKUP(A735,标的信息!$B$2:$G$260,5,0)</f>
        <v>5.2</v>
      </c>
      <c r="F735">
        <f>VLOOKUP(A735,标的信息!$B$2:$G$260,6,0)</f>
        <v>1</v>
      </c>
      <c r="G735">
        <f>VLOOKUP(A735,标的信息!$B$2:$H$260,7,0)</f>
        <v>31</v>
      </c>
      <c r="H735" t="str">
        <f>VLOOKUP(A735,标的信息!$B$2:$I$260,8,0)</f>
        <v>还款中</v>
      </c>
      <c r="I735">
        <f t="shared" si="11"/>
        <v>9.8511111111111109</v>
      </c>
      <c r="J735">
        <v>9.85</v>
      </c>
      <c r="K735">
        <v>2200</v>
      </c>
      <c r="L735" s="1" t="s">
        <v>1465</v>
      </c>
      <c r="M735">
        <v>8683</v>
      </c>
      <c r="N735">
        <v>10</v>
      </c>
      <c r="O735" t="s">
        <v>18</v>
      </c>
      <c r="P735" s="1" t="s">
        <v>1466</v>
      </c>
      <c r="Q735">
        <v>9.85</v>
      </c>
      <c r="R735">
        <v>1</v>
      </c>
      <c r="S735">
        <v>0</v>
      </c>
      <c r="T735">
        <v>0</v>
      </c>
      <c r="U735" s="1" t="s">
        <v>40</v>
      </c>
      <c r="V735">
        <v>2200</v>
      </c>
      <c r="W735">
        <v>2200</v>
      </c>
      <c r="X735">
        <v>0</v>
      </c>
      <c r="Y735">
        <v>2209.85</v>
      </c>
      <c r="Z735">
        <v>2209.85</v>
      </c>
      <c r="AA735">
        <v>1</v>
      </c>
      <c r="AB735" t="s">
        <v>21</v>
      </c>
    </row>
    <row r="736" spans="1:28" x14ac:dyDescent="0.3">
      <c r="A736">
        <v>596</v>
      </c>
      <c r="B736" t="str">
        <f>VLOOKUP(A736,标的信息!$B$2:$G$260,2,0)</f>
        <v>信易顺</v>
      </c>
      <c r="C736" t="str">
        <f>VLOOKUP(A736,标的信息!$B$2:$G$260,3,0)</f>
        <v>信易顺第510期</v>
      </c>
      <c r="D736">
        <f>VLOOKUP(A736,标的信息!$B$2:$G$260,4,0)</f>
        <v>50000</v>
      </c>
      <c r="E736">
        <f>VLOOKUP(A736,标的信息!$B$2:$G$260,5,0)</f>
        <v>5.2</v>
      </c>
      <c r="F736">
        <f>VLOOKUP(A736,标的信息!$B$2:$G$260,6,0)</f>
        <v>1</v>
      </c>
      <c r="G736">
        <f>VLOOKUP(A736,标的信息!$B$2:$H$260,7,0)</f>
        <v>31</v>
      </c>
      <c r="H736" t="str">
        <f>VLOOKUP(A736,标的信息!$B$2:$I$260,8,0)</f>
        <v>还款中</v>
      </c>
      <c r="I736">
        <f t="shared" si="11"/>
        <v>35.822222222222223</v>
      </c>
      <c r="J736">
        <v>35.82</v>
      </c>
      <c r="K736">
        <v>8000</v>
      </c>
      <c r="L736" s="1" t="s">
        <v>1467</v>
      </c>
      <c r="M736">
        <v>8682</v>
      </c>
      <c r="N736">
        <v>10</v>
      </c>
      <c r="O736" t="s">
        <v>18</v>
      </c>
      <c r="P736" s="1" t="s">
        <v>1468</v>
      </c>
      <c r="Q736">
        <v>35.82</v>
      </c>
      <c r="R736">
        <v>1</v>
      </c>
      <c r="S736">
        <v>0</v>
      </c>
      <c r="T736">
        <v>0</v>
      </c>
      <c r="U736" s="1" t="s">
        <v>29</v>
      </c>
      <c r="V736">
        <v>8000</v>
      </c>
      <c r="W736">
        <v>8000</v>
      </c>
      <c r="X736">
        <v>0</v>
      </c>
      <c r="Y736">
        <v>8035.82</v>
      </c>
      <c r="Z736">
        <v>8035.82</v>
      </c>
      <c r="AA736">
        <v>1</v>
      </c>
      <c r="AB736" t="s">
        <v>21</v>
      </c>
    </row>
    <row r="737" spans="1:28" x14ac:dyDescent="0.3">
      <c r="A737">
        <v>596</v>
      </c>
      <c r="B737" t="str">
        <f>VLOOKUP(A737,标的信息!$B$2:$G$260,2,0)</f>
        <v>信易顺</v>
      </c>
      <c r="C737" t="str">
        <f>VLOOKUP(A737,标的信息!$B$2:$G$260,3,0)</f>
        <v>信易顺第510期</v>
      </c>
      <c r="D737">
        <f>VLOOKUP(A737,标的信息!$B$2:$G$260,4,0)</f>
        <v>50000</v>
      </c>
      <c r="E737">
        <f>VLOOKUP(A737,标的信息!$B$2:$G$260,5,0)</f>
        <v>5.2</v>
      </c>
      <c r="F737">
        <f>VLOOKUP(A737,标的信息!$B$2:$G$260,6,0)</f>
        <v>1</v>
      </c>
      <c r="G737">
        <f>VLOOKUP(A737,标的信息!$B$2:$H$260,7,0)</f>
        <v>31</v>
      </c>
      <c r="H737" t="str">
        <f>VLOOKUP(A737,标的信息!$B$2:$I$260,8,0)</f>
        <v>还款中</v>
      </c>
      <c r="I737">
        <f t="shared" si="11"/>
        <v>0.44777777777777783</v>
      </c>
      <c r="J737">
        <v>0.45</v>
      </c>
      <c r="K737">
        <v>100</v>
      </c>
      <c r="L737" s="1" t="s">
        <v>1469</v>
      </c>
      <c r="M737">
        <v>8681</v>
      </c>
      <c r="N737">
        <v>10</v>
      </c>
      <c r="O737" t="s">
        <v>18</v>
      </c>
      <c r="P737" s="1" t="s">
        <v>1470</v>
      </c>
      <c r="Q737">
        <v>0.45</v>
      </c>
      <c r="R737">
        <v>1</v>
      </c>
      <c r="S737">
        <v>0</v>
      </c>
      <c r="T737">
        <v>0</v>
      </c>
      <c r="U737" s="1" t="s">
        <v>43</v>
      </c>
      <c r="V737">
        <v>100</v>
      </c>
      <c r="W737">
        <v>100</v>
      </c>
      <c r="X737">
        <v>0</v>
      </c>
      <c r="Y737">
        <v>100.45</v>
      </c>
      <c r="Z737">
        <v>100.45</v>
      </c>
      <c r="AA737">
        <v>1</v>
      </c>
      <c r="AB737" t="s">
        <v>21</v>
      </c>
    </row>
    <row r="738" spans="1:28" x14ac:dyDescent="0.3">
      <c r="A738">
        <v>596</v>
      </c>
      <c r="B738" t="str">
        <f>VLOOKUP(A738,标的信息!$B$2:$G$260,2,0)</f>
        <v>信易顺</v>
      </c>
      <c r="C738" t="str">
        <f>VLOOKUP(A738,标的信息!$B$2:$G$260,3,0)</f>
        <v>信易顺第510期</v>
      </c>
      <c r="D738">
        <f>VLOOKUP(A738,标的信息!$B$2:$G$260,4,0)</f>
        <v>50000</v>
      </c>
      <c r="E738">
        <f>VLOOKUP(A738,标的信息!$B$2:$G$260,5,0)</f>
        <v>5.2</v>
      </c>
      <c r="F738">
        <f>VLOOKUP(A738,标的信息!$B$2:$G$260,6,0)</f>
        <v>1</v>
      </c>
      <c r="G738">
        <f>VLOOKUP(A738,标的信息!$B$2:$H$260,7,0)</f>
        <v>31</v>
      </c>
      <c r="H738" t="str">
        <f>VLOOKUP(A738,标的信息!$B$2:$I$260,8,0)</f>
        <v>还款中</v>
      </c>
      <c r="I738">
        <f t="shared" si="11"/>
        <v>0.44777777777777783</v>
      </c>
      <c r="J738">
        <v>0.45</v>
      </c>
      <c r="K738">
        <v>100</v>
      </c>
      <c r="L738" s="1" t="s">
        <v>1471</v>
      </c>
      <c r="M738">
        <v>8680</v>
      </c>
      <c r="N738">
        <v>10</v>
      </c>
      <c r="O738" t="s">
        <v>18</v>
      </c>
      <c r="P738" s="1" t="s">
        <v>1472</v>
      </c>
      <c r="Q738">
        <v>0.45</v>
      </c>
      <c r="R738">
        <v>1</v>
      </c>
      <c r="S738">
        <v>0</v>
      </c>
      <c r="T738">
        <v>0</v>
      </c>
      <c r="U738" s="1" t="s">
        <v>48</v>
      </c>
      <c r="V738">
        <v>100</v>
      </c>
      <c r="W738">
        <v>100</v>
      </c>
      <c r="X738">
        <v>0</v>
      </c>
      <c r="Y738">
        <v>100.45</v>
      </c>
      <c r="Z738">
        <v>100.45</v>
      </c>
      <c r="AA738">
        <v>1</v>
      </c>
      <c r="AB738" t="s">
        <v>21</v>
      </c>
    </row>
    <row r="739" spans="1:28" x14ac:dyDescent="0.3">
      <c r="A739">
        <v>596</v>
      </c>
      <c r="B739" t="str">
        <f>VLOOKUP(A739,标的信息!$B$2:$G$260,2,0)</f>
        <v>信易顺</v>
      </c>
      <c r="C739" t="str">
        <f>VLOOKUP(A739,标的信息!$B$2:$G$260,3,0)</f>
        <v>信易顺第510期</v>
      </c>
      <c r="D739">
        <f>VLOOKUP(A739,标的信息!$B$2:$G$260,4,0)</f>
        <v>50000</v>
      </c>
      <c r="E739">
        <f>VLOOKUP(A739,标的信息!$B$2:$G$260,5,0)</f>
        <v>5.2</v>
      </c>
      <c r="F739">
        <f>VLOOKUP(A739,标的信息!$B$2:$G$260,6,0)</f>
        <v>1</v>
      </c>
      <c r="G739">
        <f>VLOOKUP(A739,标的信息!$B$2:$H$260,7,0)</f>
        <v>31</v>
      </c>
      <c r="H739" t="str">
        <f>VLOOKUP(A739,标的信息!$B$2:$I$260,8,0)</f>
        <v>还款中</v>
      </c>
      <c r="I739">
        <f t="shared" si="11"/>
        <v>10.298888888888889</v>
      </c>
      <c r="J739">
        <v>10.3</v>
      </c>
      <c r="K739">
        <v>2300</v>
      </c>
      <c r="L739" s="1" t="s">
        <v>1473</v>
      </c>
      <c r="M739">
        <v>8650</v>
      </c>
      <c r="N739">
        <v>10</v>
      </c>
      <c r="O739" t="s">
        <v>18</v>
      </c>
      <c r="P739" s="1" t="s">
        <v>1474</v>
      </c>
      <c r="Q739">
        <v>10.3</v>
      </c>
      <c r="R739">
        <v>1</v>
      </c>
      <c r="S739">
        <v>0</v>
      </c>
      <c r="T739">
        <v>0</v>
      </c>
      <c r="U739" s="1" t="s">
        <v>24</v>
      </c>
      <c r="V739">
        <v>2300</v>
      </c>
      <c r="W739">
        <v>2300</v>
      </c>
      <c r="X739">
        <v>0</v>
      </c>
      <c r="Y739">
        <v>2310.3000000000002</v>
      </c>
      <c r="Z739">
        <v>2310.3000000000002</v>
      </c>
      <c r="AA739">
        <v>1</v>
      </c>
      <c r="AB739" t="s">
        <v>21</v>
      </c>
    </row>
    <row r="740" spans="1:28" x14ac:dyDescent="0.3">
      <c r="A740">
        <v>596</v>
      </c>
      <c r="B740" t="str">
        <f>VLOOKUP(A740,标的信息!$B$2:$G$260,2,0)</f>
        <v>信易顺</v>
      </c>
      <c r="C740" t="str">
        <f>VLOOKUP(A740,标的信息!$B$2:$G$260,3,0)</f>
        <v>信易顺第510期</v>
      </c>
      <c r="D740">
        <f>VLOOKUP(A740,标的信息!$B$2:$G$260,4,0)</f>
        <v>50000</v>
      </c>
      <c r="E740">
        <f>VLOOKUP(A740,标的信息!$B$2:$G$260,5,0)</f>
        <v>5.2</v>
      </c>
      <c r="F740">
        <f>VLOOKUP(A740,标的信息!$B$2:$G$260,6,0)</f>
        <v>1</v>
      </c>
      <c r="G740">
        <f>VLOOKUP(A740,标的信息!$B$2:$H$260,7,0)</f>
        <v>31</v>
      </c>
      <c r="H740" t="str">
        <f>VLOOKUP(A740,标的信息!$B$2:$I$260,8,0)</f>
        <v>还款中</v>
      </c>
      <c r="I740">
        <f t="shared" si="11"/>
        <v>58.211111111111109</v>
      </c>
      <c r="J740">
        <v>58.21</v>
      </c>
      <c r="K740">
        <v>13000</v>
      </c>
      <c r="L740" s="1" t="s">
        <v>1475</v>
      </c>
      <c r="M740">
        <v>8604</v>
      </c>
      <c r="N740">
        <v>10</v>
      </c>
      <c r="O740" t="s">
        <v>18</v>
      </c>
      <c r="P740" s="1" t="s">
        <v>1476</v>
      </c>
      <c r="Q740">
        <v>58.21</v>
      </c>
      <c r="R740">
        <v>1</v>
      </c>
      <c r="S740">
        <v>0</v>
      </c>
      <c r="T740">
        <v>0</v>
      </c>
      <c r="U740" s="1" t="s">
        <v>48</v>
      </c>
      <c r="V740">
        <v>13000</v>
      </c>
      <c r="W740">
        <v>13000</v>
      </c>
      <c r="X740">
        <v>0</v>
      </c>
      <c r="Y740">
        <v>13058.21</v>
      </c>
      <c r="Z740">
        <v>13058.21</v>
      </c>
      <c r="AA740">
        <v>1</v>
      </c>
      <c r="AB740" t="s">
        <v>21</v>
      </c>
    </row>
    <row r="741" spans="1:28" x14ac:dyDescent="0.3">
      <c r="A741">
        <v>596</v>
      </c>
      <c r="B741" t="str">
        <f>VLOOKUP(A741,标的信息!$B$2:$G$260,2,0)</f>
        <v>信易顺</v>
      </c>
      <c r="C741" t="str">
        <f>VLOOKUP(A741,标的信息!$B$2:$G$260,3,0)</f>
        <v>信易顺第510期</v>
      </c>
      <c r="D741">
        <f>VLOOKUP(A741,标的信息!$B$2:$G$260,4,0)</f>
        <v>50000</v>
      </c>
      <c r="E741">
        <f>VLOOKUP(A741,标的信息!$B$2:$G$260,5,0)</f>
        <v>5.2</v>
      </c>
      <c r="F741">
        <f>VLOOKUP(A741,标的信息!$B$2:$G$260,6,0)</f>
        <v>1</v>
      </c>
      <c r="G741">
        <f>VLOOKUP(A741,标的信息!$B$2:$H$260,7,0)</f>
        <v>31</v>
      </c>
      <c r="H741" t="str">
        <f>VLOOKUP(A741,标的信息!$B$2:$I$260,8,0)</f>
        <v>还款中</v>
      </c>
      <c r="I741">
        <f t="shared" si="11"/>
        <v>89.555555555555557</v>
      </c>
      <c r="J741">
        <v>89.56</v>
      </c>
      <c r="K741">
        <v>20000</v>
      </c>
      <c r="L741" s="1" t="s">
        <v>1477</v>
      </c>
      <c r="M741">
        <v>8600</v>
      </c>
      <c r="N741">
        <v>10</v>
      </c>
      <c r="O741" t="s">
        <v>18</v>
      </c>
      <c r="P741" s="1" t="s">
        <v>1478</v>
      </c>
      <c r="Q741">
        <v>89.56</v>
      </c>
      <c r="R741">
        <v>1</v>
      </c>
      <c r="S741">
        <v>0</v>
      </c>
      <c r="T741">
        <v>0</v>
      </c>
      <c r="U741" s="1" t="s">
        <v>43</v>
      </c>
      <c r="V741">
        <v>20000</v>
      </c>
      <c r="W741">
        <v>20000</v>
      </c>
      <c r="X741">
        <v>0</v>
      </c>
      <c r="Y741">
        <v>20089.560000000001</v>
      </c>
      <c r="Z741">
        <v>20089.560000000001</v>
      </c>
      <c r="AA741">
        <v>1</v>
      </c>
      <c r="AB741" t="s">
        <v>21</v>
      </c>
    </row>
    <row r="742" spans="1:28" x14ac:dyDescent="0.3">
      <c r="A742">
        <v>597</v>
      </c>
      <c r="B742" t="str">
        <f>VLOOKUP(A742,标的信息!$B$2:$G$260,2,0)</f>
        <v>信易顺</v>
      </c>
      <c r="C742" t="str">
        <f>VLOOKUP(A742,标的信息!$B$2:$G$260,3,0)</f>
        <v>信易顺第511期</v>
      </c>
      <c r="D742">
        <f>VLOOKUP(A742,标的信息!$B$2:$G$260,4,0)</f>
        <v>50000</v>
      </c>
      <c r="E742">
        <f>VLOOKUP(A742,标的信息!$B$2:$G$260,5,0)</f>
        <v>5.2</v>
      </c>
      <c r="F742">
        <f>VLOOKUP(A742,标的信息!$B$2:$G$260,6,0)</f>
        <v>1</v>
      </c>
      <c r="G742">
        <f>VLOOKUP(A742,标的信息!$B$2:$H$260,7,0)</f>
        <v>31</v>
      </c>
      <c r="H742" t="str">
        <f>VLOOKUP(A742,标的信息!$B$2:$I$260,8,0)</f>
        <v>还款中</v>
      </c>
      <c r="I742">
        <f t="shared" si="11"/>
        <v>22.388888888888889</v>
      </c>
      <c r="J742">
        <v>22.39</v>
      </c>
      <c r="K742">
        <v>5000</v>
      </c>
      <c r="L742" s="1" t="s">
        <v>1479</v>
      </c>
      <c r="M742">
        <v>8693</v>
      </c>
      <c r="N742">
        <v>10</v>
      </c>
      <c r="O742" t="s">
        <v>18</v>
      </c>
      <c r="P742" s="1" t="s">
        <v>1480</v>
      </c>
      <c r="Q742">
        <v>22.39</v>
      </c>
      <c r="R742">
        <v>1</v>
      </c>
      <c r="S742">
        <v>0</v>
      </c>
      <c r="T742">
        <v>0</v>
      </c>
      <c r="U742" s="1" t="s">
        <v>32</v>
      </c>
      <c r="V742">
        <v>5000</v>
      </c>
      <c r="W742">
        <v>5000</v>
      </c>
      <c r="X742">
        <v>0</v>
      </c>
      <c r="Y742">
        <v>5022.3900000000003</v>
      </c>
      <c r="Z742">
        <v>5022.3900000000003</v>
      </c>
      <c r="AA742">
        <v>1</v>
      </c>
      <c r="AB742" t="s">
        <v>21</v>
      </c>
    </row>
    <row r="743" spans="1:28" x14ac:dyDescent="0.3">
      <c r="A743">
        <v>597</v>
      </c>
      <c r="B743" t="str">
        <f>VLOOKUP(A743,标的信息!$B$2:$G$260,2,0)</f>
        <v>信易顺</v>
      </c>
      <c r="C743" t="str">
        <f>VLOOKUP(A743,标的信息!$B$2:$G$260,3,0)</f>
        <v>信易顺第511期</v>
      </c>
      <c r="D743">
        <f>VLOOKUP(A743,标的信息!$B$2:$G$260,4,0)</f>
        <v>50000</v>
      </c>
      <c r="E743">
        <f>VLOOKUP(A743,标的信息!$B$2:$G$260,5,0)</f>
        <v>5.2</v>
      </c>
      <c r="F743">
        <f>VLOOKUP(A743,标的信息!$B$2:$G$260,6,0)</f>
        <v>1</v>
      </c>
      <c r="G743">
        <f>VLOOKUP(A743,标的信息!$B$2:$H$260,7,0)</f>
        <v>31</v>
      </c>
      <c r="H743" t="str">
        <f>VLOOKUP(A743,标的信息!$B$2:$I$260,8,0)</f>
        <v>还款中</v>
      </c>
      <c r="I743">
        <f t="shared" si="11"/>
        <v>44.777777777777779</v>
      </c>
      <c r="J743">
        <v>44.78</v>
      </c>
      <c r="K743">
        <v>10000</v>
      </c>
      <c r="L743" s="1" t="s">
        <v>1481</v>
      </c>
      <c r="M743">
        <v>8677</v>
      </c>
      <c r="N743">
        <v>10</v>
      </c>
      <c r="O743" t="s">
        <v>18</v>
      </c>
      <c r="P743" s="1" t="s">
        <v>1482</v>
      </c>
      <c r="Q743">
        <v>44.78</v>
      </c>
      <c r="R743">
        <v>1</v>
      </c>
      <c r="S743">
        <v>0</v>
      </c>
      <c r="T743">
        <v>0</v>
      </c>
      <c r="U743" s="1" t="s">
        <v>29</v>
      </c>
      <c r="V743">
        <v>10000</v>
      </c>
      <c r="W743">
        <v>10000</v>
      </c>
      <c r="X743">
        <v>0</v>
      </c>
      <c r="Y743">
        <v>10044.780000000001</v>
      </c>
      <c r="Z743">
        <v>10044.780000000001</v>
      </c>
      <c r="AA743">
        <v>1</v>
      </c>
      <c r="AB743" t="s">
        <v>21</v>
      </c>
    </row>
    <row r="744" spans="1:28" x14ac:dyDescent="0.3">
      <c r="A744">
        <v>597</v>
      </c>
      <c r="B744" t="str">
        <f>VLOOKUP(A744,标的信息!$B$2:$G$260,2,0)</f>
        <v>信易顺</v>
      </c>
      <c r="C744" t="str">
        <f>VLOOKUP(A744,标的信息!$B$2:$G$260,3,0)</f>
        <v>信易顺第511期</v>
      </c>
      <c r="D744">
        <f>VLOOKUP(A744,标的信息!$B$2:$G$260,4,0)</f>
        <v>50000</v>
      </c>
      <c r="E744">
        <f>VLOOKUP(A744,标的信息!$B$2:$G$260,5,0)</f>
        <v>5.2</v>
      </c>
      <c r="F744">
        <f>VLOOKUP(A744,标的信息!$B$2:$G$260,6,0)</f>
        <v>1</v>
      </c>
      <c r="G744">
        <f>VLOOKUP(A744,标的信息!$B$2:$H$260,7,0)</f>
        <v>31</v>
      </c>
      <c r="H744" t="str">
        <f>VLOOKUP(A744,标的信息!$B$2:$I$260,8,0)</f>
        <v>还款中</v>
      </c>
      <c r="I744">
        <f t="shared" si="11"/>
        <v>44.777777777777779</v>
      </c>
      <c r="J744">
        <v>44.78</v>
      </c>
      <c r="K744">
        <v>10000</v>
      </c>
      <c r="L744" s="1" t="s">
        <v>1483</v>
      </c>
      <c r="M744">
        <v>8661</v>
      </c>
      <c r="N744">
        <v>10</v>
      </c>
      <c r="O744" t="s">
        <v>18</v>
      </c>
      <c r="P744" s="1" t="s">
        <v>1484</v>
      </c>
      <c r="Q744">
        <v>44.78</v>
      </c>
      <c r="R744">
        <v>1</v>
      </c>
      <c r="S744">
        <v>0</v>
      </c>
      <c r="T744">
        <v>0</v>
      </c>
      <c r="U744" s="1" t="s">
        <v>20</v>
      </c>
      <c r="V744">
        <v>10000</v>
      </c>
      <c r="W744">
        <v>10000</v>
      </c>
      <c r="X744">
        <v>0</v>
      </c>
      <c r="Y744">
        <v>10044.780000000001</v>
      </c>
      <c r="Z744">
        <v>10044.780000000001</v>
      </c>
      <c r="AA744">
        <v>1</v>
      </c>
      <c r="AB744" t="s">
        <v>21</v>
      </c>
    </row>
    <row r="745" spans="1:28" x14ac:dyDescent="0.3">
      <c r="A745">
        <v>597</v>
      </c>
      <c r="B745" t="str">
        <f>VLOOKUP(A745,标的信息!$B$2:$G$260,2,0)</f>
        <v>信易顺</v>
      </c>
      <c r="C745" t="str">
        <f>VLOOKUP(A745,标的信息!$B$2:$G$260,3,0)</f>
        <v>信易顺第511期</v>
      </c>
      <c r="D745">
        <f>VLOOKUP(A745,标的信息!$B$2:$G$260,4,0)</f>
        <v>50000</v>
      </c>
      <c r="E745">
        <f>VLOOKUP(A745,标的信息!$B$2:$G$260,5,0)</f>
        <v>5.2</v>
      </c>
      <c r="F745">
        <f>VLOOKUP(A745,标的信息!$B$2:$G$260,6,0)</f>
        <v>1</v>
      </c>
      <c r="G745">
        <f>VLOOKUP(A745,标的信息!$B$2:$H$260,7,0)</f>
        <v>31</v>
      </c>
      <c r="H745" t="str">
        <f>VLOOKUP(A745,标的信息!$B$2:$I$260,8,0)</f>
        <v>还款中</v>
      </c>
      <c r="I745">
        <f t="shared" si="11"/>
        <v>44.777777777777779</v>
      </c>
      <c r="J745">
        <v>44.78</v>
      </c>
      <c r="K745">
        <v>10000</v>
      </c>
      <c r="L745" s="1" t="s">
        <v>1485</v>
      </c>
      <c r="M745">
        <v>8635</v>
      </c>
      <c r="N745">
        <v>10</v>
      </c>
      <c r="O745" t="s">
        <v>18</v>
      </c>
      <c r="P745" s="1" t="s">
        <v>1486</v>
      </c>
      <c r="Q745">
        <v>44.78</v>
      </c>
      <c r="R745">
        <v>1</v>
      </c>
      <c r="S745">
        <v>0</v>
      </c>
      <c r="T745">
        <v>0</v>
      </c>
      <c r="U745" s="1" t="s">
        <v>24</v>
      </c>
      <c r="V745">
        <v>10000</v>
      </c>
      <c r="W745">
        <v>10000</v>
      </c>
      <c r="X745">
        <v>0</v>
      </c>
      <c r="Y745">
        <v>10044.780000000001</v>
      </c>
      <c r="Z745">
        <v>10044.780000000001</v>
      </c>
      <c r="AA745">
        <v>1</v>
      </c>
      <c r="AB745" t="s">
        <v>21</v>
      </c>
    </row>
    <row r="746" spans="1:28" x14ac:dyDescent="0.3">
      <c r="A746">
        <v>597</v>
      </c>
      <c r="B746" t="str">
        <f>VLOOKUP(A746,标的信息!$B$2:$G$260,2,0)</f>
        <v>信易顺</v>
      </c>
      <c r="C746" t="str">
        <f>VLOOKUP(A746,标的信息!$B$2:$G$260,3,0)</f>
        <v>信易顺第511期</v>
      </c>
      <c r="D746">
        <f>VLOOKUP(A746,标的信息!$B$2:$G$260,4,0)</f>
        <v>50000</v>
      </c>
      <c r="E746">
        <f>VLOOKUP(A746,标的信息!$B$2:$G$260,5,0)</f>
        <v>5.2</v>
      </c>
      <c r="F746">
        <f>VLOOKUP(A746,标的信息!$B$2:$G$260,6,0)</f>
        <v>1</v>
      </c>
      <c r="G746">
        <f>VLOOKUP(A746,标的信息!$B$2:$H$260,7,0)</f>
        <v>31</v>
      </c>
      <c r="H746" t="str">
        <f>VLOOKUP(A746,标的信息!$B$2:$I$260,8,0)</f>
        <v>还款中</v>
      </c>
      <c r="I746">
        <f t="shared" si="11"/>
        <v>22.388888888888889</v>
      </c>
      <c r="J746">
        <v>22.39</v>
      </c>
      <c r="K746">
        <v>5000</v>
      </c>
      <c r="L746" s="1" t="s">
        <v>1487</v>
      </c>
      <c r="M746">
        <v>8629</v>
      </c>
      <c r="N746">
        <v>10</v>
      </c>
      <c r="O746" t="s">
        <v>18</v>
      </c>
      <c r="P746" s="1" t="s">
        <v>1488</v>
      </c>
      <c r="Q746">
        <v>22.39</v>
      </c>
      <c r="R746">
        <v>1</v>
      </c>
      <c r="S746">
        <v>0</v>
      </c>
      <c r="T746">
        <v>0</v>
      </c>
      <c r="U746" s="1" t="s">
        <v>43</v>
      </c>
      <c r="V746">
        <v>5000</v>
      </c>
      <c r="W746">
        <v>5000</v>
      </c>
      <c r="X746">
        <v>0</v>
      </c>
      <c r="Y746">
        <v>5022.3900000000003</v>
      </c>
      <c r="Z746">
        <v>5022.3900000000003</v>
      </c>
      <c r="AA746">
        <v>1</v>
      </c>
      <c r="AB746" t="s">
        <v>21</v>
      </c>
    </row>
    <row r="747" spans="1:28" x14ac:dyDescent="0.3">
      <c r="A747">
        <v>597</v>
      </c>
      <c r="B747" t="str">
        <f>VLOOKUP(A747,标的信息!$B$2:$G$260,2,0)</f>
        <v>信易顺</v>
      </c>
      <c r="C747" t="str">
        <f>VLOOKUP(A747,标的信息!$B$2:$G$260,3,0)</f>
        <v>信易顺第511期</v>
      </c>
      <c r="D747">
        <f>VLOOKUP(A747,标的信息!$B$2:$G$260,4,0)</f>
        <v>50000</v>
      </c>
      <c r="E747">
        <f>VLOOKUP(A747,标的信息!$B$2:$G$260,5,0)</f>
        <v>5.2</v>
      </c>
      <c r="F747">
        <f>VLOOKUP(A747,标的信息!$B$2:$G$260,6,0)</f>
        <v>1</v>
      </c>
      <c r="G747">
        <f>VLOOKUP(A747,标的信息!$B$2:$H$260,7,0)</f>
        <v>31</v>
      </c>
      <c r="H747" t="str">
        <f>VLOOKUP(A747,标的信息!$B$2:$I$260,8,0)</f>
        <v>还款中</v>
      </c>
      <c r="I747">
        <f t="shared" si="11"/>
        <v>44.777777777777779</v>
      </c>
      <c r="J747">
        <v>44.78</v>
      </c>
      <c r="K747">
        <v>10000</v>
      </c>
      <c r="L747" s="1" t="s">
        <v>1489</v>
      </c>
      <c r="M747">
        <v>8607</v>
      </c>
      <c r="N747">
        <v>10</v>
      </c>
      <c r="O747" t="s">
        <v>18</v>
      </c>
      <c r="P747" s="1" t="s">
        <v>1490</v>
      </c>
      <c r="Q747">
        <v>44.78</v>
      </c>
      <c r="R747">
        <v>1</v>
      </c>
      <c r="S747">
        <v>0</v>
      </c>
      <c r="T747">
        <v>0</v>
      </c>
      <c r="U747" s="1" t="s">
        <v>43</v>
      </c>
      <c r="V747">
        <v>10000</v>
      </c>
      <c r="W747">
        <v>10000</v>
      </c>
      <c r="X747">
        <v>0</v>
      </c>
      <c r="Y747">
        <v>10044.780000000001</v>
      </c>
      <c r="Z747">
        <v>10044.780000000001</v>
      </c>
      <c r="AA747">
        <v>1</v>
      </c>
      <c r="AB747" t="s">
        <v>21</v>
      </c>
    </row>
    <row r="748" spans="1:28" x14ac:dyDescent="0.3">
      <c r="A748">
        <v>598</v>
      </c>
      <c r="B748" t="str">
        <f>VLOOKUP(A748,标的信息!$B$2:$G$260,2,0)</f>
        <v>信易顺</v>
      </c>
      <c r="C748" t="str">
        <f>VLOOKUP(A748,标的信息!$B$2:$G$260,3,0)</f>
        <v>信易顺第512期</v>
      </c>
      <c r="D748">
        <f>VLOOKUP(A748,标的信息!$B$2:$G$260,4,0)</f>
        <v>50000</v>
      </c>
      <c r="E748">
        <f>VLOOKUP(A748,标的信息!$B$2:$G$260,5,0)</f>
        <v>5.2</v>
      </c>
      <c r="F748">
        <f>VLOOKUP(A748,标的信息!$B$2:$G$260,6,0)</f>
        <v>1</v>
      </c>
      <c r="G748">
        <f>VLOOKUP(A748,标的信息!$B$2:$H$260,7,0)</f>
        <v>31</v>
      </c>
      <c r="H748" t="str">
        <f>VLOOKUP(A748,标的信息!$B$2:$I$260,8,0)</f>
        <v>还款中</v>
      </c>
      <c r="I748">
        <f t="shared" si="11"/>
        <v>169.70777777777778</v>
      </c>
      <c r="J748">
        <v>169.71</v>
      </c>
      <c r="K748">
        <v>37900</v>
      </c>
      <c r="L748" s="1" t="s">
        <v>1491</v>
      </c>
      <c r="M748">
        <v>8638</v>
      </c>
      <c r="N748">
        <v>10</v>
      </c>
      <c r="O748" t="s">
        <v>18</v>
      </c>
      <c r="P748" s="1" t="s">
        <v>1492</v>
      </c>
      <c r="Q748">
        <v>169.71</v>
      </c>
      <c r="R748">
        <v>1</v>
      </c>
      <c r="S748">
        <v>0</v>
      </c>
      <c r="T748">
        <v>0</v>
      </c>
      <c r="U748" s="1" t="s">
        <v>35</v>
      </c>
      <c r="V748">
        <v>37900</v>
      </c>
      <c r="W748">
        <v>37900</v>
      </c>
      <c r="X748">
        <v>0</v>
      </c>
      <c r="Y748">
        <v>38069.71</v>
      </c>
      <c r="Z748">
        <v>38069.71</v>
      </c>
      <c r="AA748">
        <v>1</v>
      </c>
      <c r="AB748" t="s">
        <v>21</v>
      </c>
    </row>
    <row r="749" spans="1:28" x14ac:dyDescent="0.3">
      <c r="A749">
        <v>598</v>
      </c>
      <c r="B749" t="str">
        <f>VLOOKUP(A749,标的信息!$B$2:$G$260,2,0)</f>
        <v>信易顺</v>
      </c>
      <c r="C749" t="str">
        <f>VLOOKUP(A749,标的信息!$B$2:$G$260,3,0)</f>
        <v>信易顺第512期</v>
      </c>
      <c r="D749">
        <f>VLOOKUP(A749,标的信息!$B$2:$G$260,4,0)</f>
        <v>50000</v>
      </c>
      <c r="E749">
        <f>VLOOKUP(A749,标的信息!$B$2:$G$260,5,0)</f>
        <v>5.2</v>
      </c>
      <c r="F749">
        <f>VLOOKUP(A749,标的信息!$B$2:$G$260,6,0)</f>
        <v>1</v>
      </c>
      <c r="G749">
        <f>VLOOKUP(A749,标的信息!$B$2:$H$260,7,0)</f>
        <v>31</v>
      </c>
      <c r="H749" t="str">
        <f>VLOOKUP(A749,标的信息!$B$2:$I$260,8,0)</f>
        <v>还款中</v>
      </c>
      <c r="I749">
        <f t="shared" si="11"/>
        <v>2.2388888888888889</v>
      </c>
      <c r="J749">
        <v>2.2400000000000002</v>
      </c>
      <c r="K749">
        <v>500</v>
      </c>
      <c r="L749" s="1" t="s">
        <v>1493</v>
      </c>
      <c r="M749">
        <v>8637</v>
      </c>
      <c r="N749">
        <v>10</v>
      </c>
      <c r="O749" t="s">
        <v>18</v>
      </c>
      <c r="P749" s="1" t="s">
        <v>1494</v>
      </c>
      <c r="Q749">
        <v>2.2400000000000002</v>
      </c>
      <c r="R749">
        <v>1</v>
      </c>
      <c r="S749">
        <v>0</v>
      </c>
      <c r="T749">
        <v>0</v>
      </c>
      <c r="U749" s="1" t="s">
        <v>77</v>
      </c>
      <c r="V749">
        <v>500</v>
      </c>
      <c r="W749">
        <v>500</v>
      </c>
      <c r="X749">
        <v>0</v>
      </c>
      <c r="Y749">
        <v>502.24</v>
      </c>
      <c r="Z749">
        <v>502.24</v>
      </c>
      <c r="AA749">
        <v>1</v>
      </c>
      <c r="AB749" t="s">
        <v>21</v>
      </c>
    </row>
    <row r="750" spans="1:28" x14ac:dyDescent="0.3">
      <c r="A750">
        <v>598</v>
      </c>
      <c r="B750" t="str">
        <f>VLOOKUP(A750,标的信息!$B$2:$G$260,2,0)</f>
        <v>信易顺</v>
      </c>
      <c r="C750" t="str">
        <f>VLOOKUP(A750,标的信息!$B$2:$G$260,3,0)</f>
        <v>信易顺第512期</v>
      </c>
      <c r="D750">
        <f>VLOOKUP(A750,标的信息!$B$2:$G$260,4,0)</f>
        <v>50000</v>
      </c>
      <c r="E750">
        <f>VLOOKUP(A750,标的信息!$B$2:$G$260,5,0)</f>
        <v>5.2</v>
      </c>
      <c r="F750">
        <f>VLOOKUP(A750,标的信息!$B$2:$G$260,6,0)</f>
        <v>1</v>
      </c>
      <c r="G750">
        <f>VLOOKUP(A750,标的信息!$B$2:$H$260,7,0)</f>
        <v>31</v>
      </c>
      <c r="H750" t="str">
        <f>VLOOKUP(A750,标的信息!$B$2:$I$260,8,0)</f>
        <v>还款中</v>
      </c>
      <c r="I750">
        <f t="shared" si="11"/>
        <v>2.2388888888888889</v>
      </c>
      <c r="J750">
        <v>2.2400000000000002</v>
      </c>
      <c r="K750">
        <v>500</v>
      </c>
      <c r="L750" s="1" t="s">
        <v>1495</v>
      </c>
      <c r="M750">
        <v>8634</v>
      </c>
      <c r="N750">
        <v>10</v>
      </c>
      <c r="O750" t="s">
        <v>18</v>
      </c>
      <c r="P750" s="1" t="s">
        <v>1496</v>
      </c>
      <c r="Q750">
        <v>2.2400000000000002</v>
      </c>
      <c r="R750">
        <v>1</v>
      </c>
      <c r="S750">
        <v>0</v>
      </c>
      <c r="T750">
        <v>0</v>
      </c>
      <c r="U750" s="1" t="s">
        <v>32</v>
      </c>
      <c r="V750">
        <v>500</v>
      </c>
      <c r="W750">
        <v>500</v>
      </c>
      <c r="X750">
        <v>0</v>
      </c>
      <c r="Y750">
        <v>502.24</v>
      </c>
      <c r="Z750">
        <v>502.24</v>
      </c>
      <c r="AA750">
        <v>1</v>
      </c>
      <c r="AB750" t="s">
        <v>21</v>
      </c>
    </row>
    <row r="751" spans="1:28" x14ac:dyDescent="0.3">
      <c r="A751">
        <v>598</v>
      </c>
      <c r="B751" t="str">
        <f>VLOOKUP(A751,标的信息!$B$2:$G$260,2,0)</f>
        <v>信易顺</v>
      </c>
      <c r="C751" t="str">
        <f>VLOOKUP(A751,标的信息!$B$2:$G$260,3,0)</f>
        <v>信易顺第512期</v>
      </c>
      <c r="D751">
        <f>VLOOKUP(A751,标的信息!$B$2:$G$260,4,0)</f>
        <v>50000</v>
      </c>
      <c r="E751">
        <f>VLOOKUP(A751,标的信息!$B$2:$G$260,5,0)</f>
        <v>5.2</v>
      </c>
      <c r="F751">
        <f>VLOOKUP(A751,标的信息!$B$2:$G$260,6,0)</f>
        <v>1</v>
      </c>
      <c r="G751">
        <f>VLOOKUP(A751,标的信息!$B$2:$H$260,7,0)</f>
        <v>31</v>
      </c>
      <c r="H751" t="str">
        <f>VLOOKUP(A751,标的信息!$B$2:$I$260,8,0)</f>
        <v>还款中</v>
      </c>
      <c r="I751">
        <f t="shared" si="11"/>
        <v>44.777777777777779</v>
      </c>
      <c r="J751">
        <v>44.78</v>
      </c>
      <c r="K751">
        <v>10000</v>
      </c>
      <c r="L751" s="1" t="s">
        <v>1497</v>
      </c>
      <c r="M751">
        <v>8610</v>
      </c>
      <c r="N751">
        <v>10</v>
      </c>
      <c r="O751" t="s">
        <v>18</v>
      </c>
      <c r="P751" s="1" t="s">
        <v>1498</v>
      </c>
      <c r="Q751">
        <v>44.78</v>
      </c>
      <c r="R751">
        <v>1</v>
      </c>
      <c r="S751">
        <v>0</v>
      </c>
      <c r="T751">
        <v>0</v>
      </c>
      <c r="U751" s="1" t="s">
        <v>48</v>
      </c>
      <c r="V751">
        <v>10000</v>
      </c>
      <c r="W751">
        <v>10000</v>
      </c>
      <c r="X751">
        <v>0</v>
      </c>
      <c r="Y751">
        <v>10044.780000000001</v>
      </c>
      <c r="Z751">
        <v>10044.780000000001</v>
      </c>
      <c r="AA751">
        <v>1</v>
      </c>
      <c r="AB751" t="s">
        <v>21</v>
      </c>
    </row>
    <row r="752" spans="1:28" x14ac:dyDescent="0.3">
      <c r="A752">
        <v>598</v>
      </c>
      <c r="B752" t="str">
        <f>VLOOKUP(A752,标的信息!$B$2:$G$260,2,0)</f>
        <v>信易顺</v>
      </c>
      <c r="C752" t="str">
        <f>VLOOKUP(A752,标的信息!$B$2:$G$260,3,0)</f>
        <v>信易顺第512期</v>
      </c>
      <c r="D752">
        <f>VLOOKUP(A752,标的信息!$B$2:$G$260,4,0)</f>
        <v>50000</v>
      </c>
      <c r="E752">
        <f>VLOOKUP(A752,标的信息!$B$2:$G$260,5,0)</f>
        <v>5.2</v>
      </c>
      <c r="F752">
        <f>VLOOKUP(A752,标的信息!$B$2:$G$260,6,0)</f>
        <v>1</v>
      </c>
      <c r="G752">
        <f>VLOOKUP(A752,标的信息!$B$2:$H$260,7,0)</f>
        <v>31</v>
      </c>
      <c r="H752" t="str">
        <f>VLOOKUP(A752,标的信息!$B$2:$I$260,8,0)</f>
        <v>还款中</v>
      </c>
      <c r="I752">
        <f t="shared" si="11"/>
        <v>4.9255555555555555</v>
      </c>
      <c r="J752">
        <v>4.93</v>
      </c>
      <c r="K752">
        <v>1100</v>
      </c>
      <c r="L752" s="1" t="s">
        <v>1499</v>
      </c>
      <c r="M752">
        <v>8599</v>
      </c>
      <c r="N752">
        <v>10</v>
      </c>
      <c r="O752" t="s">
        <v>18</v>
      </c>
      <c r="P752" s="1" t="s">
        <v>1478</v>
      </c>
      <c r="Q752">
        <v>4.93</v>
      </c>
      <c r="R752">
        <v>1</v>
      </c>
      <c r="S752">
        <v>0</v>
      </c>
      <c r="T752">
        <v>0</v>
      </c>
      <c r="U752" s="1" t="s">
        <v>40</v>
      </c>
      <c r="V752">
        <v>1100</v>
      </c>
      <c r="W752">
        <v>1100</v>
      </c>
      <c r="X752">
        <v>0</v>
      </c>
      <c r="Y752">
        <v>1104.93</v>
      </c>
      <c r="Z752">
        <v>1104.93</v>
      </c>
      <c r="AA752">
        <v>1</v>
      </c>
      <c r="AB752" t="s">
        <v>21</v>
      </c>
    </row>
    <row r="753" spans="1:28" x14ac:dyDescent="0.3">
      <c r="A753">
        <v>599</v>
      </c>
      <c r="B753" t="str">
        <f>VLOOKUP(A753,标的信息!$B$2:$G$260,2,0)</f>
        <v>信易顺</v>
      </c>
      <c r="C753" t="str">
        <f>VLOOKUP(A753,标的信息!$B$2:$G$260,3,0)</f>
        <v>信易顺第513期</v>
      </c>
      <c r="D753">
        <f>VLOOKUP(A753,标的信息!$B$2:$G$260,4,0)</f>
        <v>50000</v>
      </c>
      <c r="E753">
        <f>VLOOKUP(A753,标的信息!$B$2:$G$260,5,0)</f>
        <v>5.2</v>
      </c>
      <c r="F753">
        <f>VLOOKUP(A753,标的信息!$B$2:$G$260,6,0)</f>
        <v>1</v>
      </c>
      <c r="G753">
        <f>VLOOKUP(A753,标的信息!$B$2:$H$260,7,0)</f>
        <v>31</v>
      </c>
      <c r="H753" t="str">
        <f>VLOOKUP(A753,标的信息!$B$2:$I$260,8,0)</f>
        <v>还款中</v>
      </c>
      <c r="I753">
        <f t="shared" si="11"/>
        <v>14.776666666666666</v>
      </c>
      <c r="J753">
        <v>14.78</v>
      </c>
      <c r="K753">
        <v>3300</v>
      </c>
      <c r="L753" s="1" t="s">
        <v>1500</v>
      </c>
      <c r="M753">
        <v>8652</v>
      </c>
      <c r="N753">
        <v>10</v>
      </c>
      <c r="O753" t="s">
        <v>18</v>
      </c>
      <c r="P753" s="1" t="s">
        <v>1501</v>
      </c>
      <c r="Q753">
        <v>14.78</v>
      </c>
      <c r="R753">
        <v>1</v>
      </c>
      <c r="S753">
        <v>0</v>
      </c>
      <c r="T753">
        <v>0</v>
      </c>
      <c r="U753" s="1" t="s">
        <v>35</v>
      </c>
      <c r="V753">
        <v>3300</v>
      </c>
      <c r="W753">
        <v>3300</v>
      </c>
      <c r="X753">
        <v>0</v>
      </c>
      <c r="Y753">
        <v>3314.78</v>
      </c>
      <c r="Z753">
        <v>3314.78</v>
      </c>
      <c r="AA753">
        <v>1</v>
      </c>
      <c r="AB753" t="s">
        <v>21</v>
      </c>
    </row>
    <row r="754" spans="1:28" x14ac:dyDescent="0.3">
      <c r="A754">
        <v>599</v>
      </c>
      <c r="B754" t="str">
        <f>VLOOKUP(A754,标的信息!$B$2:$G$260,2,0)</f>
        <v>信易顺</v>
      </c>
      <c r="C754" t="str">
        <f>VLOOKUP(A754,标的信息!$B$2:$G$260,3,0)</f>
        <v>信易顺第513期</v>
      </c>
      <c r="D754">
        <f>VLOOKUP(A754,标的信息!$B$2:$G$260,4,0)</f>
        <v>50000</v>
      </c>
      <c r="E754">
        <f>VLOOKUP(A754,标的信息!$B$2:$G$260,5,0)</f>
        <v>5.2</v>
      </c>
      <c r="F754">
        <f>VLOOKUP(A754,标的信息!$B$2:$G$260,6,0)</f>
        <v>1</v>
      </c>
      <c r="G754">
        <f>VLOOKUP(A754,标的信息!$B$2:$H$260,7,0)</f>
        <v>31</v>
      </c>
      <c r="H754" t="str">
        <f>VLOOKUP(A754,标的信息!$B$2:$I$260,8,0)</f>
        <v>还款中</v>
      </c>
      <c r="I754">
        <f t="shared" si="11"/>
        <v>150.90111111111111</v>
      </c>
      <c r="J754">
        <v>150.9</v>
      </c>
      <c r="K754">
        <v>33700</v>
      </c>
      <c r="L754" s="1" t="s">
        <v>1502</v>
      </c>
      <c r="M754">
        <v>8646</v>
      </c>
      <c r="N754">
        <v>10</v>
      </c>
      <c r="O754" t="s">
        <v>18</v>
      </c>
      <c r="P754" s="1" t="s">
        <v>1503</v>
      </c>
      <c r="Q754">
        <v>150.9</v>
      </c>
      <c r="R754">
        <v>1</v>
      </c>
      <c r="S754">
        <v>0</v>
      </c>
      <c r="T754">
        <v>0</v>
      </c>
      <c r="U754" s="1" t="s">
        <v>35</v>
      </c>
      <c r="V754">
        <v>33700</v>
      </c>
      <c r="W754">
        <v>33700</v>
      </c>
      <c r="X754">
        <v>0</v>
      </c>
      <c r="Y754">
        <v>33850.9</v>
      </c>
      <c r="Z754">
        <v>33850.9</v>
      </c>
      <c r="AA754">
        <v>1</v>
      </c>
      <c r="AB754" t="s">
        <v>21</v>
      </c>
    </row>
    <row r="755" spans="1:28" x14ac:dyDescent="0.3">
      <c r="A755">
        <v>599</v>
      </c>
      <c r="B755" t="str">
        <f>VLOOKUP(A755,标的信息!$B$2:$G$260,2,0)</f>
        <v>信易顺</v>
      </c>
      <c r="C755" t="str">
        <f>VLOOKUP(A755,标的信息!$B$2:$G$260,3,0)</f>
        <v>信易顺第513期</v>
      </c>
      <c r="D755">
        <f>VLOOKUP(A755,标的信息!$B$2:$G$260,4,0)</f>
        <v>50000</v>
      </c>
      <c r="E755">
        <f>VLOOKUP(A755,标的信息!$B$2:$G$260,5,0)</f>
        <v>5.2</v>
      </c>
      <c r="F755">
        <f>VLOOKUP(A755,标的信息!$B$2:$G$260,6,0)</f>
        <v>1</v>
      </c>
      <c r="G755">
        <f>VLOOKUP(A755,标的信息!$B$2:$H$260,7,0)</f>
        <v>31</v>
      </c>
      <c r="H755" t="str">
        <f>VLOOKUP(A755,标的信息!$B$2:$I$260,8,0)</f>
        <v>还款中</v>
      </c>
      <c r="I755">
        <f t="shared" si="11"/>
        <v>44.777777777777779</v>
      </c>
      <c r="J755">
        <v>44.78</v>
      </c>
      <c r="K755">
        <v>10000</v>
      </c>
      <c r="L755" s="1" t="s">
        <v>1504</v>
      </c>
      <c r="M755">
        <v>8617</v>
      </c>
      <c r="N755">
        <v>10</v>
      </c>
      <c r="O755" t="s">
        <v>18</v>
      </c>
      <c r="P755" s="1" t="s">
        <v>1505</v>
      </c>
      <c r="Q755">
        <v>44.78</v>
      </c>
      <c r="R755">
        <v>1</v>
      </c>
      <c r="S755">
        <v>0</v>
      </c>
      <c r="T755">
        <v>0</v>
      </c>
      <c r="U755" s="1" t="s">
        <v>20</v>
      </c>
      <c r="V755">
        <v>10000</v>
      </c>
      <c r="W755">
        <v>10000</v>
      </c>
      <c r="X755">
        <v>0</v>
      </c>
      <c r="Y755">
        <v>10044.780000000001</v>
      </c>
      <c r="Z755">
        <v>10044.780000000001</v>
      </c>
      <c r="AA755">
        <v>1</v>
      </c>
      <c r="AB755" t="s">
        <v>21</v>
      </c>
    </row>
    <row r="756" spans="1:28" x14ac:dyDescent="0.3">
      <c r="A756">
        <v>599</v>
      </c>
      <c r="B756" t="str">
        <f>VLOOKUP(A756,标的信息!$B$2:$G$260,2,0)</f>
        <v>信易顺</v>
      </c>
      <c r="C756" t="str">
        <f>VLOOKUP(A756,标的信息!$B$2:$G$260,3,0)</f>
        <v>信易顺第513期</v>
      </c>
      <c r="D756">
        <f>VLOOKUP(A756,标的信息!$B$2:$G$260,4,0)</f>
        <v>50000</v>
      </c>
      <c r="E756">
        <f>VLOOKUP(A756,标的信息!$B$2:$G$260,5,0)</f>
        <v>5.2</v>
      </c>
      <c r="F756">
        <f>VLOOKUP(A756,标的信息!$B$2:$G$260,6,0)</f>
        <v>1</v>
      </c>
      <c r="G756">
        <f>VLOOKUP(A756,标的信息!$B$2:$H$260,7,0)</f>
        <v>31</v>
      </c>
      <c r="H756" t="str">
        <f>VLOOKUP(A756,标的信息!$B$2:$I$260,8,0)</f>
        <v>还款中</v>
      </c>
      <c r="I756">
        <f t="shared" si="11"/>
        <v>13.433333333333334</v>
      </c>
      <c r="J756">
        <v>13.43</v>
      </c>
      <c r="K756">
        <v>3000</v>
      </c>
      <c r="L756" s="1" t="s">
        <v>1506</v>
      </c>
      <c r="M756">
        <v>8588</v>
      </c>
      <c r="N756">
        <v>10</v>
      </c>
      <c r="O756" t="s">
        <v>18</v>
      </c>
      <c r="P756" s="1" t="s">
        <v>1458</v>
      </c>
      <c r="Q756">
        <v>13.43</v>
      </c>
      <c r="R756">
        <v>1</v>
      </c>
      <c r="S756">
        <v>0</v>
      </c>
      <c r="T756">
        <v>0</v>
      </c>
      <c r="U756" s="1" t="s">
        <v>825</v>
      </c>
      <c r="V756">
        <v>3000</v>
      </c>
      <c r="W756">
        <v>3000</v>
      </c>
      <c r="X756">
        <v>0</v>
      </c>
      <c r="Y756">
        <v>3013.43</v>
      </c>
      <c r="Z756">
        <v>3013.43</v>
      </c>
      <c r="AA756">
        <v>1</v>
      </c>
      <c r="AB756" t="s">
        <v>21</v>
      </c>
    </row>
    <row r="757" spans="1:28" x14ac:dyDescent="0.3">
      <c r="A757">
        <v>600</v>
      </c>
      <c r="B757" t="str">
        <f>VLOOKUP(A757,标的信息!$B$2:$G$260,2,0)</f>
        <v>信易顺</v>
      </c>
      <c r="C757" t="str">
        <f>VLOOKUP(A757,标的信息!$B$2:$G$260,3,0)</f>
        <v>信易顺第514期</v>
      </c>
      <c r="D757">
        <f>VLOOKUP(A757,标的信息!$B$2:$G$260,4,0)</f>
        <v>20000</v>
      </c>
      <c r="E757">
        <f>VLOOKUP(A757,标的信息!$B$2:$G$260,5,0)</f>
        <v>5.2</v>
      </c>
      <c r="F757">
        <f>VLOOKUP(A757,标的信息!$B$2:$G$260,6,0)</f>
        <v>1</v>
      </c>
      <c r="G757">
        <f>VLOOKUP(A757,标的信息!$B$2:$H$260,7,0)</f>
        <v>31</v>
      </c>
      <c r="H757" t="str">
        <f>VLOOKUP(A757,标的信息!$B$2:$I$260,8,0)</f>
        <v>还款中</v>
      </c>
      <c r="I757">
        <f t="shared" si="11"/>
        <v>6.7166666666666668</v>
      </c>
      <c r="J757">
        <v>6.72</v>
      </c>
      <c r="K757">
        <v>1500</v>
      </c>
      <c r="L757" s="1" t="s">
        <v>1507</v>
      </c>
      <c r="M757">
        <v>8698</v>
      </c>
      <c r="N757">
        <v>10</v>
      </c>
      <c r="O757" t="s">
        <v>18</v>
      </c>
      <c r="P757" s="1" t="s">
        <v>1508</v>
      </c>
      <c r="Q757">
        <v>6.72</v>
      </c>
      <c r="R757">
        <v>1</v>
      </c>
      <c r="S757">
        <v>0</v>
      </c>
      <c r="T757">
        <v>0</v>
      </c>
      <c r="U757" s="1" t="s">
        <v>48</v>
      </c>
      <c r="V757">
        <v>1500</v>
      </c>
      <c r="W757">
        <v>1500</v>
      </c>
      <c r="X757">
        <v>0</v>
      </c>
      <c r="Y757">
        <v>1506.72</v>
      </c>
      <c r="Z757">
        <v>1506.72</v>
      </c>
      <c r="AA757">
        <v>1</v>
      </c>
      <c r="AB757" t="s">
        <v>21</v>
      </c>
    </row>
    <row r="758" spans="1:28" x14ac:dyDescent="0.3">
      <c r="A758">
        <v>600</v>
      </c>
      <c r="B758" t="str">
        <f>VLOOKUP(A758,标的信息!$B$2:$G$260,2,0)</f>
        <v>信易顺</v>
      </c>
      <c r="C758" t="str">
        <f>VLOOKUP(A758,标的信息!$B$2:$G$260,3,0)</f>
        <v>信易顺第514期</v>
      </c>
      <c r="D758">
        <f>VLOOKUP(A758,标的信息!$B$2:$G$260,4,0)</f>
        <v>20000</v>
      </c>
      <c r="E758">
        <f>VLOOKUP(A758,标的信息!$B$2:$G$260,5,0)</f>
        <v>5.2</v>
      </c>
      <c r="F758">
        <f>VLOOKUP(A758,标的信息!$B$2:$G$260,6,0)</f>
        <v>1</v>
      </c>
      <c r="G758">
        <f>VLOOKUP(A758,标的信息!$B$2:$H$260,7,0)</f>
        <v>31</v>
      </c>
      <c r="H758" t="str">
        <f>VLOOKUP(A758,标的信息!$B$2:$I$260,8,0)</f>
        <v>还款中</v>
      </c>
      <c r="I758">
        <f t="shared" si="11"/>
        <v>8.9555555555555557</v>
      </c>
      <c r="J758">
        <v>8.9600000000000009</v>
      </c>
      <c r="K758">
        <v>2000</v>
      </c>
      <c r="L758" s="1" t="s">
        <v>1509</v>
      </c>
      <c r="M758">
        <v>8689</v>
      </c>
      <c r="N758">
        <v>10</v>
      </c>
      <c r="O758" t="s">
        <v>18</v>
      </c>
      <c r="P758" s="1" t="s">
        <v>1510</v>
      </c>
      <c r="Q758">
        <v>8.9600000000000009</v>
      </c>
      <c r="R758">
        <v>1</v>
      </c>
      <c r="S758">
        <v>0</v>
      </c>
      <c r="T758">
        <v>0</v>
      </c>
      <c r="U758" s="1" t="s">
        <v>53</v>
      </c>
      <c r="V758">
        <v>2000</v>
      </c>
      <c r="W758">
        <v>2000</v>
      </c>
      <c r="X758">
        <v>0</v>
      </c>
      <c r="Y758">
        <v>2008.96</v>
      </c>
      <c r="Z758">
        <v>2008.96</v>
      </c>
      <c r="AA758">
        <v>1</v>
      </c>
      <c r="AB758" t="s">
        <v>21</v>
      </c>
    </row>
    <row r="759" spans="1:28" x14ac:dyDescent="0.3">
      <c r="A759">
        <v>600</v>
      </c>
      <c r="B759" t="str">
        <f>VLOOKUP(A759,标的信息!$B$2:$G$260,2,0)</f>
        <v>信易顺</v>
      </c>
      <c r="C759" t="str">
        <f>VLOOKUP(A759,标的信息!$B$2:$G$260,3,0)</f>
        <v>信易顺第514期</v>
      </c>
      <c r="D759">
        <f>VLOOKUP(A759,标的信息!$B$2:$G$260,4,0)</f>
        <v>20000</v>
      </c>
      <c r="E759">
        <f>VLOOKUP(A759,标的信息!$B$2:$G$260,5,0)</f>
        <v>5.2</v>
      </c>
      <c r="F759">
        <f>VLOOKUP(A759,标的信息!$B$2:$G$260,6,0)</f>
        <v>1</v>
      </c>
      <c r="G759">
        <f>VLOOKUP(A759,标的信息!$B$2:$H$260,7,0)</f>
        <v>31</v>
      </c>
      <c r="H759" t="str">
        <f>VLOOKUP(A759,标的信息!$B$2:$I$260,8,0)</f>
        <v>还款中</v>
      </c>
      <c r="I759">
        <f t="shared" si="11"/>
        <v>0.89555555555555566</v>
      </c>
      <c r="J759">
        <v>0.9</v>
      </c>
      <c r="K759">
        <v>200</v>
      </c>
      <c r="L759" s="1" t="s">
        <v>1511</v>
      </c>
      <c r="M759">
        <v>8688</v>
      </c>
      <c r="N759">
        <v>10</v>
      </c>
      <c r="O759" t="s">
        <v>18</v>
      </c>
      <c r="P759" s="1" t="s">
        <v>1512</v>
      </c>
      <c r="Q759">
        <v>0.9</v>
      </c>
      <c r="R759">
        <v>1</v>
      </c>
      <c r="S759">
        <v>0</v>
      </c>
      <c r="T759">
        <v>0</v>
      </c>
      <c r="U759" s="1" t="s">
        <v>53</v>
      </c>
      <c r="V759">
        <v>200</v>
      </c>
      <c r="W759">
        <v>200</v>
      </c>
      <c r="X759">
        <v>0</v>
      </c>
      <c r="Y759">
        <v>200.9</v>
      </c>
      <c r="Z759">
        <v>200.9</v>
      </c>
      <c r="AA759">
        <v>1</v>
      </c>
      <c r="AB759" t="s">
        <v>21</v>
      </c>
    </row>
    <row r="760" spans="1:28" x14ac:dyDescent="0.3">
      <c r="A760">
        <v>600</v>
      </c>
      <c r="B760" t="str">
        <f>VLOOKUP(A760,标的信息!$B$2:$G$260,2,0)</f>
        <v>信易顺</v>
      </c>
      <c r="C760" t="str">
        <f>VLOOKUP(A760,标的信息!$B$2:$G$260,3,0)</f>
        <v>信易顺第514期</v>
      </c>
      <c r="D760">
        <f>VLOOKUP(A760,标的信息!$B$2:$G$260,4,0)</f>
        <v>20000</v>
      </c>
      <c r="E760">
        <f>VLOOKUP(A760,标的信息!$B$2:$G$260,5,0)</f>
        <v>5.2</v>
      </c>
      <c r="F760">
        <f>VLOOKUP(A760,标的信息!$B$2:$G$260,6,0)</f>
        <v>1</v>
      </c>
      <c r="G760">
        <f>VLOOKUP(A760,标的信息!$B$2:$H$260,7,0)</f>
        <v>31</v>
      </c>
      <c r="H760" t="str">
        <f>VLOOKUP(A760,标的信息!$B$2:$I$260,8,0)</f>
        <v>还款中</v>
      </c>
      <c r="I760">
        <f t="shared" si="11"/>
        <v>1.7911111111111113</v>
      </c>
      <c r="J760">
        <v>1.79</v>
      </c>
      <c r="K760">
        <v>400</v>
      </c>
      <c r="L760" s="1" t="s">
        <v>1513</v>
      </c>
      <c r="M760">
        <v>8664</v>
      </c>
      <c r="N760">
        <v>10</v>
      </c>
      <c r="O760" t="s">
        <v>18</v>
      </c>
      <c r="P760" s="1" t="s">
        <v>1514</v>
      </c>
      <c r="Q760">
        <v>1.79</v>
      </c>
      <c r="R760">
        <v>1</v>
      </c>
      <c r="S760">
        <v>0</v>
      </c>
      <c r="T760">
        <v>0</v>
      </c>
      <c r="U760" s="1" t="s">
        <v>53</v>
      </c>
      <c r="V760">
        <v>400</v>
      </c>
      <c r="W760">
        <v>400</v>
      </c>
      <c r="X760">
        <v>0</v>
      </c>
      <c r="Y760">
        <v>401.79</v>
      </c>
      <c r="Z760">
        <v>401.79</v>
      </c>
      <c r="AA760">
        <v>1</v>
      </c>
      <c r="AB760" t="s">
        <v>21</v>
      </c>
    </row>
    <row r="761" spans="1:28" x14ac:dyDescent="0.3">
      <c r="A761">
        <v>600</v>
      </c>
      <c r="B761" t="str">
        <f>VLOOKUP(A761,标的信息!$B$2:$G$260,2,0)</f>
        <v>信易顺</v>
      </c>
      <c r="C761" t="str">
        <f>VLOOKUP(A761,标的信息!$B$2:$G$260,3,0)</f>
        <v>信易顺第514期</v>
      </c>
      <c r="D761">
        <f>VLOOKUP(A761,标的信息!$B$2:$G$260,4,0)</f>
        <v>20000</v>
      </c>
      <c r="E761">
        <f>VLOOKUP(A761,标的信息!$B$2:$G$260,5,0)</f>
        <v>5.2</v>
      </c>
      <c r="F761">
        <f>VLOOKUP(A761,标的信息!$B$2:$G$260,6,0)</f>
        <v>1</v>
      </c>
      <c r="G761">
        <f>VLOOKUP(A761,标的信息!$B$2:$H$260,7,0)</f>
        <v>31</v>
      </c>
      <c r="H761" t="str">
        <f>VLOOKUP(A761,标的信息!$B$2:$I$260,8,0)</f>
        <v>还款中</v>
      </c>
      <c r="I761">
        <f t="shared" si="11"/>
        <v>3.1344444444444441</v>
      </c>
      <c r="J761">
        <v>3.13</v>
      </c>
      <c r="K761">
        <v>700</v>
      </c>
      <c r="L761" s="1" t="s">
        <v>1515</v>
      </c>
      <c r="M761">
        <v>8632</v>
      </c>
      <c r="N761">
        <v>10</v>
      </c>
      <c r="O761" t="s">
        <v>18</v>
      </c>
      <c r="P761" s="1" t="s">
        <v>1516</v>
      </c>
      <c r="Q761">
        <v>3.13</v>
      </c>
      <c r="R761">
        <v>1</v>
      </c>
      <c r="S761">
        <v>0</v>
      </c>
      <c r="T761">
        <v>0</v>
      </c>
      <c r="U761" s="1" t="s">
        <v>35</v>
      </c>
      <c r="V761">
        <v>700</v>
      </c>
      <c r="W761">
        <v>700</v>
      </c>
      <c r="X761">
        <v>0</v>
      </c>
      <c r="Y761">
        <v>703.13</v>
      </c>
      <c r="Z761">
        <v>703.13</v>
      </c>
      <c r="AA761">
        <v>1</v>
      </c>
      <c r="AB761" t="s">
        <v>21</v>
      </c>
    </row>
    <row r="762" spans="1:28" x14ac:dyDescent="0.3">
      <c r="A762">
        <v>600</v>
      </c>
      <c r="B762" t="str">
        <f>VLOOKUP(A762,标的信息!$B$2:$G$260,2,0)</f>
        <v>信易顺</v>
      </c>
      <c r="C762" t="str">
        <f>VLOOKUP(A762,标的信息!$B$2:$G$260,3,0)</f>
        <v>信易顺第514期</v>
      </c>
      <c r="D762">
        <f>VLOOKUP(A762,标的信息!$B$2:$G$260,4,0)</f>
        <v>20000</v>
      </c>
      <c r="E762">
        <f>VLOOKUP(A762,标的信息!$B$2:$G$260,5,0)</f>
        <v>5.2</v>
      </c>
      <c r="F762">
        <f>VLOOKUP(A762,标的信息!$B$2:$G$260,6,0)</f>
        <v>1</v>
      </c>
      <c r="G762">
        <f>VLOOKUP(A762,标的信息!$B$2:$H$260,7,0)</f>
        <v>31</v>
      </c>
      <c r="H762" t="str">
        <f>VLOOKUP(A762,标的信息!$B$2:$I$260,8,0)</f>
        <v>还款中</v>
      </c>
      <c r="I762">
        <f t="shared" si="11"/>
        <v>0.44777777777777783</v>
      </c>
      <c r="J762">
        <v>0.45</v>
      </c>
      <c r="K762">
        <v>100</v>
      </c>
      <c r="L762" s="1" t="s">
        <v>1517</v>
      </c>
      <c r="M762">
        <v>8621</v>
      </c>
      <c r="N762">
        <v>10</v>
      </c>
      <c r="O762" t="s">
        <v>18</v>
      </c>
      <c r="P762" s="1" t="s">
        <v>1518</v>
      </c>
      <c r="Q762">
        <v>0.45</v>
      </c>
      <c r="R762">
        <v>1</v>
      </c>
      <c r="S762">
        <v>0</v>
      </c>
      <c r="T762">
        <v>0</v>
      </c>
      <c r="U762" s="1" t="s">
        <v>32</v>
      </c>
      <c r="V762">
        <v>100</v>
      </c>
      <c r="W762">
        <v>100</v>
      </c>
      <c r="X762">
        <v>0</v>
      </c>
      <c r="Y762">
        <v>100.45</v>
      </c>
      <c r="Z762">
        <v>100.45</v>
      </c>
      <c r="AA762">
        <v>1</v>
      </c>
      <c r="AB762" t="s">
        <v>21</v>
      </c>
    </row>
    <row r="763" spans="1:28" x14ac:dyDescent="0.3">
      <c r="A763">
        <v>600</v>
      </c>
      <c r="B763" t="str">
        <f>VLOOKUP(A763,标的信息!$B$2:$G$260,2,0)</f>
        <v>信易顺</v>
      </c>
      <c r="C763" t="str">
        <f>VLOOKUP(A763,标的信息!$B$2:$G$260,3,0)</f>
        <v>信易顺第514期</v>
      </c>
      <c r="D763">
        <f>VLOOKUP(A763,标的信息!$B$2:$G$260,4,0)</f>
        <v>20000</v>
      </c>
      <c r="E763">
        <f>VLOOKUP(A763,标的信息!$B$2:$G$260,5,0)</f>
        <v>5.2</v>
      </c>
      <c r="F763">
        <f>VLOOKUP(A763,标的信息!$B$2:$G$260,6,0)</f>
        <v>1</v>
      </c>
      <c r="G763">
        <f>VLOOKUP(A763,标的信息!$B$2:$H$260,7,0)</f>
        <v>31</v>
      </c>
      <c r="H763" t="str">
        <f>VLOOKUP(A763,标的信息!$B$2:$I$260,8,0)</f>
        <v>还款中</v>
      </c>
      <c r="I763">
        <f t="shared" si="11"/>
        <v>22.388888888888889</v>
      </c>
      <c r="J763">
        <v>22.39</v>
      </c>
      <c r="K763">
        <v>5000</v>
      </c>
      <c r="L763" s="1" t="s">
        <v>1519</v>
      </c>
      <c r="M763">
        <v>8608</v>
      </c>
      <c r="N763">
        <v>10</v>
      </c>
      <c r="O763" t="s">
        <v>18</v>
      </c>
      <c r="P763" s="1" t="s">
        <v>1520</v>
      </c>
      <c r="Q763">
        <v>22.39</v>
      </c>
      <c r="R763">
        <v>1</v>
      </c>
      <c r="S763">
        <v>0</v>
      </c>
      <c r="T763">
        <v>0</v>
      </c>
      <c r="U763" s="1" t="s">
        <v>43</v>
      </c>
      <c r="V763">
        <v>5000</v>
      </c>
      <c r="W763">
        <v>5000</v>
      </c>
      <c r="X763">
        <v>0</v>
      </c>
      <c r="Y763">
        <v>5022.3900000000003</v>
      </c>
      <c r="Z763">
        <v>5022.3900000000003</v>
      </c>
      <c r="AA763">
        <v>1</v>
      </c>
      <c r="AB763" t="s">
        <v>21</v>
      </c>
    </row>
    <row r="764" spans="1:28" x14ac:dyDescent="0.3">
      <c r="A764">
        <v>600</v>
      </c>
      <c r="B764" t="str">
        <f>VLOOKUP(A764,标的信息!$B$2:$G$260,2,0)</f>
        <v>信易顺</v>
      </c>
      <c r="C764" t="str">
        <f>VLOOKUP(A764,标的信息!$B$2:$G$260,3,0)</f>
        <v>信易顺第514期</v>
      </c>
      <c r="D764">
        <f>VLOOKUP(A764,标的信息!$B$2:$G$260,4,0)</f>
        <v>20000</v>
      </c>
      <c r="E764">
        <f>VLOOKUP(A764,标的信息!$B$2:$G$260,5,0)</f>
        <v>5.2</v>
      </c>
      <c r="F764">
        <f>VLOOKUP(A764,标的信息!$B$2:$G$260,6,0)</f>
        <v>1</v>
      </c>
      <c r="G764">
        <f>VLOOKUP(A764,标的信息!$B$2:$H$260,7,0)</f>
        <v>31</v>
      </c>
      <c r="H764" t="str">
        <f>VLOOKUP(A764,标的信息!$B$2:$I$260,8,0)</f>
        <v>还款中</v>
      </c>
      <c r="I764">
        <f t="shared" si="11"/>
        <v>45.225555555555559</v>
      </c>
      <c r="J764">
        <v>45.23</v>
      </c>
      <c r="K764">
        <v>10100</v>
      </c>
      <c r="L764" s="1" t="s">
        <v>1521</v>
      </c>
      <c r="M764">
        <v>8606</v>
      </c>
      <c r="N764">
        <v>10</v>
      </c>
      <c r="O764" t="s">
        <v>18</v>
      </c>
      <c r="P764" s="1" t="s">
        <v>1522</v>
      </c>
      <c r="Q764">
        <v>45.23</v>
      </c>
      <c r="R764">
        <v>1</v>
      </c>
      <c r="S764">
        <v>0</v>
      </c>
      <c r="T764">
        <v>0</v>
      </c>
      <c r="U764" s="1" t="s">
        <v>40</v>
      </c>
      <c r="V764">
        <v>10100</v>
      </c>
      <c r="W764">
        <v>10100</v>
      </c>
      <c r="X764">
        <v>0</v>
      </c>
      <c r="Y764">
        <v>10145.23</v>
      </c>
      <c r="Z764">
        <v>10145.23</v>
      </c>
      <c r="AA764">
        <v>1</v>
      </c>
      <c r="AB764" t="s">
        <v>21</v>
      </c>
    </row>
    <row r="765" spans="1:28" x14ac:dyDescent="0.3">
      <c r="A765">
        <v>601</v>
      </c>
      <c r="B765" t="str">
        <f>VLOOKUP(A765,标的信息!$B$2:$G$260,2,0)</f>
        <v>信易顺</v>
      </c>
      <c r="C765" t="str">
        <f>VLOOKUP(A765,标的信息!$B$2:$G$260,3,0)</f>
        <v>信易顺第515期</v>
      </c>
      <c r="D765">
        <f>VLOOKUP(A765,标的信息!$B$2:$G$260,4,0)</f>
        <v>20000</v>
      </c>
      <c r="E765">
        <f>VLOOKUP(A765,标的信息!$B$2:$G$260,5,0)</f>
        <v>5.2</v>
      </c>
      <c r="F765">
        <f>VLOOKUP(A765,标的信息!$B$2:$G$260,6,0)</f>
        <v>1</v>
      </c>
      <c r="G765">
        <f>VLOOKUP(A765,标的信息!$B$2:$H$260,7,0)</f>
        <v>31</v>
      </c>
      <c r="H765" t="str">
        <f>VLOOKUP(A765,标的信息!$B$2:$I$260,8,0)</f>
        <v>还款中</v>
      </c>
      <c r="I765">
        <f t="shared" si="11"/>
        <v>0.44777777777777783</v>
      </c>
      <c r="J765">
        <v>0.45</v>
      </c>
      <c r="K765">
        <v>100</v>
      </c>
      <c r="L765" s="1" t="s">
        <v>1523</v>
      </c>
      <c r="M765">
        <v>8702</v>
      </c>
      <c r="N765">
        <v>10</v>
      </c>
      <c r="O765" t="s">
        <v>18</v>
      </c>
      <c r="P765" s="1" t="s">
        <v>1524</v>
      </c>
      <c r="Q765">
        <v>0.45</v>
      </c>
      <c r="R765">
        <v>1</v>
      </c>
      <c r="S765">
        <v>0</v>
      </c>
      <c r="T765">
        <v>0</v>
      </c>
      <c r="U765" s="1" t="s">
        <v>48</v>
      </c>
      <c r="V765">
        <v>100</v>
      </c>
      <c r="W765">
        <v>100</v>
      </c>
      <c r="X765">
        <v>0</v>
      </c>
      <c r="Y765">
        <v>100.45</v>
      </c>
      <c r="Z765">
        <v>100.45</v>
      </c>
      <c r="AA765">
        <v>1</v>
      </c>
      <c r="AB765" t="s">
        <v>21</v>
      </c>
    </row>
    <row r="766" spans="1:28" x14ac:dyDescent="0.3">
      <c r="A766">
        <v>601</v>
      </c>
      <c r="B766" t="str">
        <f>VLOOKUP(A766,标的信息!$B$2:$G$260,2,0)</f>
        <v>信易顺</v>
      </c>
      <c r="C766" t="str">
        <f>VLOOKUP(A766,标的信息!$B$2:$G$260,3,0)</f>
        <v>信易顺第515期</v>
      </c>
      <c r="D766">
        <f>VLOOKUP(A766,标的信息!$B$2:$G$260,4,0)</f>
        <v>20000</v>
      </c>
      <c r="E766">
        <f>VLOOKUP(A766,标的信息!$B$2:$G$260,5,0)</f>
        <v>5.2</v>
      </c>
      <c r="F766">
        <f>VLOOKUP(A766,标的信息!$B$2:$G$260,6,0)</f>
        <v>1</v>
      </c>
      <c r="G766">
        <f>VLOOKUP(A766,标的信息!$B$2:$H$260,7,0)</f>
        <v>31</v>
      </c>
      <c r="H766" t="str">
        <f>VLOOKUP(A766,标的信息!$B$2:$I$260,8,0)</f>
        <v>还款中</v>
      </c>
      <c r="I766">
        <f t="shared" si="11"/>
        <v>0.89555555555555566</v>
      </c>
      <c r="J766">
        <v>0.9</v>
      </c>
      <c r="K766">
        <v>200</v>
      </c>
      <c r="L766" s="1" t="s">
        <v>1525</v>
      </c>
      <c r="M766">
        <v>8697</v>
      </c>
      <c r="N766">
        <v>10</v>
      </c>
      <c r="O766" t="s">
        <v>18</v>
      </c>
      <c r="P766" s="1" t="s">
        <v>1526</v>
      </c>
      <c r="Q766">
        <v>0.9</v>
      </c>
      <c r="R766">
        <v>1</v>
      </c>
      <c r="S766">
        <v>0</v>
      </c>
      <c r="T766">
        <v>0</v>
      </c>
      <c r="U766" s="1" t="s">
        <v>29</v>
      </c>
      <c r="V766">
        <v>200</v>
      </c>
      <c r="W766">
        <v>200</v>
      </c>
      <c r="X766">
        <v>0</v>
      </c>
      <c r="Y766">
        <v>200.9</v>
      </c>
      <c r="Z766">
        <v>200.9</v>
      </c>
      <c r="AA766">
        <v>1</v>
      </c>
      <c r="AB766" t="s">
        <v>21</v>
      </c>
    </row>
    <row r="767" spans="1:28" x14ac:dyDescent="0.3">
      <c r="A767">
        <v>601</v>
      </c>
      <c r="B767" t="str">
        <f>VLOOKUP(A767,标的信息!$B$2:$G$260,2,0)</f>
        <v>信易顺</v>
      </c>
      <c r="C767" t="str">
        <f>VLOOKUP(A767,标的信息!$B$2:$G$260,3,0)</f>
        <v>信易顺第515期</v>
      </c>
      <c r="D767">
        <f>VLOOKUP(A767,标的信息!$B$2:$G$260,4,0)</f>
        <v>20000</v>
      </c>
      <c r="E767">
        <f>VLOOKUP(A767,标的信息!$B$2:$G$260,5,0)</f>
        <v>5.2</v>
      </c>
      <c r="F767">
        <f>VLOOKUP(A767,标的信息!$B$2:$G$260,6,0)</f>
        <v>1</v>
      </c>
      <c r="G767">
        <f>VLOOKUP(A767,标的信息!$B$2:$H$260,7,0)</f>
        <v>31</v>
      </c>
      <c r="H767" t="str">
        <f>VLOOKUP(A767,标的信息!$B$2:$I$260,8,0)</f>
        <v>还款中</v>
      </c>
      <c r="I767">
        <f t="shared" si="11"/>
        <v>0.44777777777777783</v>
      </c>
      <c r="J767">
        <v>0.45</v>
      </c>
      <c r="K767">
        <v>100</v>
      </c>
      <c r="L767" s="1" t="s">
        <v>1527</v>
      </c>
      <c r="M767">
        <v>8691</v>
      </c>
      <c r="N767">
        <v>10</v>
      </c>
      <c r="O767" t="s">
        <v>18</v>
      </c>
      <c r="P767" s="1" t="s">
        <v>1528</v>
      </c>
      <c r="Q767">
        <v>0.45</v>
      </c>
      <c r="R767">
        <v>1</v>
      </c>
      <c r="S767">
        <v>0</v>
      </c>
      <c r="T767">
        <v>0</v>
      </c>
      <c r="U767" s="1" t="s">
        <v>29</v>
      </c>
      <c r="V767">
        <v>100</v>
      </c>
      <c r="W767">
        <v>100</v>
      </c>
      <c r="X767">
        <v>0</v>
      </c>
      <c r="Y767">
        <v>100.45</v>
      </c>
      <c r="Z767">
        <v>100.45</v>
      </c>
      <c r="AA767">
        <v>1</v>
      </c>
      <c r="AB767" t="s">
        <v>21</v>
      </c>
    </row>
    <row r="768" spans="1:28" x14ac:dyDescent="0.3">
      <c r="A768">
        <v>601</v>
      </c>
      <c r="B768" t="str">
        <f>VLOOKUP(A768,标的信息!$B$2:$G$260,2,0)</f>
        <v>信易顺</v>
      </c>
      <c r="C768" t="str">
        <f>VLOOKUP(A768,标的信息!$B$2:$G$260,3,0)</f>
        <v>信易顺第515期</v>
      </c>
      <c r="D768">
        <f>VLOOKUP(A768,标的信息!$B$2:$G$260,4,0)</f>
        <v>20000</v>
      </c>
      <c r="E768">
        <f>VLOOKUP(A768,标的信息!$B$2:$G$260,5,0)</f>
        <v>5.2</v>
      </c>
      <c r="F768">
        <f>VLOOKUP(A768,标的信息!$B$2:$G$260,6,0)</f>
        <v>1</v>
      </c>
      <c r="G768">
        <f>VLOOKUP(A768,标的信息!$B$2:$H$260,7,0)</f>
        <v>31</v>
      </c>
      <c r="H768" t="str">
        <f>VLOOKUP(A768,标的信息!$B$2:$I$260,8,0)</f>
        <v>还款中</v>
      </c>
      <c r="I768">
        <f t="shared" si="11"/>
        <v>1.3433333333333333</v>
      </c>
      <c r="J768">
        <v>1.34</v>
      </c>
      <c r="K768">
        <v>300</v>
      </c>
      <c r="L768" s="1" t="s">
        <v>1529</v>
      </c>
      <c r="M768">
        <v>8679</v>
      </c>
      <c r="N768">
        <v>10</v>
      </c>
      <c r="O768" t="s">
        <v>18</v>
      </c>
      <c r="P768" s="1" t="s">
        <v>1530</v>
      </c>
      <c r="Q768">
        <v>1.34</v>
      </c>
      <c r="R768">
        <v>1</v>
      </c>
      <c r="S768">
        <v>0</v>
      </c>
      <c r="T768">
        <v>0</v>
      </c>
      <c r="U768" s="1" t="s">
        <v>77</v>
      </c>
      <c r="V768">
        <v>300</v>
      </c>
      <c r="W768">
        <v>300</v>
      </c>
      <c r="X768">
        <v>0</v>
      </c>
      <c r="Y768">
        <v>301.33999999999997</v>
      </c>
      <c r="Z768">
        <v>301.33999999999997</v>
      </c>
      <c r="AA768">
        <v>1</v>
      </c>
      <c r="AB768" t="s">
        <v>21</v>
      </c>
    </row>
    <row r="769" spans="1:28" x14ac:dyDescent="0.3">
      <c r="A769">
        <v>601</v>
      </c>
      <c r="B769" t="str">
        <f>VLOOKUP(A769,标的信息!$B$2:$G$260,2,0)</f>
        <v>信易顺</v>
      </c>
      <c r="C769" t="str">
        <f>VLOOKUP(A769,标的信息!$B$2:$G$260,3,0)</f>
        <v>信易顺第515期</v>
      </c>
      <c r="D769">
        <f>VLOOKUP(A769,标的信息!$B$2:$G$260,4,0)</f>
        <v>20000</v>
      </c>
      <c r="E769">
        <f>VLOOKUP(A769,标的信息!$B$2:$G$260,5,0)</f>
        <v>5.2</v>
      </c>
      <c r="F769">
        <f>VLOOKUP(A769,标的信息!$B$2:$G$260,6,0)</f>
        <v>1</v>
      </c>
      <c r="G769">
        <f>VLOOKUP(A769,标的信息!$B$2:$H$260,7,0)</f>
        <v>31</v>
      </c>
      <c r="H769" t="str">
        <f>VLOOKUP(A769,标的信息!$B$2:$I$260,8,0)</f>
        <v>还款中</v>
      </c>
      <c r="I769">
        <f t="shared" si="11"/>
        <v>35.822222222222223</v>
      </c>
      <c r="J769">
        <v>35.82</v>
      </c>
      <c r="K769">
        <v>8000</v>
      </c>
      <c r="L769" s="1" t="s">
        <v>1531</v>
      </c>
      <c r="M769">
        <v>8673</v>
      </c>
      <c r="N769">
        <v>10</v>
      </c>
      <c r="O769" t="s">
        <v>18</v>
      </c>
      <c r="P769" s="1" t="s">
        <v>1532</v>
      </c>
      <c r="Q769">
        <v>35.82</v>
      </c>
      <c r="R769">
        <v>1</v>
      </c>
      <c r="S769">
        <v>0</v>
      </c>
      <c r="T769">
        <v>0</v>
      </c>
      <c r="U769" s="1" t="s">
        <v>29</v>
      </c>
      <c r="V769">
        <v>8000</v>
      </c>
      <c r="W769">
        <v>8000</v>
      </c>
      <c r="X769">
        <v>0</v>
      </c>
      <c r="Y769">
        <v>8035.82</v>
      </c>
      <c r="Z769">
        <v>8035.82</v>
      </c>
      <c r="AA769">
        <v>1</v>
      </c>
      <c r="AB769" t="s">
        <v>21</v>
      </c>
    </row>
    <row r="770" spans="1:28" x14ac:dyDescent="0.3">
      <c r="A770">
        <v>601</v>
      </c>
      <c r="B770" t="str">
        <f>VLOOKUP(A770,标的信息!$B$2:$G$260,2,0)</f>
        <v>信易顺</v>
      </c>
      <c r="C770" t="str">
        <f>VLOOKUP(A770,标的信息!$B$2:$G$260,3,0)</f>
        <v>信易顺第515期</v>
      </c>
      <c r="D770">
        <f>VLOOKUP(A770,标的信息!$B$2:$G$260,4,0)</f>
        <v>20000</v>
      </c>
      <c r="E770">
        <f>VLOOKUP(A770,标的信息!$B$2:$G$260,5,0)</f>
        <v>5.2</v>
      </c>
      <c r="F770">
        <f>VLOOKUP(A770,标的信息!$B$2:$G$260,6,0)</f>
        <v>1</v>
      </c>
      <c r="G770">
        <f>VLOOKUP(A770,标的信息!$B$2:$H$260,7,0)</f>
        <v>31</v>
      </c>
      <c r="H770" t="str">
        <f>VLOOKUP(A770,标的信息!$B$2:$I$260,8,0)</f>
        <v>还款中</v>
      </c>
      <c r="I770">
        <f t="shared" si="11"/>
        <v>3.1344444444444441</v>
      </c>
      <c r="J770">
        <v>3.13</v>
      </c>
      <c r="K770">
        <v>700</v>
      </c>
      <c r="L770" s="1" t="s">
        <v>1533</v>
      </c>
      <c r="M770">
        <v>8613</v>
      </c>
      <c r="N770">
        <v>10</v>
      </c>
      <c r="O770" t="s">
        <v>18</v>
      </c>
      <c r="P770" s="1" t="s">
        <v>1534</v>
      </c>
      <c r="Q770">
        <v>3.13</v>
      </c>
      <c r="R770">
        <v>1</v>
      </c>
      <c r="S770">
        <v>0</v>
      </c>
      <c r="T770">
        <v>0</v>
      </c>
      <c r="U770" s="1" t="s">
        <v>48</v>
      </c>
      <c r="V770">
        <v>700</v>
      </c>
      <c r="W770">
        <v>700</v>
      </c>
      <c r="X770">
        <v>0</v>
      </c>
      <c r="Y770">
        <v>703.13</v>
      </c>
      <c r="Z770">
        <v>703.13</v>
      </c>
      <c r="AA770">
        <v>1</v>
      </c>
      <c r="AB770" t="s">
        <v>21</v>
      </c>
    </row>
    <row r="771" spans="1:28" x14ac:dyDescent="0.3">
      <c r="A771">
        <v>601</v>
      </c>
      <c r="B771" t="str">
        <f>VLOOKUP(A771,标的信息!$B$2:$G$260,2,0)</f>
        <v>信易顺</v>
      </c>
      <c r="C771" t="str">
        <f>VLOOKUP(A771,标的信息!$B$2:$G$260,3,0)</f>
        <v>信易顺第515期</v>
      </c>
      <c r="D771">
        <f>VLOOKUP(A771,标的信息!$B$2:$G$260,4,0)</f>
        <v>20000</v>
      </c>
      <c r="E771">
        <f>VLOOKUP(A771,标的信息!$B$2:$G$260,5,0)</f>
        <v>5.2</v>
      </c>
      <c r="F771">
        <f>VLOOKUP(A771,标的信息!$B$2:$G$260,6,0)</f>
        <v>1</v>
      </c>
      <c r="G771">
        <f>VLOOKUP(A771,标的信息!$B$2:$H$260,7,0)</f>
        <v>31</v>
      </c>
      <c r="H771" t="str">
        <f>VLOOKUP(A771,标的信息!$B$2:$I$260,8,0)</f>
        <v>还款中</v>
      </c>
      <c r="I771">
        <f t="shared" ref="I771:I834" si="12">K771*E771/100*G771/360</f>
        <v>44.777777777777779</v>
      </c>
      <c r="J771">
        <v>44.78</v>
      </c>
      <c r="K771">
        <v>10000</v>
      </c>
      <c r="L771" s="1" t="s">
        <v>1535</v>
      </c>
      <c r="M771">
        <v>8605</v>
      </c>
      <c r="N771">
        <v>10</v>
      </c>
      <c r="O771" t="s">
        <v>18</v>
      </c>
      <c r="P771" s="1" t="s">
        <v>1536</v>
      </c>
      <c r="Q771">
        <v>44.78</v>
      </c>
      <c r="R771">
        <v>1</v>
      </c>
      <c r="S771">
        <v>0</v>
      </c>
      <c r="T771">
        <v>0</v>
      </c>
      <c r="U771" s="1" t="s">
        <v>43</v>
      </c>
      <c r="V771">
        <v>10000</v>
      </c>
      <c r="W771">
        <v>10000</v>
      </c>
      <c r="X771">
        <v>0</v>
      </c>
      <c r="Y771">
        <v>10044.780000000001</v>
      </c>
      <c r="Z771">
        <v>10044.780000000001</v>
      </c>
      <c r="AA771">
        <v>1</v>
      </c>
      <c r="AB771" t="s">
        <v>21</v>
      </c>
    </row>
    <row r="772" spans="1:28" x14ac:dyDescent="0.3">
      <c r="A772">
        <v>601</v>
      </c>
      <c r="B772" t="str">
        <f>VLOOKUP(A772,标的信息!$B$2:$G$260,2,0)</f>
        <v>信易顺</v>
      </c>
      <c r="C772" t="str">
        <f>VLOOKUP(A772,标的信息!$B$2:$G$260,3,0)</f>
        <v>信易顺第515期</v>
      </c>
      <c r="D772">
        <f>VLOOKUP(A772,标的信息!$B$2:$G$260,4,0)</f>
        <v>20000</v>
      </c>
      <c r="E772">
        <f>VLOOKUP(A772,标的信息!$B$2:$G$260,5,0)</f>
        <v>5.2</v>
      </c>
      <c r="F772">
        <f>VLOOKUP(A772,标的信息!$B$2:$G$260,6,0)</f>
        <v>1</v>
      </c>
      <c r="G772">
        <f>VLOOKUP(A772,标的信息!$B$2:$H$260,7,0)</f>
        <v>31</v>
      </c>
      <c r="H772" t="str">
        <f>VLOOKUP(A772,标的信息!$B$2:$I$260,8,0)</f>
        <v>还款中</v>
      </c>
      <c r="I772">
        <f t="shared" si="12"/>
        <v>2.6866666666666665</v>
      </c>
      <c r="J772">
        <v>2.69</v>
      </c>
      <c r="K772">
        <v>600</v>
      </c>
      <c r="L772" s="1" t="s">
        <v>1537</v>
      </c>
      <c r="M772">
        <v>8590</v>
      </c>
      <c r="N772">
        <v>10</v>
      </c>
      <c r="O772" t="s">
        <v>18</v>
      </c>
      <c r="P772" s="1" t="s">
        <v>1538</v>
      </c>
      <c r="Q772">
        <v>2.69</v>
      </c>
      <c r="R772">
        <v>1</v>
      </c>
      <c r="S772">
        <v>0</v>
      </c>
      <c r="T772">
        <v>0</v>
      </c>
      <c r="U772" s="1" t="s">
        <v>32</v>
      </c>
      <c r="V772">
        <v>600</v>
      </c>
      <c r="W772">
        <v>600</v>
      </c>
      <c r="X772">
        <v>0</v>
      </c>
      <c r="Y772">
        <v>602.69000000000005</v>
      </c>
      <c r="Z772">
        <v>602.69000000000005</v>
      </c>
      <c r="AA772">
        <v>1</v>
      </c>
      <c r="AB772" t="s">
        <v>21</v>
      </c>
    </row>
    <row r="773" spans="1:28" x14ac:dyDescent="0.3">
      <c r="A773">
        <v>602</v>
      </c>
      <c r="B773" t="str">
        <f>VLOOKUP(A773,标的信息!$B$2:$G$260,2,0)</f>
        <v>信易顺</v>
      </c>
      <c r="C773" t="str">
        <f>VLOOKUP(A773,标的信息!$B$2:$G$260,3,0)</f>
        <v>信易顺第516期</v>
      </c>
      <c r="D773">
        <f>VLOOKUP(A773,标的信息!$B$2:$G$260,4,0)</f>
        <v>30000</v>
      </c>
      <c r="E773">
        <f>VLOOKUP(A773,标的信息!$B$2:$G$260,5,0)</f>
        <v>5.2</v>
      </c>
      <c r="F773">
        <f>VLOOKUP(A773,标的信息!$B$2:$G$260,6,0)</f>
        <v>1</v>
      </c>
      <c r="G773">
        <f>VLOOKUP(A773,标的信息!$B$2:$H$260,7,0)</f>
        <v>31</v>
      </c>
      <c r="H773" t="str">
        <f>VLOOKUP(A773,标的信息!$B$2:$I$260,8,0)</f>
        <v>还款中</v>
      </c>
      <c r="I773">
        <f t="shared" si="12"/>
        <v>33.135555555555555</v>
      </c>
      <c r="J773">
        <v>33.14</v>
      </c>
      <c r="K773">
        <v>7400</v>
      </c>
      <c r="L773" s="1" t="s">
        <v>1539</v>
      </c>
      <c r="M773">
        <v>8658</v>
      </c>
      <c r="N773">
        <v>10</v>
      </c>
      <c r="O773" t="s">
        <v>18</v>
      </c>
      <c r="P773" s="1" t="s">
        <v>1540</v>
      </c>
      <c r="Q773">
        <v>33.14</v>
      </c>
      <c r="R773">
        <v>1</v>
      </c>
      <c r="S773">
        <v>0</v>
      </c>
      <c r="T773">
        <v>0</v>
      </c>
      <c r="U773" s="1" t="s">
        <v>35</v>
      </c>
      <c r="V773">
        <v>7400</v>
      </c>
      <c r="W773">
        <v>7400</v>
      </c>
      <c r="X773">
        <v>0</v>
      </c>
      <c r="Y773">
        <v>7433.14</v>
      </c>
      <c r="Z773">
        <v>7433.14</v>
      </c>
      <c r="AA773">
        <v>1</v>
      </c>
      <c r="AB773" t="s">
        <v>21</v>
      </c>
    </row>
    <row r="774" spans="1:28" x14ac:dyDescent="0.3">
      <c r="A774">
        <v>602</v>
      </c>
      <c r="B774" t="str">
        <f>VLOOKUP(A774,标的信息!$B$2:$G$260,2,0)</f>
        <v>信易顺</v>
      </c>
      <c r="C774" t="str">
        <f>VLOOKUP(A774,标的信息!$B$2:$G$260,3,0)</f>
        <v>信易顺第516期</v>
      </c>
      <c r="D774">
        <f>VLOOKUP(A774,标的信息!$B$2:$G$260,4,0)</f>
        <v>30000</v>
      </c>
      <c r="E774">
        <f>VLOOKUP(A774,标的信息!$B$2:$G$260,5,0)</f>
        <v>5.2</v>
      </c>
      <c r="F774">
        <f>VLOOKUP(A774,标的信息!$B$2:$G$260,6,0)</f>
        <v>1</v>
      </c>
      <c r="G774">
        <f>VLOOKUP(A774,标的信息!$B$2:$H$260,7,0)</f>
        <v>31</v>
      </c>
      <c r="H774" t="str">
        <f>VLOOKUP(A774,标的信息!$B$2:$I$260,8,0)</f>
        <v>还款中</v>
      </c>
      <c r="I774">
        <f t="shared" si="12"/>
        <v>44.777777777777779</v>
      </c>
      <c r="J774">
        <v>44.78</v>
      </c>
      <c r="K774">
        <v>10000</v>
      </c>
      <c r="L774" s="1" t="s">
        <v>1541</v>
      </c>
      <c r="M774">
        <v>8654</v>
      </c>
      <c r="N774">
        <v>10</v>
      </c>
      <c r="O774" t="s">
        <v>18</v>
      </c>
      <c r="P774" s="1" t="s">
        <v>1542</v>
      </c>
      <c r="Q774">
        <v>44.78</v>
      </c>
      <c r="R774">
        <v>1</v>
      </c>
      <c r="S774">
        <v>0</v>
      </c>
      <c r="T774">
        <v>0</v>
      </c>
      <c r="U774" s="1" t="s">
        <v>35</v>
      </c>
      <c r="V774">
        <v>10000</v>
      </c>
      <c r="W774">
        <v>10000</v>
      </c>
      <c r="X774">
        <v>0</v>
      </c>
      <c r="Y774">
        <v>10044.780000000001</v>
      </c>
      <c r="Z774">
        <v>10044.780000000001</v>
      </c>
      <c r="AA774">
        <v>1</v>
      </c>
      <c r="AB774" t="s">
        <v>21</v>
      </c>
    </row>
    <row r="775" spans="1:28" x14ac:dyDescent="0.3">
      <c r="A775">
        <v>602</v>
      </c>
      <c r="B775" t="str">
        <f>VLOOKUP(A775,标的信息!$B$2:$G$260,2,0)</f>
        <v>信易顺</v>
      </c>
      <c r="C775" t="str">
        <f>VLOOKUP(A775,标的信息!$B$2:$G$260,3,0)</f>
        <v>信易顺第516期</v>
      </c>
      <c r="D775">
        <f>VLOOKUP(A775,标的信息!$B$2:$G$260,4,0)</f>
        <v>30000</v>
      </c>
      <c r="E775">
        <f>VLOOKUP(A775,标的信息!$B$2:$G$260,5,0)</f>
        <v>5.2</v>
      </c>
      <c r="F775">
        <f>VLOOKUP(A775,标的信息!$B$2:$G$260,6,0)</f>
        <v>1</v>
      </c>
      <c r="G775">
        <f>VLOOKUP(A775,标的信息!$B$2:$H$260,7,0)</f>
        <v>31</v>
      </c>
      <c r="H775" t="str">
        <f>VLOOKUP(A775,标的信息!$B$2:$I$260,8,0)</f>
        <v>还款中</v>
      </c>
      <c r="I775">
        <f t="shared" si="12"/>
        <v>7.6122222222222229</v>
      </c>
      <c r="J775">
        <v>7.61</v>
      </c>
      <c r="K775">
        <v>1700</v>
      </c>
      <c r="L775" s="1" t="s">
        <v>1543</v>
      </c>
      <c r="M775">
        <v>8653</v>
      </c>
      <c r="N775">
        <v>10</v>
      </c>
      <c r="O775" t="s">
        <v>18</v>
      </c>
      <c r="P775" s="1" t="s">
        <v>1544</v>
      </c>
      <c r="Q775">
        <v>7.61</v>
      </c>
      <c r="R775">
        <v>1</v>
      </c>
      <c r="S775">
        <v>0</v>
      </c>
      <c r="T775">
        <v>0</v>
      </c>
      <c r="U775" s="1" t="s">
        <v>35</v>
      </c>
      <c r="V775">
        <v>1700</v>
      </c>
      <c r="W775">
        <v>1700</v>
      </c>
      <c r="X775">
        <v>0</v>
      </c>
      <c r="Y775">
        <v>1707.61</v>
      </c>
      <c r="Z775">
        <v>1707.61</v>
      </c>
      <c r="AA775">
        <v>1</v>
      </c>
      <c r="AB775" t="s">
        <v>21</v>
      </c>
    </row>
    <row r="776" spans="1:28" x14ac:dyDescent="0.3">
      <c r="A776">
        <v>602</v>
      </c>
      <c r="B776" t="str">
        <f>VLOOKUP(A776,标的信息!$B$2:$G$260,2,0)</f>
        <v>信易顺</v>
      </c>
      <c r="C776" t="str">
        <f>VLOOKUP(A776,标的信息!$B$2:$G$260,3,0)</f>
        <v>信易顺第516期</v>
      </c>
      <c r="D776">
        <f>VLOOKUP(A776,标的信息!$B$2:$G$260,4,0)</f>
        <v>30000</v>
      </c>
      <c r="E776">
        <f>VLOOKUP(A776,标的信息!$B$2:$G$260,5,0)</f>
        <v>5.2</v>
      </c>
      <c r="F776">
        <f>VLOOKUP(A776,标的信息!$B$2:$G$260,6,0)</f>
        <v>1</v>
      </c>
      <c r="G776">
        <f>VLOOKUP(A776,标的信息!$B$2:$H$260,7,0)</f>
        <v>31</v>
      </c>
      <c r="H776" t="str">
        <f>VLOOKUP(A776,标的信息!$B$2:$I$260,8,0)</f>
        <v>还款中</v>
      </c>
      <c r="I776">
        <f t="shared" si="12"/>
        <v>22.388888888888889</v>
      </c>
      <c r="J776">
        <v>22.39</v>
      </c>
      <c r="K776">
        <v>5000</v>
      </c>
      <c r="L776" s="1" t="s">
        <v>1545</v>
      </c>
      <c r="M776">
        <v>8628</v>
      </c>
      <c r="N776">
        <v>10</v>
      </c>
      <c r="O776" t="s">
        <v>18</v>
      </c>
      <c r="P776" s="1" t="s">
        <v>1546</v>
      </c>
      <c r="Q776">
        <v>22.39</v>
      </c>
      <c r="R776">
        <v>1</v>
      </c>
      <c r="S776">
        <v>0</v>
      </c>
      <c r="T776">
        <v>0</v>
      </c>
      <c r="U776" s="1" t="s">
        <v>43</v>
      </c>
      <c r="V776">
        <v>5000</v>
      </c>
      <c r="W776">
        <v>5000</v>
      </c>
      <c r="X776">
        <v>0</v>
      </c>
      <c r="Y776">
        <v>5022.3900000000003</v>
      </c>
      <c r="Z776">
        <v>5022.3900000000003</v>
      </c>
      <c r="AA776">
        <v>1</v>
      </c>
      <c r="AB776" t="s">
        <v>21</v>
      </c>
    </row>
    <row r="777" spans="1:28" x14ac:dyDescent="0.3">
      <c r="A777">
        <v>602</v>
      </c>
      <c r="B777" t="str">
        <f>VLOOKUP(A777,标的信息!$B$2:$G$260,2,0)</f>
        <v>信易顺</v>
      </c>
      <c r="C777" t="str">
        <f>VLOOKUP(A777,标的信息!$B$2:$G$260,3,0)</f>
        <v>信易顺第516期</v>
      </c>
      <c r="D777">
        <f>VLOOKUP(A777,标的信息!$B$2:$G$260,4,0)</f>
        <v>30000</v>
      </c>
      <c r="E777">
        <f>VLOOKUP(A777,标的信息!$B$2:$G$260,5,0)</f>
        <v>5.2</v>
      </c>
      <c r="F777">
        <f>VLOOKUP(A777,标的信息!$B$2:$G$260,6,0)</f>
        <v>1</v>
      </c>
      <c r="G777">
        <f>VLOOKUP(A777,标的信息!$B$2:$H$260,7,0)</f>
        <v>31</v>
      </c>
      <c r="H777" t="str">
        <f>VLOOKUP(A777,标的信息!$B$2:$I$260,8,0)</f>
        <v>还款中</v>
      </c>
      <c r="I777">
        <f t="shared" si="12"/>
        <v>0.44777777777777783</v>
      </c>
      <c r="J777">
        <v>0.45</v>
      </c>
      <c r="K777">
        <v>100</v>
      </c>
      <c r="L777" s="1" t="s">
        <v>1547</v>
      </c>
      <c r="M777">
        <v>8596</v>
      </c>
      <c r="N777">
        <v>10</v>
      </c>
      <c r="O777" t="s">
        <v>63</v>
      </c>
      <c r="P777" s="1" t="s">
        <v>1548</v>
      </c>
      <c r="Q777">
        <v>0.45</v>
      </c>
      <c r="R777">
        <v>1</v>
      </c>
      <c r="S777">
        <v>0</v>
      </c>
      <c r="T777">
        <v>0</v>
      </c>
      <c r="U777" s="1" t="s">
        <v>701</v>
      </c>
      <c r="V777">
        <v>100</v>
      </c>
      <c r="W777">
        <v>100</v>
      </c>
      <c r="X777">
        <v>1</v>
      </c>
      <c r="Y777">
        <v>100.45</v>
      </c>
      <c r="Z777">
        <v>100.45</v>
      </c>
      <c r="AA777">
        <v>1</v>
      </c>
      <c r="AB777" t="s">
        <v>21</v>
      </c>
    </row>
    <row r="778" spans="1:28" x14ac:dyDescent="0.3">
      <c r="A778">
        <v>602</v>
      </c>
      <c r="B778" t="str">
        <f>VLOOKUP(A778,标的信息!$B$2:$G$260,2,0)</f>
        <v>信易顺</v>
      </c>
      <c r="C778" t="str">
        <f>VLOOKUP(A778,标的信息!$B$2:$G$260,3,0)</f>
        <v>信易顺第516期</v>
      </c>
      <c r="D778">
        <f>VLOOKUP(A778,标的信息!$B$2:$G$260,4,0)</f>
        <v>30000</v>
      </c>
      <c r="E778">
        <f>VLOOKUP(A778,标的信息!$B$2:$G$260,5,0)</f>
        <v>5.2</v>
      </c>
      <c r="F778">
        <f>VLOOKUP(A778,标的信息!$B$2:$G$260,6,0)</f>
        <v>1</v>
      </c>
      <c r="G778">
        <f>VLOOKUP(A778,标的信息!$B$2:$H$260,7,0)</f>
        <v>31</v>
      </c>
      <c r="H778" t="str">
        <f>VLOOKUP(A778,标的信息!$B$2:$I$260,8,0)</f>
        <v>还款中</v>
      </c>
      <c r="I778">
        <f t="shared" si="12"/>
        <v>0.44777777777777783</v>
      </c>
      <c r="J778">
        <v>0.45</v>
      </c>
      <c r="K778">
        <v>100</v>
      </c>
      <c r="L778" s="1" t="s">
        <v>1549</v>
      </c>
      <c r="M778">
        <v>8594</v>
      </c>
      <c r="N778">
        <v>10</v>
      </c>
      <c r="O778" t="s">
        <v>63</v>
      </c>
      <c r="P778" s="1" t="s">
        <v>1446</v>
      </c>
      <c r="Q778">
        <v>0.45</v>
      </c>
      <c r="R778">
        <v>1</v>
      </c>
      <c r="S778">
        <v>0</v>
      </c>
      <c r="T778">
        <v>0</v>
      </c>
      <c r="U778" s="1" t="s">
        <v>77</v>
      </c>
      <c r="V778">
        <v>100</v>
      </c>
      <c r="W778">
        <v>100</v>
      </c>
      <c r="X778">
        <v>1</v>
      </c>
      <c r="Y778">
        <v>100.45</v>
      </c>
      <c r="Z778">
        <v>100.45</v>
      </c>
      <c r="AA778">
        <v>1</v>
      </c>
      <c r="AB778" t="s">
        <v>21</v>
      </c>
    </row>
    <row r="779" spans="1:28" x14ac:dyDescent="0.3">
      <c r="A779">
        <v>602</v>
      </c>
      <c r="B779" t="str">
        <f>VLOOKUP(A779,标的信息!$B$2:$G$260,2,0)</f>
        <v>信易顺</v>
      </c>
      <c r="C779" t="str">
        <f>VLOOKUP(A779,标的信息!$B$2:$G$260,3,0)</f>
        <v>信易顺第516期</v>
      </c>
      <c r="D779">
        <f>VLOOKUP(A779,标的信息!$B$2:$G$260,4,0)</f>
        <v>30000</v>
      </c>
      <c r="E779">
        <f>VLOOKUP(A779,标的信息!$B$2:$G$260,5,0)</f>
        <v>5.2</v>
      </c>
      <c r="F779">
        <f>VLOOKUP(A779,标的信息!$B$2:$G$260,6,0)</f>
        <v>1</v>
      </c>
      <c r="G779">
        <f>VLOOKUP(A779,标的信息!$B$2:$H$260,7,0)</f>
        <v>31</v>
      </c>
      <c r="H779" t="str">
        <f>VLOOKUP(A779,标的信息!$B$2:$I$260,8,0)</f>
        <v>还款中</v>
      </c>
      <c r="I779">
        <f t="shared" si="12"/>
        <v>1.3433333333333333</v>
      </c>
      <c r="J779">
        <v>1.34</v>
      </c>
      <c r="K779">
        <v>300</v>
      </c>
      <c r="L779" s="1" t="s">
        <v>1550</v>
      </c>
      <c r="M779">
        <v>8595</v>
      </c>
      <c r="N779">
        <v>10</v>
      </c>
      <c r="O779" t="s">
        <v>63</v>
      </c>
      <c r="P779" s="1" t="s">
        <v>1446</v>
      </c>
      <c r="Q779">
        <v>1.34</v>
      </c>
      <c r="R779">
        <v>1</v>
      </c>
      <c r="S779">
        <v>0</v>
      </c>
      <c r="T779">
        <v>0</v>
      </c>
      <c r="U779" s="1" t="s">
        <v>77</v>
      </c>
      <c r="V779">
        <v>300</v>
      </c>
      <c r="W779">
        <v>300</v>
      </c>
      <c r="X779">
        <v>1</v>
      </c>
      <c r="Y779">
        <v>301.33999999999997</v>
      </c>
      <c r="Z779">
        <v>301.33999999999997</v>
      </c>
      <c r="AA779">
        <v>1</v>
      </c>
      <c r="AB779" t="s">
        <v>21</v>
      </c>
    </row>
    <row r="780" spans="1:28" x14ac:dyDescent="0.3">
      <c r="A780">
        <v>602</v>
      </c>
      <c r="B780" t="str">
        <f>VLOOKUP(A780,标的信息!$B$2:$G$260,2,0)</f>
        <v>信易顺</v>
      </c>
      <c r="C780" t="str">
        <f>VLOOKUP(A780,标的信息!$B$2:$G$260,3,0)</f>
        <v>信易顺第516期</v>
      </c>
      <c r="D780">
        <f>VLOOKUP(A780,标的信息!$B$2:$G$260,4,0)</f>
        <v>30000</v>
      </c>
      <c r="E780">
        <f>VLOOKUP(A780,标的信息!$B$2:$G$260,5,0)</f>
        <v>5.2</v>
      </c>
      <c r="F780">
        <f>VLOOKUP(A780,标的信息!$B$2:$G$260,6,0)</f>
        <v>1</v>
      </c>
      <c r="G780">
        <f>VLOOKUP(A780,标的信息!$B$2:$H$260,7,0)</f>
        <v>31</v>
      </c>
      <c r="H780" t="str">
        <f>VLOOKUP(A780,标的信息!$B$2:$I$260,8,0)</f>
        <v>还款中</v>
      </c>
      <c r="I780">
        <f t="shared" si="12"/>
        <v>22.388888888888889</v>
      </c>
      <c r="J780">
        <v>22.39</v>
      </c>
      <c r="K780">
        <v>5000</v>
      </c>
      <c r="L780" s="1" t="s">
        <v>1551</v>
      </c>
      <c r="M780">
        <v>8592</v>
      </c>
      <c r="N780">
        <v>10</v>
      </c>
      <c r="O780" t="s">
        <v>63</v>
      </c>
      <c r="P780" s="1" t="s">
        <v>1552</v>
      </c>
      <c r="Q780">
        <v>22.39</v>
      </c>
      <c r="R780">
        <v>1</v>
      </c>
      <c r="S780">
        <v>0</v>
      </c>
      <c r="T780">
        <v>0</v>
      </c>
      <c r="U780" s="1" t="s">
        <v>35</v>
      </c>
      <c r="V780">
        <v>5000</v>
      </c>
      <c r="W780">
        <v>5000</v>
      </c>
      <c r="X780">
        <v>1</v>
      </c>
      <c r="Y780">
        <v>5022.3900000000003</v>
      </c>
      <c r="Z780">
        <v>5022.3900000000003</v>
      </c>
      <c r="AA780">
        <v>1</v>
      </c>
      <c r="AB780" t="s">
        <v>21</v>
      </c>
    </row>
    <row r="781" spans="1:28" x14ac:dyDescent="0.3">
      <c r="A781">
        <v>602</v>
      </c>
      <c r="B781" t="str">
        <f>VLOOKUP(A781,标的信息!$B$2:$G$260,2,0)</f>
        <v>信易顺</v>
      </c>
      <c r="C781" t="str">
        <f>VLOOKUP(A781,标的信息!$B$2:$G$260,3,0)</f>
        <v>信易顺第516期</v>
      </c>
      <c r="D781">
        <f>VLOOKUP(A781,标的信息!$B$2:$G$260,4,0)</f>
        <v>30000</v>
      </c>
      <c r="E781">
        <f>VLOOKUP(A781,标的信息!$B$2:$G$260,5,0)</f>
        <v>5.2</v>
      </c>
      <c r="F781">
        <f>VLOOKUP(A781,标的信息!$B$2:$G$260,6,0)</f>
        <v>1</v>
      </c>
      <c r="G781">
        <f>VLOOKUP(A781,标的信息!$B$2:$H$260,7,0)</f>
        <v>31</v>
      </c>
      <c r="H781" t="str">
        <f>VLOOKUP(A781,标的信息!$B$2:$I$260,8,0)</f>
        <v>还款中</v>
      </c>
      <c r="I781">
        <f t="shared" si="12"/>
        <v>1.7911111111111113</v>
      </c>
      <c r="J781">
        <v>1.79</v>
      </c>
      <c r="K781">
        <v>400</v>
      </c>
      <c r="L781" s="1" t="s">
        <v>1553</v>
      </c>
      <c r="M781">
        <v>8591</v>
      </c>
      <c r="N781">
        <v>10</v>
      </c>
      <c r="O781" t="s">
        <v>63</v>
      </c>
      <c r="P781" s="1" t="s">
        <v>1554</v>
      </c>
      <c r="Q781">
        <v>1.79</v>
      </c>
      <c r="R781">
        <v>1</v>
      </c>
      <c r="S781">
        <v>0</v>
      </c>
      <c r="T781">
        <v>0</v>
      </c>
      <c r="U781" s="1" t="s">
        <v>24</v>
      </c>
      <c r="V781">
        <v>400</v>
      </c>
      <c r="W781">
        <v>400</v>
      </c>
      <c r="X781">
        <v>1</v>
      </c>
      <c r="Y781">
        <v>401.79</v>
      </c>
      <c r="Z781">
        <v>401.79</v>
      </c>
      <c r="AA781">
        <v>1</v>
      </c>
      <c r="AB781" t="s">
        <v>21</v>
      </c>
    </row>
    <row r="782" spans="1:28" x14ac:dyDescent="0.3">
      <c r="A782">
        <v>603</v>
      </c>
      <c r="B782" t="str">
        <f>VLOOKUP(A782,标的信息!$B$2:$G$260,2,0)</f>
        <v>信易顺</v>
      </c>
      <c r="C782" t="str">
        <f>VLOOKUP(A782,标的信息!$B$2:$G$260,3,0)</f>
        <v>信易顺第517期</v>
      </c>
      <c r="D782">
        <f>VLOOKUP(A782,标的信息!$B$2:$G$260,4,0)</f>
        <v>30000</v>
      </c>
      <c r="E782">
        <f>VLOOKUP(A782,标的信息!$B$2:$G$260,5,0)</f>
        <v>5.2</v>
      </c>
      <c r="F782">
        <f>VLOOKUP(A782,标的信息!$B$2:$G$260,6,0)</f>
        <v>1</v>
      </c>
      <c r="G782">
        <f>VLOOKUP(A782,标的信息!$B$2:$H$260,7,0)</f>
        <v>31</v>
      </c>
      <c r="H782" t="str">
        <f>VLOOKUP(A782,标的信息!$B$2:$I$260,8,0)</f>
        <v>还款中</v>
      </c>
      <c r="I782">
        <f t="shared" si="12"/>
        <v>5.3733333333333331</v>
      </c>
      <c r="J782">
        <v>5.37</v>
      </c>
      <c r="K782">
        <v>1200</v>
      </c>
      <c r="L782" s="1" t="s">
        <v>1555</v>
      </c>
      <c r="M782">
        <v>8700</v>
      </c>
      <c r="N782">
        <v>10</v>
      </c>
      <c r="O782" t="s">
        <v>18</v>
      </c>
      <c r="P782" s="1" t="s">
        <v>1556</v>
      </c>
      <c r="Q782">
        <v>5.37</v>
      </c>
      <c r="R782">
        <v>1</v>
      </c>
      <c r="S782">
        <v>0</v>
      </c>
      <c r="T782">
        <v>0</v>
      </c>
      <c r="U782" s="1" t="s">
        <v>48</v>
      </c>
      <c r="V782">
        <v>1200</v>
      </c>
      <c r="W782">
        <v>1200</v>
      </c>
      <c r="X782">
        <v>0</v>
      </c>
      <c r="Y782">
        <v>1205.3699999999999</v>
      </c>
      <c r="Z782">
        <v>1205.3699999999999</v>
      </c>
      <c r="AA782">
        <v>1</v>
      </c>
      <c r="AB782" t="s">
        <v>21</v>
      </c>
    </row>
    <row r="783" spans="1:28" x14ac:dyDescent="0.3">
      <c r="A783">
        <v>603</v>
      </c>
      <c r="B783" t="str">
        <f>VLOOKUP(A783,标的信息!$B$2:$G$260,2,0)</f>
        <v>信易顺</v>
      </c>
      <c r="C783" t="str">
        <f>VLOOKUP(A783,标的信息!$B$2:$G$260,3,0)</f>
        <v>信易顺第517期</v>
      </c>
      <c r="D783">
        <f>VLOOKUP(A783,标的信息!$B$2:$G$260,4,0)</f>
        <v>30000</v>
      </c>
      <c r="E783">
        <f>VLOOKUP(A783,标的信息!$B$2:$G$260,5,0)</f>
        <v>5.2</v>
      </c>
      <c r="F783">
        <f>VLOOKUP(A783,标的信息!$B$2:$G$260,6,0)</f>
        <v>1</v>
      </c>
      <c r="G783">
        <f>VLOOKUP(A783,标的信息!$B$2:$H$260,7,0)</f>
        <v>31</v>
      </c>
      <c r="H783" t="str">
        <f>VLOOKUP(A783,标的信息!$B$2:$I$260,8,0)</f>
        <v>还款中</v>
      </c>
      <c r="I783">
        <f t="shared" si="12"/>
        <v>8.9555555555555557</v>
      </c>
      <c r="J783">
        <v>8.9600000000000009</v>
      </c>
      <c r="K783">
        <v>2000</v>
      </c>
      <c r="L783" s="1" t="s">
        <v>1557</v>
      </c>
      <c r="M783">
        <v>8690</v>
      </c>
      <c r="N783">
        <v>10</v>
      </c>
      <c r="O783" t="s">
        <v>18</v>
      </c>
      <c r="P783" s="1" t="s">
        <v>1558</v>
      </c>
      <c r="Q783">
        <v>8.9600000000000009</v>
      </c>
      <c r="R783">
        <v>1</v>
      </c>
      <c r="S783">
        <v>0</v>
      </c>
      <c r="T783">
        <v>0</v>
      </c>
      <c r="U783" s="1" t="s">
        <v>53</v>
      </c>
      <c r="V783">
        <v>2000</v>
      </c>
      <c r="W783">
        <v>2000</v>
      </c>
      <c r="X783">
        <v>0</v>
      </c>
      <c r="Y783">
        <v>2008.96</v>
      </c>
      <c r="Z783">
        <v>2008.96</v>
      </c>
      <c r="AA783">
        <v>1</v>
      </c>
      <c r="AB783" t="s">
        <v>21</v>
      </c>
    </row>
    <row r="784" spans="1:28" x14ac:dyDescent="0.3">
      <c r="A784">
        <v>603</v>
      </c>
      <c r="B784" t="str">
        <f>VLOOKUP(A784,标的信息!$B$2:$G$260,2,0)</f>
        <v>信易顺</v>
      </c>
      <c r="C784" t="str">
        <f>VLOOKUP(A784,标的信息!$B$2:$G$260,3,0)</f>
        <v>信易顺第517期</v>
      </c>
      <c r="D784">
        <f>VLOOKUP(A784,标的信息!$B$2:$G$260,4,0)</f>
        <v>30000</v>
      </c>
      <c r="E784">
        <f>VLOOKUP(A784,标的信息!$B$2:$G$260,5,0)</f>
        <v>5.2</v>
      </c>
      <c r="F784">
        <f>VLOOKUP(A784,标的信息!$B$2:$G$260,6,0)</f>
        <v>1</v>
      </c>
      <c r="G784">
        <f>VLOOKUP(A784,标的信息!$B$2:$H$260,7,0)</f>
        <v>31</v>
      </c>
      <c r="H784" t="str">
        <f>VLOOKUP(A784,标的信息!$B$2:$I$260,8,0)</f>
        <v>还款中</v>
      </c>
      <c r="I784">
        <f t="shared" si="12"/>
        <v>4.4777777777777779</v>
      </c>
      <c r="J784">
        <v>4.4800000000000004</v>
      </c>
      <c r="K784">
        <v>1000</v>
      </c>
      <c r="L784" s="1" t="s">
        <v>1559</v>
      </c>
      <c r="M784">
        <v>8667</v>
      </c>
      <c r="N784">
        <v>10</v>
      </c>
      <c r="O784" t="s">
        <v>18</v>
      </c>
      <c r="P784" s="1" t="s">
        <v>1560</v>
      </c>
      <c r="Q784">
        <v>4.4800000000000004</v>
      </c>
      <c r="R784">
        <v>1</v>
      </c>
      <c r="S784">
        <v>0</v>
      </c>
      <c r="T784">
        <v>0</v>
      </c>
      <c r="U784" s="1" t="s">
        <v>53</v>
      </c>
      <c r="V784">
        <v>1000</v>
      </c>
      <c r="W784">
        <v>1000</v>
      </c>
      <c r="X784">
        <v>0</v>
      </c>
      <c r="Y784">
        <v>1004.48</v>
      </c>
      <c r="Z784">
        <v>1004.48</v>
      </c>
      <c r="AA784">
        <v>1</v>
      </c>
      <c r="AB784" t="s">
        <v>21</v>
      </c>
    </row>
    <row r="785" spans="1:28" x14ac:dyDescent="0.3">
      <c r="A785">
        <v>603</v>
      </c>
      <c r="B785" t="str">
        <f>VLOOKUP(A785,标的信息!$B$2:$G$260,2,0)</f>
        <v>信易顺</v>
      </c>
      <c r="C785" t="str">
        <f>VLOOKUP(A785,标的信息!$B$2:$G$260,3,0)</f>
        <v>信易顺第517期</v>
      </c>
      <c r="D785">
        <f>VLOOKUP(A785,标的信息!$B$2:$G$260,4,0)</f>
        <v>30000</v>
      </c>
      <c r="E785">
        <f>VLOOKUP(A785,标的信息!$B$2:$G$260,5,0)</f>
        <v>5.2</v>
      </c>
      <c r="F785">
        <f>VLOOKUP(A785,标的信息!$B$2:$G$260,6,0)</f>
        <v>1</v>
      </c>
      <c r="G785">
        <f>VLOOKUP(A785,标的信息!$B$2:$H$260,7,0)</f>
        <v>31</v>
      </c>
      <c r="H785" t="str">
        <f>VLOOKUP(A785,标的信息!$B$2:$I$260,8,0)</f>
        <v>还款中</v>
      </c>
      <c r="I785">
        <f t="shared" si="12"/>
        <v>44.777777777777779</v>
      </c>
      <c r="J785">
        <v>44.78</v>
      </c>
      <c r="K785">
        <v>10000</v>
      </c>
      <c r="L785" s="1" t="s">
        <v>1561</v>
      </c>
      <c r="M785">
        <v>8666</v>
      </c>
      <c r="N785">
        <v>10</v>
      </c>
      <c r="O785" t="s">
        <v>18</v>
      </c>
      <c r="P785" s="1" t="s">
        <v>1562</v>
      </c>
      <c r="Q785">
        <v>44.78</v>
      </c>
      <c r="R785">
        <v>1</v>
      </c>
      <c r="S785">
        <v>0</v>
      </c>
      <c r="T785">
        <v>0</v>
      </c>
      <c r="U785" s="1" t="s">
        <v>53</v>
      </c>
      <c r="V785">
        <v>10000</v>
      </c>
      <c r="W785">
        <v>10000</v>
      </c>
      <c r="X785">
        <v>0</v>
      </c>
      <c r="Y785">
        <v>10044.780000000001</v>
      </c>
      <c r="Z785">
        <v>10044.780000000001</v>
      </c>
      <c r="AA785">
        <v>1</v>
      </c>
      <c r="AB785" t="s">
        <v>21</v>
      </c>
    </row>
    <row r="786" spans="1:28" x14ac:dyDescent="0.3">
      <c r="A786">
        <v>603</v>
      </c>
      <c r="B786" t="str">
        <f>VLOOKUP(A786,标的信息!$B$2:$G$260,2,0)</f>
        <v>信易顺</v>
      </c>
      <c r="C786" t="str">
        <f>VLOOKUP(A786,标的信息!$B$2:$G$260,3,0)</f>
        <v>信易顺第517期</v>
      </c>
      <c r="D786">
        <f>VLOOKUP(A786,标的信息!$B$2:$G$260,4,0)</f>
        <v>30000</v>
      </c>
      <c r="E786">
        <f>VLOOKUP(A786,标的信息!$B$2:$G$260,5,0)</f>
        <v>5.2</v>
      </c>
      <c r="F786">
        <f>VLOOKUP(A786,标的信息!$B$2:$G$260,6,0)</f>
        <v>1</v>
      </c>
      <c r="G786">
        <f>VLOOKUP(A786,标的信息!$B$2:$H$260,7,0)</f>
        <v>31</v>
      </c>
      <c r="H786" t="str">
        <f>VLOOKUP(A786,标的信息!$B$2:$I$260,8,0)</f>
        <v>还款中</v>
      </c>
      <c r="I786">
        <f t="shared" si="12"/>
        <v>8.5077777777777772</v>
      </c>
      <c r="J786">
        <v>8.51</v>
      </c>
      <c r="K786">
        <v>1900</v>
      </c>
      <c r="L786" s="1" t="s">
        <v>1563</v>
      </c>
      <c r="M786">
        <v>8660</v>
      </c>
      <c r="N786">
        <v>10</v>
      </c>
      <c r="O786" t="s">
        <v>18</v>
      </c>
      <c r="P786" s="1" t="s">
        <v>1564</v>
      </c>
      <c r="Q786">
        <v>8.51</v>
      </c>
      <c r="R786">
        <v>1</v>
      </c>
      <c r="S786">
        <v>0</v>
      </c>
      <c r="T786">
        <v>0</v>
      </c>
      <c r="U786" s="1" t="s">
        <v>48</v>
      </c>
      <c r="V786">
        <v>1900</v>
      </c>
      <c r="W786">
        <v>1900</v>
      </c>
      <c r="X786">
        <v>0</v>
      </c>
      <c r="Y786">
        <v>1908.51</v>
      </c>
      <c r="Z786">
        <v>1908.51</v>
      </c>
      <c r="AA786">
        <v>1</v>
      </c>
      <c r="AB786" t="s">
        <v>21</v>
      </c>
    </row>
    <row r="787" spans="1:28" x14ac:dyDescent="0.3">
      <c r="A787">
        <v>603</v>
      </c>
      <c r="B787" t="str">
        <f>VLOOKUP(A787,标的信息!$B$2:$G$260,2,0)</f>
        <v>信易顺</v>
      </c>
      <c r="C787" t="str">
        <f>VLOOKUP(A787,标的信息!$B$2:$G$260,3,0)</f>
        <v>信易顺第517期</v>
      </c>
      <c r="D787">
        <f>VLOOKUP(A787,标的信息!$B$2:$G$260,4,0)</f>
        <v>30000</v>
      </c>
      <c r="E787">
        <f>VLOOKUP(A787,标的信息!$B$2:$G$260,5,0)</f>
        <v>5.2</v>
      </c>
      <c r="F787">
        <f>VLOOKUP(A787,标的信息!$B$2:$G$260,6,0)</f>
        <v>1</v>
      </c>
      <c r="G787">
        <f>VLOOKUP(A787,标的信息!$B$2:$H$260,7,0)</f>
        <v>31</v>
      </c>
      <c r="H787" t="str">
        <f>VLOOKUP(A787,标的信息!$B$2:$I$260,8,0)</f>
        <v>还款中</v>
      </c>
      <c r="I787">
        <f t="shared" si="12"/>
        <v>44.777777777777779</v>
      </c>
      <c r="J787">
        <v>44.78</v>
      </c>
      <c r="K787">
        <v>10000</v>
      </c>
      <c r="L787" s="1" t="s">
        <v>1565</v>
      </c>
      <c r="M787">
        <v>8626</v>
      </c>
      <c r="N787">
        <v>10</v>
      </c>
      <c r="O787" t="s">
        <v>18</v>
      </c>
      <c r="P787" s="1" t="s">
        <v>1566</v>
      </c>
      <c r="Q787">
        <v>44.78</v>
      </c>
      <c r="R787">
        <v>1</v>
      </c>
      <c r="S787">
        <v>0</v>
      </c>
      <c r="T787">
        <v>0</v>
      </c>
      <c r="U787" s="1" t="s">
        <v>43</v>
      </c>
      <c r="V787">
        <v>10000</v>
      </c>
      <c r="W787">
        <v>10000</v>
      </c>
      <c r="X787">
        <v>0</v>
      </c>
      <c r="Y787">
        <v>10044.780000000001</v>
      </c>
      <c r="Z787">
        <v>10044.780000000001</v>
      </c>
      <c r="AA787">
        <v>1</v>
      </c>
      <c r="AB787" t="s">
        <v>21</v>
      </c>
    </row>
    <row r="788" spans="1:28" x14ac:dyDescent="0.3">
      <c r="A788">
        <v>603</v>
      </c>
      <c r="B788" t="str">
        <f>VLOOKUP(A788,标的信息!$B$2:$G$260,2,0)</f>
        <v>信易顺</v>
      </c>
      <c r="C788" t="str">
        <f>VLOOKUP(A788,标的信息!$B$2:$G$260,3,0)</f>
        <v>信易顺第517期</v>
      </c>
      <c r="D788">
        <f>VLOOKUP(A788,标的信息!$B$2:$G$260,4,0)</f>
        <v>30000</v>
      </c>
      <c r="E788">
        <f>VLOOKUP(A788,标的信息!$B$2:$G$260,5,0)</f>
        <v>5.2</v>
      </c>
      <c r="F788">
        <f>VLOOKUP(A788,标的信息!$B$2:$G$260,6,0)</f>
        <v>1</v>
      </c>
      <c r="G788">
        <f>VLOOKUP(A788,标的信息!$B$2:$H$260,7,0)</f>
        <v>31</v>
      </c>
      <c r="H788" t="str">
        <f>VLOOKUP(A788,标的信息!$B$2:$I$260,8,0)</f>
        <v>还款中</v>
      </c>
      <c r="I788">
        <f t="shared" si="12"/>
        <v>17.463333333333335</v>
      </c>
      <c r="J788">
        <v>17.46</v>
      </c>
      <c r="K788">
        <v>3900</v>
      </c>
      <c r="L788" s="1" t="s">
        <v>1567</v>
      </c>
      <c r="M788">
        <v>8603</v>
      </c>
      <c r="N788">
        <v>10</v>
      </c>
      <c r="O788" t="s">
        <v>63</v>
      </c>
      <c r="P788" s="1" t="s">
        <v>1568</v>
      </c>
      <c r="Q788">
        <v>17.46</v>
      </c>
      <c r="R788">
        <v>1</v>
      </c>
      <c r="S788">
        <v>0</v>
      </c>
      <c r="T788">
        <v>0</v>
      </c>
      <c r="U788" s="1" t="s">
        <v>29</v>
      </c>
      <c r="V788">
        <v>3900</v>
      </c>
      <c r="W788">
        <v>3900</v>
      </c>
      <c r="X788">
        <v>1</v>
      </c>
      <c r="Y788">
        <v>3917.46</v>
      </c>
      <c r="Z788">
        <v>3917.46</v>
      </c>
      <c r="AA788">
        <v>1</v>
      </c>
      <c r="AB788" t="s">
        <v>21</v>
      </c>
    </row>
    <row r="789" spans="1:28" x14ac:dyDescent="0.3">
      <c r="A789">
        <v>604</v>
      </c>
      <c r="B789" t="str">
        <f>VLOOKUP(A789,标的信息!$B$2:$G$260,2,0)</f>
        <v>信易顺</v>
      </c>
      <c r="C789" t="str">
        <f>VLOOKUP(A789,标的信息!$B$2:$G$260,3,0)</f>
        <v>信易顺第518期</v>
      </c>
      <c r="D789">
        <f>VLOOKUP(A789,标的信息!$B$2:$G$260,4,0)</f>
        <v>20000</v>
      </c>
      <c r="E789">
        <f>VLOOKUP(A789,标的信息!$B$2:$G$260,5,0)</f>
        <v>5.2</v>
      </c>
      <c r="F789">
        <f>VLOOKUP(A789,标的信息!$B$2:$G$260,6,0)</f>
        <v>1</v>
      </c>
      <c r="G789">
        <f>VLOOKUP(A789,标的信息!$B$2:$H$260,7,0)</f>
        <v>31</v>
      </c>
      <c r="H789" t="str">
        <f>VLOOKUP(A789,标的信息!$B$2:$I$260,8,0)</f>
        <v>还款中</v>
      </c>
      <c r="I789">
        <f t="shared" si="12"/>
        <v>44.777777777777779</v>
      </c>
      <c r="J789">
        <v>44.78</v>
      </c>
      <c r="K789">
        <v>10000</v>
      </c>
      <c r="L789" s="1" t="s">
        <v>1569</v>
      </c>
      <c r="M789">
        <v>8642</v>
      </c>
      <c r="N789">
        <v>10</v>
      </c>
      <c r="O789" t="s">
        <v>18</v>
      </c>
      <c r="P789" s="1" t="s">
        <v>1570</v>
      </c>
      <c r="Q789">
        <v>44.78</v>
      </c>
      <c r="R789">
        <v>1</v>
      </c>
      <c r="S789">
        <v>0</v>
      </c>
      <c r="T789">
        <v>0</v>
      </c>
      <c r="U789" s="1" t="s">
        <v>35</v>
      </c>
      <c r="V789">
        <v>10000</v>
      </c>
      <c r="W789">
        <v>10000</v>
      </c>
      <c r="X789">
        <v>0</v>
      </c>
      <c r="Y789">
        <v>10044.780000000001</v>
      </c>
      <c r="Z789">
        <v>10044.780000000001</v>
      </c>
      <c r="AA789">
        <v>1</v>
      </c>
      <c r="AB789" t="s">
        <v>21</v>
      </c>
    </row>
    <row r="790" spans="1:28" x14ac:dyDescent="0.3">
      <c r="A790">
        <v>604</v>
      </c>
      <c r="B790" t="str">
        <f>VLOOKUP(A790,标的信息!$B$2:$G$260,2,0)</f>
        <v>信易顺</v>
      </c>
      <c r="C790" t="str">
        <f>VLOOKUP(A790,标的信息!$B$2:$G$260,3,0)</f>
        <v>信易顺第518期</v>
      </c>
      <c r="D790">
        <f>VLOOKUP(A790,标的信息!$B$2:$G$260,4,0)</f>
        <v>20000</v>
      </c>
      <c r="E790">
        <f>VLOOKUP(A790,标的信息!$B$2:$G$260,5,0)</f>
        <v>5.2</v>
      </c>
      <c r="F790">
        <f>VLOOKUP(A790,标的信息!$B$2:$G$260,6,0)</f>
        <v>1</v>
      </c>
      <c r="G790">
        <f>VLOOKUP(A790,标的信息!$B$2:$H$260,7,0)</f>
        <v>31</v>
      </c>
      <c r="H790" t="str">
        <f>VLOOKUP(A790,标的信息!$B$2:$I$260,8,0)</f>
        <v>还款中</v>
      </c>
      <c r="I790">
        <f t="shared" si="12"/>
        <v>44.777777777777779</v>
      </c>
      <c r="J790">
        <v>44.78</v>
      </c>
      <c r="K790">
        <v>10000</v>
      </c>
      <c r="L790" s="1" t="s">
        <v>1571</v>
      </c>
      <c r="M790">
        <v>8609</v>
      </c>
      <c r="N790">
        <v>10</v>
      </c>
      <c r="O790" t="s">
        <v>18</v>
      </c>
      <c r="P790" s="1" t="s">
        <v>1572</v>
      </c>
      <c r="Q790">
        <v>44.78</v>
      </c>
      <c r="R790">
        <v>1</v>
      </c>
      <c r="S790">
        <v>0</v>
      </c>
      <c r="T790">
        <v>0</v>
      </c>
      <c r="U790" s="1" t="s">
        <v>43</v>
      </c>
      <c r="V790">
        <v>10000</v>
      </c>
      <c r="W790">
        <v>10000</v>
      </c>
      <c r="X790">
        <v>0</v>
      </c>
      <c r="Y790">
        <v>10044.780000000001</v>
      </c>
      <c r="Z790">
        <v>10044.780000000001</v>
      </c>
      <c r="AA790">
        <v>1</v>
      </c>
      <c r="AB790" t="s">
        <v>21</v>
      </c>
    </row>
    <row r="791" spans="1:28" x14ac:dyDescent="0.3">
      <c r="A791">
        <v>605</v>
      </c>
      <c r="B791" t="str">
        <f>VLOOKUP(A791,标的信息!$B$2:$G$260,2,0)</f>
        <v>信易顺</v>
      </c>
      <c r="C791" t="str">
        <f>VLOOKUP(A791,标的信息!$B$2:$G$260,3,0)</f>
        <v>信易顺第519期</v>
      </c>
      <c r="D791">
        <f>VLOOKUP(A791,标的信息!$B$2:$G$260,4,0)</f>
        <v>20000</v>
      </c>
      <c r="E791">
        <f>VLOOKUP(A791,标的信息!$B$2:$G$260,5,0)</f>
        <v>5.2</v>
      </c>
      <c r="F791">
        <f>VLOOKUP(A791,标的信息!$B$2:$G$260,6,0)</f>
        <v>1</v>
      </c>
      <c r="G791">
        <f>VLOOKUP(A791,标的信息!$B$2:$H$260,7,0)</f>
        <v>31</v>
      </c>
      <c r="H791" t="str">
        <f>VLOOKUP(A791,标的信息!$B$2:$I$260,8,0)</f>
        <v>还款中</v>
      </c>
      <c r="I791">
        <f t="shared" si="12"/>
        <v>22.388888888888889</v>
      </c>
      <c r="J791">
        <v>22.39</v>
      </c>
      <c r="K791">
        <v>5000</v>
      </c>
      <c r="L791" s="1" t="s">
        <v>1573</v>
      </c>
      <c r="M791">
        <v>8685</v>
      </c>
      <c r="N791">
        <v>10</v>
      </c>
      <c r="O791" t="s">
        <v>18</v>
      </c>
      <c r="P791" s="1" t="s">
        <v>1574</v>
      </c>
      <c r="Q791">
        <v>22.39</v>
      </c>
      <c r="R791">
        <v>1</v>
      </c>
      <c r="S791">
        <v>0</v>
      </c>
      <c r="T791">
        <v>0</v>
      </c>
      <c r="U791" s="1" t="s">
        <v>32</v>
      </c>
      <c r="V791">
        <v>5000</v>
      </c>
      <c r="W791">
        <v>5000</v>
      </c>
      <c r="X791">
        <v>0</v>
      </c>
      <c r="Y791">
        <v>5022.3900000000003</v>
      </c>
      <c r="Z791">
        <v>5022.3900000000003</v>
      </c>
      <c r="AA791">
        <v>1</v>
      </c>
      <c r="AB791" t="s">
        <v>21</v>
      </c>
    </row>
    <row r="792" spans="1:28" x14ac:dyDescent="0.3">
      <c r="A792">
        <v>605</v>
      </c>
      <c r="B792" t="str">
        <f>VLOOKUP(A792,标的信息!$B$2:$G$260,2,0)</f>
        <v>信易顺</v>
      </c>
      <c r="C792" t="str">
        <f>VLOOKUP(A792,标的信息!$B$2:$G$260,3,0)</f>
        <v>信易顺第519期</v>
      </c>
      <c r="D792">
        <f>VLOOKUP(A792,标的信息!$B$2:$G$260,4,0)</f>
        <v>20000</v>
      </c>
      <c r="E792">
        <f>VLOOKUP(A792,标的信息!$B$2:$G$260,5,0)</f>
        <v>5.2</v>
      </c>
      <c r="F792">
        <f>VLOOKUP(A792,标的信息!$B$2:$G$260,6,0)</f>
        <v>1</v>
      </c>
      <c r="G792">
        <f>VLOOKUP(A792,标的信息!$B$2:$H$260,7,0)</f>
        <v>31</v>
      </c>
      <c r="H792" t="str">
        <f>VLOOKUP(A792,标的信息!$B$2:$I$260,8,0)</f>
        <v>还款中</v>
      </c>
      <c r="I792">
        <f t="shared" si="12"/>
        <v>44.777777777777779</v>
      </c>
      <c r="J792">
        <v>44.78</v>
      </c>
      <c r="K792">
        <v>10000</v>
      </c>
      <c r="L792" s="1" t="s">
        <v>1575</v>
      </c>
      <c r="M792">
        <v>8639</v>
      </c>
      <c r="N792">
        <v>10</v>
      </c>
      <c r="O792" t="s">
        <v>18</v>
      </c>
      <c r="P792" s="1" t="s">
        <v>1576</v>
      </c>
      <c r="Q792">
        <v>44.78</v>
      </c>
      <c r="R792">
        <v>1</v>
      </c>
      <c r="S792">
        <v>0</v>
      </c>
      <c r="T792">
        <v>0</v>
      </c>
      <c r="U792" s="1" t="s">
        <v>20</v>
      </c>
      <c r="V792">
        <v>10000</v>
      </c>
      <c r="W792">
        <v>10000</v>
      </c>
      <c r="X792">
        <v>0</v>
      </c>
      <c r="Y792">
        <v>10044.780000000001</v>
      </c>
      <c r="Z792">
        <v>10044.780000000001</v>
      </c>
      <c r="AA792">
        <v>1</v>
      </c>
      <c r="AB792" t="s">
        <v>21</v>
      </c>
    </row>
    <row r="793" spans="1:28" x14ac:dyDescent="0.3">
      <c r="A793">
        <v>605</v>
      </c>
      <c r="B793" t="str">
        <f>VLOOKUP(A793,标的信息!$B$2:$G$260,2,0)</f>
        <v>信易顺</v>
      </c>
      <c r="C793" t="str">
        <f>VLOOKUP(A793,标的信息!$B$2:$G$260,3,0)</f>
        <v>信易顺第519期</v>
      </c>
      <c r="D793">
        <f>VLOOKUP(A793,标的信息!$B$2:$G$260,4,0)</f>
        <v>20000</v>
      </c>
      <c r="E793">
        <f>VLOOKUP(A793,标的信息!$B$2:$G$260,5,0)</f>
        <v>5.2</v>
      </c>
      <c r="F793">
        <f>VLOOKUP(A793,标的信息!$B$2:$G$260,6,0)</f>
        <v>1</v>
      </c>
      <c r="G793">
        <f>VLOOKUP(A793,标的信息!$B$2:$H$260,7,0)</f>
        <v>31</v>
      </c>
      <c r="H793" t="str">
        <f>VLOOKUP(A793,标的信息!$B$2:$I$260,8,0)</f>
        <v>还款中</v>
      </c>
      <c r="I793">
        <f t="shared" si="12"/>
        <v>22.388888888888889</v>
      </c>
      <c r="J793">
        <v>22.39</v>
      </c>
      <c r="K793">
        <v>5000</v>
      </c>
      <c r="L793" s="1" t="s">
        <v>1577</v>
      </c>
      <c r="M793">
        <v>8624</v>
      </c>
      <c r="N793">
        <v>10</v>
      </c>
      <c r="O793" t="s">
        <v>18</v>
      </c>
      <c r="P793" s="1" t="s">
        <v>1578</v>
      </c>
      <c r="Q793">
        <v>22.39</v>
      </c>
      <c r="R793">
        <v>1</v>
      </c>
      <c r="S793">
        <v>0</v>
      </c>
      <c r="T793">
        <v>0</v>
      </c>
      <c r="U793" s="1" t="s">
        <v>43</v>
      </c>
      <c r="V793">
        <v>5000</v>
      </c>
      <c r="W793">
        <v>5000</v>
      </c>
      <c r="X793">
        <v>0</v>
      </c>
      <c r="Y793">
        <v>5022.3900000000003</v>
      </c>
      <c r="Z793">
        <v>5022.3900000000003</v>
      </c>
      <c r="AA793">
        <v>1</v>
      </c>
      <c r="AB793" t="s">
        <v>21</v>
      </c>
    </row>
    <row r="794" spans="1:28" x14ac:dyDescent="0.3">
      <c r="A794">
        <v>606</v>
      </c>
      <c r="B794" t="str">
        <f>VLOOKUP(A794,标的信息!$B$2:$G$260,2,0)</f>
        <v>信易顺</v>
      </c>
      <c r="C794" t="str">
        <f>VLOOKUP(A794,标的信息!$B$2:$G$260,3,0)</f>
        <v>信易顺第520期</v>
      </c>
      <c r="D794">
        <f>VLOOKUP(A794,标的信息!$B$2:$G$260,4,0)</f>
        <v>20000</v>
      </c>
      <c r="E794">
        <f>VLOOKUP(A794,标的信息!$B$2:$G$260,5,0)</f>
        <v>5.2</v>
      </c>
      <c r="F794">
        <f>VLOOKUP(A794,标的信息!$B$2:$G$260,6,0)</f>
        <v>1</v>
      </c>
      <c r="G794">
        <f>VLOOKUP(A794,标的信息!$B$2:$H$260,7,0)</f>
        <v>31</v>
      </c>
      <c r="H794" t="str">
        <f>VLOOKUP(A794,标的信息!$B$2:$I$260,8,0)</f>
        <v>还款中</v>
      </c>
      <c r="I794">
        <f t="shared" si="12"/>
        <v>17.911111111111111</v>
      </c>
      <c r="J794">
        <v>17.91</v>
      </c>
      <c r="K794">
        <v>4000</v>
      </c>
      <c r="L794" s="1" t="s">
        <v>1579</v>
      </c>
      <c r="M794">
        <v>8641</v>
      </c>
      <c r="N794">
        <v>10</v>
      </c>
      <c r="O794" t="s">
        <v>18</v>
      </c>
      <c r="P794" s="1" t="s">
        <v>1580</v>
      </c>
      <c r="Q794">
        <v>17.91</v>
      </c>
      <c r="R794">
        <v>1</v>
      </c>
      <c r="S794">
        <v>0</v>
      </c>
      <c r="T794">
        <v>0</v>
      </c>
      <c r="U794" s="1" t="s">
        <v>35</v>
      </c>
      <c r="V794">
        <v>4000</v>
      </c>
      <c r="W794">
        <v>4000</v>
      </c>
      <c r="X794">
        <v>0</v>
      </c>
      <c r="Y794">
        <v>4017.91</v>
      </c>
      <c r="Z794">
        <v>4017.91</v>
      </c>
      <c r="AA794">
        <v>1</v>
      </c>
      <c r="AB794" t="s">
        <v>21</v>
      </c>
    </row>
    <row r="795" spans="1:28" x14ac:dyDescent="0.3">
      <c r="A795">
        <v>606</v>
      </c>
      <c r="B795" t="str">
        <f>VLOOKUP(A795,标的信息!$B$2:$G$260,2,0)</f>
        <v>信易顺</v>
      </c>
      <c r="C795" t="str">
        <f>VLOOKUP(A795,标的信息!$B$2:$G$260,3,0)</f>
        <v>信易顺第520期</v>
      </c>
      <c r="D795">
        <f>VLOOKUP(A795,标的信息!$B$2:$G$260,4,0)</f>
        <v>20000</v>
      </c>
      <c r="E795">
        <f>VLOOKUP(A795,标的信息!$B$2:$G$260,5,0)</f>
        <v>5.2</v>
      </c>
      <c r="F795">
        <f>VLOOKUP(A795,标的信息!$B$2:$G$260,6,0)</f>
        <v>1</v>
      </c>
      <c r="G795">
        <f>VLOOKUP(A795,标的信息!$B$2:$H$260,7,0)</f>
        <v>31</v>
      </c>
      <c r="H795" t="str">
        <f>VLOOKUP(A795,标的信息!$B$2:$I$260,8,0)</f>
        <v>还款中</v>
      </c>
      <c r="I795">
        <f t="shared" si="12"/>
        <v>4.4777777777777779</v>
      </c>
      <c r="J795">
        <v>4.4800000000000004</v>
      </c>
      <c r="K795">
        <v>1000</v>
      </c>
      <c r="L795" s="1" t="s">
        <v>1581</v>
      </c>
      <c r="M795">
        <v>8627</v>
      </c>
      <c r="N795">
        <v>10</v>
      </c>
      <c r="O795" t="s">
        <v>18</v>
      </c>
      <c r="P795" s="1" t="s">
        <v>1582</v>
      </c>
      <c r="Q795">
        <v>4.4800000000000004</v>
      </c>
      <c r="R795">
        <v>1</v>
      </c>
      <c r="S795">
        <v>0</v>
      </c>
      <c r="T795">
        <v>0</v>
      </c>
      <c r="U795" s="1" t="s">
        <v>40</v>
      </c>
      <c r="V795">
        <v>1000</v>
      </c>
      <c r="W795">
        <v>1000</v>
      </c>
      <c r="X795">
        <v>0</v>
      </c>
      <c r="Y795">
        <v>1004.48</v>
      </c>
      <c r="Z795">
        <v>1004.48</v>
      </c>
      <c r="AA795">
        <v>1</v>
      </c>
      <c r="AB795" t="s">
        <v>21</v>
      </c>
    </row>
    <row r="796" spans="1:28" x14ac:dyDescent="0.3">
      <c r="A796">
        <v>606</v>
      </c>
      <c r="B796" t="str">
        <f>VLOOKUP(A796,标的信息!$B$2:$G$260,2,0)</f>
        <v>信易顺</v>
      </c>
      <c r="C796" t="str">
        <f>VLOOKUP(A796,标的信息!$B$2:$G$260,3,0)</f>
        <v>信易顺第520期</v>
      </c>
      <c r="D796">
        <f>VLOOKUP(A796,标的信息!$B$2:$G$260,4,0)</f>
        <v>20000</v>
      </c>
      <c r="E796">
        <f>VLOOKUP(A796,标的信息!$B$2:$G$260,5,0)</f>
        <v>5.2</v>
      </c>
      <c r="F796">
        <f>VLOOKUP(A796,标的信息!$B$2:$G$260,6,0)</f>
        <v>1</v>
      </c>
      <c r="G796">
        <f>VLOOKUP(A796,标的信息!$B$2:$H$260,7,0)</f>
        <v>31</v>
      </c>
      <c r="H796" t="str">
        <f>VLOOKUP(A796,标的信息!$B$2:$I$260,8,0)</f>
        <v>还款中</v>
      </c>
      <c r="I796">
        <f t="shared" si="12"/>
        <v>44.777777777777779</v>
      </c>
      <c r="J796">
        <v>44.78</v>
      </c>
      <c r="K796">
        <v>10000</v>
      </c>
      <c r="L796" s="1" t="s">
        <v>1583</v>
      </c>
      <c r="M796">
        <v>8625</v>
      </c>
      <c r="N796">
        <v>10</v>
      </c>
      <c r="O796" t="s">
        <v>18</v>
      </c>
      <c r="P796" s="1" t="s">
        <v>1584</v>
      </c>
      <c r="Q796">
        <v>44.78</v>
      </c>
      <c r="R796">
        <v>1</v>
      </c>
      <c r="S796">
        <v>0</v>
      </c>
      <c r="T796">
        <v>0</v>
      </c>
      <c r="U796" s="1" t="s">
        <v>53</v>
      </c>
      <c r="V796">
        <v>10000</v>
      </c>
      <c r="W796">
        <v>10000</v>
      </c>
      <c r="X796">
        <v>0</v>
      </c>
      <c r="Y796">
        <v>10044.780000000001</v>
      </c>
      <c r="Z796">
        <v>10044.780000000001</v>
      </c>
      <c r="AA796">
        <v>1</v>
      </c>
      <c r="AB796" t="s">
        <v>21</v>
      </c>
    </row>
    <row r="797" spans="1:28" x14ac:dyDescent="0.3">
      <c r="A797">
        <v>606</v>
      </c>
      <c r="B797" t="str">
        <f>VLOOKUP(A797,标的信息!$B$2:$G$260,2,0)</f>
        <v>信易顺</v>
      </c>
      <c r="C797" t="str">
        <f>VLOOKUP(A797,标的信息!$B$2:$G$260,3,0)</f>
        <v>信易顺第520期</v>
      </c>
      <c r="D797">
        <f>VLOOKUP(A797,标的信息!$B$2:$G$260,4,0)</f>
        <v>20000</v>
      </c>
      <c r="E797">
        <f>VLOOKUP(A797,标的信息!$B$2:$G$260,5,0)</f>
        <v>5.2</v>
      </c>
      <c r="F797">
        <f>VLOOKUP(A797,标的信息!$B$2:$G$260,6,0)</f>
        <v>1</v>
      </c>
      <c r="G797">
        <f>VLOOKUP(A797,标的信息!$B$2:$H$260,7,0)</f>
        <v>31</v>
      </c>
      <c r="H797" t="str">
        <f>VLOOKUP(A797,标的信息!$B$2:$I$260,8,0)</f>
        <v>还款中</v>
      </c>
      <c r="I797">
        <f t="shared" si="12"/>
        <v>22.388888888888889</v>
      </c>
      <c r="J797">
        <v>22.39</v>
      </c>
      <c r="K797">
        <v>5000</v>
      </c>
      <c r="L797" s="1" t="s">
        <v>1585</v>
      </c>
      <c r="M797">
        <v>8615</v>
      </c>
      <c r="N797">
        <v>10</v>
      </c>
      <c r="O797" t="s">
        <v>18</v>
      </c>
      <c r="P797" s="1" t="s">
        <v>1586</v>
      </c>
      <c r="Q797">
        <v>22.39</v>
      </c>
      <c r="R797">
        <v>1</v>
      </c>
      <c r="S797">
        <v>0</v>
      </c>
      <c r="T797">
        <v>0</v>
      </c>
      <c r="U797" s="1" t="s">
        <v>43</v>
      </c>
      <c r="V797">
        <v>5000</v>
      </c>
      <c r="W797">
        <v>5000</v>
      </c>
      <c r="X797">
        <v>0</v>
      </c>
      <c r="Y797">
        <v>5022.3900000000003</v>
      </c>
      <c r="Z797">
        <v>5022.3900000000003</v>
      </c>
      <c r="AA797">
        <v>1</v>
      </c>
      <c r="AB797" t="s">
        <v>21</v>
      </c>
    </row>
    <row r="798" spans="1:28" x14ac:dyDescent="0.3">
      <c r="A798">
        <v>607</v>
      </c>
      <c r="B798" t="str">
        <f>VLOOKUP(A798,标的信息!$B$2:$G$260,2,0)</f>
        <v>信易顺</v>
      </c>
      <c r="C798" t="str">
        <f>VLOOKUP(A798,标的信息!$B$2:$G$260,3,0)</f>
        <v>信易顺第521期</v>
      </c>
      <c r="D798">
        <f>VLOOKUP(A798,标的信息!$B$2:$G$260,4,0)</f>
        <v>20000</v>
      </c>
      <c r="E798">
        <f>VLOOKUP(A798,标的信息!$B$2:$G$260,5,0)</f>
        <v>5.2</v>
      </c>
      <c r="F798">
        <f>VLOOKUP(A798,标的信息!$B$2:$G$260,6,0)</f>
        <v>1</v>
      </c>
      <c r="G798">
        <f>VLOOKUP(A798,标的信息!$B$2:$H$260,7,0)</f>
        <v>31</v>
      </c>
      <c r="H798" t="str">
        <f>VLOOKUP(A798,标的信息!$B$2:$I$260,8,0)</f>
        <v>还款中</v>
      </c>
      <c r="I798">
        <f t="shared" si="12"/>
        <v>13.433333333333334</v>
      </c>
      <c r="J798">
        <v>13.43</v>
      </c>
      <c r="K798">
        <v>3000</v>
      </c>
      <c r="L798" s="1" t="s">
        <v>1587</v>
      </c>
      <c r="M798">
        <v>8656</v>
      </c>
      <c r="N798">
        <v>10</v>
      </c>
      <c r="O798" t="s">
        <v>18</v>
      </c>
      <c r="P798" s="1" t="s">
        <v>1588</v>
      </c>
      <c r="Q798">
        <v>13.43</v>
      </c>
      <c r="R798">
        <v>1</v>
      </c>
      <c r="S798">
        <v>0</v>
      </c>
      <c r="T798">
        <v>0</v>
      </c>
      <c r="U798" s="1" t="s">
        <v>35</v>
      </c>
      <c r="V798">
        <v>3000</v>
      </c>
      <c r="W798">
        <v>3000</v>
      </c>
      <c r="X798">
        <v>0</v>
      </c>
      <c r="Y798">
        <v>3013.43</v>
      </c>
      <c r="Z798">
        <v>3013.43</v>
      </c>
      <c r="AA798">
        <v>1</v>
      </c>
      <c r="AB798" t="s">
        <v>21</v>
      </c>
    </row>
    <row r="799" spans="1:28" x14ac:dyDescent="0.3">
      <c r="A799">
        <v>607</v>
      </c>
      <c r="B799" t="str">
        <f>VLOOKUP(A799,标的信息!$B$2:$G$260,2,0)</f>
        <v>信易顺</v>
      </c>
      <c r="C799" t="str">
        <f>VLOOKUP(A799,标的信息!$B$2:$G$260,3,0)</f>
        <v>信易顺第521期</v>
      </c>
      <c r="D799">
        <f>VLOOKUP(A799,标的信息!$B$2:$G$260,4,0)</f>
        <v>20000</v>
      </c>
      <c r="E799">
        <f>VLOOKUP(A799,标的信息!$B$2:$G$260,5,0)</f>
        <v>5.2</v>
      </c>
      <c r="F799">
        <f>VLOOKUP(A799,标的信息!$B$2:$G$260,6,0)</f>
        <v>1</v>
      </c>
      <c r="G799">
        <f>VLOOKUP(A799,标的信息!$B$2:$H$260,7,0)</f>
        <v>31</v>
      </c>
      <c r="H799" t="str">
        <f>VLOOKUP(A799,标的信息!$B$2:$I$260,8,0)</f>
        <v>还款中</v>
      </c>
      <c r="I799">
        <f t="shared" si="12"/>
        <v>8.9555555555555557</v>
      </c>
      <c r="J799">
        <v>8.9600000000000009</v>
      </c>
      <c r="K799">
        <v>2000</v>
      </c>
      <c r="L799" s="1" t="s">
        <v>1589</v>
      </c>
      <c r="M799">
        <v>8647</v>
      </c>
      <c r="N799">
        <v>10</v>
      </c>
      <c r="O799" t="s">
        <v>18</v>
      </c>
      <c r="P799" s="1" t="s">
        <v>1590</v>
      </c>
      <c r="Q799">
        <v>8.9600000000000009</v>
      </c>
      <c r="R799">
        <v>1</v>
      </c>
      <c r="S799">
        <v>0</v>
      </c>
      <c r="T799">
        <v>0</v>
      </c>
      <c r="U799" s="1" t="s">
        <v>35</v>
      </c>
      <c r="V799">
        <v>2000</v>
      </c>
      <c r="W799">
        <v>2000</v>
      </c>
      <c r="X799">
        <v>0</v>
      </c>
      <c r="Y799">
        <v>2008.96</v>
      </c>
      <c r="Z799">
        <v>2008.96</v>
      </c>
      <c r="AA799">
        <v>1</v>
      </c>
      <c r="AB799" t="s">
        <v>21</v>
      </c>
    </row>
    <row r="800" spans="1:28" x14ac:dyDescent="0.3">
      <c r="A800">
        <v>607</v>
      </c>
      <c r="B800" t="str">
        <f>VLOOKUP(A800,标的信息!$B$2:$G$260,2,0)</f>
        <v>信易顺</v>
      </c>
      <c r="C800" t="str">
        <f>VLOOKUP(A800,标的信息!$B$2:$G$260,3,0)</f>
        <v>信易顺第521期</v>
      </c>
      <c r="D800">
        <f>VLOOKUP(A800,标的信息!$B$2:$G$260,4,0)</f>
        <v>20000</v>
      </c>
      <c r="E800">
        <f>VLOOKUP(A800,标的信息!$B$2:$G$260,5,0)</f>
        <v>5.2</v>
      </c>
      <c r="F800">
        <f>VLOOKUP(A800,标的信息!$B$2:$G$260,6,0)</f>
        <v>1</v>
      </c>
      <c r="G800">
        <f>VLOOKUP(A800,标的信息!$B$2:$H$260,7,0)</f>
        <v>31</v>
      </c>
      <c r="H800" t="str">
        <f>VLOOKUP(A800,标的信息!$B$2:$I$260,8,0)</f>
        <v>还款中</v>
      </c>
      <c r="I800">
        <f t="shared" si="12"/>
        <v>44.777777777777779</v>
      </c>
      <c r="J800">
        <v>44.78</v>
      </c>
      <c r="K800">
        <v>10000</v>
      </c>
      <c r="L800" s="1" t="s">
        <v>1591</v>
      </c>
      <c r="M800">
        <v>8645</v>
      </c>
      <c r="N800">
        <v>10</v>
      </c>
      <c r="O800" t="s">
        <v>18</v>
      </c>
      <c r="P800" s="1" t="s">
        <v>1592</v>
      </c>
      <c r="Q800">
        <v>44.78</v>
      </c>
      <c r="R800">
        <v>1</v>
      </c>
      <c r="S800">
        <v>0</v>
      </c>
      <c r="T800">
        <v>0</v>
      </c>
      <c r="U800" s="1" t="s">
        <v>35</v>
      </c>
      <c r="V800">
        <v>10000</v>
      </c>
      <c r="W800">
        <v>10000</v>
      </c>
      <c r="X800">
        <v>0</v>
      </c>
      <c r="Y800">
        <v>10044.780000000001</v>
      </c>
      <c r="Z800">
        <v>10044.780000000001</v>
      </c>
      <c r="AA800">
        <v>1</v>
      </c>
      <c r="AB800" t="s">
        <v>21</v>
      </c>
    </row>
    <row r="801" spans="1:28" x14ac:dyDescent="0.3">
      <c r="A801">
        <v>607</v>
      </c>
      <c r="B801" t="str">
        <f>VLOOKUP(A801,标的信息!$B$2:$G$260,2,0)</f>
        <v>信易顺</v>
      </c>
      <c r="C801" t="str">
        <f>VLOOKUP(A801,标的信息!$B$2:$G$260,3,0)</f>
        <v>信易顺第521期</v>
      </c>
      <c r="D801">
        <f>VLOOKUP(A801,标的信息!$B$2:$G$260,4,0)</f>
        <v>20000</v>
      </c>
      <c r="E801">
        <f>VLOOKUP(A801,标的信息!$B$2:$G$260,5,0)</f>
        <v>5.2</v>
      </c>
      <c r="F801">
        <f>VLOOKUP(A801,标的信息!$B$2:$G$260,6,0)</f>
        <v>1</v>
      </c>
      <c r="G801">
        <f>VLOOKUP(A801,标的信息!$B$2:$H$260,7,0)</f>
        <v>31</v>
      </c>
      <c r="H801" t="str">
        <f>VLOOKUP(A801,标的信息!$B$2:$I$260,8,0)</f>
        <v>还款中</v>
      </c>
      <c r="I801">
        <f t="shared" si="12"/>
        <v>22.388888888888889</v>
      </c>
      <c r="J801">
        <v>22.39</v>
      </c>
      <c r="K801">
        <v>5000</v>
      </c>
      <c r="L801" s="1" t="s">
        <v>1593</v>
      </c>
      <c r="M801">
        <v>8630</v>
      </c>
      <c r="N801">
        <v>10</v>
      </c>
      <c r="O801" t="s">
        <v>18</v>
      </c>
      <c r="P801" s="1" t="s">
        <v>1594</v>
      </c>
      <c r="Q801">
        <v>22.39</v>
      </c>
      <c r="R801">
        <v>1</v>
      </c>
      <c r="S801">
        <v>0</v>
      </c>
      <c r="T801">
        <v>0</v>
      </c>
      <c r="U801" s="1" t="s">
        <v>43</v>
      </c>
      <c r="V801">
        <v>5000</v>
      </c>
      <c r="W801">
        <v>5000</v>
      </c>
      <c r="X801">
        <v>0</v>
      </c>
      <c r="Y801">
        <v>5022.3900000000003</v>
      </c>
      <c r="Z801">
        <v>5022.3900000000003</v>
      </c>
      <c r="AA801">
        <v>1</v>
      </c>
      <c r="AB801" t="s">
        <v>21</v>
      </c>
    </row>
    <row r="802" spans="1:28" x14ac:dyDescent="0.3">
      <c r="A802">
        <v>575</v>
      </c>
      <c r="B802" t="str">
        <f>VLOOKUP(A802,标的信息!$B$2:$G$260,2,0)</f>
        <v>信易顺</v>
      </c>
      <c r="C802" t="str">
        <f>VLOOKUP(A802,标的信息!$B$2:$G$260,3,0)</f>
        <v>信易顺第489期</v>
      </c>
      <c r="D802">
        <f>VLOOKUP(A802,标的信息!$B$2:$G$260,4,0)</f>
        <v>20000</v>
      </c>
      <c r="E802">
        <f>VLOOKUP(A802,标的信息!$B$2:$G$260,5,0)</f>
        <v>5.2</v>
      </c>
      <c r="F802">
        <f>VLOOKUP(A802,标的信息!$B$2:$G$260,6,0)</f>
        <v>1</v>
      </c>
      <c r="G802">
        <f>VLOOKUP(A802,标的信息!$B$2:$H$260,7,0)</f>
        <v>31</v>
      </c>
      <c r="H802" t="str">
        <f>VLOOKUP(A802,标的信息!$B$2:$I$260,8,0)</f>
        <v>还款中</v>
      </c>
      <c r="I802">
        <f t="shared" si="12"/>
        <v>89.555555555555557</v>
      </c>
      <c r="J802">
        <v>89.56</v>
      </c>
      <c r="K802">
        <v>20000</v>
      </c>
      <c r="L802" s="1" t="s">
        <v>1595</v>
      </c>
      <c r="M802">
        <v>8517</v>
      </c>
      <c r="N802">
        <v>10</v>
      </c>
      <c r="O802" t="s">
        <v>18</v>
      </c>
      <c r="P802" s="1" t="s">
        <v>1596</v>
      </c>
      <c r="Q802">
        <v>89.56</v>
      </c>
      <c r="R802">
        <v>1</v>
      </c>
      <c r="S802">
        <v>0</v>
      </c>
      <c r="T802">
        <v>0</v>
      </c>
      <c r="U802" s="1" t="s">
        <v>40</v>
      </c>
      <c r="V802">
        <v>20000</v>
      </c>
      <c r="W802">
        <v>20000</v>
      </c>
      <c r="X802">
        <v>0</v>
      </c>
      <c r="Y802">
        <v>20089.560000000001</v>
      </c>
      <c r="Z802">
        <v>20089.560000000001</v>
      </c>
      <c r="AA802">
        <v>1</v>
      </c>
      <c r="AB802" t="s">
        <v>21</v>
      </c>
    </row>
    <row r="803" spans="1:28" x14ac:dyDescent="0.3">
      <c r="A803">
        <v>576</v>
      </c>
      <c r="B803" t="str">
        <f>VLOOKUP(A803,标的信息!$B$2:$G$260,2,0)</f>
        <v>信易顺</v>
      </c>
      <c r="C803" t="str">
        <f>VLOOKUP(A803,标的信息!$B$2:$G$260,3,0)</f>
        <v>信易顺第490期</v>
      </c>
      <c r="D803">
        <f>VLOOKUP(A803,标的信息!$B$2:$G$260,4,0)</f>
        <v>20000</v>
      </c>
      <c r="E803">
        <f>VLOOKUP(A803,标的信息!$B$2:$G$260,5,0)</f>
        <v>5.2</v>
      </c>
      <c r="F803">
        <f>VLOOKUP(A803,标的信息!$B$2:$G$260,6,0)</f>
        <v>1</v>
      </c>
      <c r="G803">
        <f>VLOOKUP(A803,标的信息!$B$2:$H$260,7,0)</f>
        <v>31</v>
      </c>
      <c r="H803" t="str">
        <f>VLOOKUP(A803,标的信息!$B$2:$I$260,8,0)</f>
        <v>还款中</v>
      </c>
      <c r="I803">
        <f t="shared" si="12"/>
        <v>33.583333333333336</v>
      </c>
      <c r="J803">
        <v>33.58</v>
      </c>
      <c r="K803">
        <v>7500</v>
      </c>
      <c r="L803" s="1" t="s">
        <v>1597</v>
      </c>
      <c r="M803">
        <v>8525</v>
      </c>
      <c r="N803">
        <v>10</v>
      </c>
      <c r="O803" t="s">
        <v>18</v>
      </c>
      <c r="P803" s="1" t="s">
        <v>1598</v>
      </c>
      <c r="Q803">
        <v>33.58</v>
      </c>
      <c r="R803">
        <v>1</v>
      </c>
      <c r="S803">
        <v>0</v>
      </c>
      <c r="T803">
        <v>0</v>
      </c>
      <c r="U803" s="1" t="s">
        <v>77</v>
      </c>
      <c r="V803">
        <v>7500</v>
      </c>
      <c r="W803">
        <v>7500</v>
      </c>
      <c r="X803">
        <v>0</v>
      </c>
      <c r="Y803">
        <v>7533.58</v>
      </c>
      <c r="Z803">
        <v>7533.58</v>
      </c>
      <c r="AA803">
        <v>1</v>
      </c>
      <c r="AB803" t="s">
        <v>21</v>
      </c>
    </row>
    <row r="804" spans="1:28" x14ac:dyDescent="0.3">
      <c r="A804">
        <v>576</v>
      </c>
      <c r="B804" t="str">
        <f>VLOOKUP(A804,标的信息!$B$2:$G$260,2,0)</f>
        <v>信易顺</v>
      </c>
      <c r="C804" t="str">
        <f>VLOOKUP(A804,标的信息!$B$2:$G$260,3,0)</f>
        <v>信易顺第490期</v>
      </c>
      <c r="D804">
        <f>VLOOKUP(A804,标的信息!$B$2:$G$260,4,0)</f>
        <v>20000</v>
      </c>
      <c r="E804">
        <f>VLOOKUP(A804,标的信息!$B$2:$G$260,5,0)</f>
        <v>5.2</v>
      </c>
      <c r="F804">
        <f>VLOOKUP(A804,标的信息!$B$2:$G$260,6,0)</f>
        <v>1</v>
      </c>
      <c r="G804">
        <f>VLOOKUP(A804,标的信息!$B$2:$H$260,7,0)</f>
        <v>31</v>
      </c>
      <c r="H804" t="str">
        <f>VLOOKUP(A804,标的信息!$B$2:$I$260,8,0)</f>
        <v>还款中</v>
      </c>
      <c r="I804">
        <f t="shared" si="12"/>
        <v>11.194444444444445</v>
      </c>
      <c r="J804">
        <v>11.19</v>
      </c>
      <c r="K804">
        <v>2500</v>
      </c>
      <c r="L804" s="1" t="s">
        <v>1599</v>
      </c>
      <c r="M804">
        <v>8520</v>
      </c>
      <c r="N804">
        <v>10</v>
      </c>
      <c r="O804" t="s">
        <v>18</v>
      </c>
      <c r="P804" s="1" t="s">
        <v>1600</v>
      </c>
      <c r="Q804">
        <v>11.19</v>
      </c>
      <c r="R804">
        <v>1</v>
      </c>
      <c r="S804">
        <v>0</v>
      </c>
      <c r="T804">
        <v>0</v>
      </c>
      <c r="U804" s="1" t="s">
        <v>43</v>
      </c>
      <c r="V804">
        <v>2500</v>
      </c>
      <c r="W804">
        <v>2500</v>
      </c>
      <c r="X804">
        <v>0</v>
      </c>
      <c r="Y804">
        <v>2511.19</v>
      </c>
      <c r="Z804">
        <v>2511.19</v>
      </c>
      <c r="AA804">
        <v>1</v>
      </c>
      <c r="AB804" t="s">
        <v>21</v>
      </c>
    </row>
    <row r="805" spans="1:28" x14ac:dyDescent="0.3">
      <c r="A805">
        <v>576</v>
      </c>
      <c r="B805" t="str">
        <f>VLOOKUP(A805,标的信息!$B$2:$G$260,2,0)</f>
        <v>信易顺</v>
      </c>
      <c r="C805" t="str">
        <f>VLOOKUP(A805,标的信息!$B$2:$G$260,3,0)</f>
        <v>信易顺第490期</v>
      </c>
      <c r="D805">
        <f>VLOOKUP(A805,标的信息!$B$2:$G$260,4,0)</f>
        <v>20000</v>
      </c>
      <c r="E805">
        <f>VLOOKUP(A805,标的信息!$B$2:$G$260,5,0)</f>
        <v>5.2</v>
      </c>
      <c r="F805">
        <f>VLOOKUP(A805,标的信息!$B$2:$G$260,6,0)</f>
        <v>1</v>
      </c>
      <c r="G805">
        <f>VLOOKUP(A805,标的信息!$B$2:$H$260,7,0)</f>
        <v>31</v>
      </c>
      <c r="H805" t="str">
        <f>VLOOKUP(A805,标的信息!$B$2:$I$260,8,0)</f>
        <v>还款中</v>
      </c>
      <c r="I805">
        <f t="shared" si="12"/>
        <v>44.777777777777779</v>
      </c>
      <c r="J805">
        <v>44.78</v>
      </c>
      <c r="K805">
        <v>10000</v>
      </c>
      <c r="L805" s="1" t="s">
        <v>1601</v>
      </c>
      <c r="M805">
        <v>8519</v>
      </c>
      <c r="N805">
        <v>10</v>
      </c>
      <c r="O805" t="s">
        <v>18</v>
      </c>
      <c r="P805" s="1" t="s">
        <v>1602</v>
      </c>
      <c r="Q805">
        <v>44.78</v>
      </c>
      <c r="R805">
        <v>1</v>
      </c>
      <c r="S805">
        <v>0</v>
      </c>
      <c r="T805">
        <v>0</v>
      </c>
      <c r="U805" s="1" t="s">
        <v>29</v>
      </c>
      <c r="V805">
        <v>10000</v>
      </c>
      <c r="W805">
        <v>10000</v>
      </c>
      <c r="X805">
        <v>0</v>
      </c>
      <c r="Y805">
        <v>10044.780000000001</v>
      </c>
      <c r="Z805">
        <v>10044.780000000001</v>
      </c>
      <c r="AA805">
        <v>1</v>
      </c>
      <c r="AB805" t="s">
        <v>21</v>
      </c>
    </row>
    <row r="806" spans="1:28" x14ac:dyDescent="0.3">
      <c r="A806">
        <v>577</v>
      </c>
      <c r="B806" t="str">
        <f>VLOOKUP(A806,标的信息!$B$2:$G$260,2,0)</f>
        <v>信易顺</v>
      </c>
      <c r="C806" t="str">
        <f>VLOOKUP(A806,标的信息!$B$2:$G$260,3,0)</f>
        <v>信易顺第491期</v>
      </c>
      <c r="D806">
        <f>VLOOKUP(A806,标的信息!$B$2:$G$260,4,0)</f>
        <v>10000</v>
      </c>
      <c r="E806">
        <f>VLOOKUP(A806,标的信息!$B$2:$G$260,5,0)</f>
        <v>5.2</v>
      </c>
      <c r="F806">
        <f>VLOOKUP(A806,标的信息!$B$2:$G$260,6,0)</f>
        <v>1</v>
      </c>
      <c r="G806">
        <f>VLOOKUP(A806,标的信息!$B$2:$H$260,7,0)</f>
        <v>31</v>
      </c>
      <c r="H806" t="str">
        <f>VLOOKUP(A806,标的信息!$B$2:$I$260,8,0)</f>
        <v>还款中</v>
      </c>
      <c r="I806">
        <f t="shared" si="12"/>
        <v>44.777777777777779</v>
      </c>
      <c r="J806">
        <v>44.78</v>
      </c>
      <c r="K806">
        <v>10000</v>
      </c>
      <c r="L806" s="1" t="s">
        <v>1603</v>
      </c>
      <c r="M806">
        <v>8521</v>
      </c>
      <c r="N806">
        <v>10</v>
      </c>
      <c r="O806" t="s">
        <v>18</v>
      </c>
      <c r="P806" s="1" t="s">
        <v>1604</v>
      </c>
      <c r="Q806">
        <v>44.78</v>
      </c>
      <c r="R806">
        <v>1</v>
      </c>
      <c r="S806">
        <v>0</v>
      </c>
      <c r="T806">
        <v>0</v>
      </c>
      <c r="U806" s="1" t="s">
        <v>40</v>
      </c>
      <c r="V806">
        <v>10000</v>
      </c>
      <c r="W806">
        <v>10000</v>
      </c>
      <c r="X806">
        <v>0</v>
      </c>
      <c r="Y806">
        <v>10044.780000000001</v>
      </c>
      <c r="Z806">
        <v>10044.780000000001</v>
      </c>
      <c r="AA806">
        <v>1</v>
      </c>
      <c r="AB806" t="s">
        <v>21</v>
      </c>
    </row>
    <row r="807" spans="1:28" x14ac:dyDescent="0.3">
      <c r="A807">
        <v>578</v>
      </c>
      <c r="B807" t="str">
        <f>VLOOKUP(A807,标的信息!$B$2:$G$260,2,0)</f>
        <v>信易顺</v>
      </c>
      <c r="C807" t="str">
        <f>VLOOKUP(A807,标的信息!$B$2:$G$260,3,0)</f>
        <v>信易顺第492期</v>
      </c>
      <c r="D807">
        <f>VLOOKUP(A807,标的信息!$B$2:$G$260,4,0)</f>
        <v>20000</v>
      </c>
      <c r="E807">
        <f>VLOOKUP(A807,标的信息!$B$2:$G$260,5,0)</f>
        <v>5.2</v>
      </c>
      <c r="F807">
        <f>VLOOKUP(A807,标的信息!$B$2:$G$260,6,0)</f>
        <v>1</v>
      </c>
      <c r="G807">
        <f>VLOOKUP(A807,标的信息!$B$2:$H$260,7,0)</f>
        <v>31</v>
      </c>
      <c r="H807" t="str">
        <f>VLOOKUP(A807,标的信息!$B$2:$I$260,8,0)</f>
        <v>还款中</v>
      </c>
      <c r="I807">
        <f t="shared" si="12"/>
        <v>12.985555555555557</v>
      </c>
      <c r="J807">
        <v>12.99</v>
      </c>
      <c r="K807">
        <v>2900</v>
      </c>
      <c r="L807" s="1" t="s">
        <v>1605</v>
      </c>
      <c r="M807">
        <v>8583</v>
      </c>
      <c r="N807">
        <v>10</v>
      </c>
      <c r="O807" t="s">
        <v>18</v>
      </c>
      <c r="P807" s="1" t="s">
        <v>1606</v>
      </c>
      <c r="Q807">
        <v>12.99</v>
      </c>
      <c r="R807">
        <v>1</v>
      </c>
      <c r="S807">
        <v>0</v>
      </c>
      <c r="T807">
        <v>0</v>
      </c>
      <c r="U807" s="1" t="s">
        <v>24</v>
      </c>
      <c r="V807">
        <v>2900</v>
      </c>
      <c r="W807">
        <v>2900</v>
      </c>
      <c r="X807">
        <v>0</v>
      </c>
      <c r="Y807">
        <v>2912.99</v>
      </c>
      <c r="Z807">
        <v>2912.99</v>
      </c>
      <c r="AA807">
        <v>1</v>
      </c>
      <c r="AB807" t="s">
        <v>21</v>
      </c>
    </row>
    <row r="808" spans="1:28" x14ac:dyDescent="0.3">
      <c r="A808">
        <v>578</v>
      </c>
      <c r="B808" t="str">
        <f>VLOOKUP(A808,标的信息!$B$2:$G$260,2,0)</f>
        <v>信易顺</v>
      </c>
      <c r="C808" t="str">
        <f>VLOOKUP(A808,标的信息!$B$2:$G$260,3,0)</f>
        <v>信易顺第492期</v>
      </c>
      <c r="D808">
        <f>VLOOKUP(A808,标的信息!$B$2:$G$260,4,0)</f>
        <v>20000</v>
      </c>
      <c r="E808">
        <f>VLOOKUP(A808,标的信息!$B$2:$G$260,5,0)</f>
        <v>5.2</v>
      </c>
      <c r="F808">
        <f>VLOOKUP(A808,标的信息!$B$2:$G$260,6,0)</f>
        <v>1</v>
      </c>
      <c r="G808">
        <f>VLOOKUP(A808,标的信息!$B$2:$H$260,7,0)</f>
        <v>31</v>
      </c>
      <c r="H808" t="str">
        <f>VLOOKUP(A808,标的信息!$B$2:$I$260,8,0)</f>
        <v>还款中</v>
      </c>
      <c r="I808">
        <f t="shared" si="12"/>
        <v>0.44777777777777783</v>
      </c>
      <c r="J808">
        <v>0.45</v>
      </c>
      <c r="K808">
        <v>100</v>
      </c>
      <c r="L808" s="1" t="s">
        <v>1607</v>
      </c>
      <c r="M808">
        <v>8572</v>
      </c>
      <c r="N808">
        <v>10</v>
      </c>
      <c r="O808" t="s">
        <v>18</v>
      </c>
      <c r="P808" s="1" t="s">
        <v>1608</v>
      </c>
      <c r="Q808">
        <v>0.45</v>
      </c>
      <c r="R808">
        <v>1</v>
      </c>
      <c r="S808">
        <v>0</v>
      </c>
      <c r="T808">
        <v>0</v>
      </c>
      <c r="U808" s="1" t="s">
        <v>40</v>
      </c>
      <c r="V808">
        <v>100</v>
      </c>
      <c r="W808">
        <v>100</v>
      </c>
      <c r="X808">
        <v>0</v>
      </c>
      <c r="Y808">
        <v>100.45</v>
      </c>
      <c r="Z808">
        <v>100.45</v>
      </c>
      <c r="AA808">
        <v>1</v>
      </c>
      <c r="AB808" t="s">
        <v>21</v>
      </c>
    </row>
    <row r="809" spans="1:28" x14ac:dyDescent="0.3">
      <c r="A809">
        <v>578</v>
      </c>
      <c r="B809" t="str">
        <f>VLOOKUP(A809,标的信息!$B$2:$G$260,2,0)</f>
        <v>信易顺</v>
      </c>
      <c r="C809" t="str">
        <f>VLOOKUP(A809,标的信息!$B$2:$G$260,3,0)</f>
        <v>信易顺第492期</v>
      </c>
      <c r="D809">
        <f>VLOOKUP(A809,标的信息!$B$2:$G$260,4,0)</f>
        <v>20000</v>
      </c>
      <c r="E809">
        <f>VLOOKUP(A809,标的信息!$B$2:$G$260,5,0)</f>
        <v>5.2</v>
      </c>
      <c r="F809">
        <f>VLOOKUP(A809,标的信息!$B$2:$G$260,6,0)</f>
        <v>1</v>
      </c>
      <c r="G809">
        <f>VLOOKUP(A809,标的信息!$B$2:$H$260,7,0)</f>
        <v>31</v>
      </c>
      <c r="H809" t="str">
        <f>VLOOKUP(A809,标的信息!$B$2:$I$260,8,0)</f>
        <v>还款中</v>
      </c>
      <c r="I809">
        <f t="shared" si="12"/>
        <v>22.388888888888889</v>
      </c>
      <c r="J809">
        <v>22.39</v>
      </c>
      <c r="K809">
        <v>5000</v>
      </c>
      <c r="L809" s="1" t="s">
        <v>1609</v>
      </c>
      <c r="M809">
        <v>8569</v>
      </c>
      <c r="N809">
        <v>10</v>
      </c>
      <c r="O809" t="s">
        <v>18</v>
      </c>
      <c r="P809" s="1" t="s">
        <v>1610</v>
      </c>
      <c r="Q809">
        <v>22.39</v>
      </c>
      <c r="R809">
        <v>1</v>
      </c>
      <c r="S809">
        <v>0</v>
      </c>
      <c r="T809">
        <v>0</v>
      </c>
      <c r="U809" s="1" t="s">
        <v>35</v>
      </c>
      <c r="V809">
        <v>5000</v>
      </c>
      <c r="W809">
        <v>5000</v>
      </c>
      <c r="X809">
        <v>0</v>
      </c>
      <c r="Y809">
        <v>5022.3900000000003</v>
      </c>
      <c r="Z809">
        <v>5022.3900000000003</v>
      </c>
      <c r="AA809">
        <v>1</v>
      </c>
      <c r="AB809" t="s">
        <v>21</v>
      </c>
    </row>
    <row r="810" spans="1:28" x14ac:dyDescent="0.3">
      <c r="A810">
        <v>578</v>
      </c>
      <c r="B810" t="str">
        <f>VLOOKUP(A810,标的信息!$B$2:$G$260,2,0)</f>
        <v>信易顺</v>
      </c>
      <c r="C810" t="str">
        <f>VLOOKUP(A810,标的信息!$B$2:$G$260,3,0)</f>
        <v>信易顺第492期</v>
      </c>
      <c r="D810">
        <f>VLOOKUP(A810,标的信息!$B$2:$G$260,4,0)</f>
        <v>20000</v>
      </c>
      <c r="E810">
        <f>VLOOKUP(A810,标的信息!$B$2:$G$260,5,0)</f>
        <v>5.2</v>
      </c>
      <c r="F810">
        <f>VLOOKUP(A810,标的信息!$B$2:$G$260,6,0)</f>
        <v>1</v>
      </c>
      <c r="G810">
        <f>VLOOKUP(A810,标的信息!$B$2:$H$260,7,0)</f>
        <v>31</v>
      </c>
      <c r="H810" t="str">
        <f>VLOOKUP(A810,标的信息!$B$2:$I$260,8,0)</f>
        <v>还款中</v>
      </c>
      <c r="I810">
        <f t="shared" si="12"/>
        <v>44.777777777777779</v>
      </c>
      <c r="J810">
        <v>44.78</v>
      </c>
      <c r="K810">
        <v>10000</v>
      </c>
      <c r="L810" s="1" t="s">
        <v>1611</v>
      </c>
      <c r="M810">
        <v>8540</v>
      </c>
      <c r="N810">
        <v>10</v>
      </c>
      <c r="O810" t="s">
        <v>18</v>
      </c>
      <c r="P810" s="1" t="s">
        <v>1612</v>
      </c>
      <c r="Q810">
        <v>44.78</v>
      </c>
      <c r="R810">
        <v>1</v>
      </c>
      <c r="S810">
        <v>0</v>
      </c>
      <c r="T810">
        <v>0</v>
      </c>
      <c r="U810" s="1" t="s">
        <v>48</v>
      </c>
      <c r="V810">
        <v>10000</v>
      </c>
      <c r="W810">
        <v>10000</v>
      </c>
      <c r="X810">
        <v>0</v>
      </c>
      <c r="Y810">
        <v>10044.780000000001</v>
      </c>
      <c r="Z810">
        <v>10044.780000000001</v>
      </c>
      <c r="AA810">
        <v>1</v>
      </c>
      <c r="AB810" t="s">
        <v>21</v>
      </c>
    </row>
    <row r="811" spans="1:28" x14ac:dyDescent="0.3">
      <c r="A811">
        <v>578</v>
      </c>
      <c r="B811" t="str">
        <f>VLOOKUP(A811,标的信息!$B$2:$G$260,2,0)</f>
        <v>信易顺</v>
      </c>
      <c r="C811" t="str">
        <f>VLOOKUP(A811,标的信息!$B$2:$G$260,3,0)</f>
        <v>信易顺第492期</v>
      </c>
      <c r="D811">
        <f>VLOOKUP(A811,标的信息!$B$2:$G$260,4,0)</f>
        <v>20000</v>
      </c>
      <c r="E811">
        <f>VLOOKUP(A811,标的信息!$B$2:$G$260,5,0)</f>
        <v>5.2</v>
      </c>
      <c r="F811">
        <f>VLOOKUP(A811,标的信息!$B$2:$G$260,6,0)</f>
        <v>1</v>
      </c>
      <c r="G811">
        <f>VLOOKUP(A811,标的信息!$B$2:$H$260,7,0)</f>
        <v>31</v>
      </c>
      <c r="H811" t="str">
        <f>VLOOKUP(A811,标的信息!$B$2:$I$260,8,0)</f>
        <v>还款中</v>
      </c>
      <c r="I811">
        <f t="shared" si="12"/>
        <v>8.9555555555555557</v>
      </c>
      <c r="J811">
        <v>8.9600000000000009</v>
      </c>
      <c r="K811">
        <v>2000</v>
      </c>
      <c r="L811" s="1" t="s">
        <v>1613</v>
      </c>
      <c r="M811">
        <v>8518</v>
      </c>
      <c r="N811">
        <v>10</v>
      </c>
      <c r="O811" t="s">
        <v>18</v>
      </c>
      <c r="P811" s="1" t="s">
        <v>1614</v>
      </c>
      <c r="Q811">
        <v>8.9600000000000009</v>
      </c>
      <c r="R811">
        <v>1</v>
      </c>
      <c r="S811">
        <v>0</v>
      </c>
      <c r="T811">
        <v>0</v>
      </c>
      <c r="U811" s="1" t="s">
        <v>48</v>
      </c>
      <c r="V811">
        <v>2000</v>
      </c>
      <c r="W811">
        <v>2000</v>
      </c>
      <c r="X811">
        <v>0</v>
      </c>
      <c r="Y811">
        <v>2008.96</v>
      </c>
      <c r="Z811">
        <v>2008.96</v>
      </c>
      <c r="AA811">
        <v>1</v>
      </c>
      <c r="AB811" t="s">
        <v>21</v>
      </c>
    </row>
    <row r="812" spans="1:28" x14ac:dyDescent="0.3">
      <c r="A812">
        <v>579</v>
      </c>
      <c r="B812" t="str">
        <f>VLOOKUP(A812,标的信息!$B$2:$G$260,2,0)</f>
        <v>信易顺</v>
      </c>
      <c r="C812" t="str">
        <f>VLOOKUP(A812,标的信息!$B$2:$G$260,3,0)</f>
        <v>信易顺第493期</v>
      </c>
      <c r="D812">
        <f>VLOOKUP(A812,标的信息!$B$2:$G$260,4,0)</f>
        <v>20000</v>
      </c>
      <c r="E812">
        <f>VLOOKUP(A812,标的信息!$B$2:$G$260,5,0)</f>
        <v>5.2</v>
      </c>
      <c r="F812">
        <f>VLOOKUP(A812,标的信息!$B$2:$G$260,6,0)</f>
        <v>1</v>
      </c>
      <c r="G812">
        <f>VLOOKUP(A812,标的信息!$B$2:$H$260,7,0)</f>
        <v>31</v>
      </c>
      <c r="H812" t="str">
        <f>VLOOKUP(A812,标的信息!$B$2:$I$260,8,0)</f>
        <v>还款中</v>
      </c>
      <c r="I812">
        <f t="shared" si="12"/>
        <v>85.077777777777783</v>
      </c>
      <c r="J812">
        <v>85.08</v>
      </c>
      <c r="K812">
        <v>19000</v>
      </c>
      <c r="L812" s="1" t="s">
        <v>1615</v>
      </c>
      <c r="M812">
        <v>8550</v>
      </c>
      <c r="N812">
        <v>10</v>
      </c>
      <c r="O812" t="s">
        <v>18</v>
      </c>
      <c r="P812" s="1" t="s">
        <v>1616</v>
      </c>
      <c r="Q812">
        <v>85.08</v>
      </c>
      <c r="R812">
        <v>1</v>
      </c>
      <c r="S812">
        <v>0</v>
      </c>
      <c r="T812">
        <v>0</v>
      </c>
      <c r="U812" s="1" t="s">
        <v>24</v>
      </c>
      <c r="V812">
        <v>19000</v>
      </c>
      <c r="W812">
        <v>19000</v>
      </c>
      <c r="X812">
        <v>0</v>
      </c>
      <c r="Y812">
        <v>19085.080000000002</v>
      </c>
      <c r="Z812">
        <v>19085.080000000002</v>
      </c>
      <c r="AA812">
        <v>1</v>
      </c>
      <c r="AB812" t="s">
        <v>21</v>
      </c>
    </row>
    <row r="813" spans="1:28" x14ac:dyDescent="0.3">
      <c r="A813">
        <v>579</v>
      </c>
      <c r="B813" t="str">
        <f>VLOOKUP(A813,标的信息!$B$2:$G$260,2,0)</f>
        <v>信易顺</v>
      </c>
      <c r="C813" t="str">
        <f>VLOOKUP(A813,标的信息!$B$2:$G$260,3,0)</f>
        <v>信易顺第493期</v>
      </c>
      <c r="D813">
        <f>VLOOKUP(A813,标的信息!$B$2:$G$260,4,0)</f>
        <v>20000</v>
      </c>
      <c r="E813">
        <f>VLOOKUP(A813,标的信息!$B$2:$G$260,5,0)</f>
        <v>5.2</v>
      </c>
      <c r="F813">
        <f>VLOOKUP(A813,标的信息!$B$2:$G$260,6,0)</f>
        <v>1</v>
      </c>
      <c r="G813">
        <f>VLOOKUP(A813,标的信息!$B$2:$H$260,7,0)</f>
        <v>31</v>
      </c>
      <c r="H813" t="str">
        <f>VLOOKUP(A813,标的信息!$B$2:$I$260,8,0)</f>
        <v>还款中</v>
      </c>
      <c r="I813">
        <f t="shared" si="12"/>
        <v>4.4777777777777779</v>
      </c>
      <c r="J813">
        <v>4.4800000000000004</v>
      </c>
      <c r="K813">
        <v>1000</v>
      </c>
      <c r="L813" s="1" t="s">
        <v>1617</v>
      </c>
      <c r="M813">
        <v>8527</v>
      </c>
      <c r="N813">
        <v>10</v>
      </c>
      <c r="O813" t="s">
        <v>18</v>
      </c>
      <c r="P813" s="1" t="s">
        <v>1618</v>
      </c>
      <c r="Q813">
        <v>4.4800000000000004</v>
      </c>
      <c r="R813">
        <v>1</v>
      </c>
      <c r="S813">
        <v>0</v>
      </c>
      <c r="T813">
        <v>0</v>
      </c>
      <c r="U813" s="1" t="s">
        <v>48</v>
      </c>
      <c r="V813">
        <v>1000</v>
      </c>
      <c r="W813">
        <v>1000</v>
      </c>
      <c r="X813">
        <v>0</v>
      </c>
      <c r="Y813">
        <v>1004.48</v>
      </c>
      <c r="Z813">
        <v>1004.48</v>
      </c>
      <c r="AA813">
        <v>1</v>
      </c>
      <c r="AB813" t="s">
        <v>21</v>
      </c>
    </row>
    <row r="814" spans="1:28" x14ac:dyDescent="0.3">
      <c r="A814">
        <v>580</v>
      </c>
      <c r="B814" t="str">
        <f>VLOOKUP(A814,标的信息!$B$2:$G$260,2,0)</f>
        <v>信易顺</v>
      </c>
      <c r="C814" t="str">
        <f>VLOOKUP(A814,标的信息!$B$2:$G$260,3,0)</f>
        <v>信易顺第494期</v>
      </c>
      <c r="D814">
        <f>VLOOKUP(A814,标的信息!$B$2:$G$260,4,0)</f>
        <v>20000</v>
      </c>
      <c r="E814">
        <f>VLOOKUP(A814,标的信息!$B$2:$G$260,5,0)</f>
        <v>5.2</v>
      </c>
      <c r="F814">
        <f>VLOOKUP(A814,标的信息!$B$2:$G$260,6,0)</f>
        <v>1</v>
      </c>
      <c r="G814">
        <f>VLOOKUP(A814,标的信息!$B$2:$H$260,7,0)</f>
        <v>31</v>
      </c>
      <c r="H814" t="str">
        <f>VLOOKUP(A814,标的信息!$B$2:$I$260,8,0)</f>
        <v>还款中</v>
      </c>
      <c r="I814">
        <f t="shared" si="12"/>
        <v>22.388888888888889</v>
      </c>
      <c r="J814">
        <v>22.39</v>
      </c>
      <c r="K814">
        <v>5000</v>
      </c>
      <c r="L814" s="1" t="s">
        <v>1619</v>
      </c>
      <c r="M814">
        <v>8578</v>
      </c>
      <c r="N814">
        <v>10</v>
      </c>
      <c r="O814" t="s">
        <v>18</v>
      </c>
      <c r="P814" s="1" t="s">
        <v>1620</v>
      </c>
      <c r="Q814">
        <v>22.39</v>
      </c>
      <c r="R814">
        <v>1</v>
      </c>
      <c r="S814">
        <v>0</v>
      </c>
      <c r="T814">
        <v>0</v>
      </c>
      <c r="U814" s="1" t="s">
        <v>24</v>
      </c>
      <c r="V814">
        <v>5000</v>
      </c>
      <c r="W814">
        <v>5000</v>
      </c>
      <c r="X814">
        <v>0</v>
      </c>
      <c r="Y814">
        <v>5022.3900000000003</v>
      </c>
      <c r="Z814">
        <v>5022.3900000000003</v>
      </c>
      <c r="AA814">
        <v>1</v>
      </c>
      <c r="AB814" t="s">
        <v>21</v>
      </c>
    </row>
    <row r="815" spans="1:28" x14ac:dyDescent="0.3">
      <c r="A815">
        <v>580</v>
      </c>
      <c r="B815" t="str">
        <f>VLOOKUP(A815,标的信息!$B$2:$G$260,2,0)</f>
        <v>信易顺</v>
      </c>
      <c r="C815" t="str">
        <f>VLOOKUP(A815,标的信息!$B$2:$G$260,3,0)</f>
        <v>信易顺第494期</v>
      </c>
      <c r="D815">
        <f>VLOOKUP(A815,标的信息!$B$2:$G$260,4,0)</f>
        <v>20000</v>
      </c>
      <c r="E815">
        <f>VLOOKUP(A815,标的信息!$B$2:$G$260,5,0)</f>
        <v>5.2</v>
      </c>
      <c r="F815">
        <f>VLOOKUP(A815,标的信息!$B$2:$G$260,6,0)</f>
        <v>1</v>
      </c>
      <c r="G815">
        <f>VLOOKUP(A815,标的信息!$B$2:$H$260,7,0)</f>
        <v>31</v>
      </c>
      <c r="H815" t="str">
        <f>VLOOKUP(A815,标的信息!$B$2:$I$260,8,0)</f>
        <v>还款中</v>
      </c>
      <c r="I815">
        <f t="shared" si="12"/>
        <v>17.911111111111111</v>
      </c>
      <c r="J815">
        <v>17.91</v>
      </c>
      <c r="K815">
        <v>4000</v>
      </c>
      <c r="L815" s="1" t="s">
        <v>1621</v>
      </c>
      <c r="M815">
        <v>8566</v>
      </c>
      <c r="N815">
        <v>10</v>
      </c>
      <c r="O815" t="s">
        <v>18</v>
      </c>
      <c r="P815" s="1" t="s">
        <v>1622</v>
      </c>
      <c r="Q815">
        <v>17.91</v>
      </c>
      <c r="R815">
        <v>1</v>
      </c>
      <c r="S815">
        <v>0</v>
      </c>
      <c r="T815">
        <v>0</v>
      </c>
      <c r="U815" s="1" t="s">
        <v>29</v>
      </c>
      <c r="V815">
        <v>4000</v>
      </c>
      <c r="W815">
        <v>4000</v>
      </c>
      <c r="X815">
        <v>0</v>
      </c>
      <c r="Y815">
        <v>4017.91</v>
      </c>
      <c r="Z815">
        <v>4017.91</v>
      </c>
      <c r="AA815">
        <v>1</v>
      </c>
      <c r="AB815" t="s">
        <v>21</v>
      </c>
    </row>
    <row r="816" spans="1:28" x14ac:dyDescent="0.3">
      <c r="A816">
        <v>580</v>
      </c>
      <c r="B816" t="str">
        <f>VLOOKUP(A816,标的信息!$B$2:$G$260,2,0)</f>
        <v>信易顺</v>
      </c>
      <c r="C816" t="str">
        <f>VLOOKUP(A816,标的信息!$B$2:$G$260,3,0)</f>
        <v>信易顺第494期</v>
      </c>
      <c r="D816">
        <f>VLOOKUP(A816,标的信息!$B$2:$G$260,4,0)</f>
        <v>20000</v>
      </c>
      <c r="E816">
        <f>VLOOKUP(A816,标的信息!$B$2:$G$260,5,0)</f>
        <v>5.2</v>
      </c>
      <c r="F816">
        <f>VLOOKUP(A816,标的信息!$B$2:$G$260,6,0)</f>
        <v>1</v>
      </c>
      <c r="G816">
        <f>VLOOKUP(A816,标的信息!$B$2:$H$260,7,0)</f>
        <v>31</v>
      </c>
      <c r="H816" t="str">
        <f>VLOOKUP(A816,标的信息!$B$2:$I$260,8,0)</f>
        <v>还款中</v>
      </c>
      <c r="I816">
        <f t="shared" si="12"/>
        <v>4.4777777777777779</v>
      </c>
      <c r="J816">
        <v>4.4800000000000004</v>
      </c>
      <c r="K816">
        <v>1000</v>
      </c>
      <c r="L816" s="1" t="s">
        <v>1623</v>
      </c>
      <c r="M816">
        <v>8539</v>
      </c>
      <c r="N816">
        <v>10</v>
      </c>
      <c r="O816" t="s">
        <v>18</v>
      </c>
      <c r="P816" s="1" t="s">
        <v>1624</v>
      </c>
      <c r="Q816">
        <v>4.4800000000000004</v>
      </c>
      <c r="R816">
        <v>1</v>
      </c>
      <c r="S816">
        <v>0</v>
      </c>
      <c r="T816">
        <v>0</v>
      </c>
      <c r="U816" s="1" t="s">
        <v>35</v>
      </c>
      <c r="V816">
        <v>1000</v>
      </c>
      <c r="W816">
        <v>1000</v>
      </c>
      <c r="X816">
        <v>0</v>
      </c>
      <c r="Y816">
        <v>1004.48</v>
      </c>
      <c r="Z816">
        <v>1004.48</v>
      </c>
      <c r="AA816">
        <v>1</v>
      </c>
      <c r="AB816" t="s">
        <v>21</v>
      </c>
    </row>
    <row r="817" spans="1:28" x14ac:dyDescent="0.3">
      <c r="A817">
        <v>580</v>
      </c>
      <c r="B817" t="str">
        <f>VLOOKUP(A817,标的信息!$B$2:$G$260,2,0)</f>
        <v>信易顺</v>
      </c>
      <c r="C817" t="str">
        <f>VLOOKUP(A817,标的信息!$B$2:$G$260,3,0)</f>
        <v>信易顺第494期</v>
      </c>
      <c r="D817">
        <f>VLOOKUP(A817,标的信息!$B$2:$G$260,4,0)</f>
        <v>20000</v>
      </c>
      <c r="E817">
        <f>VLOOKUP(A817,标的信息!$B$2:$G$260,5,0)</f>
        <v>5.2</v>
      </c>
      <c r="F817">
        <f>VLOOKUP(A817,标的信息!$B$2:$G$260,6,0)</f>
        <v>1</v>
      </c>
      <c r="G817">
        <f>VLOOKUP(A817,标的信息!$B$2:$H$260,7,0)</f>
        <v>31</v>
      </c>
      <c r="H817" t="str">
        <f>VLOOKUP(A817,标的信息!$B$2:$I$260,8,0)</f>
        <v>还款中</v>
      </c>
      <c r="I817">
        <f t="shared" si="12"/>
        <v>44.777777777777779</v>
      </c>
      <c r="J817">
        <v>44.78</v>
      </c>
      <c r="K817">
        <v>10000</v>
      </c>
      <c r="L817" s="1" t="s">
        <v>1625</v>
      </c>
      <c r="M817">
        <v>8528</v>
      </c>
      <c r="N817">
        <v>10</v>
      </c>
      <c r="O817" t="s">
        <v>18</v>
      </c>
      <c r="P817" s="1" t="s">
        <v>1626</v>
      </c>
      <c r="Q817">
        <v>44.78</v>
      </c>
      <c r="R817">
        <v>1</v>
      </c>
      <c r="S817">
        <v>0</v>
      </c>
      <c r="T817">
        <v>0</v>
      </c>
      <c r="U817" s="1" t="s">
        <v>77</v>
      </c>
      <c r="V817">
        <v>10000</v>
      </c>
      <c r="W817">
        <v>10000</v>
      </c>
      <c r="X817">
        <v>0</v>
      </c>
      <c r="Y817">
        <v>10044.780000000001</v>
      </c>
      <c r="Z817">
        <v>10044.780000000001</v>
      </c>
      <c r="AA817">
        <v>1</v>
      </c>
      <c r="AB817" t="s">
        <v>21</v>
      </c>
    </row>
    <row r="818" spans="1:28" x14ac:dyDescent="0.3">
      <c r="A818">
        <v>581</v>
      </c>
      <c r="B818" t="str">
        <f>VLOOKUP(A818,标的信息!$B$2:$G$260,2,0)</f>
        <v>信易顺</v>
      </c>
      <c r="C818" t="str">
        <f>VLOOKUP(A818,标的信息!$B$2:$G$260,3,0)</f>
        <v>信易顺第495期</v>
      </c>
      <c r="D818">
        <f>VLOOKUP(A818,标的信息!$B$2:$G$260,4,0)</f>
        <v>30000</v>
      </c>
      <c r="E818">
        <f>VLOOKUP(A818,标的信息!$B$2:$G$260,5,0)</f>
        <v>5.2</v>
      </c>
      <c r="F818">
        <f>VLOOKUP(A818,标的信息!$B$2:$G$260,6,0)</f>
        <v>1</v>
      </c>
      <c r="G818">
        <f>VLOOKUP(A818,标的信息!$B$2:$H$260,7,0)</f>
        <v>31</v>
      </c>
      <c r="H818" t="str">
        <f>VLOOKUP(A818,标的信息!$B$2:$I$260,8,0)</f>
        <v>还款中</v>
      </c>
      <c r="I818">
        <f t="shared" si="12"/>
        <v>54.628888888888881</v>
      </c>
      <c r="J818">
        <v>54.63</v>
      </c>
      <c r="K818">
        <v>12200</v>
      </c>
      <c r="L818" s="1" t="s">
        <v>1627</v>
      </c>
      <c r="M818">
        <v>8568</v>
      </c>
      <c r="N818">
        <v>10</v>
      </c>
      <c r="O818" t="s">
        <v>18</v>
      </c>
      <c r="P818" s="1" t="s">
        <v>1628</v>
      </c>
      <c r="Q818">
        <v>54.63</v>
      </c>
      <c r="R818">
        <v>1</v>
      </c>
      <c r="S818">
        <v>0</v>
      </c>
      <c r="T818">
        <v>0</v>
      </c>
      <c r="U818" s="1" t="s">
        <v>35</v>
      </c>
      <c r="V818">
        <v>12200</v>
      </c>
      <c r="W818">
        <v>12200</v>
      </c>
      <c r="X818">
        <v>0</v>
      </c>
      <c r="Y818">
        <v>12254.63</v>
      </c>
      <c r="Z818">
        <v>12254.63</v>
      </c>
      <c r="AA818">
        <v>1</v>
      </c>
      <c r="AB818" t="s">
        <v>21</v>
      </c>
    </row>
    <row r="819" spans="1:28" x14ac:dyDescent="0.3">
      <c r="A819">
        <v>581</v>
      </c>
      <c r="B819" t="str">
        <f>VLOOKUP(A819,标的信息!$B$2:$G$260,2,0)</f>
        <v>信易顺</v>
      </c>
      <c r="C819" t="str">
        <f>VLOOKUP(A819,标的信息!$B$2:$G$260,3,0)</f>
        <v>信易顺第495期</v>
      </c>
      <c r="D819">
        <f>VLOOKUP(A819,标的信息!$B$2:$G$260,4,0)</f>
        <v>30000</v>
      </c>
      <c r="E819">
        <f>VLOOKUP(A819,标的信息!$B$2:$G$260,5,0)</f>
        <v>5.2</v>
      </c>
      <c r="F819">
        <f>VLOOKUP(A819,标的信息!$B$2:$G$260,6,0)</f>
        <v>1</v>
      </c>
      <c r="G819">
        <f>VLOOKUP(A819,标的信息!$B$2:$H$260,7,0)</f>
        <v>31</v>
      </c>
      <c r="H819" t="str">
        <f>VLOOKUP(A819,标的信息!$B$2:$I$260,8,0)</f>
        <v>还款中</v>
      </c>
      <c r="I819">
        <f t="shared" si="12"/>
        <v>2.6866666666666665</v>
      </c>
      <c r="J819">
        <v>2.69</v>
      </c>
      <c r="K819">
        <v>600</v>
      </c>
      <c r="L819" s="1" t="s">
        <v>1629</v>
      </c>
      <c r="M819">
        <v>8564</v>
      </c>
      <c r="N819">
        <v>10</v>
      </c>
      <c r="O819" t="s">
        <v>18</v>
      </c>
      <c r="P819" s="1" t="s">
        <v>1630</v>
      </c>
      <c r="Q819">
        <v>2.69</v>
      </c>
      <c r="R819">
        <v>1</v>
      </c>
      <c r="S819">
        <v>0</v>
      </c>
      <c r="T819">
        <v>0</v>
      </c>
      <c r="U819" s="1" t="s">
        <v>48</v>
      </c>
      <c r="V819">
        <v>600</v>
      </c>
      <c r="W819">
        <v>600</v>
      </c>
      <c r="X819">
        <v>0</v>
      </c>
      <c r="Y819">
        <v>602.69000000000005</v>
      </c>
      <c r="Z819">
        <v>602.69000000000005</v>
      </c>
      <c r="AA819">
        <v>1</v>
      </c>
      <c r="AB819" t="s">
        <v>21</v>
      </c>
    </row>
    <row r="820" spans="1:28" x14ac:dyDescent="0.3">
      <c r="A820">
        <v>581</v>
      </c>
      <c r="B820" t="str">
        <f>VLOOKUP(A820,标的信息!$B$2:$G$260,2,0)</f>
        <v>信易顺</v>
      </c>
      <c r="C820" t="str">
        <f>VLOOKUP(A820,标的信息!$B$2:$G$260,3,0)</f>
        <v>信易顺第495期</v>
      </c>
      <c r="D820">
        <f>VLOOKUP(A820,标的信息!$B$2:$G$260,4,0)</f>
        <v>30000</v>
      </c>
      <c r="E820">
        <f>VLOOKUP(A820,标的信息!$B$2:$G$260,5,0)</f>
        <v>5.2</v>
      </c>
      <c r="F820">
        <f>VLOOKUP(A820,标的信息!$B$2:$G$260,6,0)</f>
        <v>1</v>
      </c>
      <c r="G820">
        <f>VLOOKUP(A820,标的信息!$B$2:$H$260,7,0)</f>
        <v>31</v>
      </c>
      <c r="H820" t="str">
        <f>VLOOKUP(A820,标的信息!$B$2:$I$260,8,0)</f>
        <v>还款中</v>
      </c>
      <c r="I820">
        <f t="shared" si="12"/>
        <v>22.388888888888889</v>
      </c>
      <c r="J820">
        <v>22.39</v>
      </c>
      <c r="K820">
        <v>5000</v>
      </c>
      <c r="L820" s="1" t="s">
        <v>1631</v>
      </c>
      <c r="M820">
        <v>8554</v>
      </c>
      <c r="N820">
        <v>10</v>
      </c>
      <c r="O820" t="s">
        <v>18</v>
      </c>
      <c r="P820" s="1" t="s">
        <v>1632</v>
      </c>
      <c r="Q820">
        <v>22.39</v>
      </c>
      <c r="R820">
        <v>1</v>
      </c>
      <c r="S820">
        <v>0</v>
      </c>
      <c r="T820">
        <v>0</v>
      </c>
      <c r="U820" s="1" t="s">
        <v>77</v>
      </c>
      <c r="V820">
        <v>5000</v>
      </c>
      <c r="W820">
        <v>5000</v>
      </c>
      <c r="X820">
        <v>0</v>
      </c>
      <c r="Y820">
        <v>5022.3900000000003</v>
      </c>
      <c r="Z820">
        <v>5022.3900000000003</v>
      </c>
      <c r="AA820">
        <v>1</v>
      </c>
      <c r="AB820" t="s">
        <v>21</v>
      </c>
    </row>
    <row r="821" spans="1:28" x14ac:dyDescent="0.3">
      <c r="A821">
        <v>581</v>
      </c>
      <c r="B821" t="str">
        <f>VLOOKUP(A821,标的信息!$B$2:$G$260,2,0)</f>
        <v>信易顺</v>
      </c>
      <c r="C821" t="str">
        <f>VLOOKUP(A821,标的信息!$B$2:$G$260,3,0)</f>
        <v>信易顺第495期</v>
      </c>
      <c r="D821">
        <f>VLOOKUP(A821,标的信息!$B$2:$G$260,4,0)</f>
        <v>30000</v>
      </c>
      <c r="E821">
        <f>VLOOKUP(A821,标的信息!$B$2:$G$260,5,0)</f>
        <v>5.2</v>
      </c>
      <c r="F821">
        <f>VLOOKUP(A821,标的信息!$B$2:$G$260,6,0)</f>
        <v>1</v>
      </c>
      <c r="G821">
        <f>VLOOKUP(A821,标的信息!$B$2:$H$260,7,0)</f>
        <v>31</v>
      </c>
      <c r="H821" t="str">
        <f>VLOOKUP(A821,标的信息!$B$2:$I$260,8,0)</f>
        <v>还款中</v>
      </c>
      <c r="I821">
        <f t="shared" si="12"/>
        <v>9.8511111111111109</v>
      </c>
      <c r="J821">
        <v>9.85</v>
      </c>
      <c r="K821">
        <v>2200</v>
      </c>
      <c r="L821" s="1" t="s">
        <v>1633</v>
      </c>
      <c r="M821">
        <v>8538</v>
      </c>
      <c r="N821">
        <v>10</v>
      </c>
      <c r="O821" t="s">
        <v>18</v>
      </c>
      <c r="P821" s="1" t="s">
        <v>1634</v>
      </c>
      <c r="Q821">
        <v>9.85</v>
      </c>
      <c r="R821">
        <v>1</v>
      </c>
      <c r="S821">
        <v>0</v>
      </c>
      <c r="T821">
        <v>0</v>
      </c>
      <c r="U821" s="1" t="s">
        <v>43</v>
      </c>
      <c r="V821">
        <v>2200</v>
      </c>
      <c r="W821">
        <v>2200</v>
      </c>
      <c r="X821">
        <v>0</v>
      </c>
      <c r="Y821">
        <v>2209.85</v>
      </c>
      <c r="Z821">
        <v>2209.85</v>
      </c>
      <c r="AA821">
        <v>1</v>
      </c>
      <c r="AB821" t="s">
        <v>21</v>
      </c>
    </row>
    <row r="822" spans="1:28" x14ac:dyDescent="0.3">
      <c r="A822">
        <v>581</v>
      </c>
      <c r="B822" t="str">
        <f>VLOOKUP(A822,标的信息!$B$2:$G$260,2,0)</f>
        <v>信易顺</v>
      </c>
      <c r="C822" t="str">
        <f>VLOOKUP(A822,标的信息!$B$2:$G$260,3,0)</f>
        <v>信易顺第495期</v>
      </c>
      <c r="D822">
        <f>VLOOKUP(A822,标的信息!$B$2:$G$260,4,0)</f>
        <v>30000</v>
      </c>
      <c r="E822">
        <f>VLOOKUP(A822,标的信息!$B$2:$G$260,5,0)</f>
        <v>5.2</v>
      </c>
      <c r="F822">
        <f>VLOOKUP(A822,标的信息!$B$2:$G$260,6,0)</f>
        <v>1</v>
      </c>
      <c r="G822">
        <f>VLOOKUP(A822,标的信息!$B$2:$H$260,7,0)</f>
        <v>31</v>
      </c>
      <c r="H822" t="str">
        <f>VLOOKUP(A822,标的信息!$B$2:$I$260,8,0)</f>
        <v>还款中</v>
      </c>
      <c r="I822">
        <f t="shared" si="12"/>
        <v>44.777777777777779</v>
      </c>
      <c r="J822">
        <v>44.78</v>
      </c>
      <c r="K822">
        <v>10000</v>
      </c>
      <c r="L822" s="1" t="s">
        <v>1635</v>
      </c>
      <c r="M822">
        <v>8515</v>
      </c>
      <c r="N822">
        <v>10</v>
      </c>
      <c r="O822" t="s">
        <v>18</v>
      </c>
      <c r="P822" s="1" t="s">
        <v>1636</v>
      </c>
      <c r="Q822">
        <v>44.78</v>
      </c>
      <c r="R822">
        <v>1</v>
      </c>
      <c r="S822">
        <v>0</v>
      </c>
      <c r="T822">
        <v>0</v>
      </c>
      <c r="U822" s="1" t="s">
        <v>43</v>
      </c>
      <c r="V822">
        <v>10000</v>
      </c>
      <c r="W822">
        <v>10000</v>
      </c>
      <c r="X822">
        <v>0</v>
      </c>
      <c r="Y822">
        <v>10044.780000000001</v>
      </c>
      <c r="Z822">
        <v>10044.780000000001</v>
      </c>
      <c r="AA822">
        <v>1</v>
      </c>
      <c r="AB822" t="s">
        <v>21</v>
      </c>
    </row>
    <row r="823" spans="1:28" x14ac:dyDescent="0.3">
      <c r="A823">
        <v>582</v>
      </c>
      <c r="B823" t="str">
        <f>VLOOKUP(A823,标的信息!$B$2:$G$260,2,0)</f>
        <v>信易顺</v>
      </c>
      <c r="C823" t="str">
        <f>VLOOKUP(A823,标的信息!$B$2:$G$260,3,0)</f>
        <v>信易顺第496期</v>
      </c>
      <c r="D823">
        <f>VLOOKUP(A823,标的信息!$B$2:$G$260,4,0)</f>
        <v>20000</v>
      </c>
      <c r="E823">
        <f>VLOOKUP(A823,标的信息!$B$2:$G$260,5,0)</f>
        <v>5.2</v>
      </c>
      <c r="F823">
        <f>VLOOKUP(A823,标的信息!$B$2:$G$260,6,0)</f>
        <v>1</v>
      </c>
      <c r="G823">
        <f>VLOOKUP(A823,标的信息!$B$2:$H$260,7,0)</f>
        <v>31</v>
      </c>
      <c r="H823" t="str">
        <f>VLOOKUP(A823,标的信息!$B$2:$I$260,8,0)</f>
        <v>还款中</v>
      </c>
      <c r="I823">
        <f t="shared" si="12"/>
        <v>11.194444444444445</v>
      </c>
      <c r="J823">
        <v>11.19</v>
      </c>
      <c r="K823">
        <v>2500</v>
      </c>
      <c r="L823" s="1" t="s">
        <v>1637</v>
      </c>
      <c r="M823">
        <v>8584</v>
      </c>
      <c r="N823">
        <v>10</v>
      </c>
      <c r="O823" t="s">
        <v>18</v>
      </c>
      <c r="P823" s="1" t="s">
        <v>1638</v>
      </c>
      <c r="Q823">
        <v>11.19</v>
      </c>
      <c r="R823">
        <v>1</v>
      </c>
      <c r="S823">
        <v>0</v>
      </c>
      <c r="T823">
        <v>0</v>
      </c>
      <c r="U823" s="1" t="s">
        <v>24</v>
      </c>
      <c r="V823">
        <v>2500</v>
      </c>
      <c r="W823">
        <v>2500</v>
      </c>
      <c r="X823">
        <v>0</v>
      </c>
      <c r="Y823">
        <v>2511.19</v>
      </c>
      <c r="Z823">
        <v>2511.19</v>
      </c>
      <c r="AA823">
        <v>1</v>
      </c>
      <c r="AB823" t="s">
        <v>21</v>
      </c>
    </row>
    <row r="824" spans="1:28" x14ac:dyDescent="0.3">
      <c r="A824">
        <v>582</v>
      </c>
      <c r="B824" t="str">
        <f>VLOOKUP(A824,标的信息!$B$2:$G$260,2,0)</f>
        <v>信易顺</v>
      </c>
      <c r="C824" t="str">
        <f>VLOOKUP(A824,标的信息!$B$2:$G$260,3,0)</f>
        <v>信易顺第496期</v>
      </c>
      <c r="D824">
        <f>VLOOKUP(A824,标的信息!$B$2:$G$260,4,0)</f>
        <v>20000</v>
      </c>
      <c r="E824">
        <f>VLOOKUP(A824,标的信息!$B$2:$G$260,5,0)</f>
        <v>5.2</v>
      </c>
      <c r="F824">
        <f>VLOOKUP(A824,标的信息!$B$2:$G$260,6,0)</f>
        <v>1</v>
      </c>
      <c r="G824">
        <f>VLOOKUP(A824,标的信息!$B$2:$H$260,7,0)</f>
        <v>31</v>
      </c>
      <c r="H824" t="str">
        <f>VLOOKUP(A824,标的信息!$B$2:$I$260,8,0)</f>
        <v>还款中</v>
      </c>
      <c r="I824">
        <f t="shared" si="12"/>
        <v>8.9555555555555557</v>
      </c>
      <c r="J824">
        <v>8.9600000000000009</v>
      </c>
      <c r="K824">
        <v>2000</v>
      </c>
      <c r="L824" s="1" t="s">
        <v>1639</v>
      </c>
      <c r="M824">
        <v>8575</v>
      </c>
      <c r="N824">
        <v>10</v>
      </c>
      <c r="O824" t="s">
        <v>18</v>
      </c>
      <c r="P824" s="1" t="s">
        <v>1640</v>
      </c>
      <c r="Q824">
        <v>8.9600000000000009</v>
      </c>
      <c r="R824">
        <v>1</v>
      </c>
      <c r="S824">
        <v>0</v>
      </c>
      <c r="T824">
        <v>0</v>
      </c>
      <c r="U824" s="1" t="s">
        <v>20</v>
      </c>
      <c r="V824">
        <v>2000</v>
      </c>
      <c r="W824">
        <v>2000</v>
      </c>
      <c r="X824">
        <v>0</v>
      </c>
      <c r="Y824">
        <v>2008.96</v>
      </c>
      <c r="Z824">
        <v>2008.96</v>
      </c>
      <c r="AA824">
        <v>1</v>
      </c>
      <c r="AB824" t="s">
        <v>21</v>
      </c>
    </row>
    <row r="825" spans="1:28" x14ac:dyDescent="0.3">
      <c r="A825">
        <v>582</v>
      </c>
      <c r="B825" t="str">
        <f>VLOOKUP(A825,标的信息!$B$2:$G$260,2,0)</f>
        <v>信易顺</v>
      </c>
      <c r="C825" t="str">
        <f>VLOOKUP(A825,标的信息!$B$2:$G$260,3,0)</f>
        <v>信易顺第496期</v>
      </c>
      <c r="D825">
        <f>VLOOKUP(A825,标的信息!$B$2:$G$260,4,0)</f>
        <v>20000</v>
      </c>
      <c r="E825">
        <f>VLOOKUP(A825,标的信息!$B$2:$G$260,5,0)</f>
        <v>5.2</v>
      </c>
      <c r="F825">
        <f>VLOOKUP(A825,标的信息!$B$2:$G$260,6,0)</f>
        <v>1</v>
      </c>
      <c r="G825">
        <f>VLOOKUP(A825,标的信息!$B$2:$H$260,7,0)</f>
        <v>31</v>
      </c>
      <c r="H825" t="str">
        <f>VLOOKUP(A825,标的信息!$B$2:$I$260,8,0)</f>
        <v>还款中</v>
      </c>
      <c r="I825">
        <f t="shared" si="12"/>
        <v>69.405555555555551</v>
      </c>
      <c r="J825">
        <v>69.41</v>
      </c>
      <c r="K825">
        <v>15500</v>
      </c>
      <c r="L825" s="1" t="s">
        <v>1641</v>
      </c>
      <c r="M825">
        <v>8523</v>
      </c>
      <c r="N825">
        <v>10</v>
      </c>
      <c r="O825" t="s">
        <v>18</v>
      </c>
      <c r="P825" s="1" t="s">
        <v>1642</v>
      </c>
      <c r="Q825">
        <v>69.41</v>
      </c>
      <c r="R825">
        <v>1</v>
      </c>
      <c r="S825">
        <v>0</v>
      </c>
      <c r="T825">
        <v>0</v>
      </c>
      <c r="U825" s="1" t="s">
        <v>40</v>
      </c>
      <c r="V825">
        <v>15500</v>
      </c>
      <c r="W825">
        <v>15500</v>
      </c>
      <c r="X825">
        <v>0</v>
      </c>
      <c r="Y825">
        <v>15569.41</v>
      </c>
      <c r="Z825">
        <v>15569.41</v>
      </c>
      <c r="AA825">
        <v>1</v>
      </c>
      <c r="AB825" t="s">
        <v>21</v>
      </c>
    </row>
    <row r="826" spans="1:28" x14ac:dyDescent="0.3">
      <c r="A826">
        <v>583</v>
      </c>
      <c r="B826" t="str">
        <f>VLOOKUP(A826,标的信息!$B$2:$G$260,2,0)</f>
        <v>信易顺</v>
      </c>
      <c r="C826" t="str">
        <f>VLOOKUP(A826,标的信息!$B$2:$G$260,3,0)</f>
        <v>信易顺第497期</v>
      </c>
      <c r="D826">
        <f>VLOOKUP(A826,标的信息!$B$2:$G$260,4,0)</f>
        <v>15000</v>
      </c>
      <c r="E826">
        <f>VLOOKUP(A826,标的信息!$B$2:$G$260,5,0)</f>
        <v>5.2</v>
      </c>
      <c r="F826">
        <f>VLOOKUP(A826,标的信息!$B$2:$G$260,6,0)</f>
        <v>1</v>
      </c>
      <c r="G826">
        <f>VLOOKUP(A826,标的信息!$B$2:$H$260,7,0)</f>
        <v>31</v>
      </c>
      <c r="H826" t="str">
        <f>VLOOKUP(A826,标的信息!$B$2:$I$260,8,0)</f>
        <v>还款中</v>
      </c>
      <c r="I826">
        <f t="shared" si="12"/>
        <v>55.972222222222221</v>
      </c>
      <c r="J826">
        <v>55.97</v>
      </c>
      <c r="K826">
        <v>12500</v>
      </c>
      <c r="L826" s="1" t="s">
        <v>1643</v>
      </c>
      <c r="M826">
        <v>8551</v>
      </c>
      <c r="N826">
        <v>10</v>
      </c>
      <c r="O826" t="s">
        <v>18</v>
      </c>
      <c r="P826" s="1" t="s">
        <v>1644</v>
      </c>
      <c r="Q826">
        <v>55.97</v>
      </c>
      <c r="R826">
        <v>1</v>
      </c>
      <c r="S826">
        <v>0</v>
      </c>
      <c r="T826">
        <v>0</v>
      </c>
      <c r="U826" s="1" t="s">
        <v>24</v>
      </c>
      <c r="V826">
        <v>12500</v>
      </c>
      <c r="W826">
        <v>12500</v>
      </c>
      <c r="X826">
        <v>0</v>
      </c>
      <c r="Y826">
        <v>12555.97</v>
      </c>
      <c r="Z826">
        <v>12555.97</v>
      </c>
      <c r="AA826">
        <v>1</v>
      </c>
      <c r="AB826" t="s">
        <v>21</v>
      </c>
    </row>
    <row r="827" spans="1:28" x14ac:dyDescent="0.3">
      <c r="A827">
        <v>583</v>
      </c>
      <c r="B827" t="str">
        <f>VLOOKUP(A827,标的信息!$B$2:$G$260,2,0)</f>
        <v>信易顺</v>
      </c>
      <c r="C827" t="str">
        <f>VLOOKUP(A827,标的信息!$B$2:$G$260,3,0)</f>
        <v>信易顺第497期</v>
      </c>
      <c r="D827">
        <f>VLOOKUP(A827,标的信息!$B$2:$G$260,4,0)</f>
        <v>15000</v>
      </c>
      <c r="E827">
        <f>VLOOKUP(A827,标的信息!$B$2:$G$260,5,0)</f>
        <v>5.2</v>
      </c>
      <c r="F827">
        <f>VLOOKUP(A827,标的信息!$B$2:$G$260,6,0)</f>
        <v>1</v>
      </c>
      <c r="G827">
        <f>VLOOKUP(A827,标的信息!$B$2:$H$260,7,0)</f>
        <v>31</v>
      </c>
      <c r="H827" t="str">
        <f>VLOOKUP(A827,标的信息!$B$2:$I$260,8,0)</f>
        <v>还款中</v>
      </c>
      <c r="I827">
        <f t="shared" si="12"/>
        <v>11.194444444444445</v>
      </c>
      <c r="J827">
        <v>11.19</v>
      </c>
      <c r="K827">
        <v>2500</v>
      </c>
      <c r="L827" s="1" t="s">
        <v>1645</v>
      </c>
      <c r="M827">
        <v>8547</v>
      </c>
      <c r="N827">
        <v>10</v>
      </c>
      <c r="O827" t="s">
        <v>18</v>
      </c>
      <c r="P827" s="1" t="s">
        <v>1646</v>
      </c>
      <c r="Q827">
        <v>11.19</v>
      </c>
      <c r="R827">
        <v>1</v>
      </c>
      <c r="S827">
        <v>0</v>
      </c>
      <c r="T827">
        <v>0</v>
      </c>
      <c r="U827" s="1" t="s">
        <v>77</v>
      </c>
      <c r="V827">
        <v>2500</v>
      </c>
      <c r="W827">
        <v>2500</v>
      </c>
      <c r="X827">
        <v>0</v>
      </c>
      <c r="Y827">
        <v>2511.19</v>
      </c>
      <c r="Z827">
        <v>2511.19</v>
      </c>
      <c r="AA827">
        <v>1</v>
      </c>
      <c r="AB827" t="s">
        <v>21</v>
      </c>
    </row>
    <row r="828" spans="1:28" x14ac:dyDescent="0.3">
      <c r="A828">
        <v>584</v>
      </c>
      <c r="B828" t="str">
        <f>VLOOKUP(A828,标的信息!$B$2:$G$260,2,0)</f>
        <v>信易顺</v>
      </c>
      <c r="C828" t="str">
        <f>VLOOKUP(A828,标的信息!$B$2:$G$260,3,0)</f>
        <v>信易顺第498期</v>
      </c>
      <c r="D828">
        <f>VLOOKUP(A828,标的信息!$B$2:$G$260,4,0)</f>
        <v>10000</v>
      </c>
      <c r="E828">
        <f>VLOOKUP(A828,标的信息!$B$2:$G$260,5,0)</f>
        <v>5.2</v>
      </c>
      <c r="F828">
        <f>VLOOKUP(A828,标的信息!$B$2:$G$260,6,0)</f>
        <v>1</v>
      </c>
      <c r="G828">
        <f>VLOOKUP(A828,标的信息!$B$2:$H$260,7,0)</f>
        <v>31</v>
      </c>
      <c r="H828" t="str">
        <f>VLOOKUP(A828,标的信息!$B$2:$I$260,8,0)</f>
        <v>还款中</v>
      </c>
      <c r="I828">
        <f t="shared" si="12"/>
        <v>11.642222222222221</v>
      </c>
      <c r="J828">
        <v>11.64</v>
      </c>
      <c r="K828">
        <v>2600</v>
      </c>
      <c r="L828" s="1" t="s">
        <v>1647</v>
      </c>
      <c r="M828">
        <v>8579</v>
      </c>
      <c r="N828">
        <v>10</v>
      </c>
      <c r="O828" t="s">
        <v>18</v>
      </c>
      <c r="P828" s="1" t="s">
        <v>1648</v>
      </c>
      <c r="Q828">
        <v>11.64</v>
      </c>
      <c r="R828">
        <v>1</v>
      </c>
      <c r="S828">
        <v>0</v>
      </c>
      <c r="T828">
        <v>0</v>
      </c>
      <c r="U828" s="1" t="s">
        <v>24</v>
      </c>
      <c r="V828">
        <v>2600</v>
      </c>
      <c r="W828">
        <v>2600</v>
      </c>
      <c r="X828">
        <v>0</v>
      </c>
      <c r="Y828">
        <v>2611.64</v>
      </c>
      <c r="Z828">
        <v>2611.64</v>
      </c>
      <c r="AA828">
        <v>1</v>
      </c>
      <c r="AB828" t="s">
        <v>21</v>
      </c>
    </row>
    <row r="829" spans="1:28" x14ac:dyDescent="0.3">
      <c r="A829">
        <v>584</v>
      </c>
      <c r="B829" t="str">
        <f>VLOOKUP(A829,标的信息!$B$2:$G$260,2,0)</f>
        <v>信易顺</v>
      </c>
      <c r="C829" t="str">
        <f>VLOOKUP(A829,标的信息!$B$2:$G$260,3,0)</f>
        <v>信易顺第498期</v>
      </c>
      <c r="D829">
        <f>VLOOKUP(A829,标的信息!$B$2:$G$260,4,0)</f>
        <v>10000</v>
      </c>
      <c r="E829">
        <f>VLOOKUP(A829,标的信息!$B$2:$G$260,5,0)</f>
        <v>5.2</v>
      </c>
      <c r="F829">
        <f>VLOOKUP(A829,标的信息!$B$2:$G$260,6,0)</f>
        <v>1</v>
      </c>
      <c r="G829">
        <f>VLOOKUP(A829,标的信息!$B$2:$H$260,7,0)</f>
        <v>31</v>
      </c>
      <c r="H829" t="str">
        <f>VLOOKUP(A829,标的信息!$B$2:$I$260,8,0)</f>
        <v>还款中</v>
      </c>
      <c r="I829">
        <f t="shared" si="12"/>
        <v>1.7911111111111113</v>
      </c>
      <c r="J829">
        <v>1.79</v>
      </c>
      <c r="K829">
        <v>400</v>
      </c>
      <c r="L829" s="1" t="s">
        <v>1649</v>
      </c>
      <c r="M829">
        <v>8573</v>
      </c>
      <c r="N829">
        <v>10</v>
      </c>
      <c r="O829" t="s">
        <v>18</v>
      </c>
      <c r="P829" s="1" t="s">
        <v>1650</v>
      </c>
      <c r="Q829">
        <v>1.79</v>
      </c>
      <c r="R829">
        <v>1</v>
      </c>
      <c r="S829">
        <v>0</v>
      </c>
      <c r="T829">
        <v>0</v>
      </c>
      <c r="U829" s="1" t="s">
        <v>24</v>
      </c>
      <c r="V829">
        <v>400</v>
      </c>
      <c r="W829">
        <v>400</v>
      </c>
      <c r="X829">
        <v>0</v>
      </c>
      <c r="Y829">
        <v>401.79</v>
      </c>
      <c r="Z829">
        <v>401.79</v>
      </c>
      <c r="AA829">
        <v>1</v>
      </c>
      <c r="AB829" t="s">
        <v>21</v>
      </c>
    </row>
    <row r="830" spans="1:28" x14ac:dyDescent="0.3">
      <c r="A830">
        <v>584</v>
      </c>
      <c r="B830" t="str">
        <f>VLOOKUP(A830,标的信息!$B$2:$G$260,2,0)</f>
        <v>信易顺</v>
      </c>
      <c r="C830" t="str">
        <f>VLOOKUP(A830,标的信息!$B$2:$G$260,3,0)</f>
        <v>信易顺第498期</v>
      </c>
      <c r="D830">
        <f>VLOOKUP(A830,标的信息!$B$2:$G$260,4,0)</f>
        <v>10000</v>
      </c>
      <c r="E830">
        <f>VLOOKUP(A830,标的信息!$B$2:$G$260,5,0)</f>
        <v>5.2</v>
      </c>
      <c r="F830">
        <f>VLOOKUP(A830,标的信息!$B$2:$G$260,6,0)</f>
        <v>1</v>
      </c>
      <c r="G830">
        <f>VLOOKUP(A830,标的信息!$B$2:$H$260,7,0)</f>
        <v>31</v>
      </c>
      <c r="H830" t="str">
        <f>VLOOKUP(A830,标的信息!$B$2:$I$260,8,0)</f>
        <v>还款中</v>
      </c>
      <c r="I830">
        <f t="shared" si="12"/>
        <v>6.7166666666666668</v>
      </c>
      <c r="J830">
        <v>6.72</v>
      </c>
      <c r="K830">
        <v>1500</v>
      </c>
      <c r="L830" s="1" t="s">
        <v>1651</v>
      </c>
      <c r="M830">
        <v>8567</v>
      </c>
      <c r="N830">
        <v>10</v>
      </c>
      <c r="O830" t="s">
        <v>18</v>
      </c>
      <c r="P830" s="1" t="s">
        <v>1652</v>
      </c>
      <c r="Q830">
        <v>6.72</v>
      </c>
      <c r="R830">
        <v>1</v>
      </c>
      <c r="S830">
        <v>0</v>
      </c>
      <c r="T830">
        <v>0</v>
      </c>
      <c r="U830" s="1" t="s">
        <v>32</v>
      </c>
      <c r="V830">
        <v>1500</v>
      </c>
      <c r="W830">
        <v>1500</v>
      </c>
      <c r="X830">
        <v>0</v>
      </c>
      <c r="Y830">
        <v>1506.72</v>
      </c>
      <c r="Z830">
        <v>1506.72</v>
      </c>
      <c r="AA830">
        <v>1</v>
      </c>
      <c r="AB830" t="s">
        <v>21</v>
      </c>
    </row>
    <row r="831" spans="1:28" x14ac:dyDescent="0.3">
      <c r="A831">
        <v>584</v>
      </c>
      <c r="B831" t="str">
        <f>VLOOKUP(A831,标的信息!$B$2:$G$260,2,0)</f>
        <v>信易顺</v>
      </c>
      <c r="C831" t="str">
        <f>VLOOKUP(A831,标的信息!$B$2:$G$260,3,0)</f>
        <v>信易顺第498期</v>
      </c>
      <c r="D831">
        <f>VLOOKUP(A831,标的信息!$B$2:$G$260,4,0)</f>
        <v>10000</v>
      </c>
      <c r="E831">
        <f>VLOOKUP(A831,标的信息!$B$2:$G$260,5,0)</f>
        <v>5.2</v>
      </c>
      <c r="F831">
        <f>VLOOKUP(A831,标的信息!$B$2:$G$260,6,0)</f>
        <v>1</v>
      </c>
      <c r="G831">
        <f>VLOOKUP(A831,标的信息!$B$2:$H$260,7,0)</f>
        <v>31</v>
      </c>
      <c r="H831" t="str">
        <f>VLOOKUP(A831,标的信息!$B$2:$I$260,8,0)</f>
        <v>还款中</v>
      </c>
      <c r="I831">
        <f t="shared" si="12"/>
        <v>17.911111111111111</v>
      </c>
      <c r="J831">
        <v>17.91</v>
      </c>
      <c r="K831">
        <v>4000</v>
      </c>
      <c r="L831" s="1" t="s">
        <v>1653</v>
      </c>
      <c r="M831">
        <v>8553</v>
      </c>
      <c r="N831">
        <v>10</v>
      </c>
      <c r="O831" t="s">
        <v>18</v>
      </c>
      <c r="P831" s="1" t="s">
        <v>1654</v>
      </c>
      <c r="Q831">
        <v>17.91</v>
      </c>
      <c r="R831">
        <v>1</v>
      </c>
      <c r="S831">
        <v>0</v>
      </c>
      <c r="T831">
        <v>0</v>
      </c>
      <c r="U831" s="1" t="s">
        <v>24</v>
      </c>
      <c r="V831">
        <v>4000</v>
      </c>
      <c r="W831">
        <v>4000</v>
      </c>
      <c r="X831">
        <v>0</v>
      </c>
      <c r="Y831">
        <v>4017.91</v>
      </c>
      <c r="Z831">
        <v>4017.91</v>
      </c>
      <c r="AA831">
        <v>1</v>
      </c>
      <c r="AB831" t="s">
        <v>21</v>
      </c>
    </row>
    <row r="832" spans="1:28" x14ac:dyDescent="0.3">
      <c r="A832">
        <v>584</v>
      </c>
      <c r="B832" t="str">
        <f>VLOOKUP(A832,标的信息!$B$2:$G$260,2,0)</f>
        <v>信易顺</v>
      </c>
      <c r="C832" t="str">
        <f>VLOOKUP(A832,标的信息!$B$2:$G$260,3,0)</f>
        <v>信易顺第498期</v>
      </c>
      <c r="D832">
        <f>VLOOKUP(A832,标的信息!$B$2:$G$260,4,0)</f>
        <v>10000</v>
      </c>
      <c r="E832">
        <f>VLOOKUP(A832,标的信息!$B$2:$G$260,5,0)</f>
        <v>5.2</v>
      </c>
      <c r="F832">
        <f>VLOOKUP(A832,标的信息!$B$2:$G$260,6,0)</f>
        <v>1</v>
      </c>
      <c r="G832">
        <f>VLOOKUP(A832,标的信息!$B$2:$H$260,7,0)</f>
        <v>31</v>
      </c>
      <c r="H832" t="str">
        <f>VLOOKUP(A832,标的信息!$B$2:$I$260,8,0)</f>
        <v>还款中</v>
      </c>
      <c r="I832">
        <f t="shared" si="12"/>
        <v>6.7166666666666668</v>
      </c>
      <c r="J832">
        <v>6.72</v>
      </c>
      <c r="K832">
        <v>1500</v>
      </c>
      <c r="L832" s="1" t="s">
        <v>1655</v>
      </c>
      <c r="M832">
        <v>8522</v>
      </c>
      <c r="N832">
        <v>10</v>
      </c>
      <c r="O832" t="s">
        <v>18</v>
      </c>
      <c r="P832" s="1" t="s">
        <v>1656</v>
      </c>
      <c r="Q832">
        <v>6.72</v>
      </c>
      <c r="R832">
        <v>1</v>
      </c>
      <c r="S832">
        <v>0</v>
      </c>
      <c r="T832">
        <v>0</v>
      </c>
      <c r="U832" s="1" t="s">
        <v>48</v>
      </c>
      <c r="V832">
        <v>1500</v>
      </c>
      <c r="W832">
        <v>1500</v>
      </c>
      <c r="X832">
        <v>0</v>
      </c>
      <c r="Y832">
        <v>1506.72</v>
      </c>
      <c r="Z832">
        <v>1506.72</v>
      </c>
      <c r="AA832">
        <v>1</v>
      </c>
      <c r="AB832" t="s">
        <v>21</v>
      </c>
    </row>
    <row r="833" spans="1:28" x14ac:dyDescent="0.3">
      <c r="A833">
        <v>585</v>
      </c>
      <c r="B833" t="str">
        <f>VLOOKUP(A833,标的信息!$B$2:$G$260,2,0)</f>
        <v>信易顺</v>
      </c>
      <c r="C833" t="str">
        <f>VLOOKUP(A833,标的信息!$B$2:$G$260,3,0)</f>
        <v>信易顺第499期</v>
      </c>
      <c r="D833">
        <f>VLOOKUP(A833,标的信息!$B$2:$G$260,4,0)</f>
        <v>20000</v>
      </c>
      <c r="E833">
        <f>VLOOKUP(A833,标的信息!$B$2:$G$260,5,0)</f>
        <v>5.2</v>
      </c>
      <c r="F833">
        <f>VLOOKUP(A833,标的信息!$B$2:$G$260,6,0)</f>
        <v>1</v>
      </c>
      <c r="G833">
        <f>VLOOKUP(A833,标的信息!$B$2:$H$260,7,0)</f>
        <v>31</v>
      </c>
      <c r="H833" t="str">
        <f>VLOOKUP(A833,标的信息!$B$2:$I$260,8,0)</f>
        <v>还款中</v>
      </c>
      <c r="I833">
        <f t="shared" si="12"/>
        <v>30.448888888888892</v>
      </c>
      <c r="J833">
        <v>30.45</v>
      </c>
      <c r="K833">
        <v>6800</v>
      </c>
      <c r="L833" s="1" t="s">
        <v>1657</v>
      </c>
      <c r="M833">
        <v>8577</v>
      </c>
      <c r="N833">
        <v>10</v>
      </c>
      <c r="O833" t="s">
        <v>18</v>
      </c>
      <c r="P833" s="1" t="s">
        <v>1658</v>
      </c>
      <c r="Q833">
        <v>30.45</v>
      </c>
      <c r="R833">
        <v>1</v>
      </c>
      <c r="S833">
        <v>0</v>
      </c>
      <c r="T833">
        <v>0</v>
      </c>
      <c r="U833" s="1" t="s">
        <v>24</v>
      </c>
      <c r="V833">
        <v>6800</v>
      </c>
      <c r="W833">
        <v>6800</v>
      </c>
      <c r="X833">
        <v>0</v>
      </c>
      <c r="Y833">
        <v>6830.45</v>
      </c>
      <c r="Z833">
        <v>6830.45</v>
      </c>
      <c r="AA833">
        <v>1</v>
      </c>
      <c r="AB833" t="s">
        <v>21</v>
      </c>
    </row>
    <row r="834" spans="1:28" x14ac:dyDescent="0.3">
      <c r="A834">
        <v>585</v>
      </c>
      <c r="B834" t="str">
        <f>VLOOKUP(A834,标的信息!$B$2:$G$260,2,0)</f>
        <v>信易顺</v>
      </c>
      <c r="C834" t="str">
        <f>VLOOKUP(A834,标的信息!$B$2:$G$260,3,0)</f>
        <v>信易顺第499期</v>
      </c>
      <c r="D834">
        <f>VLOOKUP(A834,标的信息!$B$2:$G$260,4,0)</f>
        <v>20000</v>
      </c>
      <c r="E834">
        <f>VLOOKUP(A834,标的信息!$B$2:$G$260,5,0)</f>
        <v>5.2</v>
      </c>
      <c r="F834">
        <f>VLOOKUP(A834,标的信息!$B$2:$G$260,6,0)</f>
        <v>1</v>
      </c>
      <c r="G834">
        <f>VLOOKUP(A834,标的信息!$B$2:$H$260,7,0)</f>
        <v>31</v>
      </c>
      <c r="H834" t="str">
        <f>VLOOKUP(A834,标的信息!$B$2:$I$260,8,0)</f>
        <v>还款中</v>
      </c>
      <c r="I834">
        <f t="shared" si="12"/>
        <v>4.4777777777777779</v>
      </c>
      <c r="J834">
        <v>4.4800000000000004</v>
      </c>
      <c r="K834">
        <v>1000</v>
      </c>
      <c r="L834" s="1" t="s">
        <v>1659</v>
      </c>
      <c r="M834">
        <v>8576</v>
      </c>
      <c r="N834">
        <v>10</v>
      </c>
      <c r="O834" t="s">
        <v>18</v>
      </c>
      <c r="P834" s="1" t="s">
        <v>1660</v>
      </c>
      <c r="Q834">
        <v>4.4800000000000004</v>
      </c>
      <c r="R834">
        <v>1</v>
      </c>
      <c r="S834">
        <v>0</v>
      </c>
      <c r="T834">
        <v>0</v>
      </c>
      <c r="U834" s="1" t="s">
        <v>53</v>
      </c>
      <c r="V834">
        <v>1000</v>
      </c>
      <c r="W834">
        <v>1000</v>
      </c>
      <c r="X834">
        <v>0</v>
      </c>
      <c r="Y834">
        <v>1004.48</v>
      </c>
      <c r="Z834">
        <v>1004.48</v>
      </c>
      <c r="AA834">
        <v>1</v>
      </c>
      <c r="AB834" t="s">
        <v>21</v>
      </c>
    </row>
    <row r="835" spans="1:28" x14ac:dyDescent="0.3">
      <c r="A835">
        <v>585</v>
      </c>
      <c r="B835" t="str">
        <f>VLOOKUP(A835,标的信息!$B$2:$G$260,2,0)</f>
        <v>信易顺</v>
      </c>
      <c r="C835" t="str">
        <f>VLOOKUP(A835,标的信息!$B$2:$G$260,3,0)</f>
        <v>信易顺第499期</v>
      </c>
      <c r="D835">
        <f>VLOOKUP(A835,标的信息!$B$2:$G$260,4,0)</f>
        <v>20000</v>
      </c>
      <c r="E835">
        <f>VLOOKUP(A835,标的信息!$B$2:$G$260,5,0)</f>
        <v>5.2</v>
      </c>
      <c r="F835">
        <f>VLOOKUP(A835,标的信息!$B$2:$G$260,6,0)</f>
        <v>1</v>
      </c>
      <c r="G835">
        <f>VLOOKUP(A835,标的信息!$B$2:$H$260,7,0)</f>
        <v>31</v>
      </c>
      <c r="H835" t="str">
        <f>VLOOKUP(A835,标的信息!$B$2:$I$260,8,0)</f>
        <v>还款中</v>
      </c>
      <c r="I835">
        <f t="shared" ref="I835:I898" si="13">K835*E835/100*G835/360</f>
        <v>0.44777777777777783</v>
      </c>
      <c r="J835">
        <v>0.45</v>
      </c>
      <c r="K835">
        <v>100</v>
      </c>
      <c r="L835" s="1" t="s">
        <v>1661</v>
      </c>
      <c r="M835">
        <v>8574</v>
      </c>
      <c r="N835">
        <v>10</v>
      </c>
      <c r="O835" t="s">
        <v>18</v>
      </c>
      <c r="P835" s="1" t="s">
        <v>1662</v>
      </c>
      <c r="Q835">
        <v>0.45</v>
      </c>
      <c r="R835">
        <v>1</v>
      </c>
      <c r="S835">
        <v>0</v>
      </c>
      <c r="T835">
        <v>0</v>
      </c>
      <c r="U835" s="1" t="s">
        <v>40</v>
      </c>
      <c r="V835">
        <v>100</v>
      </c>
      <c r="W835">
        <v>100</v>
      </c>
      <c r="X835">
        <v>0</v>
      </c>
      <c r="Y835">
        <v>100.45</v>
      </c>
      <c r="Z835">
        <v>100.45</v>
      </c>
      <c r="AA835">
        <v>1</v>
      </c>
      <c r="AB835" t="s">
        <v>21</v>
      </c>
    </row>
    <row r="836" spans="1:28" x14ac:dyDescent="0.3">
      <c r="A836">
        <v>585</v>
      </c>
      <c r="B836" t="str">
        <f>VLOOKUP(A836,标的信息!$B$2:$G$260,2,0)</f>
        <v>信易顺</v>
      </c>
      <c r="C836" t="str">
        <f>VLOOKUP(A836,标的信息!$B$2:$G$260,3,0)</f>
        <v>信易顺第499期</v>
      </c>
      <c r="D836">
        <f>VLOOKUP(A836,标的信息!$B$2:$G$260,4,0)</f>
        <v>20000</v>
      </c>
      <c r="E836">
        <f>VLOOKUP(A836,标的信息!$B$2:$G$260,5,0)</f>
        <v>5.2</v>
      </c>
      <c r="F836">
        <f>VLOOKUP(A836,标的信息!$B$2:$G$260,6,0)</f>
        <v>1</v>
      </c>
      <c r="G836">
        <f>VLOOKUP(A836,标的信息!$B$2:$H$260,7,0)</f>
        <v>31</v>
      </c>
      <c r="H836" t="str">
        <f>VLOOKUP(A836,标的信息!$B$2:$I$260,8,0)</f>
        <v>还款中</v>
      </c>
      <c r="I836">
        <f t="shared" si="13"/>
        <v>8.9555555555555557</v>
      </c>
      <c r="J836">
        <v>8.9600000000000009</v>
      </c>
      <c r="K836">
        <v>2000</v>
      </c>
      <c r="L836" s="1" t="s">
        <v>1663</v>
      </c>
      <c r="M836">
        <v>8563</v>
      </c>
      <c r="N836">
        <v>10</v>
      </c>
      <c r="O836" t="s">
        <v>18</v>
      </c>
      <c r="P836" s="1" t="s">
        <v>1664</v>
      </c>
      <c r="Q836">
        <v>8.9600000000000009</v>
      </c>
      <c r="R836">
        <v>1</v>
      </c>
      <c r="S836">
        <v>0</v>
      </c>
      <c r="T836">
        <v>0</v>
      </c>
      <c r="U836" s="1" t="s">
        <v>77</v>
      </c>
      <c r="V836">
        <v>2000</v>
      </c>
      <c r="W836">
        <v>2000</v>
      </c>
      <c r="X836">
        <v>0</v>
      </c>
      <c r="Y836">
        <v>2008.96</v>
      </c>
      <c r="Z836">
        <v>2008.96</v>
      </c>
      <c r="AA836">
        <v>1</v>
      </c>
      <c r="AB836" t="s">
        <v>21</v>
      </c>
    </row>
    <row r="837" spans="1:28" x14ac:dyDescent="0.3">
      <c r="A837">
        <v>585</v>
      </c>
      <c r="B837" t="str">
        <f>VLOOKUP(A837,标的信息!$B$2:$G$260,2,0)</f>
        <v>信易顺</v>
      </c>
      <c r="C837" t="str">
        <f>VLOOKUP(A837,标的信息!$B$2:$G$260,3,0)</f>
        <v>信易顺第499期</v>
      </c>
      <c r="D837">
        <f>VLOOKUP(A837,标的信息!$B$2:$G$260,4,0)</f>
        <v>20000</v>
      </c>
      <c r="E837">
        <f>VLOOKUP(A837,标的信息!$B$2:$G$260,5,0)</f>
        <v>5.2</v>
      </c>
      <c r="F837">
        <f>VLOOKUP(A837,标的信息!$B$2:$G$260,6,0)</f>
        <v>1</v>
      </c>
      <c r="G837">
        <f>VLOOKUP(A837,标的信息!$B$2:$H$260,7,0)</f>
        <v>31</v>
      </c>
      <c r="H837" t="str">
        <f>VLOOKUP(A837,标的信息!$B$2:$I$260,8,0)</f>
        <v>还款中</v>
      </c>
      <c r="I837">
        <f t="shared" si="13"/>
        <v>44.777777777777779</v>
      </c>
      <c r="J837">
        <v>44.78</v>
      </c>
      <c r="K837">
        <v>10000</v>
      </c>
      <c r="L837" s="1" t="s">
        <v>1665</v>
      </c>
      <c r="M837">
        <v>8543</v>
      </c>
      <c r="N837">
        <v>10</v>
      </c>
      <c r="O837" t="s">
        <v>18</v>
      </c>
      <c r="P837" s="1" t="s">
        <v>1666</v>
      </c>
      <c r="Q837">
        <v>44.78</v>
      </c>
      <c r="R837">
        <v>1</v>
      </c>
      <c r="S837">
        <v>0</v>
      </c>
      <c r="T837">
        <v>0</v>
      </c>
      <c r="U837" s="1" t="s">
        <v>77</v>
      </c>
      <c r="V837">
        <v>10000</v>
      </c>
      <c r="W837">
        <v>10000</v>
      </c>
      <c r="X837">
        <v>0</v>
      </c>
      <c r="Y837">
        <v>10044.780000000001</v>
      </c>
      <c r="Z837">
        <v>10044.780000000001</v>
      </c>
      <c r="AA837">
        <v>1</v>
      </c>
      <c r="AB837" t="s">
        <v>21</v>
      </c>
    </row>
    <row r="838" spans="1:28" x14ac:dyDescent="0.3">
      <c r="A838">
        <v>585</v>
      </c>
      <c r="B838" t="str">
        <f>VLOOKUP(A838,标的信息!$B$2:$G$260,2,0)</f>
        <v>信易顺</v>
      </c>
      <c r="C838" t="str">
        <f>VLOOKUP(A838,标的信息!$B$2:$G$260,3,0)</f>
        <v>信易顺第499期</v>
      </c>
      <c r="D838">
        <f>VLOOKUP(A838,标的信息!$B$2:$G$260,4,0)</f>
        <v>20000</v>
      </c>
      <c r="E838">
        <f>VLOOKUP(A838,标的信息!$B$2:$G$260,5,0)</f>
        <v>5.2</v>
      </c>
      <c r="F838">
        <f>VLOOKUP(A838,标的信息!$B$2:$G$260,6,0)</f>
        <v>1</v>
      </c>
      <c r="G838">
        <f>VLOOKUP(A838,标的信息!$B$2:$H$260,7,0)</f>
        <v>31</v>
      </c>
      <c r="H838" t="str">
        <f>VLOOKUP(A838,标的信息!$B$2:$I$260,8,0)</f>
        <v>还款中</v>
      </c>
      <c r="I838">
        <f t="shared" si="13"/>
        <v>0.44777777777777783</v>
      </c>
      <c r="J838">
        <v>0.45</v>
      </c>
      <c r="K838">
        <v>100</v>
      </c>
      <c r="L838" s="1" t="s">
        <v>1667</v>
      </c>
      <c r="M838">
        <v>8526</v>
      </c>
      <c r="N838">
        <v>10</v>
      </c>
      <c r="O838" t="s">
        <v>18</v>
      </c>
      <c r="P838" s="1" t="s">
        <v>1668</v>
      </c>
      <c r="Q838">
        <v>0.45</v>
      </c>
      <c r="R838">
        <v>1</v>
      </c>
      <c r="S838">
        <v>0</v>
      </c>
      <c r="T838">
        <v>0</v>
      </c>
      <c r="U838" s="1" t="s">
        <v>43</v>
      </c>
      <c r="V838">
        <v>100</v>
      </c>
      <c r="W838">
        <v>100</v>
      </c>
      <c r="X838">
        <v>0</v>
      </c>
      <c r="Y838">
        <v>100.45</v>
      </c>
      <c r="Z838">
        <v>100.45</v>
      </c>
      <c r="AA838">
        <v>1</v>
      </c>
      <c r="AB838" t="s">
        <v>21</v>
      </c>
    </row>
    <row r="839" spans="1:28" x14ac:dyDescent="0.3">
      <c r="A839">
        <v>586</v>
      </c>
      <c r="B839" t="str">
        <f>VLOOKUP(A839,标的信息!$B$2:$G$260,2,0)</f>
        <v>信易顺</v>
      </c>
      <c r="C839" t="str">
        <f>VLOOKUP(A839,标的信息!$B$2:$G$260,3,0)</f>
        <v>信易顺第500期</v>
      </c>
      <c r="D839">
        <f>VLOOKUP(A839,标的信息!$B$2:$G$260,4,0)</f>
        <v>20000</v>
      </c>
      <c r="E839">
        <f>VLOOKUP(A839,标的信息!$B$2:$G$260,5,0)</f>
        <v>5.2</v>
      </c>
      <c r="F839">
        <f>VLOOKUP(A839,标的信息!$B$2:$G$260,6,0)</f>
        <v>1</v>
      </c>
      <c r="G839">
        <f>VLOOKUP(A839,标的信息!$B$2:$H$260,7,0)</f>
        <v>31</v>
      </c>
      <c r="H839" t="str">
        <f>VLOOKUP(A839,标的信息!$B$2:$I$260,8,0)</f>
        <v>还款中</v>
      </c>
      <c r="I839">
        <f t="shared" si="13"/>
        <v>16.12</v>
      </c>
      <c r="J839">
        <v>16.12</v>
      </c>
      <c r="K839">
        <v>3600</v>
      </c>
      <c r="L839" s="1" t="s">
        <v>1669</v>
      </c>
      <c r="M839">
        <v>8582</v>
      </c>
      <c r="N839">
        <v>10</v>
      </c>
      <c r="O839" t="s">
        <v>18</v>
      </c>
      <c r="P839" s="1" t="s">
        <v>1670</v>
      </c>
      <c r="Q839">
        <v>16.12</v>
      </c>
      <c r="R839">
        <v>1</v>
      </c>
      <c r="S839">
        <v>0</v>
      </c>
      <c r="T839">
        <v>0</v>
      </c>
      <c r="U839" s="1" t="s">
        <v>24</v>
      </c>
      <c r="V839">
        <v>3600</v>
      </c>
      <c r="W839">
        <v>3600</v>
      </c>
      <c r="X839">
        <v>0</v>
      </c>
      <c r="Y839">
        <v>3616.12</v>
      </c>
      <c r="Z839">
        <v>3616.12</v>
      </c>
      <c r="AA839">
        <v>1</v>
      </c>
      <c r="AB839" t="s">
        <v>21</v>
      </c>
    </row>
    <row r="840" spans="1:28" x14ac:dyDescent="0.3">
      <c r="A840">
        <v>586</v>
      </c>
      <c r="B840" t="str">
        <f>VLOOKUP(A840,标的信息!$B$2:$G$260,2,0)</f>
        <v>信易顺</v>
      </c>
      <c r="C840" t="str">
        <f>VLOOKUP(A840,标的信息!$B$2:$G$260,3,0)</f>
        <v>信易顺第500期</v>
      </c>
      <c r="D840">
        <f>VLOOKUP(A840,标的信息!$B$2:$G$260,4,0)</f>
        <v>20000</v>
      </c>
      <c r="E840">
        <f>VLOOKUP(A840,标的信息!$B$2:$G$260,5,0)</f>
        <v>5.2</v>
      </c>
      <c r="F840">
        <f>VLOOKUP(A840,标的信息!$B$2:$G$260,6,0)</f>
        <v>1</v>
      </c>
      <c r="G840">
        <f>VLOOKUP(A840,标的信息!$B$2:$H$260,7,0)</f>
        <v>31</v>
      </c>
      <c r="H840" t="str">
        <f>VLOOKUP(A840,标的信息!$B$2:$I$260,8,0)</f>
        <v>还款中</v>
      </c>
      <c r="I840">
        <f t="shared" si="13"/>
        <v>10.746666666666666</v>
      </c>
      <c r="J840">
        <v>10.75</v>
      </c>
      <c r="K840">
        <v>2400</v>
      </c>
      <c r="L840" s="1" t="s">
        <v>1671</v>
      </c>
      <c r="M840">
        <v>8581</v>
      </c>
      <c r="N840">
        <v>10</v>
      </c>
      <c r="O840" t="s">
        <v>18</v>
      </c>
      <c r="P840" s="1" t="s">
        <v>1672</v>
      </c>
      <c r="Q840">
        <v>10.75</v>
      </c>
      <c r="R840">
        <v>1</v>
      </c>
      <c r="S840">
        <v>0</v>
      </c>
      <c r="T840">
        <v>0</v>
      </c>
      <c r="U840" s="1" t="s">
        <v>40</v>
      </c>
      <c r="V840">
        <v>2400</v>
      </c>
      <c r="W840">
        <v>2400</v>
      </c>
      <c r="X840">
        <v>0</v>
      </c>
      <c r="Y840">
        <v>2410.75</v>
      </c>
      <c r="Z840">
        <v>2410.75</v>
      </c>
      <c r="AA840">
        <v>1</v>
      </c>
      <c r="AB840" t="s">
        <v>21</v>
      </c>
    </row>
    <row r="841" spans="1:28" x14ac:dyDescent="0.3">
      <c r="A841">
        <v>586</v>
      </c>
      <c r="B841" t="str">
        <f>VLOOKUP(A841,标的信息!$B$2:$G$260,2,0)</f>
        <v>信易顺</v>
      </c>
      <c r="C841" t="str">
        <f>VLOOKUP(A841,标的信息!$B$2:$G$260,3,0)</f>
        <v>信易顺第500期</v>
      </c>
      <c r="D841">
        <f>VLOOKUP(A841,标的信息!$B$2:$G$260,4,0)</f>
        <v>20000</v>
      </c>
      <c r="E841">
        <f>VLOOKUP(A841,标的信息!$B$2:$G$260,5,0)</f>
        <v>5.2</v>
      </c>
      <c r="F841">
        <f>VLOOKUP(A841,标的信息!$B$2:$G$260,6,0)</f>
        <v>1</v>
      </c>
      <c r="G841">
        <f>VLOOKUP(A841,标的信息!$B$2:$H$260,7,0)</f>
        <v>31</v>
      </c>
      <c r="H841" t="str">
        <f>VLOOKUP(A841,标的信息!$B$2:$I$260,8,0)</f>
        <v>还款中</v>
      </c>
      <c r="I841">
        <f t="shared" si="13"/>
        <v>5.8211111111111107</v>
      </c>
      <c r="J841">
        <v>5.82</v>
      </c>
      <c r="K841">
        <v>1300</v>
      </c>
      <c r="L841" s="1" t="s">
        <v>1673</v>
      </c>
      <c r="M841">
        <v>8580</v>
      </c>
      <c r="N841">
        <v>10</v>
      </c>
      <c r="O841" t="s">
        <v>18</v>
      </c>
      <c r="P841" s="1" t="s">
        <v>1674</v>
      </c>
      <c r="Q841">
        <v>5.82</v>
      </c>
      <c r="R841">
        <v>1</v>
      </c>
      <c r="S841">
        <v>0</v>
      </c>
      <c r="T841">
        <v>0</v>
      </c>
      <c r="U841" s="1" t="s">
        <v>35</v>
      </c>
      <c r="V841">
        <v>1300</v>
      </c>
      <c r="W841">
        <v>1300</v>
      </c>
      <c r="X841">
        <v>0</v>
      </c>
      <c r="Y841">
        <v>1305.82</v>
      </c>
      <c r="Z841">
        <v>1305.82</v>
      </c>
      <c r="AA841">
        <v>1</v>
      </c>
      <c r="AB841" t="s">
        <v>21</v>
      </c>
    </row>
    <row r="842" spans="1:28" x14ac:dyDescent="0.3">
      <c r="A842">
        <v>586</v>
      </c>
      <c r="B842" t="str">
        <f>VLOOKUP(A842,标的信息!$B$2:$G$260,2,0)</f>
        <v>信易顺</v>
      </c>
      <c r="C842" t="str">
        <f>VLOOKUP(A842,标的信息!$B$2:$G$260,3,0)</f>
        <v>信易顺第500期</v>
      </c>
      <c r="D842">
        <f>VLOOKUP(A842,标的信息!$B$2:$G$260,4,0)</f>
        <v>20000</v>
      </c>
      <c r="E842">
        <f>VLOOKUP(A842,标的信息!$B$2:$G$260,5,0)</f>
        <v>5.2</v>
      </c>
      <c r="F842">
        <f>VLOOKUP(A842,标的信息!$B$2:$G$260,6,0)</f>
        <v>1</v>
      </c>
      <c r="G842">
        <f>VLOOKUP(A842,标的信息!$B$2:$H$260,7,0)</f>
        <v>31</v>
      </c>
      <c r="H842" t="str">
        <f>VLOOKUP(A842,标的信息!$B$2:$I$260,8,0)</f>
        <v>还款中</v>
      </c>
      <c r="I842">
        <f t="shared" si="13"/>
        <v>13.433333333333334</v>
      </c>
      <c r="J842">
        <v>13.43</v>
      </c>
      <c r="K842">
        <v>3000</v>
      </c>
      <c r="L842" s="1" t="s">
        <v>1675</v>
      </c>
      <c r="M842">
        <v>8561</v>
      </c>
      <c r="N842">
        <v>10</v>
      </c>
      <c r="O842" t="s">
        <v>18</v>
      </c>
      <c r="P842" s="1" t="s">
        <v>1676</v>
      </c>
      <c r="Q842">
        <v>13.43</v>
      </c>
      <c r="R842">
        <v>1</v>
      </c>
      <c r="S842">
        <v>0</v>
      </c>
      <c r="T842">
        <v>0</v>
      </c>
      <c r="U842" s="1" t="s">
        <v>24</v>
      </c>
      <c r="V842">
        <v>3000</v>
      </c>
      <c r="W842">
        <v>3000</v>
      </c>
      <c r="X842">
        <v>0</v>
      </c>
      <c r="Y842">
        <v>3013.43</v>
      </c>
      <c r="Z842">
        <v>3013.43</v>
      </c>
      <c r="AA842">
        <v>1</v>
      </c>
      <c r="AB842" t="s">
        <v>21</v>
      </c>
    </row>
    <row r="843" spans="1:28" x14ac:dyDescent="0.3">
      <c r="A843">
        <v>586</v>
      </c>
      <c r="B843" t="str">
        <f>VLOOKUP(A843,标的信息!$B$2:$G$260,2,0)</f>
        <v>信易顺</v>
      </c>
      <c r="C843" t="str">
        <f>VLOOKUP(A843,标的信息!$B$2:$G$260,3,0)</f>
        <v>信易顺第500期</v>
      </c>
      <c r="D843">
        <f>VLOOKUP(A843,标的信息!$B$2:$G$260,4,0)</f>
        <v>20000</v>
      </c>
      <c r="E843">
        <f>VLOOKUP(A843,标的信息!$B$2:$G$260,5,0)</f>
        <v>5.2</v>
      </c>
      <c r="F843">
        <f>VLOOKUP(A843,标的信息!$B$2:$G$260,6,0)</f>
        <v>1</v>
      </c>
      <c r="G843">
        <f>VLOOKUP(A843,标的信息!$B$2:$H$260,7,0)</f>
        <v>31</v>
      </c>
      <c r="H843" t="str">
        <f>VLOOKUP(A843,标的信息!$B$2:$I$260,8,0)</f>
        <v>还款中</v>
      </c>
      <c r="I843">
        <f t="shared" si="13"/>
        <v>3.1344444444444441</v>
      </c>
      <c r="J843">
        <v>3.13</v>
      </c>
      <c r="K843">
        <v>700</v>
      </c>
      <c r="L843" s="1" t="s">
        <v>1677</v>
      </c>
      <c r="M843">
        <v>8546</v>
      </c>
      <c r="N843">
        <v>10</v>
      </c>
      <c r="O843" t="s">
        <v>18</v>
      </c>
      <c r="P843" s="1" t="s">
        <v>1678</v>
      </c>
      <c r="Q843">
        <v>3.13</v>
      </c>
      <c r="R843">
        <v>1</v>
      </c>
      <c r="S843">
        <v>0</v>
      </c>
      <c r="T843">
        <v>0</v>
      </c>
      <c r="U843" s="1" t="s">
        <v>35</v>
      </c>
      <c r="V843">
        <v>700</v>
      </c>
      <c r="W843">
        <v>700</v>
      </c>
      <c r="X843">
        <v>0</v>
      </c>
      <c r="Y843">
        <v>703.13</v>
      </c>
      <c r="Z843">
        <v>703.13</v>
      </c>
      <c r="AA843">
        <v>1</v>
      </c>
      <c r="AB843" t="s">
        <v>21</v>
      </c>
    </row>
    <row r="844" spans="1:28" x14ac:dyDescent="0.3">
      <c r="A844">
        <v>586</v>
      </c>
      <c r="B844" t="str">
        <f>VLOOKUP(A844,标的信息!$B$2:$G$260,2,0)</f>
        <v>信易顺</v>
      </c>
      <c r="C844" t="str">
        <f>VLOOKUP(A844,标的信息!$B$2:$G$260,3,0)</f>
        <v>信易顺第500期</v>
      </c>
      <c r="D844">
        <f>VLOOKUP(A844,标的信息!$B$2:$G$260,4,0)</f>
        <v>20000</v>
      </c>
      <c r="E844">
        <f>VLOOKUP(A844,标的信息!$B$2:$G$260,5,0)</f>
        <v>5.2</v>
      </c>
      <c r="F844">
        <f>VLOOKUP(A844,标的信息!$B$2:$G$260,6,0)</f>
        <v>1</v>
      </c>
      <c r="G844">
        <f>VLOOKUP(A844,标的信息!$B$2:$H$260,7,0)</f>
        <v>31</v>
      </c>
      <c r="H844" t="str">
        <f>VLOOKUP(A844,标的信息!$B$2:$I$260,8,0)</f>
        <v>还款中</v>
      </c>
      <c r="I844">
        <f t="shared" si="13"/>
        <v>40.299999999999997</v>
      </c>
      <c r="J844">
        <v>40.299999999999997</v>
      </c>
      <c r="K844">
        <v>9000</v>
      </c>
      <c r="L844" s="1" t="s">
        <v>1679</v>
      </c>
      <c r="M844">
        <v>8516</v>
      </c>
      <c r="N844">
        <v>10</v>
      </c>
      <c r="O844" t="s">
        <v>18</v>
      </c>
      <c r="P844" s="1" t="s">
        <v>1596</v>
      </c>
      <c r="Q844">
        <v>40.299999999999997</v>
      </c>
      <c r="R844">
        <v>1</v>
      </c>
      <c r="S844">
        <v>0</v>
      </c>
      <c r="T844">
        <v>0</v>
      </c>
      <c r="U844" s="1" t="s">
        <v>29</v>
      </c>
      <c r="V844">
        <v>9000</v>
      </c>
      <c r="W844">
        <v>9000</v>
      </c>
      <c r="X844">
        <v>0</v>
      </c>
      <c r="Y844">
        <v>9040.2999999999993</v>
      </c>
      <c r="Z844">
        <v>9040.2999999999993</v>
      </c>
      <c r="AA844">
        <v>1</v>
      </c>
      <c r="AB844" t="s">
        <v>21</v>
      </c>
    </row>
    <row r="845" spans="1:28" x14ac:dyDescent="0.3">
      <c r="A845">
        <v>587</v>
      </c>
      <c r="B845" t="str">
        <f>VLOOKUP(A845,标的信息!$B$2:$G$260,2,0)</f>
        <v>信易顺</v>
      </c>
      <c r="C845" t="str">
        <f>VLOOKUP(A845,标的信息!$B$2:$G$260,3,0)</f>
        <v>信易顺第501期</v>
      </c>
      <c r="D845">
        <f>VLOOKUP(A845,标的信息!$B$2:$G$260,4,0)</f>
        <v>20000</v>
      </c>
      <c r="E845">
        <f>VLOOKUP(A845,标的信息!$B$2:$G$260,5,0)</f>
        <v>5.2</v>
      </c>
      <c r="F845">
        <f>VLOOKUP(A845,标的信息!$B$2:$G$260,6,0)</f>
        <v>1</v>
      </c>
      <c r="G845">
        <f>VLOOKUP(A845,标的信息!$B$2:$H$260,7,0)</f>
        <v>31</v>
      </c>
      <c r="H845" t="str">
        <f>VLOOKUP(A845,标的信息!$B$2:$I$260,8,0)</f>
        <v>还款中</v>
      </c>
      <c r="I845">
        <f t="shared" si="13"/>
        <v>22.388888888888889</v>
      </c>
      <c r="J845">
        <v>22.39</v>
      </c>
      <c r="K845">
        <v>5000</v>
      </c>
      <c r="L845" s="1" t="s">
        <v>1680</v>
      </c>
      <c r="M845">
        <v>8571</v>
      </c>
      <c r="N845">
        <v>10</v>
      </c>
      <c r="O845" t="s">
        <v>18</v>
      </c>
      <c r="P845" s="1" t="s">
        <v>1681</v>
      </c>
      <c r="Q845">
        <v>22.39</v>
      </c>
      <c r="R845">
        <v>1</v>
      </c>
      <c r="S845">
        <v>0</v>
      </c>
      <c r="T845">
        <v>0</v>
      </c>
      <c r="U845" s="1" t="s">
        <v>40</v>
      </c>
      <c r="V845">
        <v>5000</v>
      </c>
      <c r="W845">
        <v>5000</v>
      </c>
      <c r="X845">
        <v>0</v>
      </c>
      <c r="Y845">
        <v>5022.3900000000003</v>
      </c>
      <c r="Z845">
        <v>5022.3900000000003</v>
      </c>
      <c r="AA845">
        <v>1</v>
      </c>
      <c r="AB845" t="s">
        <v>21</v>
      </c>
    </row>
    <row r="846" spans="1:28" x14ac:dyDescent="0.3">
      <c r="A846">
        <v>587</v>
      </c>
      <c r="B846" t="str">
        <f>VLOOKUP(A846,标的信息!$B$2:$G$260,2,0)</f>
        <v>信易顺</v>
      </c>
      <c r="C846" t="str">
        <f>VLOOKUP(A846,标的信息!$B$2:$G$260,3,0)</f>
        <v>信易顺第501期</v>
      </c>
      <c r="D846">
        <f>VLOOKUP(A846,标的信息!$B$2:$G$260,4,0)</f>
        <v>20000</v>
      </c>
      <c r="E846">
        <f>VLOOKUP(A846,标的信息!$B$2:$G$260,5,0)</f>
        <v>5.2</v>
      </c>
      <c r="F846">
        <f>VLOOKUP(A846,标的信息!$B$2:$G$260,6,0)</f>
        <v>1</v>
      </c>
      <c r="G846">
        <f>VLOOKUP(A846,标的信息!$B$2:$H$260,7,0)</f>
        <v>31</v>
      </c>
      <c r="H846" t="str">
        <f>VLOOKUP(A846,标的信息!$B$2:$I$260,8,0)</f>
        <v>还款中</v>
      </c>
      <c r="I846">
        <f t="shared" si="13"/>
        <v>44.777777777777779</v>
      </c>
      <c r="J846">
        <v>44.78</v>
      </c>
      <c r="K846">
        <v>10000</v>
      </c>
      <c r="L846" s="1" t="s">
        <v>1682</v>
      </c>
      <c r="M846">
        <v>8560</v>
      </c>
      <c r="N846">
        <v>10</v>
      </c>
      <c r="O846" t="s">
        <v>18</v>
      </c>
      <c r="P846" s="1" t="s">
        <v>1683</v>
      </c>
      <c r="Q846">
        <v>44.78</v>
      </c>
      <c r="R846">
        <v>1</v>
      </c>
      <c r="S846">
        <v>0</v>
      </c>
      <c r="T846">
        <v>0</v>
      </c>
      <c r="U846" s="1" t="s">
        <v>24</v>
      </c>
      <c r="V846">
        <v>10000</v>
      </c>
      <c r="W846">
        <v>10000</v>
      </c>
      <c r="X846">
        <v>0</v>
      </c>
      <c r="Y846">
        <v>10044.780000000001</v>
      </c>
      <c r="Z846">
        <v>10044.780000000001</v>
      </c>
      <c r="AA846">
        <v>1</v>
      </c>
      <c r="AB846" t="s">
        <v>21</v>
      </c>
    </row>
    <row r="847" spans="1:28" x14ac:dyDescent="0.3">
      <c r="A847">
        <v>587</v>
      </c>
      <c r="B847" t="str">
        <f>VLOOKUP(A847,标的信息!$B$2:$G$260,2,0)</f>
        <v>信易顺</v>
      </c>
      <c r="C847" t="str">
        <f>VLOOKUP(A847,标的信息!$B$2:$G$260,3,0)</f>
        <v>信易顺第501期</v>
      </c>
      <c r="D847">
        <f>VLOOKUP(A847,标的信息!$B$2:$G$260,4,0)</f>
        <v>20000</v>
      </c>
      <c r="E847">
        <f>VLOOKUP(A847,标的信息!$B$2:$G$260,5,0)</f>
        <v>5.2</v>
      </c>
      <c r="F847">
        <f>VLOOKUP(A847,标的信息!$B$2:$G$260,6,0)</f>
        <v>1</v>
      </c>
      <c r="G847">
        <f>VLOOKUP(A847,标的信息!$B$2:$H$260,7,0)</f>
        <v>31</v>
      </c>
      <c r="H847" t="str">
        <f>VLOOKUP(A847,标的信息!$B$2:$I$260,8,0)</f>
        <v>还款中</v>
      </c>
      <c r="I847">
        <f t="shared" si="13"/>
        <v>22.388888888888889</v>
      </c>
      <c r="J847">
        <v>22.39</v>
      </c>
      <c r="K847">
        <v>5000</v>
      </c>
      <c r="L847" s="1" t="s">
        <v>1684</v>
      </c>
      <c r="M847">
        <v>8552</v>
      </c>
      <c r="N847">
        <v>10</v>
      </c>
      <c r="O847" t="s">
        <v>18</v>
      </c>
      <c r="P847" s="1" t="s">
        <v>1685</v>
      </c>
      <c r="Q847">
        <v>22.39</v>
      </c>
      <c r="R847">
        <v>1</v>
      </c>
      <c r="S847">
        <v>0</v>
      </c>
      <c r="T847">
        <v>0</v>
      </c>
      <c r="U847" s="1" t="s">
        <v>77</v>
      </c>
      <c r="V847">
        <v>5000</v>
      </c>
      <c r="W847">
        <v>5000</v>
      </c>
      <c r="X847">
        <v>0</v>
      </c>
      <c r="Y847">
        <v>5022.3900000000003</v>
      </c>
      <c r="Z847">
        <v>5022.3900000000003</v>
      </c>
      <c r="AA847">
        <v>1</v>
      </c>
      <c r="AB847" t="s">
        <v>21</v>
      </c>
    </row>
    <row r="848" spans="1:28" x14ac:dyDescent="0.3">
      <c r="A848">
        <v>588</v>
      </c>
      <c r="B848" t="str">
        <f>VLOOKUP(A848,标的信息!$B$2:$G$260,2,0)</f>
        <v>信易顺</v>
      </c>
      <c r="C848" t="str">
        <f>VLOOKUP(A848,标的信息!$B$2:$G$260,3,0)</f>
        <v>信易顺第502期</v>
      </c>
      <c r="D848">
        <f>VLOOKUP(A848,标的信息!$B$2:$G$260,4,0)</f>
        <v>20000</v>
      </c>
      <c r="E848">
        <f>VLOOKUP(A848,标的信息!$B$2:$G$260,5,0)</f>
        <v>5.2</v>
      </c>
      <c r="F848">
        <f>VLOOKUP(A848,标的信息!$B$2:$G$260,6,0)</f>
        <v>1</v>
      </c>
      <c r="G848">
        <f>VLOOKUP(A848,标的信息!$B$2:$H$260,7,0)</f>
        <v>31</v>
      </c>
      <c r="H848" t="str">
        <f>VLOOKUP(A848,标的信息!$B$2:$I$260,8,0)</f>
        <v>还款中</v>
      </c>
      <c r="I848">
        <f t="shared" si="13"/>
        <v>7.6122222222222229</v>
      </c>
      <c r="J848">
        <v>7.61</v>
      </c>
      <c r="K848">
        <v>1700</v>
      </c>
      <c r="L848" s="1" t="s">
        <v>1686</v>
      </c>
      <c r="M848">
        <v>8585</v>
      </c>
      <c r="N848">
        <v>10</v>
      </c>
      <c r="O848" t="s">
        <v>18</v>
      </c>
      <c r="P848" s="1" t="s">
        <v>1687</v>
      </c>
      <c r="Q848">
        <v>7.61</v>
      </c>
      <c r="R848">
        <v>1</v>
      </c>
      <c r="S848">
        <v>0</v>
      </c>
      <c r="T848">
        <v>0</v>
      </c>
      <c r="U848" s="1" t="s">
        <v>24</v>
      </c>
      <c r="V848">
        <v>1700</v>
      </c>
      <c r="W848">
        <v>1700</v>
      </c>
      <c r="X848">
        <v>0</v>
      </c>
      <c r="Y848">
        <v>1707.61</v>
      </c>
      <c r="Z848">
        <v>1707.61</v>
      </c>
      <c r="AA848">
        <v>1</v>
      </c>
      <c r="AB848" t="s">
        <v>21</v>
      </c>
    </row>
    <row r="849" spans="1:28" x14ac:dyDescent="0.3">
      <c r="A849">
        <v>588</v>
      </c>
      <c r="B849" t="str">
        <f>VLOOKUP(A849,标的信息!$B$2:$G$260,2,0)</f>
        <v>信易顺</v>
      </c>
      <c r="C849" t="str">
        <f>VLOOKUP(A849,标的信息!$B$2:$G$260,3,0)</f>
        <v>信易顺第502期</v>
      </c>
      <c r="D849">
        <f>VLOOKUP(A849,标的信息!$B$2:$G$260,4,0)</f>
        <v>20000</v>
      </c>
      <c r="E849">
        <f>VLOOKUP(A849,标的信息!$B$2:$G$260,5,0)</f>
        <v>5.2</v>
      </c>
      <c r="F849">
        <f>VLOOKUP(A849,标的信息!$B$2:$G$260,6,0)</f>
        <v>1</v>
      </c>
      <c r="G849">
        <f>VLOOKUP(A849,标的信息!$B$2:$H$260,7,0)</f>
        <v>31</v>
      </c>
      <c r="H849" t="str">
        <f>VLOOKUP(A849,标的信息!$B$2:$I$260,8,0)</f>
        <v>还款中</v>
      </c>
      <c r="I849">
        <f t="shared" si="13"/>
        <v>4.4777777777777779</v>
      </c>
      <c r="J849">
        <v>4.4800000000000004</v>
      </c>
      <c r="K849">
        <v>1000</v>
      </c>
      <c r="L849" s="1" t="s">
        <v>1688</v>
      </c>
      <c r="M849">
        <v>8570</v>
      </c>
      <c r="N849">
        <v>10</v>
      </c>
      <c r="O849" t="s">
        <v>18</v>
      </c>
      <c r="P849" s="1" t="s">
        <v>1689</v>
      </c>
      <c r="Q849">
        <v>4.4800000000000004</v>
      </c>
      <c r="R849">
        <v>1</v>
      </c>
      <c r="S849">
        <v>0</v>
      </c>
      <c r="T849">
        <v>0</v>
      </c>
      <c r="U849" s="1" t="s">
        <v>35</v>
      </c>
      <c r="V849">
        <v>1000</v>
      </c>
      <c r="W849">
        <v>1000</v>
      </c>
      <c r="X849">
        <v>0</v>
      </c>
      <c r="Y849">
        <v>1004.48</v>
      </c>
      <c r="Z849">
        <v>1004.48</v>
      </c>
      <c r="AA849">
        <v>1</v>
      </c>
      <c r="AB849" t="s">
        <v>21</v>
      </c>
    </row>
    <row r="850" spans="1:28" x14ac:dyDescent="0.3">
      <c r="A850">
        <v>588</v>
      </c>
      <c r="B850" t="str">
        <f>VLOOKUP(A850,标的信息!$B$2:$G$260,2,0)</f>
        <v>信易顺</v>
      </c>
      <c r="C850" t="str">
        <f>VLOOKUP(A850,标的信息!$B$2:$G$260,3,0)</f>
        <v>信易顺第502期</v>
      </c>
      <c r="D850">
        <f>VLOOKUP(A850,标的信息!$B$2:$G$260,4,0)</f>
        <v>20000</v>
      </c>
      <c r="E850">
        <f>VLOOKUP(A850,标的信息!$B$2:$G$260,5,0)</f>
        <v>5.2</v>
      </c>
      <c r="F850">
        <f>VLOOKUP(A850,标的信息!$B$2:$G$260,6,0)</f>
        <v>1</v>
      </c>
      <c r="G850">
        <f>VLOOKUP(A850,标的信息!$B$2:$H$260,7,0)</f>
        <v>31</v>
      </c>
      <c r="H850" t="str">
        <f>VLOOKUP(A850,标的信息!$B$2:$I$260,8,0)</f>
        <v>还款中</v>
      </c>
      <c r="I850">
        <f t="shared" si="13"/>
        <v>14.776666666666666</v>
      </c>
      <c r="J850">
        <v>14.78</v>
      </c>
      <c r="K850">
        <v>3300</v>
      </c>
      <c r="L850" s="1" t="s">
        <v>1690</v>
      </c>
      <c r="M850">
        <v>8558</v>
      </c>
      <c r="N850">
        <v>10</v>
      </c>
      <c r="O850" t="s">
        <v>18</v>
      </c>
      <c r="P850" s="1" t="s">
        <v>1691</v>
      </c>
      <c r="Q850">
        <v>14.78</v>
      </c>
      <c r="R850">
        <v>1</v>
      </c>
      <c r="S850">
        <v>0</v>
      </c>
      <c r="T850">
        <v>0</v>
      </c>
      <c r="U850" s="1" t="s">
        <v>77</v>
      </c>
      <c r="V850">
        <v>3300</v>
      </c>
      <c r="W850">
        <v>3300</v>
      </c>
      <c r="X850">
        <v>0</v>
      </c>
      <c r="Y850">
        <v>3314.78</v>
      </c>
      <c r="Z850">
        <v>3314.78</v>
      </c>
      <c r="AA850">
        <v>1</v>
      </c>
      <c r="AB850" t="s">
        <v>21</v>
      </c>
    </row>
    <row r="851" spans="1:28" x14ac:dyDescent="0.3">
      <c r="A851">
        <v>588</v>
      </c>
      <c r="B851" t="str">
        <f>VLOOKUP(A851,标的信息!$B$2:$G$260,2,0)</f>
        <v>信易顺</v>
      </c>
      <c r="C851" t="str">
        <f>VLOOKUP(A851,标的信息!$B$2:$G$260,3,0)</f>
        <v>信易顺第502期</v>
      </c>
      <c r="D851">
        <f>VLOOKUP(A851,标的信息!$B$2:$G$260,4,0)</f>
        <v>20000</v>
      </c>
      <c r="E851">
        <f>VLOOKUP(A851,标的信息!$B$2:$G$260,5,0)</f>
        <v>5.2</v>
      </c>
      <c r="F851">
        <f>VLOOKUP(A851,标的信息!$B$2:$G$260,6,0)</f>
        <v>1</v>
      </c>
      <c r="G851">
        <f>VLOOKUP(A851,标的信息!$B$2:$H$260,7,0)</f>
        <v>31</v>
      </c>
      <c r="H851" t="str">
        <f>VLOOKUP(A851,标的信息!$B$2:$I$260,8,0)</f>
        <v>还款中</v>
      </c>
      <c r="I851">
        <f t="shared" si="13"/>
        <v>4.4777777777777779</v>
      </c>
      <c r="J851">
        <v>4.4800000000000004</v>
      </c>
      <c r="K851">
        <v>1000</v>
      </c>
      <c r="L851" s="1" t="s">
        <v>1692</v>
      </c>
      <c r="M851">
        <v>8557</v>
      </c>
      <c r="N851">
        <v>10</v>
      </c>
      <c r="O851" t="s">
        <v>18</v>
      </c>
      <c r="P851" s="1" t="s">
        <v>1693</v>
      </c>
      <c r="Q851">
        <v>4.4800000000000004</v>
      </c>
      <c r="R851">
        <v>1</v>
      </c>
      <c r="S851">
        <v>0</v>
      </c>
      <c r="T851">
        <v>0</v>
      </c>
      <c r="U851" s="1" t="s">
        <v>43</v>
      </c>
      <c r="V851">
        <v>1000</v>
      </c>
      <c r="W851">
        <v>1000</v>
      </c>
      <c r="X851">
        <v>0</v>
      </c>
      <c r="Y851">
        <v>1004.48</v>
      </c>
      <c r="Z851">
        <v>1004.48</v>
      </c>
      <c r="AA851">
        <v>1</v>
      </c>
      <c r="AB851" t="s">
        <v>21</v>
      </c>
    </row>
    <row r="852" spans="1:28" x14ac:dyDescent="0.3">
      <c r="A852">
        <v>588</v>
      </c>
      <c r="B852" t="str">
        <f>VLOOKUP(A852,标的信息!$B$2:$G$260,2,0)</f>
        <v>信易顺</v>
      </c>
      <c r="C852" t="str">
        <f>VLOOKUP(A852,标的信息!$B$2:$G$260,3,0)</f>
        <v>信易顺第502期</v>
      </c>
      <c r="D852">
        <f>VLOOKUP(A852,标的信息!$B$2:$G$260,4,0)</f>
        <v>20000</v>
      </c>
      <c r="E852">
        <f>VLOOKUP(A852,标的信息!$B$2:$G$260,5,0)</f>
        <v>5.2</v>
      </c>
      <c r="F852">
        <f>VLOOKUP(A852,标的信息!$B$2:$G$260,6,0)</f>
        <v>1</v>
      </c>
      <c r="G852">
        <f>VLOOKUP(A852,标的信息!$B$2:$H$260,7,0)</f>
        <v>31</v>
      </c>
      <c r="H852" t="str">
        <f>VLOOKUP(A852,标的信息!$B$2:$I$260,8,0)</f>
        <v>还款中</v>
      </c>
      <c r="I852">
        <f t="shared" si="13"/>
        <v>13.433333333333334</v>
      </c>
      <c r="J852">
        <v>13.43</v>
      </c>
      <c r="K852">
        <v>3000</v>
      </c>
      <c r="L852" s="1" t="s">
        <v>1694</v>
      </c>
      <c r="M852">
        <v>8548</v>
      </c>
      <c r="N852">
        <v>10</v>
      </c>
      <c r="O852" t="s">
        <v>18</v>
      </c>
      <c r="P852" s="1" t="s">
        <v>1695</v>
      </c>
      <c r="Q852">
        <v>13.43</v>
      </c>
      <c r="R852">
        <v>1</v>
      </c>
      <c r="S852">
        <v>0</v>
      </c>
      <c r="T852">
        <v>0</v>
      </c>
      <c r="U852" s="1" t="s">
        <v>43</v>
      </c>
      <c r="V852">
        <v>3000</v>
      </c>
      <c r="W852">
        <v>3000</v>
      </c>
      <c r="X852">
        <v>0</v>
      </c>
      <c r="Y852">
        <v>3013.43</v>
      </c>
      <c r="Z852">
        <v>3013.43</v>
      </c>
      <c r="AA852">
        <v>1</v>
      </c>
      <c r="AB852" t="s">
        <v>21</v>
      </c>
    </row>
    <row r="853" spans="1:28" x14ac:dyDescent="0.3">
      <c r="A853">
        <v>588</v>
      </c>
      <c r="B853" t="str">
        <f>VLOOKUP(A853,标的信息!$B$2:$G$260,2,0)</f>
        <v>信易顺</v>
      </c>
      <c r="C853" t="str">
        <f>VLOOKUP(A853,标的信息!$B$2:$G$260,3,0)</f>
        <v>信易顺第502期</v>
      </c>
      <c r="D853">
        <f>VLOOKUP(A853,标的信息!$B$2:$G$260,4,0)</f>
        <v>20000</v>
      </c>
      <c r="E853">
        <f>VLOOKUP(A853,标的信息!$B$2:$G$260,5,0)</f>
        <v>5.2</v>
      </c>
      <c r="F853">
        <f>VLOOKUP(A853,标的信息!$B$2:$G$260,6,0)</f>
        <v>1</v>
      </c>
      <c r="G853">
        <f>VLOOKUP(A853,标的信息!$B$2:$H$260,7,0)</f>
        <v>31</v>
      </c>
      <c r="H853" t="str">
        <f>VLOOKUP(A853,标的信息!$B$2:$I$260,8,0)</f>
        <v>还款中</v>
      </c>
      <c r="I853">
        <f t="shared" si="13"/>
        <v>44.777777777777779</v>
      </c>
      <c r="J853">
        <v>44.78</v>
      </c>
      <c r="K853">
        <v>10000</v>
      </c>
      <c r="L853" s="1" t="s">
        <v>1696</v>
      </c>
      <c r="M853">
        <v>8541</v>
      </c>
      <c r="N853">
        <v>10</v>
      </c>
      <c r="O853" t="s">
        <v>18</v>
      </c>
      <c r="P853" s="1" t="s">
        <v>1697</v>
      </c>
      <c r="Q853">
        <v>44.78</v>
      </c>
      <c r="R853">
        <v>1</v>
      </c>
      <c r="S853">
        <v>0</v>
      </c>
      <c r="T853">
        <v>0</v>
      </c>
      <c r="U853" s="1" t="s">
        <v>77</v>
      </c>
      <c r="V853">
        <v>10000</v>
      </c>
      <c r="W853">
        <v>10000</v>
      </c>
      <c r="X853">
        <v>0</v>
      </c>
      <c r="Y853">
        <v>10044.780000000001</v>
      </c>
      <c r="Z853">
        <v>10044.780000000001</v>
      </c>
      <c r="AA853">
        <v>1</v>
      </c>
      <c r="AB853" t="s">
        <v>21</v>
      </c>
    </row>
    <row r="854" spans="1:28" x14ac:dyDescent="0.3">
      <c r="A854">
        <v>589</v>
      </c>
      <c r="B854" t="str">
        <f>VLOOKUP(A854,标的信息!$B$2:$G$260,2,0)</f>
        <v>信易顺</v>
      </c>
      <c r="C854" t="str">
        <f>VLOOKUP(A854,标的信息!$B$2:$G$260,3,0)</f>
        <v>信易顺第503期</v>
      </c>
      <c r="D854">
        <f>VLOOKUP(A854,标的信息!$B$2:$G$260,4,0)</f>
        <v>15000</v>
      </c>
      <c r="E854">
        <f>VLOOKUP(A854,标的信息!$B$2:$G$260,5,0)</f>
        <v>5.2</v>
      </c>
      <c r="F854">
        <f>VLOOKUP(A854,标的信息!$B$2:$G$260,6,0)</f>
        <v>1</v>
      </c>
      <c r="G854">
        <f>VLOOKUP(A854,标的信息!$B$2:$H$260,7,0)</f>
        <v>31</v>
      </c>
      <c r="H854" t="str">
        <f>VLOOKUP(A854,标的信息!$B$2:$I$260,8,0)</f>
        <v>还款中</v>
      </c>
      <c r="I854">
        <f t="shared" si="13"/>
        <v>64.927777777777777</v>
      </c>
      <c r="J854">
        <v>64.930000000000007</v>
      </c>
      <c r="K854">
        <v>14500</v>
      </c>
      <c r="L854" s="1" t="s">
        <v>1698</v>
      </c>
      <c r="M854">
        <v>8549</v>
      </c>
      <c r="N854">
        <v>10</v>
      </c>
      <c r="O854" t="s">
        <v>18</v>
      </c>
      <c r="P854" s="1" t="s">
        <v>1699</v>
      </c>
      <c r="Q854">
        <v>64.930000000000007</v>
      </c>
      <c r="R854">
        <v>1</v>
      </c>
      <c r="S854">
        <v>0</v>
      </c>
      <c r="T854">
        <v>0</v>
      </c>
      <c r="U854" s="1" t="s">
        <v>24</v>
      </c>
      <c r="V854">
        <v>14500</v>
      </c>
      <c r="W854">
        <v>14500</v>
      </c>
      <c r="X854">
        <v>0</v>
      </c>
      <c r="Y854">
        <v>14564.93</v>
      </c>
      <c r="Z854">
        <v>14564.93</v>
      </c>
      <c r="AA854">
        <v>1</v>
      </c>
      <c r="AB854" t="s">
        <v>21</v>
      </c>
    </row>
    <row r="855" spans="1:28" x14ac:dyDescent="0.3">
      <c r="A855">
        <v>589</v>
      </c>
      <c r="B855" t="str">
        <f>VLOOKUP(A855,标的信息!$B$2:$G$260,2,0)</f>
        <v>信易顺</v>
      </c>
      <c r="C855" t="str">
        <f>VLOOKUP(A855,标的信息!$B$2:$G$260,3,0)</f>
        <v>信易顺第503期</v>
      </c>
      <c r="D855">
        <f>VLOOKUP(A855,标的信息!$B$2:$G$260,4,0)</f>
        <v>15000</v>
      </c>
      <c r="E855">
        <f>VLOOKUP(A855,标的信息!$B$2:$G$260,5,0)</f>
        <v>5.2</v>
      </c>
      <c r="F855">
        <f>VLOOKUP(A855,标的信息!$B$2:$G$260,6,0)</f>
        <v>1</v>
      </c>
      <c r="G855">
        <f>VLOOKUP(A855,标的信息!$B$2:$H$260,7,0)</f>
        <v>31</v>
      </c>
      <c r="H855" t="str">
        <f>VLOOKUP(A855,标的信息!$B$2:$I$260,8,0)</f>
        <v>还款中</v>
      </c>
      <c r="I855">
        <f t="shared" si="13"/>
        <v>2.2388888888888889</v>
      </c>
      <c r="J855">
        <v>2.2400000000000002</v>
      </c>
      <c r="K855">
        <v>500</v>
      </c>
      <c r="L855" s="1" t="s">
        <v>1700</v>
      </c>
      <c r="M855">
        <v>8542</v>
      </c>
      <c r="N855">
        <v>10</v>
      </c>
      <c r="O855" t="s">
        <v>18</v>
      </c>
      <c r="P855" s="1" t="s">
        <v>1701</v>
      </c>
      <c r="Q855">
        <v>2.2400000000000002</v>
      </c>
      <c r="R855">
        <v>1</v>
      </c>
      <c r="S855">
        <v>0</v>
      </c>
      <c r="T855">
        <v>0</v>
      </c>
      <c r="U855" s="1" t="s">
        <v>35</v>
      </c>
      <c r="V855">
        <v>500</v>
      </c>
      <c r="W855">
        <v>500</v>
      </c>
      <c r="X855">
        <v>0</v>
      </c>
      <c r="Y855">
        <v>502.24</v>
      </c>
      <c r="Z855">
        <v>502.24</v>
      </c>
      <c r="AA855">
        <v>1</v>
      </c>
      <c r="AB855" t="s">
        <v>21</v>
      </c>
    </row>
    <row r="856" spans="1:28" x14ac:dyDescent="0.3">
      <c r="A856">
        <v>590</v>
      </c>
      <c r="B856" t="str">
        <f>VLOOKUP(A856,标的信息!$B$2:$G$260,2,0)</f>
        <v>信易顺</v>
      </c>
      <c r="C856" t="str">
        <f>VLOOKUP(A856,标的信息!$B$2:$G$260,3,0)</f>
        <v>信易顺第504期</v>
      </c>
      <c r="D856">
        <f>VLOOKUP(A856,标的信息!$B$2:$G$260,4,0)</f>
        <v>15000</v>
      </c>
      <c r="E856">
        <f>VLOOKUP(A856,标的信息!$B$2:$G$260,5,0)</f>
        <v>5.2</v>
      </c>
      <c r="F856">
        <f>VLOOKUP(A856,标的信息!$B$2:$G$260,6,0)</f>
        <v>1</v>
      </c>
      <c r="G856">
        <f>VLOOKUP(A856,标的信息!$B$2:$H$260,7,0)</f>
        <v>31</v>
      </c>
      <c r="H856" t="str">
        <f>VLOOKUP(A856,标的信息!$B$2:$I$260,8,0)</f>
        <v>还款中</v>
      </c>
      <c r="I856">
        <f t="shared" si="13"/>
        <v>3.5822222222222226</v>
      </c>
      <c r="J856">
        <v>3.58</v>
      </c>
      <c r="K856">
        <v>800</v>
      </c>
      <c r="L856" s="1" t="s">
        <v>1702</v>
      </c>
      <c r="M856">
        <v>8586</v>
      </c>
      <c r="N856">
        <v>10</v>
      </c>
      <c r="O856" t="s">
        <v>18</v>
      </c>
      <c r="P856" s="1" t="s">
        <v>1703</v>
      </c>
      <c r="Q856">
        <v>3.58</v>
      </c>
      <c r="R856">
        <v>1</v>
      </c>
      <c r="S856">
        <v>0</v>
      </c>
      <c r="T856">
        <v>0</v>
      </c>
      <c r="U856" s="1" t="s">
        <v>24</v>
      </c>
      <c r="V856">
        <v>800</v>
      </c>
      <c r="W856">
        <v>800</v>
      </c>
      <c r="X856">
        <v>0</v>
      </c>
      <c r="Y856">
        <v>803.58</v>
      </c>
      <c r="Z856">
        <v>803.58</v>
      </c>
      <c r="AA856">
        <v>1</v>
      </c>
      <c r="AB856" t="s">
        <v>21</v>
      </c>
    </row>
    <row r="857" spans="1:28" x14ac:dyDescent="0.3">
      <c r="A857">
        <v>590</v>
      </c>
      <c r="B857" t="str">
        <f>VLOOKUP(A857,标的信息!$B$2:$G$260,2,0)</f>
        <v>信易顺</v>
      </c>
      <c r="C857" t="str">
        <f>VLOOKUP(A857,标的信息!$B$2:$G$260,3,0)</f>
        <v>信易顺第504期</v>
      </c>
      <c r="D857">
        <f>VLOOKUP(A857,标的信息!$B$2:$G$260,4,0)</f>
        <v>15000</v>
      </c>
      <c r="E857">
        <f>VLOOKUP(A857,标的信息!$B$2:$G$260,5,0)</f>
        <v>5.2</v>
      </c>
      <c r="F857">
        <f>VLOOKUP(A857,标的信息!$B$2:$G$260,6,0)</f>
        <v>1</v>
      </c>
      <c r="G857">
        <f>VLOOKUP(A857,标的信息!$B$2:$H$260,7,0)</f>
        <v>31</v>
      </c>
      <c r="H857" t="str">
        <f>VLOOKUP(A857,标的信息!$B$2:$I$260,8,0)</f>
        <v>还款中</v>
      </c>
      <c r="I857">
        <f t="shared" si="13"/>
        <v>44.777777777777779</v>
      </c>
      <c r="J857">
        <v>44.78</v>
      </c>
      <c r="K857">
        <v>10000</v>
      </c>
      <c r="L857" s="1" t="s">
        <v>1704</v>
      </c>
      <c r="M857">
        <v>8562</v>
      </c>
      <c r="N857">
        <v>10</v>
      </c>
      <c r="O857" t="s">
        <v>18</v>
      </c>
      <c r="P857" s="1" t="s">
        <v>1705</v>
      </c>
      <c r="Q857">
        <v>44.78</v>
      </c>
      <c r="R857">
        <v>1</v>
      </c>
      <c r="S857">
        <v>0</v>
      </c>
      <c r="T857">
        <v>0</v>
      </c>
      <c r="U857" s="1" t="s">
        <v>29</v>
      </c>
      <c r="V857">
        <v>10000</v>
      </c>
      <c r="W857">
        <v>10000</v>
      </c>
      <c r="X857">
        <v>0</v>
      </c>
      <c r="Y857">
        <v>10044.780000000001</v>
      </c>
      <c r="Z857">
        <v>10044.780000000001</v>
      </c>
      <c r="AA857">
        <v>1</v>
      </c>
      <c r="AB857" t="s">
        <v>21</v>
      </c>
    </row>
    <row r="858" spans="1:28" x14ac:dyDescent="0.3">
      <c r="A858">
        <v>590</v>
      </c>
      <c r="B858" t="str">
        <f>VLOOKUP(A858,标的信息!$B$2:$G$260,2,0)</f>
        <v>信易顺</v>
      </c>
      <c r="C858" t="str">
        <f>VLOOKUP(A858,标的信息!$B$2:$G$260,3,0)</f>
        <v>信易顺第504期</v>
      </c>
      <c r="D858">
        <f>VLOOKUP(A858,标的信息!$B$2:$G$260,4,0)</f>
        <v>15000</v>
      </c>
      <c r="E858">
        <f>VLOOKUP(A858,标的信息!$B$2:$G$260,5,0)</f>
        <v>5.2</v>
      </c>
      <c r="F858">
        <f>VLOOKUP(A858,标的信息!$B$2:$G$260,6,0)</f>
        <v>1</v>
      </c>
      <c r="G858">
        <f>VLOOKUP(A858,标的信息!$B$2:$H$260,7,0)</f>
        <v>31</v>
      </c>
      <c r="H858" t="str">
        <f>VLOOKUP(A858,标的信息!$B$2:$I$260,8,0)</f>
        <v>还款中</v>
      </c>
      <c r="I858">
        <f t="shared" si="13"/>
        <v>9.4033333333333342</v>
      </c>
      <c r="J858">
        <v>9.4</v>
      </c>
      <c r="K858">
        <v>2100</v>
      </c>
      <c r="L858" s="1" t="s">
        <v>1706</v>
      </c>
      <c r="M858">
        <v>8559</v>
      </c>
      <c r="N858">
        <v>10</v>
      </c>
      <c r="O858" t="s">
        <v>18</v>
      </c>
      <c r="P858" s="1" t="s">
        <v>1707</v>
      </c>
      <c r="Q858">
        <v>9.4</v>
      </c>
      <c r="R858">
        <v>1</v>
      </c>
      <c r="S858">
        <v>0</v>
      </c>
      <c r="T858">
        <v>0</v>
      </c>
      <c r="U858" s="1" t="s">
        <v>32</v>
      </c>
      <c r="V858">
        <v>2100</v>
      </c>
      <c r="W858">
        <v>2100</v>
      </c>
      <c r="X858">
        <v>0</v>
      </c>
      <c r="Y858">
        <v>2109.4</v>
      </c>
      <c r="Z858">
        <v>2109.4</v>
      </c>
      <c r="AA858">
        <v>1</v>
      </c>
      <c r="AB858" t="s">
        <v>21</v>
      </c>
    </row>
    <row r="859" spans="1:28" x14ac:dyDescent="0.3">
      <c r="A859">
        <v>590</v>
      </c>
      <c r="B859" t="str">
        <f>VLOOKUP(A859,标的信息!$B$2:$G$260,2,0)</f>
        <v>信易顺</v>
      </c>
      <c r="C859" t="str">
        <f>VLOOKUP(A859,标的信息!$B$2:$G$260,3,0)</f>
        <v>信易顺第504期</v>
      </c>
      <c r="D859">
        <f>VLOOKUP(A859,标的信息!$B$2:$G$260,4,0)</f>
        <v>15000</v>
      </c>
      <c r="E859">
        <f>VLOOKUP(A859,标的信息!$B$2:$G$260,5,0)</f>
        <v>5.2</v>
      </c>
      <c r="F859">
        <f>VLOOKUP(A859,标的信息!$B$2:$G$260,6,0)</f>
        <v>1</v>
      </c>
      <c r="G859">
        <f>VLOOKUP(A859,标的信息!$B$2:$H$260,7,0)</f>
        <v>31</v>
      </c>
      <c r="H859" t="str">
        <f>VLOOKUP(A859,标的信息!$B$2:$I$260,8,0)</f>
        <v>还款中</v>
      </c>
      <c r="I859">
        <f t="shared" si="13"/>
        <v>4.9255555555555555</v>
      </c>
      <c r="J859">
        <v>4.93</v>
      </c>
      <c r="K859">
        <v>1100</v>
      </c>
      <c r="L859" s="1" t="s">
        <v>1708</v>
      </c>
      <c r="M859">
        <v>8556</v>
      </c>
      <c r="N859">
        <v>10</v>
      </c>
      <c r="O859" t="s">
        <v>18</v>
      </c>
      <c r="P859" s="1" t="s">
        <v>1709</v>
      </c>
      <c r="Q859">
        <v>4.93</v>
      </c>
      <c r="R859">
        <v>1</v>
      </c>
      <c r="S859">
        <v>0</v>
      </c>
      <c r="T859">
        <v>0</v>
      </c>
      <c r="U859" s="1" t="s">
        <v>43</v>
      </c>
      <c r="V859">
        <v>1100</v>
      </c>
      <c r="W859">
        <v>1100</v>
      </c>
      <c r="X859">
        <v>0</v>
      </c>
      <c r="Y859">
        <v>1104.93</v>
      </c>
      <c r="Z859">
        <v>1104.93</v>
      </c>
      <c r="AA859">
        <v>1</v>
      </c>
      <c r="AB859" t="s">
        <v>21</v>
      </c>
    </row>
    <row r="860" spans="1:28" x14ac:dyDescent="0.3">
      <c r="A860">
        <v>590</v>
      </c>
      <c r="B860" t="str">
        <f>VLOOKUP(A860,标的信息!$B$2:$G$260,2,0)</f>
        <v>信易顺</v>
      </c>
      <c r="C860" t="str">
        <f>VLOOKUP(A860,标的信息!$B$2:$G$260,3,0)</f>
        <v>信易顺第504期</v>
      </c>
      <c r="D860">
        <f>VLOOKUP(A860,标的信息!$B$2:$G$260,4,0)</f>
        <v>15000</v>
      </c>
      <c r="E860">
        <f>VLOOKUP(A860,标的信息!$B$2:$G$260,5,0)</f>
        <v>5.2</v>
      </c>
      <c r="F860">
        <f>VLOOKUP(A860,标的信息!$B$2:$G$260,6,0)</f>
        <v>1</v>
      </c>
      <c r="G860">
        <f>VLOOKUP(A860,标的信息!$B$2:$H$260,7,0)</f>
        <v>31</v>
      </c>
      <c r="H860" t="str">
        <f>VLOOKUP(A860,标的信息!$B$2:$I$260,8,0)</f>
        <v>还款中</v>
      </c>
      <c r="I860">
        <f t="shared" si="13"/>
        <v>4.4777777777777779</v>
      </c>
      <c r="J860">
        <v>4.4800000000000004</v>
      </c>
      <c r="K860">
        <v>1000</v>
      </c>
      <c r="L860" s="1" t="s">
        <v>1710</v>
      </c>
      <c r="M860">
        <v>8524</v>
      </c>
      <c r="N860">
        <v>10</v>
      </c>
      <c r="O860" t="s">
        <v>18</v>
      </c>
      <c r="P860" s="1" t="s">
        <v>1711</v>
      </c>
      <c r="Q860">
        <v>4.4800000000000004</v>
      </c>
      <c r="R860">
        <v>1</v>
      </c>
      <c r="S860">
        <v>0</v>
      </c>
      <c r="T860">
        <v>0</v>
      </c>
      <c r="U860" s="1" t="s">
        <v>48</v>
      </c>
      <c r="V860">
        <v>1000</v>
      </c>
      <c r="W860">
        <v>1000</v>
      </c>
      <c r="X860">
        <v>0</v>
      </c>
      <c r="Y860">
        <v>1004.48</v>
      </c>
      <c r="Z860">
        <v>1004.48</v>
      </c>
      <c r="AA860">
        <v>1</v>
      </c>
      <c r="AB860" t="s">
        <v>21</v>
      </c>
    </row>
    <row r="861" spans="1:28" x14ac:dyDescent="0.3">
      <c r="A861">
        <v>591</v>
      </c>
      <c r="B861" t="str">
        <f>VLOOKUP(A861,标的信息!$B$2:$G$260,2,0)</f>
        <v>信易顺</v>
      </c>
      <c r="C861" t="str">
        <f>VLOOKUP(A861,标的信息!$B$2:$G$260,3,0)</f>
        <v>信易顺第505期</v>
      </c>
      <c r="D861">
        <f>VLOOKUP(A861,标的信息!$B$2:$G$260,4,0)</f>
        <v>50000</v>
      </c>
      <c r="E861">
        <f>VLOOKUP(A861,标的信息!$B$2:$G$260,5,0)</f>
        <v>9</v>
      </c>
      <c r="F861">
        <f>VLOOKUP(A861,标的信息!$B$2:$G$260,6,0)</f>
        <v>36</v>
      </c>
      <c r="G861">
        <f>VLOOKUP(A861,标的信息!$B$2:$H$260,7,0)</f>
        <v>1096</v>
      </c>
      <c r="H861" t="str">
        <f>VLOOKUP(A861,标的信息!$B$2:$I$260,8,0)</f>
        <v>还款中</v>
      </c>
      <c r="I861">
        <f t="shared" si="13"/>
        <v>6466.4</v>
      </c>
      <c r="J861">
        <v>3416.92</v>
      </c>
      <c r="K861">
        <v>23600</v>
      </c>
      <c r="L861" s="1" t="s">
        <v>1712</v>
      </c>
      <c r="M861">
        <v>8565</v>
      </c>
      <c r="N861">
        <v>10</v>
      </c>
      <c r="O861" t="s">
        <v>18</v>
      </c>
      <c r="P861" s="1" t="s">
        <v>1713</v>
      </c>
      <c r="Q861">
        <v>3416.92</v>
      </c>
      <c r="R861">
        <v>1</v>
      </c>
      <c r="S861">
        <v>0</v>
      </c>
      <c r="T861">
        <v>0</v>
      </c>
      <c r="U861" s="1" t="s">
        <v>48</v>
      </c>
      <c r="V861">
        <v>23600</v>
      </c>
      <c r="W861">
        <v>23600</v>
      </c>
      <c r="X861">
        <v>0</v>
      </c>
      <c r="Y861">
        <v>27016.92</v>
      </c>
      <c r="Z861">
        <v>27016.92</v>
      </c>
      <c r="AA861">
        <v>1</v>
      </c>
      <c r="AB861" t="s">
        <v>21</v>
      </c>
    </row>
    <row r="862" spans="1:28" x14ac:dyDescent="0.3">
      <c r="A862">
        <v>591</v>
      </c>
      <c r="B862" t="str">
        <f>VLOOKUP(A862,标的信息!$B$2:$G$260,2,0)</f>
        <v>信易顺</v>
      </c>
      <c r="C862" t="str">
        <f>VLOOKUP(A862,标的信息!$B$2:$G$260,3,0)</f>
        <v>信易顺第505期</v>
      </c>
      <c r="D862">
        <f>VLOOKUP(A862,标的信息!$B$2:$G$260,4,0)</f>
        <v>50000</v>
      </c>
      <c r="E862">
        <f>VLOOKUP(A862,标的信息!$B$2:$G$260,5,0)</f>
        <v>9</v>
      </c>
      <c r="F862">
        <f>VLOOKUP(A862,标的信息!$B$2:$G$260,6,0)</f>
        <v>36</v>
      </c>
      <c r="G862">
        <f>VLOOKUP(A862,标的信息!$B$2:$H$260,7,0)</f>
        <v>1096</v>
      </c>
      <c r="H862" t="str">
        <f>VLOOKUP(A862,标的信息!$B$2:$I$260,8,0)</f>
        <v>还款中</v>
      </c>
      <c r="I862">
        <f t="shared" si="13"/>
        <v>1370</v>
      </c>
      <c r="J862">
        <v>724</v>
      </c>
      <c r="K862">
        <v>5000</v>
      </c>
      <c r="L862" s="1" t="s">
        <v>1714</v>
      </c>
      <c r="M862">
        <v>8555</v>
      </c>
      <c r="N862">
        <v>10</v>
      </c>
      <c r="O862" t="s">
        <v>18</v>
      </c>
      <c r="P862" s="1" t="s">
        <v>1715</v>
      </c>
      <c r="Q862">
        <v>724</v>
      </c>
      <c r="R862">
        <v>1</v>
      </c>
      <c r="S862">
        <v>0</v>
      </c>
      <c r="T862">
        <v>0</v>
      </c>
      <c r="U862" s="1" t="s">
        <v>20</v>
      </c>
      <c r="V862">
        <v>5000</v>
      </c>
      <c r="W862">
        <v>5000</v>
      </c>
      <c r="X862">
        <v>0</v>
      </c>
      <c r="Y862">
        <v>5724</v>
      </c>
      <c r="Z862">
        <v>5724</v>
      </c>
      <c r="AA862">
        <v>1</v>
      </c>
      <c r="AB862" t="s">
        <v>21</v>
      </c>
    </row>
    <row r="863" spans="1:28" x14ac:dyDescent="0.3">
      <c r="A863">
        <v>591</v>
      </c>
      <c r="B863" t="str">
        <f>VLOOKUP(A863,标的信息!$B$2:$G$260,2,0)</f>
        <v>信易顺</v>
      </c>
      <c r="C863" t="str">
        <f>VLOOKUP(A863,标的信息!$B$2:$G$260,3,0)</f>
        <v>信易顺第505期</v>
      </c>
      <c r="D863">
        <f>VLOOKUP(A863,标的信息!$B$2:$G$260,4,0)</f>
        <v>50000</v>
      </c>
      <c r="E863">
        <f>VLOOKUP(A863,标的信息!$B$2:$G$260,5,0)</f>
        <v>9</v>
      </c>
      <c r="F863">
        <f>VLOOKUP(A863,标的信息!$B$2:$G$260,6,0)</f>
        <v>36</v>
      </c>
      <c r="G863">
        <f>VLOOKUP(A863,标的信息!$B$2:$H$260,7,0)</f>
        <v>1096</v>
      </c>
      <c r="H863" t="str">
        <f>VLOOKUP(A863,标的信息!$B$2:$I$260,8,0)</f>
        <v>还款中</v>
      </c>
      <c r="I863">
        <f t="shared" si="13"/>
        <v>164.4</v>
      </c>
      <c r="J863">
        <v>86.88</v>
      </c>
      <c r="K863">
        <v>600</v>
      </c>
      <c r="L863" s="1" t="s">
        <v>1716</v>
      </c>
      <c r="M863">
        <v>8545</v>
      </c>
      <c r="N863">
        <v>10</v>
      </c>
      <c r="O863" t="s">
        <v>18</v>
      </c>
      <c r="P863" s="1" t="s">
        <v>1717</v>
      </c>
      <c r="Q863">
        <v>86.88</v>
      </c>
      <c r="R863">
        <v>1</v>
      </c>
      <c r="S863">
        <v>0</v>
      </c>
      <c r="T863">
        <v>0</v>
      </c>
      <c r="U863" s="1" t="s">
        <v>43</v>
      </c>
      <c r="V863">
        <v>600</v>
      </c>
      <c r="W863">
        <v>600</v>
      </c>
      <c r="X863">
        <v>0</v>
      </c>
      <c r="Y863">
        <v>686.88</v>
      </c>
      <c r="Z863">
        <v>686.88</v>
      </c>
      <c r="AA863">
        <v>1</v>
      </c>
      <c r="AB863" t="s">
        <v>21</v>
      </c>
    </row>
    <row r="864" spans="1:28" x14ac:dyDescent="0.3">
      <c r="A864">
        <v>591</v>
      </c>
      <c r="B864" t="str">
        <f>VLOOKUP(A864,标的信息!$B$2:$G$260,2,0)</f>
        <v>信易顺</v>
      </c>
      <c r="C864" t="str">
        <f>VLOOKUP(A864,标的信息!$B$2:$G$260,3,0)</f>
        <v>信易顺第505期</v>
      </c>
      <c r="D864">
        <f>VLOOKUP(A864,标的信息!$B$2:$G$260,4,0)</f>
        <v>50000</v>
      </c>
      <c r="E864">
        <f>VLOOKUP(A864,标的信息!$B$2:$G$260,5,0)</f>
        <v>9</v>
      </c>
      <c r="F864">
        <f>VLOOKUP(A864,标的信息!$B$2:$G$260,6,0)</f>
        <v>36</v>
      </c>
      <c r="G864">
        <f>VLOOKUP(A864,标的信息!$B$2:$H$260,7,0)</f>
        <v>1096</v>
      </c>
      <c r="H864" t="str">
        <f>VLOOKUP(A864,标的信息!$B$2:$I$260,8,0)</f>
        <v>还款中</v>
      </c>
      <c r="I864">
        <f t="shared" si="13"/>
        <v>2740</v>
      </c>
      <c r="J864">
        <v>1448</v>
      </c>
      <c r="K864">
        <v>10000</v>
      </c>
      <c r="L864" s="1" t="s">
        <v>1718</v>
      </c>
      <c r="M864">
        <v>8544</v>
      </c>
      <c r="N864">
        <v>10</v>
      </c>
      <c r="O864" t="s">
        <v>18</v>
      </c>
      <c r="P864" s="1" t="s">
        <v>1719</v>
      </c>
      <c r="Q864">
        <v>1448</v>
      </c>
      <c r="R864">
        <v>1</v>
      </c>
      <c r="S864">
        <v>0</v>
      </c>
      <c r="T864">
        <v>0</v>
      </c>
      <c r="U864" s="1" t="s">
        <v>29</v>
      </c>
      <c r="V864">
        <v>10000</v>
      </c>
      <c r="W864">
        <v>10000</v>
      </c>
      <c r="X864">
        <v>0</v>
      </c>
      <c r="Y864">
        <v>11448</v>
      </c>
      <c r="Z864">
        <v>11448</v>
      </c>
      <c r="AA864">
        <v>1</v>
      </c>
      <c r="AB864" t="s">
        <v>21</v>
      </c>
    </row>
    <row r="865" spans="1:28" x14ac:dyDescent="0.3">
      <c r="A865">
        <v>591</v>
      </c>
      <c r="B865" t="str">
        <f>VLOOKUP(A865,标的信息!$B$2:$G$260,2,0)</f>
        <v>信易顺</v>
      </c>
      <c r="C865" t="str">
        <f>VLOOKUP(A865,标的信息!$B$2:$G$260,3,0)</f>
        <v>信易顺第505期</v>
      </c>
      <c r="D865">
        <f>VLOOKUP(A865,标的信息!$B$2:$G$260,4,0)</f>
        <v>50000</v>
      </c>
      <c r="E865">
        <f>VLOOKUP(A865,标的信息!$B$2:$G$260,5,0)</f>
        <v>9</v>
      </c>
      <c r="F865">
        <f>VLOOKUP(A865,标的信息!$B$2:$G$260,6,0)</f>
        <v>36</v>
      </c>
      <c r="G865">
        <f>VLOOKUP(A865,标的信息!$B$2:$H$260,7,0)</f>
        <v>1096</v>
      </c>
      <c r="H865" t="str">
        <f>VLOOKUP(A865,标的信息!$B$2:$I$260,8,0)</f>
        <v>还款中</v>
      </c>
      <c r="I865">
        <f t="shared" si="13"/>
        <v>1013.8</v>
      </c>
      <c r="J865">
        <v>535.76</v>
      </c>
      <c r="K865">
        <v>3700</v>
      </c>
      <c r="L865" s="1" t="s">
        <v>1720</v>
      </c>
      <c r="M865">
        <v>8537</v>
      </c>
      <c r="N865">
        <v>10</v>
      </c>
      <c r="O865" t="s">
        <v>63</v>
      </c>
      <c r="P865" s="1" t="s">
        <v>1721</v>
      </c>
      <c r="Q865">
        <v>535.76</v>
      </c>
      <c r="R865">
        <v>1</v>
      </c>
      <c r="S865">
        <v>0</v>
      </c>
      <c r="T865">
        <v>0</v>
      </c>
      <c r="U865" s="1" t="s">
        <v>77</v>
      </c>
      <c r="V865">
        <v>3700</v>
      </c>
      <c r="W865">
        <v>3700</v>
      </c>
      <c r="X865">
        <v>1</v>
      </c>
      <c r="Y865">
        <v>4235.76</v>
      </c>
      <c r="Z865">
        <v>4235.76</v>
      </c>
      <c r="AA865">
        <v>1</v>
      </c>
      <c r="AB865" t="s">
        <v>21</v>
      </c>
    </row>
    <row r="866" spans="1:28" x14ac:dyDescent="0.3">
      <c r="A866">
        <v>591</v>
      </c>
      <c r="B866" t="str">
        <f>VLOOKUP(A866,标的信息!$B$2:$G$260,2,0)</f>
        <v>信易顺</v>
      </c>
      <c r="C866" t="str">
        <f>VLOOKUP(A866,标的信息!$B$2:$G$260,3,0)</f>
        <v>信易顺第505期</v>
      </c>
      <c r="D866">
        <f>VLOOKUP(A866,标的信息!$B$2:$G$260,4,0)</f>
        <v>50000</v>
      </c>
      <c r="E866">
        <f>VLOOKUP(A866,标的信息!$B$2:$G$260,5,0)</f>
        <v>9</v>
      </c>
      <c r="F866">
        <f>VLOOKUP(A866,标的信息!$B$2:$G$260,6,0)</f>
        <v>36</v>
      </c>
      <c r="G866">
        <f>VLOOKUP(A866,标的信息!$B$2:$H$260,7,0)</f>
        <v>1096</v>
      </c>
      <c r="H866" t="str">
        <f>VLOOKUP(A866,标的信息!$B$2:$I$260,8,0)</f>
        <v>还款中</v>
      </c>
      <c r="I866">
        <f t="shared" si="13"/>
        <v>301.39999999999998</v>
      </c>
      <c r="J866">
        <v>159.28</v>
      </c>
      <c r="K866">
        <v>1100</v>
      </c>
      <c r="L866" s="1" t="s">
        <v>1722</v>
      </c>
      <c r="M866">
        <v>8532</v>
      </c>
      <c r="N866">
        <v>10</v>
      </c>
      <c r="O866" t="s">
        <v>63</v>
      </c>
      <c r="P866" s="1" t="s">
        <v>1723</v>
      </c>
      <c r="Q866">
        <v>159.28</v>
      </c>
      <c r="R866">
        <v>1</v>
      </c>
      <c r="S866">
        <v>0</v>
      </c>
      <c r="T866">
        <v>0</v>
      </c>
      <c r="U866" s="1" t="s">
        <v>29</v>
      </c>
      <c r="V866">
        <v>1100</v>
      </c>
      <c r="W866">
        <v>1100</v>
      </c>
      <c r="X866">
        <v>1</v>
      </c>
      <c r="Y866">
        <v>1259.28</v>
      </c>
      <c r="Z866">
        <v>1259.28</v>
      </c>
      <c r="AA866">
        <v>1</v>
      </c>
      <c r="AB866" t="s">
        <v>21</v>
      </c>
    </row>
    <row r="867" spans="1:28" x14ac:dyDescent="0.3">
      <c r="A867">
        <v>591</v>
      </c>
      <c r="B867" t="str">
        <f>VLOOKUP(A867,标的信息!$B$2:$G$260,2,0)</f>
        <v>信易顺</v>
      </c>
      <c r="C867" t="str">
        <f>VLOOKUP(A867,标的信息!$B$2:$G$260,3,0)</f>
        <v>信易顺第505期</v>
      </c>
      <c r="D867">
        <f>VLOOKUP(A867,标的信息!$B$2:$G$260,4,0)</f>
        <v>50000</v>
      </c>
      <c r="E867">
        <f>VLOOKUP(A867,标的信息!$B$2:$G$260,5,0)</f>
        <v>9</v>
      </c>
      <c r="F867">
        <f>VLOOKUP(A867,标的信息!$B$2:$G$260,6,0)</f>
        <v>36</v>
      </c>
      <c r="G867">
        <f>VLOOKUP(A867,标的信息!$B$2:$H$260,7,0)</f>
        <v>1096</v>
      </c>
      <c r="H867" t="str">
        <f>VLOOKUP(A867,标的信息!$B$2:$I$260,8,0)</f>
        <v>还款中</v>
      </c>
      <c r="I867">
        <f t="shared" si="13"/>
        <v>82.2</v>
      </c>
      <c r="J867">
        <v>43.44</v>
      </c>
      <c r="K867">
        <v>300</v>
      </c>
      <c r="L867" s="1" t="s">
        <v>1724</v>
      </c>
      <c r="M867">
        <v>8533</v>
      </c>
      <c r="N867">
        <v>10</v>
      </c>
      <c r="O867" t="s">
        <v>63</v>
      </c>
      <c r="P867" s="1" t="s">
        <v>1723</v>
      </c>
      <c r="Q867">
        <v>43.44</v>
      </c>
      <c r="R867">
        <v>1</v>
      </c>
      <c r="S867">
        <v>0</v>
      </c>
      <c r="T867">
        <v>0</v>
      </c>
      <c r="U867" s="1" t="s">
        <v>40</v>
      </c>
      <c r="V867">
        <v>300</v>
      </c>
      <c r="W867">
        <v>300</v>
      </c>
      <c r="X867">
        <v>1</v>
      </c>
      <c r="Y867">
        <v>343.44</v>
      </c>
      <c r="Z867">
        <v>343.44</v>
      </c>
      <c r="AA867">
        <v>1</v>
      </c>
      <c r="AB867" t="s">
        <v>21</v>
      </c>
    </row>
    <row r="868" spans="1:28" x14ac:dyDescent="0.3">
      <c r="A868">
        <v>591</v>
      </c>
      <c r="B868" t="str">
        <f>VLOOKUP(A868,标的信息!$B$2:$G$260,2,0)</f>
        <v>信易顺</v>
      </c>
      <c r="C868" t="str">
        <f>VLOOKUP(A868,标的信息!$B$2:$G$260,3,0)</f>
        <v>信易顺第505期</v>
      </c>
      <c r="D868">
        <f>VLOOKUP(A868,标的信息!$B$2:$G$260,4,0)</f>
        <v>50000</v>
      </c>
      <c r="E868">
        <f>VLOOKUP(A868,标的信息!$B$2:$G$260,5,0)</f>
        <v>9</v>
      </c>
      <c r="F868">
        <f>VLOOKUP(A868,标的信息!$B$2:$G$260,6,0)</f>
        <v>36</v>
      </c>
      <c r="G868">
        <f>VLOOKUP(A868,标的信息!$B$2:$H$260,7,0)</f>
        <v>1096</v>
      </c>
      <c r="H868" t="str">
        <f>VLOOKUP(A868,标的信息!$B$2:$I$260,8,0)</f>
        <v>还款中</v>
      </c>
      <c r="I868">
        <f t="shared" si="13"/>
        <v>27.4</v>
      </c>
      <c r="J868">
        <v>14.48</v>
      </c>
      <c r="K868">
        <v>100</v>
      </c>
      <c r="L868" s="1" t="s">
        <v>1725</v>
      </c>
      <c r="M868">
        <v>8534</v>
      </c>
      <c r="N868">
        <v>10</v>
      </c>
      <c r="O868" t="s">
        <v>63</v>
      </c>
      <c r="P868" s="1" t="s">
        <v>1723</v>
      </c>
      <c r="Q868">
        <v>14.48</v>
      </c>
      <c r="R868">
        <v>1</v>
      </c>
      <c r="S868">
        <v>0</v>
      </c>
      <c r="T868">
        <v>0</v>
      </c>
      <c r="U868" s="1" t="s">
        <v>29</v>
      </c>
      <c r="V868">
        <v>100</v>
      </c>
      <c r="W868">
        <v>100</v>
      </c>
      <c r="X868">
        <v>1</v>
      </c>
      <c r="Y868">
        <v>114.48</v>
      </c>
      <c r="Z868">
        <v>114.48</v>
      </c>
      <c r="AA868">
        <v>1</v>
      </c>
      <c r="AB868" t="s">
        <v>21</v>
      </c>
    </row>
    <row r="869" spans="1:28" x14ac:dyDescent="0.3">
      <c r="A869">
        <v>591</v>
      </c>
      <c r="B869" t="str">
        <f>VLOOKUP(A869,标的信息!$B$2:$G$260,2,0)</f>
        <v>信易顺</v>
      </c>
      <c r="C869" t="str">
        <f>VLOOKUP(A869,标的信息!$B$2:$G$260,3,0)</f>
        <v>信易顺第505期</v>
      </c>
      <c r="D869">
        <f>VLOOKUP(A869,标的信息!$B$2:$G$260,4,0)</f>
        <v>50000</v>
      </c>
      <c r="E869">
        <f>VLOOKUP(A869,标的信息!$B$2:$G$260,5,0)</f>
        <v>9</v>
      </c>
      <c r="F869">
        <f>VLOOKUP(A869,标的信息!$B$2:$G$260,6,0)</f>
        <v>36</v>
      </c>
      <c r="G869">
        <f>VLOOKUP(A869,标的信息!$B$2:$H$260,7,0)</f>
        <v>1096</v>
      </c>
      <c r="H869" t="str">
        <f>VLOOKUP(A869,标的信息!$B$2:$I$260,8,0)</f>
        <v>还款中</v>
      </c>
      <c r="I869">
        <f t="shared" si="13"/>
        <v>27.4</v>
      </c>
      <c r="J869">
        <v>14.48</v>
      </c>
      <c r="K869">
        <v>100</v>
      </c>
      <c r="L869" s="1" t="s">
        <v>1726</v>
      </c>
      <c r="M869">
        <v>8535</v>
      </c>
      <c r="N869">
        <v>10</v>
      </c>
      <c r="O869" t="s">
        <v>63</v>
      </c>
      <c r="P869" s="1" t="s">
        <v>1723</v>
      </c>
      <c r="Q869">
        <v>14.48</v>
      </c>
      <c r="R869">
        <v>1</v>
      </c>
      <c r="S869">
        <v>0</v>
      </c>
      <c r="T869">
        <v>0</v>
      </c>
      <c r="U869" s="1" t="s">
        <v>24</v>
      </c>
      <c r="V869">
        <v>100</v>
      </c>
      <c r="W869">
        <v>100</v>
      </c>
      <c r="X869">
        <v>1</v>
      </c>
      <c r="Y869">
        <v>114.48</v>
      </c>
      <c r="Z869">
        <v>114.48</v>
      </c>
      <c r="AA869">
        <v>1</v>
      </c>
      <c r="AB869" t="s">
        <v>21</v>
      </c>
    </row>
    <row r="870" spans="1:28" x14ac:dyDescent="0.3">
      <c r="A870">
        <v>591</v>
      </c>
      <c r="B870" t="str">
        <f>VLOOKUP(A870,标的信息!$B$2:$G$260,2,0)</f>
        <v>信易顺</v>
      </c>
      <c r="C870" t="str">
        <f>VLOOKUP(A870,标的信息!$B$2:$G$260,3,0)</f>
        <v>信易顺第505期</v>
      </c>
      <c r="D870">
        <f>VLOOKUP(A870,标的信息!$B$2:$G$260,4,0)</f>
        <v>50000</v>
      </c>
      <c r="E870">
        <f>VLOOKUP(A870,标的信息!$B$2:$G$260,5,0)</f>
        <v>9</v>
      </c>
      <c r="F870">
        <f>VLOOKUP(A870,标的信息!$B$2:$G$260,6,0)</f>
        <v>36</v>
      </c>
      <c r="G870">
        <f>VLOOKUP(A870,标的信息!$B$2:$H$260,7,0)</f>
        <v>1096</v>
      </c>
      <c r="H870" t="str">
        <f>VLOOKUP(A870,标的信息!$B$2:$I$260,8,0)</f>
        <v>还款中</v>
      </c>
      <c r="I870">
        <f t="shared" si="13"/>
        <v>602.79999999999995</v>
      </c>
      <c r="J870">
        <v>318.56</v>
      </c>
      <c r="K870">
        <v>2200</v>
      </c>
      <c r="L870" s="1" t="s">
        <v>1727</v>
      </c>
      <c r="M870">
        <v>8536</v>
      </c>
      <c r="N870">
        <v>10</v>
      </c>
      <c r="O870" t="s">
        <v>63</v>
      </c>
      <c r="P870" s="1" t="s">
        <v>1723</v>
      </c>
      <c r="Q870">
        <v>318.56</v>
      </c>
      <c r="R870">
        <v>1</v>
      </c>
      <c r="S870">
        <v>0</v>
      </c>
      <c r="T870">
        <v>0</v>
      </c>
      <c r="U870" s="1" t="s">
        <v>43</v>
      </c>
      <c r="V870">
        <v>2200</v>
      </c>
      <c r="W870">
        <v>2200</v>
      </c>
      <c r="X870">
        <v>1</v>
      </c>
      <c r="Y870">
        <v>2518.56</v>
      </c>
      <c r="Z870">
        <v>2518.56</v>
      </c>
      <c r="AA870">
        <v>1</v>
      </c>
      <c r="AB870" t="s">
        <v>21</v>
      </c>
    </row>
    <row r="871" spans="1:28" x14ac:dyDescent="0.3">
      <c r="A871">
        <v>591</v>
      </c>
      <c r="B871" t="str">
        <f>VLOOKUP(A871,标的信息!$B$2:$G$260,2,0)</f>
        <v>信易顺</v>
      </c>
      <c r="C871" t="str">
        <f>VLOOKUP(A871,标的信息!$B$2:$G$260,3,0)</f>
        <v>信易顺第505期</v>
      </c>
      <c r="D871">
        <f>VLOOKUP(A871,标的信息!$B$2:$G$260,4,0)</f>
        <v>50000</v>
      </c>
      <c r="E871">
        <f>VLOOKUP(A871,标的信息!$B$2:$G$260,5,0)</f>
        <v>9</v>
      </c>
      <c r="F871">
        <f>VLOOKUP(A871,标的信息!$B$2:$G$260,6,0)</f>
        <v>36</v>
      </c>
      <c r="G871">
        <f>VLOOKUP(A871,标的信息!$B$2:$H$260,7,0)</f>
        <v>1096</v>
      </c>
      <c r="H871" t="str">
        <f>VLOOKUP(A871,标的信息!$B$2:$I$260,8,0)</f>
        <v>还款中</v>
      </c>
      <c r="I871">
        <f t="shared" si="13"/>
        <v>54.8</v>
      </c>
      <c r="J871">
        <v>28.96</v>
      </c>
      <c r="K871">
        <v>200</v>
      </c>
      <c r="L871" s="1" t="s">
        <v>1728</v>
      </c>
      <c r="M871">
        <v>8530</v>
      </c>
      <c r="N871">
        <v>10</v>
      </c>
      <c r="O871" t="s">
        <v>63</v>
      </c>
      <c r="P871" s="1" t="s">
        <v>1729</v>
      </c>
      <c r="Q871">
        <v>28.96</v>
      </c>
      <c r="R871">
        <v>1</v>
      </c>
      <c r="S871">
        <v>0</v>
      </c>
      <c r="T871">
        <v>0</v>
      </c>
      <c r="U871" s="1" t="s">
        <v>29</v>
      </c>
      <c r="V871">
        <v>200</v>
      </c>
      <c r="W871">
        <v>200</v>
      </c>
      <c r="X871">
        <v>1</v>
      </c>
      <c r="Y871">
        <v>228.96</v>
      </c>
      <c r="Z871">
        <v>228.96</v>
      </c>
      <c r="AA871">
        <v>1</v>
      </c>
      <c r="AB871" t="s">
        <v>21</v>
      </c>
    </row>
    <row r="872" spans="1:28" x14ac:dyDescent="0.3">
      <c r="A872">
        <v>591</v>
      </c>
      <c r="B872" t="str">
        <f>VLOOKUP(A872,标的信息!$B$2:$G$260,2,0)</f>
        <v>信易顺</v>
      </c>
      <c r="C872" t="str">
        <f>VLOOKUP(A872,标的信息!$B$2:$G$260,3,0)</f>
        <v>信易顺第505期</v>
      </c>
      <c r="D872">
        <f>VLOOKUP(A872,标的信息!$B$2:$G$260,4,0)</f>
        <v>50000</v>
      </c>
      <c r="E872">
        <f>VLOOKUP(A872,标的信息!$B$2:$G$260,5,0)</f>
        <v>9</v>
      </c>
      <c r="F872">
        <f>VLOOKUP(A872,标的信息!$B$2:$G$260,6,0)</f>
        <v>36</v>
      </c>
      <c r="G872">
        <f>VLOOKUP(A872,标的信息!$B$2:$H$260,7,0)</f>
        <v>1096</v>
      </c>
      <c r="H872" t="str">
        <f>VLOOKUP(A872,标的信息!$B$2:$I$260,8,0)</f>
        <v>还款中</v>
      </c>
      <c r="I872">
        <f t="shared" si="13"/>
        <v>822</v>
      </c>
      <c r="J872">
        <v>434.4</v>
      </c>
      <c r="K872">
        <v>3000</v>
      </c>
      <c r="L872" s="1" t="s">
        <v>1730</v>
      </c>
      <c r="M872">
        <v>8531</v>
      </c>
      <c r="N872">
        <v>10</v>
      </c>
      <c r="O872" t="s">
        <v>63</v>
      </c>
      <c r="P872" s="1" t="s">
        <v>1729</v>
      </c>
      <c r="Q872">
        <v>434.4</v>
      </c>
      <c r="R872">
        <v>1</v>
      </c>
      <c r="S872">
        <v>0</v>
      </c>
      <c r="T872">
        <v>0</v>
      </c>
      <c r="U872" s="1" t="s">
        <v>48</v>
      </c>
      <c r="V872">
        <v>3000</v>
      </c>
      <c r="W872">
        <v>3000</v>
      </c>
      <c r="X872">
        <v>1</v>
      </c>
      <c r="Y872">
        <v>3434.4</v>
      </c>
      <c r="Z872">
        <v>3434.4</v>
      </c>
      <c r="AA872">
        <v>1</v>
      </c>
      <c r="AB872" t="s">
        <v>21</v>
      </c>
    </row>
    <row r="873" spans="1:28" x14ac:dyDescent="0.3">
      <c r="A873">
        <v>591</v>
      </c>
      <c r="B873" t="str">
        <f>VLOOKUP(A873,标的信息!$B$2:$G$260,2,0)</f>
        <v>信易顺</v>
      </c>
      <c r="C873" t="str">
        <f>VLOOKUP(A873,标的信息!$B$2:$G$260,3,0)</f>
        <v>信易顺第505期</v>
      </c>
      <c r="D873">
        <f>VLOOKUP(A873,标的信息!$B$2:$G$260,4,0)</f>
        <v>50000</v>
      </c>
      <c r="E873">
        <f>VLOOKUP(A873,标的信息!$B$2:$G$260,5,0)</f>
        <v>9</v>
      </c>
      <c r="F873">
        <f>VLOOKUP(A873,标的信息!$B$2:$G$260,6,0)</f>
        <v>36</v>
      </c>
      <c r="G873">
        <f>VLOOKUP(A873,标的信息!$B$2:$H$260,7,0)</f>
        <v>1096</v>
      </c>
      <c r="H873" t="str">
        <f>VLOOKUP(A873,标的信息!$B$2:$I$260,8,0)</f>
        <v>还款中</v>
      </c>
      <c r="I873">
        <f t="shared" si="13"/>
        <v>27.4</v>
      </c>
      <c r="J873">
        <v>14.48</v>
      </c>
      <c r="K873">
        <v>100</v>
      </c>
      <c r="L873" s="1" t="s">
        <v>1731</v>
      </c>
      <c r="M873">
        <v>8529</v>
      </c>
      <c r="N873">
        <v>10</v>
      </c>
      <c r="O873" t="s">
        <v>63</v>
      </c>
      <c r="P873" s="1" t="s">
        <v>1732</v>
      </c>
      <c r="Q873">
        <v>14.48</v>
      </c>
      <c r="R873">
        <v>1</v>
      </c>
      <c r="S873">
        <v>0</v>
      </c>
      <c r="T873">
        <v>0</v>
      </c>
      <c r="U873" s="1" t="s">
        <v>48</v>
      </c>
      <c r="V873">
        <v>100</v>
      </c>
      <c r="W873">
        <v>100</v>
      </c>
      <c r="X873">
        <v>1</v>
      </c>
      <c r="Y873">
        <v>114.48</v>
      </c>
      <c r="Z873">
        <v>114.48</v>
      </c>
      <c r="AA873">
        <v>1</v>
      </c>
      <c r="AB873" t="s">
        <v>21</v>
      </c>
    </row>
    <row r="874" spans="1:28" x14ac:dyDescent="0.3">
      <c r="A874">
        <v>574</v>
      </c>
      <c r="B874" t="str">
        <f>VLOOKUP(A874,标的信息!$B$2:$G$260,2,0)</f>
        <v>信易顺</v>
      </c>
      <c r="C874" t="str">
        <f>VLOOKUP(A874,标的信息!$B$2:$G$260,3,0)</f>
        <v>信易顺第488期</v>
      </c>
      <c r="D874">
        <f>VLOOKUP(A874,标的信息!$B$2:$G$260,4,0)</f>
        <v>10000</v>
      </c>
      <c r="E874">
        <f>VLOOKUP(A874,标的信息!$B$2:$G$260,5,0)</f>
        <v>5.2</v>
      </c>
      <c r="F874">
        <f>VLOOKUP(A874,标的信息!$B$2:$G$260,6,0)</f>
        <v>1</v>
      </c>
      <c r="G874">
        <f>VLOOKUP(A874,标的信息!$B$2:$H$260,7,0)</f>
        <v>31</v>
      </c>
      <c r="H874" t="str">
        <f>VLOOKUP(A874,标的信息!$B$2:$I$260,8,0)</f>
        <v>还款中</v>
      </c>
      <c r="I874">
        <f t="shared" si="13"/>
        <v>44.777777777777779</v>
      </c>
      <c r="J874">
        <v>44.78</v>
      </c>
      <c r="K874">
        <v>10000</v>
      </c>
      <c r="L874" s="1" t="s">
        <v>1733</v>
      </c>
      <c r="M874">
        <v>8493</v>
      </c>
      <c r="N874">
        <v>10</v>
      </c>
      <c r="O874" t="s">
        <v>18</v>
      </c>
      <c r="P874" s="1" t="s">
        <v>1734</v>
      </c>
      <c r="Q874">
        <v>44.78</v>
      </c>
      <c r="R874">
        <v>1</v>
      </c>
      <c r="S874">
        <v>0</v>
      </c>
      <c r="T874">
        <v>0</v>
      </c>
      <c r="U874" s="1" t="s">
        <v>40</v>
      </c>
      <c r="V874">
        <v>10000</v>
      </c>
      <c r="W874">
        <v>10000</v>
      </c>
      <c r="X874">
        <v>0</v>
      </c>
      <c r="Y874">
        <v>10044.780000000001</v>
      </c>
      <c r="Z874">
        <v>10044.780000000001</v>
      </c>
      <c r="AA874">
        <v>1</v>
      </c>
      <c r="AB874" t="s">
        <v>21</v>
      </c>
    </row>
    <row r="875" spans="1:28" x14ac:dyDescent="0.3">
      <c r="A875">
        <v>573</v>
      </c>
      <c r="B875" t="str">
        <f>VLOOKUP(A875,标的信息!$B$2:$G$260,2,0)</f>
        <v>信易顺</v>
      </c>
      <c r="C875" t="str">
        <f>VLOOKUP(A875,标的信息!$B$2:$G$260,3,0)</f>
        <v>信易顺第487期</v>
      </c>
      <c r="D875">
        <f>VLOOKUP(A875,标的信息!$B$2:$G$260,4,0)</f>
        <v>10000</v>
      </c>
      <c r="E875">
        <f>VLOOKUP(A875,标的信息!$B$2:$G$260,5,0)</f>
        <v>5.2</v>
      </c>
      <c r="F875">
        <f>VLOOKUP(A875,标的信息!$B$2:$G$260,6,0)</f>
        <v>1</v>
      </c>
      <c r="G875">
        <f>VLOOKUP(A875,标的信息!$B$2:$H$260,7,0)</f>
        <v>31</v>
      </c>
      <c r="H875" t="str">
        <f>VLOOKUP(A875,标的信息!$B$2:$I$260,8,0)</f>
        <v>还款中</v>
      </c>
      <c r="I875">
        <f t="shared" si="13"/>
        <v>38.508888888888883</v>
      </c>
      <c r="J875">
        <v>38.51</v>
      </c>
      <c r="K875">
        <v>8600</v>
      </c>
      <c r="L875" s="1" t="s">
        <v>1735</v>
      </c>
      <c r="M875">
        <v>8502</v>
      </c>
      <c r="N875">
        <v>10</v>
      </c>
      <c r="O875" t="s">
        <v>18</v>
      </c>
      <c r="P875" s="1" t="s">
        <v>1736</v>
      </c>
      <c r="Q875">
        <v>38.51</v>
      </c>
      <c r="R875">
        <v>1</v>
      </c>
      <c r="S875">
        <v>0</v>
      </c>
      <c r="T875">
        <v>0</v>
      </c>
      <c r="U875" s="1" t="s">
        <v>40</v>
      </c>
      <c r="V875">
        <v>8600</v>
      </c>
      <c r="W875">
        <v>8600</v>
      </c>
      <c r="X875">
        <v>0</v>
      </c>
      <c r="Y875">
        <v>8638.51</v>
      </c>
      <c r="Z875">
        <v>8638.51</v>
      </c>
      <c r="AA875">
        <v>1</v>
      </c>
      <c r="AB875" t="s">
        <v>21</v>
      </c>
    </row>
    <row r="876" spans="1:28" x14ac:dyDescent="0.3">
      <c r="A876">
        <v>573</v>
      </c>
      <c r="B876" t="str">
        <f>VLOOKUP(A876,标的信息!$B$2:$G$260,2,0)</f>
        <v>信易顺</v>
      </c>
      <c r="C876" t="str">
        <f>VLOOKUP(A876,标的信息!$B$2:$G$260,3,0)</f>
        <v>信易顺第487期</v>
      </c>
      <c r="D876">
        <f>VLOOKUP(A876,标的信息!$B$2:$G$260,4,0)</f>
        <v>10000</v>
      </c>
      <c r="E876">
        <f>VLOOKUP(A876,标的信息!$B$2:$G$260,5,0)</f>
        <v>5.2</v>
      </c>
      <c r="F876">
        <f>VLOOKUP(A876,标的信息!$B$2:$G$260,6,0)</f>
        <v>1</v>
      </c>
      <c r="G876">
        <f>VLOOKUP(A876,标的信息!$B$2:$H$260,7,0)</f>
        <v>31</v>
      </c>
      <c r="H876" t="str">
        <f>VLOOKUP(A876,标的信息!$B$2:$I$260,8,0)</f>
        <v>还款中</v>
      </c>
      <c r="I876">
        <f t="shared" si="13"/>
        <v>1.7911111111111113</v>
      </c>
      <c r="J876">
        <v>1.79</v>
      </c>
      <c r="K876">
        <v>400</v>
      </c>
      <c r="L876" s="1" t="s">
        <v>1737</v>
      </c>
      <c r="M876">
        <v>8500</v>
      </c>
      <c r="N876">
        <v>10</v>
      </c>
      <c r="O876" t="s">
        <v>18</v>
      </c>
      <c r="P876" s="1" t="s">
        <v>1738</v>
      </c>
      <c r="Q876">
        <v>1.79</v>
      </c>
      <c r="R876">
        <v>1</v>
      </c>
      <c r="S876">
        <v>0</v>
      </c>
      <c r="T876">
        <v>0</v>
      </c>
      <c r="U876" s="1" t="s">
        <v>53</v>
      </c>
      <c r="V876">
        <v>400</v>
      </c>
      <c r="W876">
        <v>400</v>
      </c>
      <c r="X876">
        <v>0</v>
      </c>
      <c r="Y876">
        <v>401.79</v>
      </c>
      <c r="Z876">
        <v>401.79</v>
      </c>
      <c r="AA876">
        <v>1</v>
      </c>
      <c r="AB876" t="s">
        <v>21</v>
      </c>
    </row>
    <row r="877" spans="1:28" x14ac:dyDescent="0.3">
      <c r="A877">
        <v>573</v>
      </c>
      <c r="B877" t="str">
        <f>VLOOKUP(A877,标的信息!$B$2:$G$260,2,0)</f>
        <v>信易顺</v>
      </c>
      <c r="C877" t="str">
        <f>VLOOKUP(A877,标的信息!$B$2:$G$260,3,0)</f>
        <v>信易顺第487期</v>
      </c>
      <c r="D877">
        <f>VLOOKUP(A877,标的信息!$B$2:$G$260,4,0)</f>
        <v>10000</v>
      </c>
      <c r="E877">
        <f>VLOOKUP(A877,标的信息!$B$2:$G$260,5,0)</f>
        <v>5.2</v>
      </c>
      <c r="F877">
        <f>VLOOKUP(A877,标的信息!$B$2:$G$260,6,0)</f>
        <v>1</v>
      </c>
      <c r="G877">
        <f>VLOOKUP(A877,标的信息!$B$2:$H$260,7,0)</f>
        <v>31</v>
      </c>
      <c r="H877" t="str">
        <f>VLOOKUP(A877,标的信息!$B$2:$I$260,8,0)</f>
        <v>还款中</v>
      </c>
      <c r="I877">
        <f t="shared" si="13"/>
        <v>4.4777777777777779</v>
      </c>
      <c r="J877">
        <v>4.4800000000000004</v>
      </c>
      <c r="K877">
        <v>1000</v>
      </c>
      <c r="L877" s="1" t="s">
        <v>1739</v>
      </c>
      <c r="M877">
        <v>8498</v>
      </c>
      <c r="N877">
        <v>10</v>
      </c>
      <c r="O877" t="s">
        <v>18</v>
      </c>
      <c r="P877" s="1" t="s">
        <v>1740</v>
      </c>
      <c r="Q877">
        <v>4.4800000000000004</v>
      </c>
      <c r="R877">
        <v>1</v>
      </c>
      <c r="S877">
        <v>0</v>
      </c>
      <c r="T877">
        <v>0</v>
      </c>
      <c r="U877" s="1" t="s">
        <v>35</v>
      </c>
      <c r="V877">
        <v>1000</v>
      </c>
      <c r="W877">
        <v>1000</v>
      </c>
      <c r="X877">
        <v>0</v>
      </c>
      <c r="Y877">
        <v>1004.48</v>
      </c>
      <c r="Z877">
        <v>1004.48</v>
      </c>
      <c r="AA877">
        <v>1</v>
      </c>
      <c r="AB877" t="s">
        <v>21</v>
      </c>
    </row>
    <row r="878" spans="1:28" x14ac:dyDescent="0.3">
      <c r="A878">
        <v>572</v>
      </c>
      <c r="B878" t="str">
        <f>VLOOKUP(A878,标的信息!$B$2:$G$260,2,0)</f>
        <v>信易顺</v>
      </c>
      <c r="C878" t="str">
        <f>VLOOKUP(A878,标的信息!$B$2:$G$260,3,0)</f>
        <v>信易顺第486期</v>
      </c>
      <c r="D878">
        <f>VLOOKUP(A878,标的信息!$B$2:$G$260,4,0)</f>
        <v>10000</v>
      </c>
      <c r="E878">
        <f>VLOOKUP(A878,标的信息!$B$2:$G$260,5,0)</f>
        <v>5.2</v>
      </c>
      <c r="F878">
        <f>VLOOKUP(A878,标的信息!$B$2:$G$260,6,0)</f>
        <v>1</v>
      </c>
      <c r="G878">
        <f>VLOOKUP(A878,标的信息!$B$2:$H$260,7,0)</f>
        <v>31</v>
      </c>
      <c r="H878" t="str">
        <f>VLOOKUP(A878,标的信息!$B$2:$I$260,8,0)</f>
        <v>还款中</v>
      </c>
      <c r="I878">
        <f t="shared" si="13"/>
        <v>44.777777777777779</v>
      </c>
      <c r="J878">
        <v>44.78</v>
      </c>
      <c r="K878">
        <v>10000</v>
      </c>
      <c r="L878" s="1" t="s">
        <v>1741</v>
      </c>
      <c r="M878">
        <v>8495</v>
      </c>
      <c r="N878">
        <v>10</v>
      </c>
      <c r="O878" t="s">
        <v>18</v>
      </c>
      <c r="P878" s="1" t="s">
        <v>1742</v>
      </c>
      <c r="Q878">
        <v>44.78</v>
      </c>
      <c r="R878">
        <v>1</v>
      </c>
      <c r="S878">
        <v>0</v>
      </c>
      <c r="T878">
        <v>0</v>
      </c>
      <c r="U878" s="1" t="s">
        <v>40</v>
      </c>
      <c r="V878">
        <v>10000</v>
      </c>
      <c r="W878">
        <v>10000</v>
      </c>
      <c r="X878">
        <v>0</v>
      </c>
      <c r="Y878">
        <v>10044.780000000001</v>
      </c>
      <c r="Z878">
        <v>10044.780000000001</v>
      </c>
      <c r="AA878">
        <v>1</v>
      </c>
      <c r="AB878" t="s">
        <v>21</v>
      </c>
    </row>
    <row r="879" spans="1:28" x14ac:dyDescent="0.3">
      <c r="A879">
        <v>571</v>
      </c>
      <c r="B879" t="str">
        <f>VLOOKUP(A879,标的信息!$B$2:$G$260,2,0)</f>
        <v>信易顺</v>
      </c>
      <c r="C879" t="str">
        <f>VLOOKUP(A879,标的信息!$B$2:$G$260,3,0)</f>
        <v>信易顺第485期</v>
      </c>
      <c r="D879">
        <f>VLOOKUP(A879,标的信息!$B$2:$G$260,4,0)</f>
        <v>20000</v>
      </c>
      <c r="E879">
        <f>VLOOKUP(A879,标的信息!$B$2:$G$260,5,0)</f>
        <v>5.2</v>
      </c>
      <c r="F879">
        <f>VLOOKUP(A879,标的信息!$B$2:$G$260,6,0)</f>
        <v>1</v>
      </c>
      <c r="G879">
        <f>VLOOKUP(A879,标的信息!$B$2:$H$260,7,0)</f>
        <v>31</v>
      </c>
      <c r="H879" t="str">
        <f>VLOOKUP(A879,标的信息!$B$2:$I$260,8,0)</f>
        <v>还款中</v>
      </c>
      <c r="I879">
        <f t="shared" si="13"/>
        <v>71.644444444444446</v>
      </c>
      <c r="J879">
        <v>71.64</v>
      </c>
      <c r="K879">
        <v>16000</v>
      </c>
      <c r="L879" s="1" t="s">
        <v>1743</v>
      </c>
      <c r="M879">
        <v>8496</v>
      </c>
      <c r="N879">
        <v>10</v>
      </c>
      <c r="O879" t="s">
        <v>18</v>
      </c>
      <c r="P879" s="1" t="s">
        <v>1744</v>
      </c>
      <c r="Q879">
        <v>71.64</v>
      </c>
      <c r="R879">
        <v>1</v>
      </c>
      <c r="S879">
        <v>0</v>
      </c>
      <c r="T879">
        <v>0</v>
      </c>
      <c r="U879" s="1" t="s">
        <v>40</v>
      </c>
      <c r="V879">
        <v>16000</v>
      </c>
      <c r="W879">
        <v>16000</v>
      </c>
      <c r="X879">
        <v>0</v>
      </c>
      <c r="Y879">
        <v>16071.64</v>
      </c>
      <c r="Z879">
        <v>16071.64</v>
      </c>
      <c r="AA879">
        <v>1</v>
      </c>
      <c r="AB879" t="s">
        <v>21</v>
      </c>
    </row>
    <row r="880" spans="1:28" x14ac:dyDescent="0.3">
      <c r="A880">
        <v>571</v>
      </c>
      <c r="B880" t="str">
        <f>VLOOKUP(A880,标的信息!$B$2:$G$260,2,0)</f>
        <v>信易顺</v>
      </c>
      <c r="C880" t="str">
        <f>VLOOKUP(A880,标的信息!$B$2:$G$260,3,0)</f>
        <v>信易顺第485期</v>
      </c>
      <c r="D880">
        <f>VLOOKUP(A880,标的信息!$B$2:$G$260,4,0)</f>
        <v>20000</v>
      </c>
      <c r="E880">
        <f>VLOOKUP(A880,标的信息!$B$2:$G$260,5,0)</f>
        <v>5.2</v>
      </c>
      <c r="F880">
        <f>VLOOKUP(A880,标的信息!$B$2:$G$260,6,0)</f>
        <v>1</v>
      </c>
      <c r="G880">
        <f>VLOOKUP(A880,标的信息!$B$2:$H$260,7,0)</f>
        <v>31</v>
      </c>
      <c r="H880" t="str">
        <f>VLOOKUP(A880,标的信息!$B$2:$I$260,8,0)</f>
        <v>还款中</v>
      </c>
      <c r="I880">
        <f t="shared" si="13"/>
        <v>17.911111111111111</v>
      </c>
      <c r="J880">
        <v>17.91</v>
      </c>
      <c r="K880">
        <v>4000</v>
      </c>
      <c r="L880" s="1" t="s">
        <v>1745</v>
      </c>
      <c r="M880">
        <v>8487</v>
      </c>
      <c r="N880">
        <v>10</v>
      </c>
      <c r="O880" t="s">
        <v>63</v>
      </c>
      <c r="P880" s="1" t="s">
        <v>1746</v>
      </c>
      <c r="Q880">
        <v>17.91</v>
      </c>
      <c r="R880">
        <v>1</v>
      </c>
      <c r="S880">
        <v>0</v>
      </c>
      <c r="T880">
        <v>0</v>
      </c>
      <c r="U880" s="1" t="s">
        <v>32</v>
      </c>
      <c r="V880">
        <v>4000</v>
      </c>
      <c r="W880">
        <v>4000</v>
      </c>
      <c r="X880">
        <v>1</v>
      </c>
      <c r="Y880">
        <v>4017.91</v>
      </c>
      <c r="Z880">
        <v>4017.91</v>
      </c>
      <c r="AA880">
        <v>1</v>
      </c>
      <c r="AB880" t="s">
        <v>21</v>
      </c>
    </row>
    <row r="881" spans="1:28" x14ac:dyDescent="0.3">
      <c r="A881">
        <v>570</v>
      </c>
      <c r="B881" t="str">
        <f>VLOOKUP(A881,标的信息!$B$2:$G$260,2,0)</f>
        <v>信易顺</v>
      </c>
      <c r="C881" t="str">
        <f>VLOOKUP(A881,标的信息!$B$2:$G$260,3,0)</f>
        <v>信易顺第484期</v>
      </c>
      <c r="D881">
        <f>VLOOKUP(A881,标的信息!$B$2:$G$260,4,0)</f>
        <v>20000</v>
      </c>
      <c r="E881">
        <f>VLOOKUP(A881,标的信息!$B$2:$G$260,5,0)</f>
        <v>5.2</v>
      </c>
      <c r="F881">
        <f>VLOOKUP(A881,标的信息!$B$2:$G$260,6,0)</f>
        <v>1</v>
      </c>
      <c r="G881">
        <f>VLOOKUP(A881,标的信息!$B$2:$H$260,7,0)</f>
        <v>31</v>
      </c>
      <c r="H881" t="str">
        <f>VLOOKUP(A881,标的信息!$B$2:$I$260,8,0)</f>
        <v>还款中</v>
      </c>
      <c r="I881">
        <f t="shared" si="13"/>
        <v>62.68888888888889</v>
      </c>
      <c r="J881">
        <v>62.69</v>
      </c>
      <c r="K881">
        <v>14000</v>
      </c>
      <c r="L881" s="1" t="s">
        <v>1747</v>
      </c>
      <c r="M881">
        <v>8497</v>
      </c>
      <c r="N881">
        <v>10</v>
      </c>
      <c r="O881" t="s">
        <v>18</v>
      </c>
      <c r="P881" s="1" t="s">
        <v>1748</v>
      </c>
      <c r="Q881">
        <v>62.69</v>
      </c>
      <c r="R881">
        <v>1</v>
      </c>
      <c r="S881">
        <v>0</v>
      </c>
      <c r="T881">
        <v>0</v>
      </c>
      <c r="U881" s="1" t="s">
        <v>40</v>
      </c>
      <c r="V881">
        <v>14000</v>
      </c>
      <c r="W881">
        <v>14000</v>
      </c>
      <c r="X881">
        <v>0</v>
      </c>
      <c r="Y881">
        <v>14062.69</v>
      </c>
      <c r="Z881">
        <v>14062.69</v>
      </c>
      <c r="AA881">
        <v>1</v>
      </c>
      <c r="AB881" t="s">
        <v>21</v>
      </c>
    </row>
    <row r="882" spans="1:28" x14ac:dyDescent="0.3">
      <c r="A882">
        <v>570</v>
      </c>
      <c r="B882" t="str">
        <f>VLOOKUP(A882,标的信息!$B$2:$G$260,2,0)</f>
        <v>信易顺</v>
      </c>
      <c r="C882" t="str">
        <f>VLOOKUP(A882,标的信息!$B$2:$G$260,3,0)</f>
        <v>信易顺第484期</v>
      </c>
      <c r="D882">
        <f>VLOOKUP(A882,标的信息!$B$2:$G$260,4,0)</f>
        <v>20000</v>
      </c>
      <c r="E882">
        <f>VLOOKUP(A882,标的信息!$B$2:$G$260,5,0)</f>
        <v>5.2</v>
      </c>
      <c r="F882">
        <f>VLOOKUP(A882,标的信息!$B$2:$G$260,6,0)</f>
        <v>1</v>
      </c>
      <c r="G882">
        <f>VLOOKUP(A882,标的信息!$B$2:$H$260,7,0)</f>
        <v>31</v>
      </c>
      <c r="H882" t="str">
        <f>VLOOKUP(A882,标的信息!$B$2:$I$260,8,0)</f>
        <v>还款中</v>
      </c>
      <c r="I882">
        <f t="shared" si="13"/>
        <v>26.866666666666667</v>
      </c>
      <c r="J882">
        <v>26.87</v>
      </c>
      <c r="K882">
        <v>6000</v>
      </c>
      <c r="L882" s="1" t="s">
        <v>1749</v>
      </c>
      <c r="M882">
        <v>8479</v>
      </c>
      <c r="N882">
        <v>10</v>
      </c>
      <c r="O882" t="s">
        <v>63</v>
      </c>
      <c r="P882" s="1" t="s">
        <v>1750</v>
      </c>
      <c r="Q882">
        <v>26.87</v>
      </c>
      <c r="R882">
        <v>1</v>
      </c>
      <c r="S882">
        <v>0</v>
      </c>
      <c r="T882">
        <v>0</v>
      </c>
      <c r="U882" s="1" t="s">
        <v>32</v>
      </c>
      <c r="V882">
        <v>6000</v>
      </c>
      <c r="W882">
        <v>6000</v>
      </c>
      <c r="X882">
        <v>1</v>
      </c>
      <c r="Y882">
        <v>6026.87</v>
      </c>
      <c r="Z882">
        <v>6026.87</v>
      </c>
      <c r="AA882">
        <v>1</v>
      </c>
      <c r="AB882" t="s">
        <v>21</v>
      </c>
    </row>
    <row r="883" spans="1:28" x14ac:dyDescent="0.3">
      <c r="A883">
        <v>569</v>
      </c>
      <c r="B883" t="str">
        <f>VLOOKUP(A883,标的信息!$B$2:$G$260,2,0)</f>
        <v>信易顺</v>
      </c>
      <c r="C883" t="str">
        <f>VLOOKUP(A883,标的信息!$B$2:$G$260,3,0)</f>
        <v>信易顺第483期</v>
      </c>
      <c r="D883">
        <f>VLOOKUP(A883,标的信息!$B$2:$G$260,4,0)</f>
        <v>20000</v>
      </c>
      <c r="E883">
        <f>VLOOKUP(A883,标的信息!$B$2:$G$260,5,0)</f>
        <v>5.2</v>
      </c>
      <c r="F883">
        <f>VLOOKUP(A883,标的信息!$B$2:$G$260,6,0)</f>
        <v>1</v>
      </c>
      <c r="G883">
        <f>VLOOKUP(A883,标的信息!$B$2:$H$260,7,0)</f>
        <v>31</v>
      </c>
      <c r="H883" t="str">
        <f>VLOOKUP(A883,标的信息!$B$2:$I$260,8,0)</f>
        <v>还款中</v>
      </c>
      <c r="I883">
        <f t="shared" si="13"/>
        <v>62.68888888888889</v>
      </c>
      <c r="J883">
        <v>62.69</v>
      </c>
      <c r="K883">
        <v>14000</v>
      </c>
      <c r="L883" s="1" t="s">
        <v>1751</v>
      </c>
      <c r="M883">
        <v>8499</v>
      </c>
      <c r="N883">
        <v>10</v>
      </c>
      <c r="O883" t="s">
        <v>18</v>
      </c>
      <c r="P883" s="1" t="s">
        <v>1752</v>
      </c>
      <c r="Q883">
        <v>62.69</v>
      </c>
      <c r="R883">
        <v>1</v>
      </c>
      <c r="S883">
        <v>0</v>
      </c>
      <c r="T883">
        <v>0</v>
      </c>
      <c r="U883" s="1" t="s">
        <v>40</v>
      </c>
      <c r="V883">
        <v>14000</v>
      </c>
      <c r="W883">
        <v>14000</v>
      </c>
      <c r="X883">
        <v>0</v>
      </c>
      <c r="Y883">
        <v>14062.69</v>
      </c>
      <c r="Z883">
        <v>14062.69</v>
      </c>
      <c r="AA883">
        <v>1</v>
      </c>
      <c r="AB883" t="s">
        <v>21</v>
      </c>
    </row>
    <row r="884" spans="1:28" x14ac:dyDescent="0.3">
      <c r="A884">
        <v>569</v>
      </c>
      <c r="B884" t="str">
        <f>VLOOKUP(A884,标的信息!$B$2:$G$260,2,0)</f>
        <v>信易顺</v>
      </c>
      <c r="C884" t="str">
        <f>VLOOKUP(A884,标的信息!$B$2:$G$260,3,0)</f>
        <v>信易顺第483期</v>
      </c>
      <c r="D884">
        <f>VLOOKUP(A884,标的信息!$B$2:$G$260,4,0)</f>
        <v>20000</v>
      </c>
      <c r="E884">
        <f>VLOOKUP(A884,标的信息!$B$2:$G$260,5,0)</f>
        <v>5.2</v>
      </c>
      <c r="F884">
        <f>VLOOKUP(A884,标的信息!$B$2:$G$260,6,0)</f>
        <v>1</v>
      </c>
      <c r="G884">
        <f>VLOOKUP(A884,标的信息!$B$2:$H$260,7,0)</f>
        <v>31</v>
      </c>
      <c r="H884" t="str">
        <f>VLOOKUP(A884,标的信息!$B$2:$I$260,8,0)</f>
        <v>还款中</v>
      </c>
      <c r="I884">
        <f t="shared" si="13"/>
        <v>4.4777777777777779</v>
      </c>
      <c r="J884">
        <v>4.4800000000000004</v>
      </c>
      <c r="K884">
        <v>1000</v>
      </c>
      <c r="L884" s="1" t="s">
        <v>1753</v>
      </c>
      <c r="M884">
        <v>8482</v>
      </c>
      <c r="N884">
        <v>10</v>
      </c>
      <c r="O884" t="s">
        <v>63</v>
      </c>
      <c r="P884" s="1" t="s">
        <v>1754</v>
      </c>
      <c r="Q884">
        <v>4.4800000000000004</v>
      </c>
      <c r="R884">
        <v>1</v>
      </c>
      <c r="S884">
        <v>0</v>
      </c>
      <c r="T884">
        <v>0</v>
      </c>
      <c r="U884" s="1" t="s">
        <v>32</v>
      </c>
      <c r="V884">
        <v>1000</v>
      </c>
      <c r="W884">
        <v>1000</v>
      </c>
      <c r="X884">
        <v>1</v>
      </c>
      <c r="Y884">
        <v>1004.48</v>
      </c>
      <c r="Z884">
        <v>1004.48</v>
      </c>
      <c r="AA884">
        <v>1</v>
      </c>
      <c r="AB884" t="s">
        <v>21</v>
      </c>
    </row>
    <row r="885" spans="1:28" x14ac:dyDescent="0.3">
      <c r="A885">
        <v>569</v>
      </c>
      <c r="B885" t="str">
        <f>VLOOKUP(A885,标的信息!$B$2:$G$260,2,0)</f>
        <v>信易顺</v>
      </c>
      <c r="C885" t="str">
        <f>VLOOKUP(A885,标的信息!$B$2:$G$260,3,0)</f>
        <v>信易顺第483期</v>
      </c>
      <c r="D885">
        <f>VLOOKUP(A885,标的信息!$B$2:$G$260,4,0)</f>
        <v>20000</v>
      </c>
      <c r="E885">
        <f>VLOOKUP(A885,标的信息!$B$2:$G$260,5,0)</f>
        <v>5.2</v>
      </c>
      <c r="F885">
        <f>VLOOKUP(A885,标的信息!$B$2:$G$260,6,0)</f>
        <v>1</v>
      </c>
      <c r="G885">
        <f>VLOOKUP(A885,标的信息!$B$2:$H$260,7,0)</f>
        <v>31</v>
      </c>
      <c r="H885" t="str">
        <f>VLOOKUP(A885,标的信息!$B$2:$I$260,8,0)</f>
        <v>还款中</v>
      </c>
      <c r="I885">
        <f t="shared" si="13"/>
        <v>22.388888888888889</v>
      </c>
      <c r="J885">
        <v>22.39</v>
      </c>
      <c r="K885">
        <v>5000</v>
      </c>
      <c r="L885" s="1" t="s">
        <v>1755</v>
      </c>
      <c r="M885">
        <v>8483</v>
      </c>
      <c r="N885">
        <v>10</v>
      </c>
      <c r="O885" t="s">
        <v>63</v>
      </c>
      <c r="P885" s="1" t="s">
        <v>1754</v>
      </c>
      <c r="Q885">
        <v>22.39</v>
      </c>
      <c r="R885">
        <v>1</v>
      </c>
      <c r="S885">
        <v>0</v>
      </c>
      <c r="T885">
        <v>0</v>
      </c>
      <c r="U885" s="1" t="s">
        <v>32</v>
      </c>
      <c r="V885">
        <v>5000</v>
      </c>
      <c r="W885">
        <v>5000</v>
      </c>
      <c r="X885">
        <v>1</v>
      </c>
      <c r="Y885">
        <v>5022.3900000000003</v>
      </c>
      <c r="Z885">
        <v>5022.3900000000003</v>
      </c>
      <c r="AA885">
        <v>1</v>
      </c>
      <c r="AB885" t="s">
        <v>21</v>
      </c>
    </row>
    <row r="886" spans="1:28" x14ac:dyDescent="0.3">
      <c r="A886">
        <v>568</v>
      </c>
      <c r="B886" t="str">
        <f>VLOOKUP(A886,标的信息!$B$2:$G$260,2,0)</f>
        <v>信易顺</v>
      </c>
      <c r="C886" t="str">
        <f>VLOOKUP(A886,标的信息!$B$2:$G$260,3,0)</f>
        <v>信易顺第482期</v>
      </c>
      <c r="D886">
        <f>VLOOKUP(A886,标的信息!$B$2:$G$260,4,0)</f>
        <v>30000</v>
      </c>
      <c r="E886">
        <f>VLOOKUP(A886,标的信息!$B$2:$G$260,5,0)</f>
        <v>5.2</v>
      </c>
      <c r="F886">
        <f>VLOOKUP(A886,标的信息!$B$2:$G$260,6,0)</f>
        <v>1</v>
      </c>
      <c r="G886">
        <f>VLOOKUP(A886,标的信息!$B$2:$H$260,7,0)</f>
        <v>31</v>
      </c>
      <c r="H886" t="str">
        <f>VLOOKUP(A886,标的信息!$B$2:$I$260,8,0)</f>
        <v>还款中</v>
      </c>
      <c r="I886">
        <f t="shared" si="13"/>
        <v>0.44777777777777783</v>
      </c>
      <c r="J886">
        <v>0.45</v>
      </c>
      <c r="K886">
        <v>100</v>
      </c>
      <c r="L886" s="1" t="s">
        <v>1756</v>
      </c>
      <c r="M886">
        <v>8514</v>
      </c>
      <c r="N886">
        <v>10</v>
      </c>
      <c r="O886" t="s">
        <v>18</v>
      </c>
      <c r="P886" s="1" t="s">
        <v>1757</v>
      </c>
      <c r="Q886">
        <v>0.45</v>
      </c>
      <c r="R886">
        <v>1</v>
      </c>
      <c r="S886">
        <v>0</v>
      </c>
      <c r="T886">
        <v>0</v>
      </c>
      <c r="U886" s="1" t="s">
        <v>40</v>
      </c>
      <c r="V886">
        <v>100</v>
      </c>
      <c r="W886">
        <v>100</v>
      </c>
      <c r="X886">
        <v>0</v>
      </c>
      <c r="Y886">
        <v>100.45</v>
      </c>
      <c r="Z886">
        <v>100.45</v>
      </c>
      <c r="AA886">
        <v>1</v>
      </c>
      <c r="AB886" t="s">
        <v>21</v>
      </c>
    </row>
    <row r="887" spans="1:28" x14ac:dyDescent="0.3">
      <c r="A887">
        <v>568</v>
      </c>
      <c r="B887" t="str">
        <f>VLOOKUP(A887,标的信息!$B$2:$G$260,2,0)</f>
        <v>信易顺</v>
      </c>
      <c r="C887" t="str">
        <f>VLOOKUP(A887,标的信息!$B$2:$G$260,3,0)</f>
        <v>信易顺第482期</v>
      </c>
      <c r="D887">
        <f>VLOOKUP(A887,标的信息!$B$2:$G$260,4,0)</f>
        <v>30000</v>
      </c>
      <c r="E887">
        <f>VLOOKUP(A887,标的信息!$B$2:$G$260,5,0)</f>
        <v>5.2</v>
      </c>
      <c r="F887">
        <f>VLOOKUP(A887,标的信息!$B$2:$G$260,6,0)</f>
        <v>1</v>
      </c>
      <c r="G887">
        <f>VLOOKUP(A887,标的信息!$B$2:$H$260,7,0)</f>
        <v>31</v>
      </c>
      <c r="H887" t="str">
        <f>VLOOKUP(A887,标的信息!$B$2:$I$260,8,0)</f>
        <v>还款中</v>
      </c>
      <c r="I887">
        <f t="shared" si="13"/>
        <v>8.9555555555555557</v>
      </c>
      <c r="J887">
        <v>8.9600000000000009</v>
      </c>
      <c r="K887">
        <v>2000</v>
      </c>
      <c r="L887" s="1" t="s">
        <v>1758</v>
      </c>
      <c r="M887">
        <v>8507</v>
      </c>
      <c r="N887">
        <v>10</v>
      </c>
      <c r="O887" t="s">
        <v>18</v>
      </c>
      <c r="P887" s="1" t="s">
        <v>1759</v>
      </c>
      <c r="Q887">
        <v>8.9600000000000009</v>
      </c>
      <c r="R887">
        <v>1</v>
      </c>
      <c r="S887">
        <v>0</v>
      </c>
      <c r="T887">
        <v>0</v>
      </c>
      <c r="U887" s="1" t="s">
        <v>35</v>
      </c>
      <c r="V887">
        <v>2000</v>
      </c>
      <c r="W887">
        <v>2000</v>
      </c>
      <c r="X887">
        <v>0</v>
      </c>
      <c r="Y887">
        <v>2008.96</v>
      </c>
      <c r="Z887">
        <v>2008.96</v>
      </c>
      <c r="AA887">
        <v>1</v>
      </c>
      <c r="AB887" t="s">
        <v>21</v>
      </c>
    </row>
    <row r="888" spans="1:28" x14ac:dyDescent="0.3">
      <c r="A888">
        <v>568</v>
      </c>
      <c r="B888" t="str">
        <f>VLOOKUP(A888,标的信息!$B$2:$G$260,2,0)</f>
        <v>信易顺</v>
      </c>
      <c r="C888" t="str">
        <f>VLOOKUP(A888,标的信息!$B$2:$G$260,3,0)</f>
        <v>信易顺第482期</v>
      </c>
      <c r="D888">
        <f>VLOOKUP(A888,标的信息!$B$2:$G$260,4,0)</f>
        <v>30000</v>
      </c>
      <c r="E888">
        <f>VLOOKUP(A888,标的信息!$B$2:$G$260,5,0)</f>
        <v>5.2</v>
      </c>
      <c r="F888">
        <f>VLOOKUP(A888,标的信息!$B$2:$G$260,6,0)</f>
        <v>1</v>
      </c>
      <c r="G888">
        <f>VLOOKUP(A888,标的信息!$B$2:$H$260,7,0)</f>
        <v>31</v>
      </c>
      <c r="H888" t="str">
        <f>VLOOKUP(A888,标的信息!$B$2:$I$260,8,0)</f>
        <v>还款中</v>
      </c>
      <c r="I888">
        <f t="shared" si="13"/>
        <v>45.225555555555559</v>
      </c>
      <c r="J888">
        <v>45.23</v>
      </c>
      <c r="K888">
        <v>10100</v>
      </c>
      <c r="L888" s="1" t="s">
        <v>1760</v>
      </c>
      <c r="M888">
        <v>8505</v>
      </c>
      <c r="N888">
        <v>10</v>
      </c>
      <c r="O888" t="s">
        <v>18</v>
      </c>
      <c r="P888" s="1" t="s">
        <v>1761</v>
      </c>
      <c r="Q888">
        <v>45.23</v>
      </c>
      <c r="R888">
        <v>1</v>
      </c>
      <c r="S888">
        <v>0</v>
      </c>
      <c r="T888">
        <v>0</v>
      </c>
      <c r="U888" s="1" t="s">
        <v>48</v>
      </c>
      <c r="V888">
        <v>10100</v>
      </c>
      <c r="W888">
        <v>10100</v>
      </c>
      <c r="X888">
        <v>0</v>
      </c>
      <c r="Y888">
        <v>10145.23</v>
      </c>
      <c r="Z888">
        <v>10145.23</v>
      </c>
      <c r="AA888">
        <v>1</v>
      </c>
      <c r="AB888" t="s">
        <v>21</v>
      </c>
    </row>
    <row r="889" spans="1:28" x14ac:dyDescent="0.3">
      <c r="A889">
        <v>568</v>
      </c>
      <c r="B889" t="str">
        <f>VLOOKUP(A889,标的信息!$B$2:$G$260,2,0)</f>
        <v>信易顺</v>
      </c>
      <c r="C889" t="str">
        <f>VLOOKUP(A889,标的信息!$B$2:$G$260,3,0)</f>
        <v>信易顺第482期</v>
      </c>
      <c r="D889">
        <f>VLOOKUP(A889,标的信息!$B$2:$G$260,4,0)</f>
        <v>30000</v>
      </c>
      <c r="E889">
        <f>VLOOKUP(A889,标的信息!$B$2:$G$260,5,0)</f>
        <v>5.2</v>
      </c>
      <c r="F889">
        <f>VLOOKUP(A889,标的信息!$B$2:$G$260,6,0)</f>
        <v>1</v>
      </c>
      <c r="G889">
        <f>VLOOKUP(A889,标的信息!$B$2:$H$260,7,0)</f>
        <v>31</v>
      </c>
      <c r="H889" t="str">
        <f>VLOOKUP(A889,标的信息!$B$2:$I$260,8,0)</f>
        <v>还款中</v>
      </c>
      <c r="I889">
        <f t="shared" si="13"/>
        <v>12.537777777777777</v>
      </c>
      <c r="J889">
        <v>12.54</v>
      </c>
      <c r="K889">
        <v>2800</v>
      </c>
      <c r="L889" s="1" t="s">
        <v>1762</v>
      </c>
      <c r="M889">
        <v>8491</v>
      </c>
      <c r="N889">
        <v>10</v>
      </c>
      <c r="O889" t="s">
        <v>18</v>
      </c>
      <c r="P889" s="1" t="s">
        <v>1763</v>
      </c>
      <c r="Q889">
        <v>12.54</v>
      </c>
      <c r="R889">
        <v>1</v>
      </c>
      <c r="S889">
        <v>0</v>
      </c>
      <c r="T889">
        <v>0</v>
      </c>
      <c r="U889" s="1" t="s">
        <v>48</v>
      </c>
      <c r="V889">
        <v>2800</v>
      </c>
      <c r="W889">
        <v>2800</v>
      </c>
      <c r="X889">
        <v>0</v>
      </c>
      <c r="Y889">
        <v>2812.54</v>
      </c>
      <c r="Z889">
        <v>2812.54</v>
      </c>
      <c r="AA889">
        <v>1</v>
      </c>
      <c r="AB889" t="s">
        <v>21</v>
      </c>
    </row>
    <row r="890" spans="1:28" x14ac:dyDescent="0.3">
      <c r="A890">
        <v>568</v>
      </c>
      <c r="B890" t="str">
        <f>VLOOKUP(A890,标的信息!$B$2:$G$260,2,0)</f>
        <v>信易顺</v>
      </c>
      <c r="C890" t="str">
        <f>VLOOKUP(A890,标的信息!$B$2:$G$260,3,0)</f>
        <v>信易顺第482期</v>
      </c>
      <c r="D890">
        <f>VLOOKUP(A890,标的信息!$B$2:$G$260,4,0)</f>
        <v>30000</v>
      </c>
      <c r="E890">
        <f>VLOOKUP(A890,标的信息!$B$2:$G$260,5,0)</f>
        <v>5.2</v>
      </c>
      <c r="F890">
        <f>VLOOKUP(A890,标的信息!$B$2:$G$260,6,0)</f>
        <v>1</v>
      </c>
      <c r="G890">
        <f>VLOOKUP(A890,标的信息!$B$2:$H$260,7,0)</f>
        <v>31</v>
      </c>
      <c r="H890" t="str">
        <f>VLOOKUP(A890,标的信息!$B$2:$I$260,8,0)</f>
        <v>还款中</v>
      </c>
      <c r="I890">
        <f t="shared" si="13"/>
        <v>44.777777777777779</v>
      </c>
      <c r="J890">
        <v>44.78</v>
      </c>
      <c r="K890">
        <v>10000</v>
      </c>
      <c r="L890" s="1" t="s">
        <v>1764</v>
      </c>
      <c r="M890">
        <v>8476</v>
      </c>
      <c r="N890">
        <v>10</v>
      </c>
      <c r="O890" t="s">
        <v>18</v>
      </c>
      <c r="P890" s="1" t="s">
        <v>1765</v>
      </c>
      <c r="Q890">
        <v>44.78</v>
      </c>
      <c r="R890">
        <v>1</v>
      </c>
      <c r="S890">
        <v>0</v>
      </c>
      <c r="T890">
        <v>0</v>
      </c>
      <c r="U890" s="1" t="s">
        <v>29</v>
      </c>
      <c r="V890">
        <v>10000</v>
      </c>
      <c r="W890">
        <v>10000</v>
      </c>
      <c r="X890">
        <v>0</v>
      </c>
      <c r="Y890">
        <v>10044.780000000001</v>
      </c>
      <c r="Z890">
        <v>10044.780000000001</v>
      </c>
      <c r="AA890">
        <v>1</v>
      </c>
      <c r="AB890" t="s">
        <v>21</v>
      </c>
    </row>
    <row r="891" spans="1:28" x14ac:dyDescent="0.3">
      <c r="A891">
        <v>568</v>
      </c>
      <c r="B891" t="str">
        <f>VLOOKUP(A891,标的信息!$B$2:$G$260,2,0)</f>
        <v>信易顺</v>
      </c>
      <c r="C891" t="str">
        <f>VLOOKUP(A891,标的信息!$B$2:$G$260,3,0)</f>
        <v>信易顺第482期</v>
      </c>
      <c r="D891">
        <f>VLOOKUP(A891,标的信息!$B$2:$G$260,4,0)</f>
        <v>30000</v>
      </c>
      <c r="E891">
        <f>VLOOKUP(A891,标的信息!$B$2:$G$260,5,0)</f>
        <v>5.2</v>
      </c>
      <c r="F891">
        <f>VLOOKUP(A891,标的信息!$B$2:$G$260,6,0)</f>
        <v>1</v>
      </c>
      <c r="G891">
        <f>VLOOKUP(A891,标的信息!$B$2:$H$260,7,0)</f>
        <v>31</v>
      </c>
      <c r="H891" t="str">
        <f>VLOOKUP(A891,标的信息!$B$2:$I$260,8,0)</f>
        <v>还款中</v>
      </c>
      <c r="I891">
        <f t="shared" si="13"/>
        <v>22.388888888888889</v>
      </c>
      <c r="J891">
        <v>22.39</v>
      </c>
      <c r="K891">
        <v>5000</v>
      </c>
      <c r="L891" s="1" t="s">
        <v>1766</v>
      </c>
      <c r="M891">
        <v>8472</v>
      </c>
      <c r="N891">
        <v>10</v>
      </c>
      <c r="O891" t="s">
        <v>18</v>
      </c>
      <c r="P891" s="1" t="s">
        <v>1767</v>
      </c>
      <c r="Q891">
        <v>22.39</v>
      </c>
      <c r="R891">
        <v>1</v>
      </c>
      <c r="S891">
        <v>0</v>
      </c>
      <c r="T891">
        <v>0</v>
      </c>
      <c r="U891" s="1" t="s">
        <v>40</v>
      </c>
      <c r="V891">
        <v>5000</v>
      </c>
      <c r="W891">
        <v>5000</v>
      </c>
      <c r="X891">
        <v>0</v>
      </c>
      <c r="Y891">
        <v>5022.3900000000003</v>
      </c>
      <c r="Z891">
        <v>5022.3900000000003</v>
      </c>
      <c r="AA891">
        <v>1</v>
      </c>
      <c r="AB891" t="s">
        <v>21</v>
      </c>
    </row>
    <row r="892" spans="1:28" x14ac:dyDescent="0.3">
      <c r="A892">
        <v>567</v>
      </c>
      <c r="B892" t="str">
        <f>VLOOKUP(A892,标的信息!$B$2:$G$260,2,0)</f>
        <v>信易顺</v>
      </c>
      <c r="C892" t="str">
        <f>VLOOKUP(A892,标的信息!$B$2:$G$260,3,0)</f>
        <v>信易顺第481期</v>
      </c>
      <c r="D892">
        <f>VLOOKUP(A892,标的信息!$B$2:$G$260,4,0)</f>
        <v>30000</v>
      </c>
      <c r="E892">
        <f>VLOOKUP(A892,标的信息!$B$2:$G$260,5,0)</f>
        <v>5.2</v>
      </c>
      <c r="F892">
        <f>VLOOKUP(A892,标的信息!$B$2:$G$260,6,0)</f>
        <v>1</v>
      </c>
      <c r="G892">
        <f>VLOOKUP(A892,标的信息!$B$2:$H$260,7,0)</f>
        <v>31</v>
      </c>
      <c r="H892" t="str">
        <f>VLOOKUP(A892,标的信息!$B$2:$I$260,8,0)</f>
        <v>还款中</v>
      </c>
      <c r="I892">
        <f t="shared" si="13"/>
        <v>80.599999999999994</v>
      </c>
      <c r="J892">
        <v>80.599999999999994</v>
      </c>
      <c r="K892">
        <v>18000</v>
      </c>
      <c r="L892" s="1" t="s">
        <v>1768</v>
      </c>
      <c r="M892">
        <v>8506</v>
      </c>
      <c r="N892">
        <v>10</v>
      </c>
      <c r="O892" t="s">
        <v>18</v>
      </c>
      <c r="P892" s="1" t="s">
        <v>1769</v>
      </c>
      <c r="Q892">
        <v>80.599999999999994</v>
      </c>
      <c r="R892">
        <v>1</v>
      </c>
      <c r="S892">
        <v>0</v>
      </c>
      <c r="T892">
        <v>0</v>
      </c>
      <c r="U892" s="1" t="s">
        <v>40</v>
      </c>
      <c r="V892">
        <v>18000</v>
      </c>
      <c r="W892">
        <v>18000</v>
      </c>
      <c r="X892">
        <v>0</v>
      </c>
      <c r="Y892">
        <v>18080.599999999999</v>
      </c>
      <c r="Z892">
        <v>18080.599999999999</v>
      </c>
      <c r="AA892">
        <v>1</v>
      </c>
      <c r="AB892" t="s">
        <v>21</v>
      </c>
    </row>
    <row r="893" spans="1:28" x14ac:dyDescent="0.3">
      <c r="A893">
        <v>567</v>
      </c>
      <c r="B893" t="str">
        <f>VLOOKUP(A893,标的信息!$B$2:$G$260,2,0)</f>
        <v>信易顺</v>
      </c>
      <c r="C893" t="str">
        <f>VLOOKUP(A893,标的信息!$B$2:$G$260,3,0)</f>
        <v>信易顺第481期</v>
      </c>
      <c r="D893">
        <f>VLOOKUP(A893,标的信息!$B$2:$G$260,4,0)</f>
        <v>30000</v>
      </c>
      <c r="E893">
        <f>VLOOKUP(A893,标的信息!$B$2:$G$260,5,0)</f>
        <v>5.2</v>
      </c>
      <c r="F893">
        <f>VLOOKUP(A893,标的信息!$B$2:$G$260,6,0)</f>
        <v>1</v>
      </c>
      <c r="G893">
        <f>VLOOKUP(A893,标的信息!$B$2:$H$260,7,0)</f>
        <v>31</v>
      </c>
      <c r="H893" t="str">
        <f>VLOOKUP(A893,标的信息!$B$2:$I$260,8,0)</f>
        <v>还款中</v>
      </c>
      <c r="I893">
        <f t="shared" si="13"/>
        <v>8.9555555555555557</v>
      </c>
      <c r="J893">
        <v>8.9600000000000009</v>
      </c>
      <c r="K893">
        <v>2000</v>
      </c>
      <c r="L893" s="1" t="s">
        <v>1770</v>
      </c>
      <c r="M893">
        <v>8504</v>
      </c>
      <c r="N893">
        <v>10</v>
      </c>
      <c r="O893" t="s">
        <v>18</v>
      </c>
      <c r="P893" s="1" t="s">
        <v>1771</v>
      </c>
      <c r="Q893">
        <v>8.9600000000000009</v>
      </c>
      <c r="R893">
        <v>1</v>
      </c>
      <c r="S893">
        <v>0</v>
      </c>
      <c r="T893">
        <v>0</v>
      </c>
      <c r="U893" s="1" t="s">
        <v>32</v>
      </c>
      <c r="V893">
        <v>2000</v>
      </c>
      <c r="W893">
        <v>2000</v>
      </c>
      <c r="X893">
        <v>0</v>
      </c>
      <c r="Y893">
        <v>2008.96</v>
      </c>
      <c r="Z893">
        <v>2008.96</v>
      </c>
      <c r="AA893">
        <v>1</v>
      </c>
      <c r="AB893" t="s">
        <v>21</v>
      </c>
    </row>
    <row r="894" spans="1:28" x14ac:dyDescent="0.3">
      <c r="A894">
        <v>567</v>
      </c>
      <c r="B894" t="str">
        <f>VLOOKUP(A894,标的信息!$B$2:$G$260,2,0)</f>
        <v>信易顺</v>
      </c>
      <c r="C894" t="str">
        <f>VLOOKUP(A894,标的信息!$B$2:$G$260,3,0)</f>
        <v>信易顺第481期</v>
      </c>
      <c r="D894">
        <f>VLOOKUP(A894,标的信息!$B$2:$G$260,4,0)</f>
        <v>30000</v>
      </c>
      <c r="E894">
        <f>VLOOKUP(A894,标的信息!$B$2:$G$260,5,0)</f>
        <v>5.2</v>
      </c>
      <c r="F894">
        <f>VLOOKUP(A894,标的信息!$B$2:$G$260,6,0)</f>
        <v>1</v>
      </c>
      <c r="G894">
        <f>VLOOKUP(A894,标的信息!$B$2:$H$260,7,0)</f>
        <v>31</v>
      </c>
      <c r="H894" t="str">
        <f>VLOOKUP(A894,标的信息!$B$2:$I$260,8,0)</f>
        <v>还款中</v>
      </c>
      <c r="I894">
        <f t="shared" si="13"/>
        <v>44.777777777777779</v>
      </c>
      <c r="J894">
        <v>44.78</v>
      </c>
      <c r="K894">
        <v>10000</v>
      </c>
      <c r="L894" s="1" t="s">
        <v>1772</v>
      </c>
      <c r="M894">
        <v>8468</v>
      </c>
      <c r="N894">
        <v>10</v>
      </c>
      <c r="O894" t="s">
        <v>18</v>
      </c>
      <c r="P894" s="1" t="s">
        <v>1773</v>
      </c>
      <c r="Q894">
        <v>44.78</v>
      </c>
      <c r="R894">
        <v>1</v>
      </c>
      <c r="S894">
        <v>0</v>
      </c>
      <c r="T894">
        <v>0</v>
      </c>
      <c r="U894" s="1" t="s">
        <v>53</v>
      </c>
      <c r="V894">
        <v>10000</v>
      </c>
      <c r="W894">
        <v>10000</v>
      </c>
      <c r="X894">
        <v>0</v>
      </c>
      <c r="Y894">
        <v>10044.780000000001</v>
      </c>
      <c r="Z894">
        <v>10044.780000000001</v>
      </c>
      <c r="AA894">
        <v>1</v>
      </c>
      <c r="AB894" t="s">
        <v>21</v>
      </c>
    </row>
    <row r="895" spans="1:28" x14ac:dyDescent="0.3">
      <c r="A895">
        <v>566</v>
      </c>
      <c r="B895" t="str">
        <f>VLOOKUP(A895,标的信息!$B$2:$G$260,2,0)</f>
        <v>信易顺</v>
      </c>
      <c r="C895" t="str">
        <f>VLOOKUP(A895,标的信息!$B$2:$G$260,3,0)</f>
        <v>信易顺第480期</v>
      </c>
      <c r="D895">
        <f>VLOOKUP(A895,标的信息!$B$2:$G$260,4,0)</f>
        <v>30000</v>
      </c>
      <c r="E895">
        <f>VLOOKUP(A895,标的信息!$B$2:$G$260,5,0)</f>
        <v>5.2</v>
      </c>
      <c r="F895">
        <f>VLOOKUP(A895,标的信息!$B$2:$G$260,6,0)</f>
        <v>1</v>
      </c>
      <c r="G895">
        <f>VLOOKUP(A895,标的信息!$B$2:$H$260,7,0)</f>
        <v>31</v>
      </c>
      <c r="H895" t="str">
        <f>VLOOKUP(A895,标的信息!$B$2:$I$260,8,0)</f>
        <v>还款中</v>
      </c>
      <c r="I895">
        <f t="shared" si="13"/>
        <v>134.33333333333334</v>
      </c>
      <c r="J895">
        <v>134.33000000000001</v>
      </c>
      <c r="K895">
        <v>30000</v>
      </c>
      <c r="L895" s="1" t="s">
        <v>1774</v>
      </c>
      <c r="M895">
        <v>8469</v>
      </c>
      <c r="N895">
        <v>10</v>
      </c>
      <c r="O895" t="s">
        <v>18</v>
      </c>
      <c r="P895" s="1" t="s">
        <v>1775</v>
      </c>
      <c r="Q895">
        <v>134.33000000000001</v>
      </c>
      <c r="R895">
        <v>1</v>
      </c>
      <c r="S895">
        <v>0</v>
      </c>
      <c r="T895">
        <v>0</v>
      </c>
      <c r="U895" s="1" t="s">
        <v>53</v>
      </c>
      <c r="V895">
        <v>30000</v>
      </c>
      <c r="W895">
        <v>30000</v>
      </c>
      <c r="X895">
        <v>0</v>
      </c>
      <c r="Y895">
        <v>30134.33</v>
      </c>
      <c r="Z895">
        <v>30134.33</v>
      </c>
      <c r="AA895">
        <v>1</v>
      </c>
      <c r="AB895" t="s">
        <v>21</v>
      </c>
    </row>
    <row r="896" spans="1:28" x14ac:dyDescent="0.3">
      <c r="A896">
        <v>565</v>
      </c>
      <c r="B896" t="str">
        <f>VLOOKUP(A896,标的信息!$B$2:$G$260,2,0)</f>
        <v>信易顺</v>
      </c>
      <c r="C896" t="str">
        <f>VLOOKUP(A896,标的信息!$B$2:$G$260,3,0)</f>
        <v>信易顺第479期</v>
      </c>
      <c r="D896">
        <f>VLOOKUP(A896,标的信息!$B$2:$G$260,4,0)</f>
        <v>40000</v>
      </c>
      <c r="E896">
        <f>VLOOKUP(A896,标的信息!$B$2:$G$260,5,0)</f>
        <v>5.2</v>
      </c>
      <c r="F896">
        <f>VLOOKUP(A896,标的信息!$B$2:$G$260,6,0)</f>
        <v>1</v>
      </c>
      <c r="G896">
        <f>VLOOKUP(A896,标的信息!$B$2:$H$260,7,0)</f>
        <v>31</v>
      </c>
      <c r="H896" t="str">
        <f>VLOOKUP(A896,标的信息!$B$2:$I$260,8,0)</f>
        <v>还款中</v>
      </c>
      <c r="I896">
        <f t="shared" si="13"/>
        <v>8.5077777777777772</v>
      </c>
      <c r="J896">
        <v>8.51</v>
      </c>
      <c r="K896">
        <v>1900</v>
      </c>
      <c r="L896" s="1" t="s">
        <v>1776</v>
      </c>
      <c r="M896">
        <v>8511</v>
      </c>
      <c r="N896">
        <v>10</v>
      </c>
      <c r="O896" t="s">
        <v>18</v>
      </c>
      <c r="P896" s="1" t="s">
        <v>1777</v>
      </c>
      <c r="Q896">
        <v>8.51</v>
      </c>
      <c r="R896">
        <v>1</v>
      </c>
      <c r="S896">
        <v>0</v>
      </c>
      <c r="T896">
        <v>0</v>
      </c>
      <c r="U896" s="1" t="s">
        <v>24</v>
      </c>
      <c r="V896">
        <v>1900</v>
      </c>
      <c r="W896">
        <v>1900</v>
      </c>
      <c r="X896">
        <v>0</v>
      </c>
      <c r="Y896">
        <v>1908.51</v>
      </c>
      <c r="Z896">
        <v>1908.51</v>
      </c>
      <c r="AA896">
        <v>1</v>
      </c>
      <c r="AB896" t="s">
        <v>21</v>
      </c>
    </row>
    <row r="897" spans="1:28" x14ac:dyDescent="0.3">
      <c r="A897">
        <v>565</v>
      </c>
      <c r="B897" t="str">
        <f>VLOOKUP(A897,标的信息!$B$2:$G$260,2,0)</f>
        <v>信易顺</v>
      </c>
      <c r="C897" t="str">
        <f>VLOOKUP(A897,标的信息!$B$2:$G$260,3,0)</f>
        <v>信易顺第479期</v>
      </c>
      <c r="D897">
        <f>VLOOKUP(A897,标的信息!$B$2:$G$260,4,0)</f>
        <v>40000</v>
      </c>
      <c r="E897">
        <f>VLOOKUP(A897,标的信息!$B$2:$G$260,5,0)</f>
        <v>5.2</v>
      </c>
      <c r="F897">
        <f>VLOOKUP(A897,标的信息!$B$2:$G$260,6,0)</f>
        <v>1</v>
      </c>
      <c r="G897">
        <f>VLOOKUP(A897,标的信息!$B$2:$H$260,7,0)</f>
        <v>31</v>
      </c>
      <c r="H897" t="str">
        <f>VLOOKUP(A897,标的信息!$B$2:$I$260,8,0)</f>
        <v>还款中</v>
      </c>
      <c r="I897">
        <f t="shared" si="13"/>
        <v>0.44777777777777783</v>
      </c>
      <c r="J897">
        <v>0.45</v>
      </c>
      <c r="K897">
        <v>100</v>
      </c>
      <c r="L897" s="1" t="s">
        <v>1778</v>
      </c>
      <c r="M897">
        <v>8489</v>
      </c>
      <c r="N897">
        <v>10</v>
      </c>
      <c r="O897" t="s">
        <v>18</v>
      </c>
      <c r="P897" s="1" t="s">
        <v>1779</v>
      </c>
      <c r="Q897">
        <v>0.45</v>
      </c>
      <c r="R897">
        <v>1</v>
      </c>
      <c r="S897">
        <v>0</v>
      </c>
      <c r="T897">
        <v>0</v>
      </c>
      <c r="U897" s="1" t="s">
        <v>29</v>
      </c>
      <c r="V897">
        <v>100</v>
      </c>
      <c r="W897">
        <v>100</v>
      </c>
      <c r="X897">
        <v>0</v>
      </c>
      <c r="Y897">
        <v>100.45</v>
      </c>
      <c r="Z897">
        <v>100.45</v>
      </c>
      <c r="AA897">
        <v>1</v>
      </c>
      <c r="AB897" t="s">
        <v>21</v>
      </c>
    </row>
    <row r="898" spans="1:28" x14ac:dyDescent="0.3">
      <c r="A898">
        <v>565</v>
      </c>
      <c r="B898" t="str">
        <f>VLOOKUP(A898,标的信息!$B$2:$G$260,2,0)</f>
        <v>信易顺</v>
      </c>
      <c r="C898" t="str">
        <f>VLOOKUP(A898,标的信息!$B$2:$G$260,3,0)</f>
        <v>信易顺第479期</v>
      </c>
      <c r="D898">
        <f>VLOOKUP(A898,标的信息!$B$2:$G$260,4,0)</f>
        <v>40000</v>
      </c>
      <c r="E898">
        <f>VLOOKUP(A898,标的信息!$B$2:$G$260,5,0)</f>
        <v>5.2</v>
      </c>
      <c r="F898">
        <f>VLOOKUP(A898,标的信息!$B$2:$G$260,6,0)</f>
        <v>1</v>
      </c>
      <c r="G898">
        <f>VLOOKUP(A898,标的信息!$B$2:$H$260,7,0)</f>
        <v>31</v>
      </c>
      <c r="H898" t="str">
        <f>VLOOKUP(A898,标的信息!$B$2:$I$260,8,0)</f>
        <v>还款中</v>
      </c>
      <c r="I898">
        <f t="shared" si="13"/>
        <v>44.777777777777779</v>
      </c>
      <c r="J898">
        <v>44.78</v>
      </c>
      <c r="K898">
        <v>10000</v>
      </c>
      <c r="L898" s="1" t="s">
        <v>1780</v>
      </c>
      <c r="M898">
        <v>8488</v>
      </c>
      <c r="N898">
        <v>10</v>
      </c>
      <c r="O898" t="s">
        <v>18</v>
      </c>
      <c r="P898" s="1" t="s">
        <v>1781</v>
      </c>
      <c r="Q898">
        <v>44.78</v>
      </c>
      <c r="R898">
        <v>1</v>
      </c>
      <c r="S898">
        <v>0</v>
      </c>
      <c r="T898">
        <v>0</v>
      </c>
      <c r="U898" s="1" t="s">
        <v>43</v>
      </c>
      <c r="V898">
        <v>10000</v>
      </c>
      <c r="W898">
        <v>10000</v>
      </c>
      <c r="X898">
        <v>0</v>
      </c>
      <c r="Y898">
        <v>10044.780000000001</v>
      </c>
      <c r="Z898">
        <v>10044.780000000001</v>
      </c>
      <c r="AA898">
        <v>1</v>
      </c>
      <c r="AB898" t="s">
        <v>21</v>
      </c>
    </row>
    <row r="899" spans="1:28" x14ac:dyDescent="0.3">
      <c r="A899">
        <v>565</v>
      </c>
      <c r="B899" t="str">
        <f>VLOOKUP(A899,标的信息!$B$2:$G$260,2,0)</f>
        <v>信易顺</v>
      </c>
      <c r="C899" t="str">
        <f>VLOOKUP(A899,标的信息!$B$2:$G$260,3,0)</f>
        <v>信易顺第479期</v>
      </c>
      <c r="D899">
        <f>VLOOKUP(A899,标的信息!$B$2:$G$260,4,0)</f>
        <v>40000</v>
      </c>
      <c r="E899">
        <f>VLOOKUP(A899,标的信息!$B$2:$G$260,5,0)</f>
        <v>5.2</v>
      </c>
      <c r="F899">
        <f>VLOOKUP(A899,标的信息!$B$2:$G$260,6,0)</f>
        <v>1</v>
      </c>
      <c r="G899">
        <f>VLOOKUP(A899,标的信息!$B$2:$H$260,7,0)</f>
        <v>31</v>
      </c>
      <c r="H899" t="str">
        <f>VLOOKUP(A899,标的信息!$B$2:$I$260,8,0)</f>
        <v>还款中</v>
      </c>
      <c r="I899">
        <f t="shared" ref="I899:I962" si="14">K899*E899/100*G899/360</f>
        <v>35.822222222222223</v>
      </c>
      <c r="J899">
        <v>35.82</v>
      </c>
      <c r="K899">
        <v>8000</v>
      </c>
      <c r="L899" s="1" t="s">
        <v>1782</v>
      </c>
      <c r="M899">
        <v>8484</v>
      </c>
      <c r="N899">
        <v>10</v>
      </c>
      <c r="O899" t="s">
        <v>18</v>
      </c>
      <c r="P899" s="1" t="s">
        <v>1783</v>
      </c>
      <c r="Q899">
        <v>35.82</v>
      </c>
      <c r="R899">
        <v>1</v>
      </c>
      <c r="S899">
        <v>0</v>
      </c>
      <c r="T899">
        <v>0</v>
      </c>
      <c r="U899" s="1" t="s">
        <v>29</v>
      </c>
      <c r="V899">
        <v>8000</v>
      </c>
      <c r="W899">
        <v>8000</v>
      </c>
      <c r="X899">
        <v>0</v>
      </c>
      <c r="Y899">
        <v>8035.82</v>
      </c>
      <c r="Z899">
        <v>8035.82</v>
      </c>
      <c r="AA899">
        <v>1</v>
      </c>
      <c r="AB899" t="s">
        <v>21</v>
      </c>
    </row>
    <row r="900" spans="1:28" x14ac:dyDescent="0.3">
      <c r="A900">
        <v>565</v>
      </c>
      <c r="B900" t="str">
        <f>VLOOKUP(A900,标的信息!$B$2:$G$260,2,0)</f>
        <v>信易顺</v>
      </c>
      <c r="C900" t="str">
        <f>VLOOKUP(A900,标的信息!$B$2:$G$260,3,0)</f>
        <v>信易顺第479期</v>
      </c>
      <c r="D900">
        <f>VLOOKUP(A900,标的信息!$B$2:$G$260,4,0)</f>
        <v>40000</v>
      </c>
      <c r="E900">
        <f>VLOOKUP(A900,标的信息!$B$2:$G$260,5,0)</f>
        <v>5.2</v>
      </c>
      <c r="F900">
        <f>VLOOKUP(A900,标的信息!$B$2:$G$260,6,0)</f>
        <v>1</v>
      </c>
      <c r="G900">
        <f>VLOOKUP(A900,标的信息!$B$2:$H$260,7,0)</f>
        <v>31</v>
      </c>
      <c r="H900" t="str">
        <f>VLOOKUP(A900,标的信息!$B$2:$I$260,8,0)</f>
        <v>还款中</v>
      </c>
      <c r="I900">
        <f t="shared" si="14"/>
        <v>89.555555555555557</v>
      </c>
      <c r="J900">
        <v>89.56</v>
      </c>
      <c r="K900">
        <v>20000</v>
      </c>
      <c r="L900" s="1" t="s">
        <v>1784</v>
      </c>
      <c r="M900">
        <v>8471</v>
      </c>
      <c r="N900">
        <v>10</v>
      </c>
      <c r="O900" t="s">
        <v>18</v>
      </c>
      <c r="P900" s="1" t="s">
        <v>1785</v>
      </c>
      <c r="Q900">
        <v>89.56</v>
      </c>
      <c r="R900">
        <v>1</v>
      </c>
      <c r="S900">
        <v>0</v>
      </c>
      <c r="T900">
        <v>0</v>
      </c>
      <c r="U900" s="1" t="s">
        <v>53</v>
      </c>
      <c r="V900">
        <v>20000</v>
      </c>
      <c r="W900">
        <v>20000</v>
      </c>
      <c r="X900">
        <v>0</v>
      </c>
      <c r="Y900">
        <v>20089.560000000001</v>
      </c>
      <c r="Z900">
        <v>20089.560000000001</v>
      </c>
      <c r="AA900">
        <v>1</v>
      </c>
      <c r="AB900" t="s">
        <v>21</v>
      </c>
    </row>
    <row r="901" spans="1:28" x14ac:dyDescent="0.3">
      <c r="A901">
        <v>564</v>
      </c>
      <c r="B901" t="str">
        <f>VLOOKUP(A901,标的信息!$B$2:$G$260,2,0)</f>
        <v>信易顺</v>
      </c>
      <c r="C901" t="str">
        <f>VLOOKUP(A901,标的信息!$B$2:$G$260,3,0)</f>
        <v>信易顺第478期</v>
      </c>
      <c r="D901">
        <f>VLOOKUP(A901,标的信息!$B$2:$G$260,4,0)</f>
        <v>20000</v>
      </c>
      <c r="E901">
        <f>VLOOKUP(A901,标的信息!$B$2:$G$260,5,0)</f>
        <v>5.2</v>
      </c>
      <c r="F901">
        <f>VLOOKUP(A901,标的信息!$B$2:$G$260,6,0)</f>
        <v>1</v>
      </c>
      <c r="G901">
        <f>VLOOKUP(A901,标的信息!$B$2:$H$260,7,0)</f>
        <v>31</v>
      </c>
      <c r="H901" t="str">
        <f>VLOOKUP(A901,标的信息!$B$2:$I$260,8,0)</f>
        <v>还款中</v>
      </c>
      <c r="I901">
        <f t="shared" si="14"/>
        <v>44.777777777777779</v>
      </c>
      <c r="J901">
        <v>44.78</v>
      </c>
      <c r="K901">
        <v>10000</v>
      </c>
      <c r="L901" s="1" t="s">
        <v>1786</v>
      </c>
      <c r="M901">
        <v>8475</v>
      </c>
      <c r="N901">
        <v>10</v>
      </c>
      <c r="O901" t="s">
        <v>18</v>
      </c>
      <c r="P901" s="1" t="s">
        <v>1787</v>
      </c>
      <c r="Q901">
        <v>44.78</v>
      </c>
      <c r="R901">
        <v>1</v>
      </c>
      <c r="S901">
        <v>0</v>
      </c>
      <c r="T901">
        <v>0</v>
      </c>
      <c r="U901" s="1" t="s">
        <v>24</v>
      </c>
      <c r="V901">
        <v>10000</v>
      </c>
      <c r="W901">
        <v>10000</v>
      </c>
      <c r="X901">
        <v>0</v>
      </c>
      <c r="Y901">
        <v>10044.780000000001</v>
      </c>
      <c r="Z901">
        <v>10044.780000000001</v>
      </c>
      <c r="AA901">
        <v>1</v>
      </c>
      <c r="AB901" t="s">
        <v>21</v>
      </c>
    </row>
    <row r="902" spans="1:28" x14ac:dyDescent="0.3">
      <c r="A902">
        <v>564</v>
      </c>
      <c r="B902" t="str">
        <f>VLOOKUP(A902,标的信息!$B$2:$G$260,2,0)</f>
        <v>信易顺</v>
      </c>
      <c r="C902" t="str">
        <f>VLOOKUP(A902,标的信息!$B$2:$G$260,3,0)</f>
        <v>信易顺第478期</v>
      </c>
      <c r="D902">
        <f>VLOOKUP(A902,标的信息!$B$2:$G$260,4,0)</f>
        <v>20000</v>
      </c>
      <c r="E902">
        <f>VLOOKUP(A902,标的信息!$B$2:$G$260,5,0)</f>
        <v>5.2</v>
      </c>
      <c r="F902">
        <f>VLOOKUP(A902,标的信息!$B$2:$G$260,6,0)</f>
        <v>1</v>
      </c>
      <c r="G902">
        <f>VLOOKUP(A902,标的信息!$B$2:$H$260,7,0)</f>
        <v>31</v>
      </c>
      <c r="H902" t="str">
        <f>VLOOKUP(A902,标的信息!$B$2:$I$260,8,0)</f>
        <v>还款中</v>
      </c>
      <c r="I902">
        <f t="shared" si="14"/>
        <v>44.777777777777779</v>
      </c>
      <c r="J902">
        <v>44.78</v>
      </c>
      <c r="K902">
        <v>10000</v>
      </c>
      <c r="L902" s="1" t="s">
        <v>1788</v>
      </c>
      <c r="M902">
        <v>8463</v>
      </c>
      <c r="N902">
        <v>10</v>
      </c>
      <c r="O902" t="s">
        <v>18</v>
      </c>
      <c r="P902" s="1" t="s">
        <v>1789</v>
      </c>
      <c r="Q902">
        <v>44.78</v>
      </c>
      <c r="R902">
        <v>1</v>
      </c>
      <c r="S902">
        <v>0</v>
      </c>
      <c r="T902">
        <v>0</v>
      </c>
      <c r="U902" s="1" t="s">
        <v>29</v>
      </c>
      <c r="V902">
        <v>10000</v>
      </c>
      <c r="W902">
        <v>10000</v>
      </c>
      <c r="X902">
        <v>0</v>
      </c>
      <c r="Y902">
        <v>10044.780000000001</v>
      </c>
      <c r="Z902">
        <v>10044.780000000001</v>
      </c>
      <c r="AA902">
        <v>1</v>
      </c>
      <c r="AB902" t="s">
        <v>21</v>
      </c>
    </row>
    <row r="903" spans="1:28" x14ac:dyDescent="0.3">
      <c r="A903">
        <v>563</v>
      </c>
      <c r="B903" t="str">
        <f>VLOOKUP(A903,标的信息!$B$2:$G$260,2,0)</f>
        <v>信易顺</v>
      </c>
      <c r="C903" t="str">
        <f>VLOOKUP(A903,标的信息!$B$2:$G$260,3,0)</f>
        <v>信易顺第477期</v>
      </c>
      <c r="D903">
        <f>VLOOKUP(A903,标的信息!$B$2:$G$260,4,0)</f>
        <v>20000</v>
      </c>
      <c r="E903">
        <f>VLOOKUP(A903,标的信息!$B$2:$G$260,5,0)</f>
        <v>5.2</v>
      </c>
      <c r="F903">
        <f>VLOOKUP(A903,标的信息!$B$2:$G$260,6,0)</f>
        <v>1</v>
      </c>
      <c r="G903">
        <f>VLOOKUP(A903,标的信息!$B$2:$H$260,7,0)</f>
        <v>31</v>
      </c>
      <c r="H903" t="str">
        <f>VLOOKUP(A903,标的信息!$B$2:$I$260,8,0)</f>
        <v>还款中</v>
      </c>
      <c r="I903">
        <f t="shared" si="14"/>
        <v>1.7911111111111113</v>
      </c>
      <c r="J903">
        <v>1.79</v>
      </c>
      <c r="K903">
        <v>400</v>
      </c>
      <c r="L903" s="1" t="s">
        <v>1790</v>
      </c>
      <c r="M903">
        <v>8513</v>
      </c>
      <c r="N903">
        <v>10</v>
      </c>
      <c r="O903" t="s">
        <v>18</v>
      </c>
      <c r="P903" s="1" t="s">
        <v>1791</v>
      </c>
      <c r="Q903">
        <v>1.79</v>
      </c>
      <c r="R903">
        <v>1</v>
      </c>
      <c r="S903">
        <v>0</v>
      </c>
      <c r="T903">
        <v>0</v>
      </c>
      <c r="U903" s="1" t="s">
        <v>40</v>
      </c>
      <c r="V903">
        <v>400</v>
      </c>
      <c r="W903">
        <v>400</v>
      </c>
      <c r="X903">
        <v>0</v>
      </c>
      <c r="Y903">
        <v>401.79</v>
      </c>
      <c r="Z903">
        <v>401.79</v>
      </c>
      <c r="AA903">
        <v>1</v>
      </c>
      <c r="AB903" t="s">
        <v>21</v>
      </c>
    </row>
    <row r="904" spans="1:28" x14ac:dyDescent="0.3">
      <c r="A904">
        <v>563</v>
      </c>
      <c r="B904" t="str">
        <f>VLOOKUP(A904,标的信息!$B$2:$G$260,2,0)</f>
        <v>信易顺</v>
      </c>
      <c r="C904" t="str">
        <f>VLOOKUP(A904,标的信息!$B$2:$G$260,3,0)</f>
        <v>信易顺第477期</v>
      </c>
      <c r="D904">
        <f>VLOOKUP(A904,标的信息!$B$2:$G$260,4,0)</f>
        <v>20000</v>
      </c>
      <c r="E904">
        <f>VLOOKUP(A904,标的信息!$B$2:$G$260,5,0)</f>
        <v>5.2</v>
      </c>
      <c r="F904">
        <f>VLOOKUP(A904,标的信息!$B$2:$G$260,6,0)</f>
        <v>1</v>
      </c>
      <c r="G904">
        <f>VLOOKUP(A904,标的信息!$B$2:$H$260,7,0)</f>
        <v>31</v>
      </c>
      <c r="H904" t="str">
        <f>VLOOKUP(A904,标的信息!$B$2:$I$260,8,0)</f>
        <v>还款中</v>
      </c>
      <c r="I904">
        <f t="shared" si="14"/>
        <v>13.88111111111111</v>
      </c>
      <c r="J904">
        <v>13.88</v>
      </c>
      <c r="K904">
        <v>3100</v>
      </c>
      <c r="L904" s="1" t="s">
        <v>1792</v>
      </c>
      <c r="M904">
        <v>8501</v>
      </c>
      <c r="N904">
        <v>10</v>
      </c>
      <c r="O904" t="s">
        <v>18</v>
      </c>
      <c r="P904" s="1" t="s">
        <v>1793</v>
      </c>
      <c r="Q904">
        <v>13.88</v>
      </c>
      <c r="R904">
        <v>1</v>
      </c>
      <c r="S904">
        <v>0</v>
      </c>
      <c r="T904">
        <v>0</v>
      </c>
      <c r="U904" s="1" t="s">
        <v>29</v>
      </c>
      <c r="V904">
        <v>3100</v>
      </c>
      <c r="W904">
        <v>3100</v>
      </c>
      <c r="X904">
        <v>0</v>
      </c>
      <c r="Y904">
        <v>3113.88</v>
      </c>
      <c r="Z904">
        <v>3113.88</v>
      </c>
      <c r="AA904">
        <v>1</v>
      </c>
      <c r="AB904" t="s">
        <v>21</v>
      </c>
    </row>
    <row r="905" spans="1:28" x14ac:dyDescent="0.3">
      <c r="A905">
        <v>563</v>
      </c>
      <c r="B905" t="str">
        <f>VLOOKUP(A905,标的信息!$B$2:$G$260,2,0)</f>
        <v>信易顺</v>
      </c>
      <c r="C905" t="str">
        <f>VLOOKUP(A905,标的信息!$B$2:$G$260,3,0)</f>
        <v>信易顺第477期</v>
      </c>
      <c r="D905">
        <f>VLOOKUP(A905,标的信息!$B$2:$G$260,4,0)</f>
        <v>20000</v>
      </c>
      <c r="E905">
        <f>VLOOKUP(A905,标的信息!$B$2:$G$260,5,0)</f>
        <v>5.2</v>
      </c>
      <c r="F905">
        <f>VLOOKUP(A905,标的信息!$B$2:$G$260,6,0)</f>
        <v>1</v>
      </c>
      <c r="G905">
        <f>VLOOKUP(A905,标的信息!$B$2:$H$260,7,0)</f>
        <v>31</v>
      </c>
      <c r="H905" t="str">
        <f>VLOOKUP(A905,标的信息!$B$2:$I$260,8,0)</f>
        <v>还款中</v>
      </c>
      <c r="I905">
        <f t="shared" si="14"/>
        <v>1.7911111111111113</v>
      </c>
      <c r="J905">
        <v>1.79</v>
      </c>
      <c r="K905">
        <v>400</v>
      </c>
      <c r="L905" s="1" t="s">
        <v>1794</v>
      </c>
      <c r="M905">
        <v>8485</v>
      </c>
      <c r="N905">
        <v>10</v>
      </c>
      <c r="O905" t="s">
        <v>18</v>
      </c>
      <c r="P905" s="1" t="s">
        <v>1795</v>
      </c>
      <c r="Q905">
        <v>1.79</v>
      </c>
      <c r="R905">
        <v>1</v>
      </c>
      <c r="S905">
        <v>0</v>
      </c>
      <c r="T905">
        <v>0</v>
      </c>
      <c r="U905" s="1" t="s">
        <v>77</v>
      </c>
      <c r="V905">
        <v>400</v>
      </c>
      <c r="W905">
        <v>400</v>
      </c>
      <c r="X905">
        <v>0</v>
      </c>
      <c r="Y905">
        <v>401.79</v>
      </c>
      <c r="Z905">
        <v>401.79</v>
      </c>
      <c r="AA905">
        <v>1</v>
      </c>
      <c r="AB905" t="s">
        <v>21</v>
      </c>
    </row>
    <row r="906" spans="1:28" x14ac:dyDescent="0.3">
      <c r="A906">
        <v>563</v>
      </c>
      <c r="B906" t="str">
        <f>VLOOKUP(A906,标的信息!$B$2:$G$260,2,0)</f>
        <v>信易顺</v>
      </c>
      <c r="C906" t="str">
        <f>VLOOKUP(A906,标的信息!$B$2:$G$260,3,0)</f>
        <v>信易顺第477期</v>
      </c>
      <c r="D906">
        <f>VLOOKUP(A906,标的信息!$B$2:$G$260,4,0)</f>
        <v>20000</v>
      </c>
      <c r="E906">
        <f>VLOOKUP(A906,标的信息!$B$2:$G$260,5,0)</f>
        <v>5.2</v>
      </c>
      <c r="F906">
        <f>VLOOKUP(A906,标的信息!$B$2:$G$260,6,0)</f>
        <v>1</v>
      </c>
      <c r="G906">
        <f>VLOOKUP(A906,标的信息!$B$2:$H$260,7,0)</f>
        <v>31</v>
      </c>
      <c r="H906" t="str">
        <f>VLOOKUP(A906,标的信息!$B$2:$I$260,8,0)</f>
        <v>还款中</v>
      </c>
      <c r="I906">
        <f t="shared" si="14"/>
        <v>44.777777777777779</v>
      </c>
      <c r="J906">
        <v>44.78</v>
      </c>
      <c r="K906">
        <v>10000</v>
      </c>
      <c r="L906" s="1" t="s">
        <v>1796</v>
      </c>
      <c r="M906">
        <v>8466</v>
      </c>
      <c r="N906">
        <v>10</v>
      </c>
      <c r="O906" t="s">
        <v>18</v>
      </c>
      <c r="P906" s="1" t="s">
        <v>1797</v>
      </c>
      <c r="Q906">
        <v>44.78</v>
      </c>
      <c r="R906">
        <v>1</v>
      </c>
      <c r="S906">
        <v>0</v>
      </c>
      <c r="T906">
        <v>0</v>
      </c>
      <c r="U906" s="1" t="s">
        <v>43</v>
      </c>
      <c r="V906">
        <v>10000</v>
      </c>
      <c r="W906">
        <v>10000</v>
      </c>
      <c r="X906">
        <v>0</v>
      </c>
      <c r="Y906">
        <v>10044.780000000001</v>
      </c>
      <c r="Z906">
        <v>10044.780000000001</v>
      </c>
      <c r="AA906">
        <v>1</v>
      </c>
      <c r="AB906" t="s">
        <v>21</v>
      </c>
    </row>
    <row r="907" spans="1:28" x14ac:dyDescent="0.3">
      <c r="A907">
        <v>563</v>
      </c>
      <c r="B907" t="str">
        <f>VLOOKUP(A907,标的信息!$B$2:$G$260,2,0)</f>
        <v>信易顺</v>
      </c>
      <c r="C907" t="str">
        <f>VLOOKUP(A907,标的信息!$B$2:$G$260,3,0)</f>
        <v>信易顺第477期</v>
      </c>
      <c r="D907">
        <f>VLOOKUP(A907,标的信息!$B$2:$G$260,4,0)</f>
        <v>20000</v>
      </c>
      <c r="E907">
        <f>VLOOKUP(A907,标的信息!$B$2:$G$260,5,0)</f>
        <v>5.2</v>
      </c>
      <c r="F907">
        <f>VLOOKUP(A907,标的信息!$B$2:$G$260,6,0)</f>
        <v>1</v>
      </c>
      <c r="G907">
        <f>VLOOKUP(A907,标的信息!$B$2:$H$260,7,0)</f>
        <v>31</v>
      </c>
      <c r="H907" t="str">
        <f>VLOOKUP(A907,标的信息!$B$2:$I$260,8,0)</f>
        <v>还款中</v>
      </c>
      <c r="I907">
        <f t="shared" si="14"/>
        <v>22.388888888888889</v>
      </c>
      <c r="J907">
        <v>22.39</v>
      </c>
      <c r="K907">
        <v>5000</v>
      </c>
      <c r="L907" s="1" t="s">
        <v>1798</v>
      </c>
      <c r="M907">
        <v>8465</v>
      </c>
      <c r="N907">
        <v>10</v>
      </c>
      <c r="O907" t="s">
        <v>18</v>
      </c>
      <c r="P907" s="1" t="s">
        <v>1799</v>
      </c>
      <c r="Q907">
        <v>22.39</v>
      </c>
      <c r="R907">
        <v>1</v>
      </c>
      <c r="S907">
        <v>0</v>
      </c>
      <c r="T907">
        <v>0</v>
      </c>
      <c r="U907" s="1" t="s">
        <v>40</v>
      </c>
      <c r="V907">
        <v>5000</v>
      </c>
      <c r="W907">
        <v>5000</v>
      </c>
      <c r="X907">
        <v>0</v>
      </c>
      <c r="Y907">
        <v>5022.3900000000003</v>
      </c>
      <c r="Z907">
        <v>5022.3900000000003</v>
      </c>
      <c r="AA907">
        <v>1</v>
      </c>
      <c r="AB907" t="s">
        <v>21</v>
      </c>
    </row>
    <row r="908" spans="1:28" x14ac:dyDescent="0.3">
      <c r="A908">
        <v>563</v>
      </c>
      <c r="B908" t="str">
        <f>VLOOKUP(A908,标的信息!$B$2:$G$260,2,0)</f>
        <v>信易顺</v>
      </c>
      <c r="C908" t="str">
        <f>VLOOKUP(A908,标的信息!$B$2:$G$260,3,0)</f>
        <v>信易顺第477期</v>
      </c>
      <c r="D908">
        <f>VLOOKUP(A908,标的信息!$B$2:$G$260,4,0)</f>
        <v>20000</v>
      </c>
      <c r="E908">
        <f>VLOOKUP(A908,标的信息!$B$2:$G$260,5,0)</f>
        <v>5.2</v>
      </c>
      <c r="F908">
        <f>VLOOKUP(A908,标的信息!$B$2:$G$260,6,0)</f>
        <v>1</v>
      </c>
      <c r="G908">
        <f>VLOOKUP(A908,标的信息!$B$2:$H$260,7,0)</f>
        <v>31</v>
      </c>
      <c r="H908" t="str">
        <f>VLOOKUP(A908,标的信息!$B$2:$I$260,8,0)</f>
        <v>还款中</v>
      </c>
      <c r="I908">
        <f t="shared" si="14"/>
        <v>4.03</v>
      </c>
      <c r="J908">
        <v>4.03</v>
      </c>
      <c r="K908">
        <v>900</v>
      </c>
      <c r="L908" s="1" t="s">
        <v>1800</v>
      </c>
      <c r="M908">
        <v>8462</v>
      </c>
      <c r="N908">
        <v>10</v>
      </c>
      <c r="O908" t="s">
        <v>18</v>
      </c>
      <c r="P908" s="1" t="s">
        <v>1801</v>
      </c>
      <c r="Q908">
        <v>4.03</v>
      </c>
      <c r="R908">
        <v>1</v>
      </c>
      <c r="S908">
        <v>0</v>
      </c>
      <c r="T908">
        <v>0</v>
      </c>
      <c r="U908" s="1" t="s">
        <v>24</v>
      </c>
      <c r="V908">
        <v>900</v>
      </c>
      <c r="W908">
        <v>900</v>
      </c>
      <c r="X908">
        <v>0</v>
      </c>
      <c r="Y908">
        <v>904.03</v>
      </c>
      <c r="Z908">
        <v>904.03</v>
      </c>
      <c r="AA908">
        <v>1</v>
      </c>
      <c r="AB908" t="s">
        <v>21</v>
      </c>
    </row>
    <row r="909" spans="1:28" x14ac:dyDescent="0.3">
      <c r="A909">
        <v>563</v>
      </c>
      <c r="B909" t="str">
        <f>VLOOKUP(A909,标的信息!$B$2:$G$260,2,0)</f>
        <v>信易顺</v>
      </c>
      <c r="C909" t="str">
        <f>VLOOKUP(A909,标的信息!$B$2:$G$260,3,0)</f>
        <v>信易顺第477期</v>
      </c>
      <c r="D909">
        <f>VLOOKUP(A909,标的信息!$B$2:$G$260,4,0)</f>
        <v>20000</v>
      </c>
      <c r="E909">
        <f>VLOOKUP(A909,标的信息!$B$2:$G$260,5,0)</f>
        <v>5.2</v>
      </c>
      <c r="F909">
        <f>VLOOKUP(A909,标的信息!$B$2:$G$260,6,0)</f>
        <v>1</v>
      </c>
      <c r="G909">
        <f>VLOOKUP(A909,标的信息!$B$2:$H$260,7,0)</f>
        <v>31</v>
      </c>
      <c r="H909" t="str">
        <f>VLOOKUP(A909,标的信息!$B$2:$I$260,8,0)</f>
        <v>还款中</v>
      </c>
      <c r="I909">
        <f t="shared" si="14"/>
        <v>0.89555555555555566</v>
      </c>
      <c r="J909">
        <v>0.9</v>
      </c>
      <c r="K909">
        <v>200</v>
      </c>
      <c r="L909" s="1" t="s">
        <v>1802</v>
      </c>
      <c r="M909">
        <v>8458</v>
      </c>
      <c r="N909">
        <v>10</v>
      </c>
      <c r="O909" t="s">
        <v>18</v>
      </c>
      <c r="P909" s="1" t="s">
        <v>1803</v>
      </c>
      <c r="Q909">
        <v>0.9</v>
      </c>
      <c r="R909">
        <v>1</v>
      </c>
      <c r="S909">
        <v>0</v>
      </c>
      <c r="T909">
        <v>0</v>
      </c>
      <c r="U909" s="1" t="s">
        <v>48</v>
      </c>
      <c r="V909">
        <v>200</v>
      </c>
      <c r="W909">
        <v>200</v>
      </c>
      <c r="X909">
        <v>0</v>
      </c>
      <c r="Y909">
        <v>200.9</v>
      </c>
      <c r="Z909">
        <v>200.9</v>
      </c>
      <c r="AA909">
        <v>1</v>
      </c>
      <c r="AB909" t="s">
        <v>21</v>
      </c>
    </row>
    <row r="910" spans="1:28" x14ac:dyDescent="0.3">
      <c r="A910">
        <v>559</v>
      </c>
      <c r="B910" t="str">
        <f>VLOOKUP(A910,标的信息!$B$2:$G$260,2,0)</f>
        <v>信易顺</v>
      </c>
      <c r="C910" t="str">
        <f>VLOOKUP(A910,标的信息!$B$2:$G$260,3,0)</f>
        <v>信易顺第473期</v>
      </c>
      <c r="D910">
        <f>VLOOKUP(A910,标的信息!$B$2:$G$260,4,0)</f>
        <v>20000</v>
      </c>
      <c r="E910">
        <f>VLOOKUP(A910,标的信息!$B$2:$G$260,5,0)</f>
        <v>5.2</v>
      </c>
      <c r="F910">
        <f>VLOOKUP(A910,标的信息!$B$2:$G$260,6,0)</f>
        <v>1</v>
      </c>
      <c r="G910">
        <f>VLOOKUP(A910,标的信息!$B$2:$H$260,7,0)</f>
        <v>31</v>
      </c>
      <c r="H910" t="str">
        <f>VLOOKUP(A910,标的信息!$B$2:$I$260,8,0)</f>
        <v>还款中</v>
      </c>
      <c r="I910">
        <f t="shared" si="14"/>
        <v>40.299999999999997</v>
      </c>
      <c r="J910">
        <v>40.299999999999997</v>
      </c>
      <c r="K910">
        <v>9000</v>
      </c>
      <c r="L910" s="1" t="s">
        <v>1804</v>
      </c>
      <c r="M910">
        <v>8426</v>
      </c>
      <c r="N910">
        <v>10</v>
      </c>
      <c r="O910" t="s">
        <v>18</v>
      </c>
      <c r="P910" s="1" t="s">
        <v>1805</v>
      </c>
      <c r="Q910">
        <v>40.299999999999997</v>
      </c>
      <c r="R910">
        <v>1</v>
      </c>
      <c r="S910">
        <v>0</v>
      </c>
      <c r="T910">
        <v>0</v>
      </c>
      <c r="U910" s="1" t="s">
        <v>29</v>
      </c>
      <c r="V910">
        <v>9000</v>
      </c>
      <c r="W910">
        <v>9000</v>
      </c>
      <c r="X910">
        <v>0</v>
      </c>
      <c r="Y910">
        <v>9040.2999999999993</v>
      </c>
      <c r="Z910">
        <v>9040.2999999999993</v>
      </c>
      <c r="AA910">
        <v>1</v>
      </c>
      <c r="AB910" t="s">
        <v>21</v>
      </c>
    </row>
    <row r="911" spans="1:28" x14ac:dyDescent="0.3">
      <c r="A911">
        <v>559</v>
      </c>
      <c r="B911" t="str">
        <f>VLOOKUP(A911,标的信息!$B$2:$G$260,2,0)</f>
        <v>信易顺</v>
      </c>
      <c r="C911" t="str">
        <f>VLOOKUP(A911,标的信息!$B$2:$G$260,3,0)</f>
        <v>信易顺第473期</v>
      </c>
      <c r="D911">
        <f>VLOOKUP(A911,标的信息!$B$2:$G$260,4,0)</f>
        <v>20000</v>
      </c>
      <c r="E911">
        <f>VLOOKUP(A911,标的信息!$B$2:$G$260,5,0)</f>
        <v>5.2</v>
      </c>
      <c r="F911">
        <f>VLOOKUP(A911,标的信息!$B$2:$G$260,6,0)</f>
        <v>1</v>
      </c>
      <c r="G911">
        <f>VLOOKUP(A911,标的信息!$B$2:$H$260,7,0)</f>
        <v>31</v>
      </c>
      <c r="H911" t="str">
        <f>VLOOKUP(A911,标的信息!$B$2:$I$260,8,0)</f>
        <v>还款中</v>
      </c>
      <c r="I911">
        <f t="shared" si="14"/>
        <v>44.777777777777779</v>
      </c>
      <c r="J911">
        <v>44.78</v>
      </c>
      <c r="K911">
        <v>10000</v>
      </c>
      <c r="L911" s="1" t="s">
        <v>1806</v>
      </c>
      <c r="M911">
        <v>8421</v>
      </c>
      <c r="N911">
        <v>10</v>
      </c>
      <c r="O911" t="s">
        <v>18</v>
      </c>
      <c r="P911" s="1" t="s">
        <v>1807</v>
      </c>
      <c r="Q911">
        <v>44.78</v>
      </c>
      <c r="R911">
        <v>1</v>
      </c>
      <c r="S911">
        <v>0</v>
      </c>
      <c r="T911">
        <v>0</v>
      </c>
      <c r="U911" s="1" t="s">
        <v>35</v>
      </c>
      <c r="V911">
        <v>10000</v>
      </c>
      <c r="W911">
        <v>10000</v>
      </c>
      <c r="X911">
        <v>0</v>
      </c>
      <c r="Y911">
        <v>10044.780000000001</v>
      </c>
      <c r="Z911">
        <v>10044.780000000001</v>
      </c>
      <c r="AA911">
        <v>1</v>
      </c>
      <c r="AB911" t="s">
        <v>21</v>
      </c>
    </row>
    <row r="912" spans="1:28" x14ac:dyDescent="0.3">
      <c r="A912">
        <v>559</v>
      </c>
      <c r="B912" t="str">
        <f>VLOOKUP(A912,标的信息!$B$2:$G$260,2,0)</f>
        <v>信易顺</v>
      </c>
      <c r="C912" t="str">
        <f>VLOOKUP(A912,标的信息!$B$2:$G$260,3,0)</f>
        <v>信易顺第473期</v>
      </c>
      <c r="D912">
        <f>VLOOKUP(A912,标的信息!$B$2:$G$260,4,0)</f>
        <v>20000</v>
      </c>
      <c r="E912">
        <f>VLOOKUP(A912,标的信息!$B$2:$G$260,5,0)</f>
        <v>5.2</v>
      </c>
      <c r="F912">
        <f>VLOOKUP(A912,标的信息!$B$2:$G$260,6,0)</f>
        <v>1</v>
      </c>
      <c r="G912">
        <f>VLOOKUP(A912,标的信息!$B$2:$H$260,7,0)</f>
        <v>31</v>
      </c>
      <c r="H912" t="str">
        <f>VLOOKUP(A912,标的信息!$B$2:$I$260,8,0)</f>
        <v>还款中</v>
      </c>
      <c r="I912">
        <f t="shared" si="14"/>
        <v>4.4777777777777779</v>
      </c>
      <c r="J912">
        <v>4.4800000000000004</v>
      </c>
      <c r="K912">
        <v>1000</v>
      </c>
      <c r="L912" s="1" t="s">
        <v>1808</v>
      </c>
      <c r="M912">
        <v>8420</v>
      </c>
      <c r="N912">
        <v>10</v>
      </c>
      <c r="O912" t="s">
        <v>18</v>
      </c>
      <c r="P912" s="1" t="s">
        <v>1809</v>
      </c>
      <c r="Q912">
        <v>4.4800000000000004</v>
      </c>
      <c r="R912">
        <v>1</v>
      </c>
      <c r="S912">
        <v>0</v>
      </c>
      <c r="T912">
        <v>0</v>
      </c>
      <c r="U912" s="1" t="s">
        <v>40</v>
      </c>
      <c r="V912">
        <v>1000</v>
      </c>
      <c r="W912">
        <v>1000</v>
      </c>
      <c r="X912">
        <v>0</v>
      </c>
      <c r="Y912">
        <v>1004.48</v>
      </c>
      <c r="Z912">
        <v>1004.48</v>
      </c>
      <c r="AA912">
        <v>1</v>
      </c>
      <c r="AB912" t="s">
        <v>21</v>
      </c>
    </row>
    <row r="913" spans="1:28" x14ac:dyDescent="0.3">
      <c r="A913">
        <v>560</v>
      </c>
      <c r="B913" t="str">
        <f>VLOOKUP(A913,标的信息!$B$2:$G$260,2,0)</f>
        <v>信易顺</v>
      </c>
      <c r="C913" t="str">
        <f>VLOOKUP(A913,标的信息!$B$2:$G$260,3,0)</f>
        <v>信易顺第474期</v>
      </c>
      <c r="D913">
        <f>VLOOKUP(A913,标的信息!$B$2:$G$260,4,0)</f>
        <v>20000</v>
      </c>
      <c r="E913">
        <f>VLOOKUP(A913,标的信息!$B$2:$G$260,5,0)</f>
        <v>5.2</v>
      </c>
      <c r="F913">
        <f>VLOOKUP(A913,标的信息!$B$2:$G$260,6,0)</f>
        <v>1</v>
      </c>
      <c r="G913">
        <f>VLOOKUP(A913,标的信息!$B$2:$H$260,7,0)</f>
        <v>31</v>
      </c>
      <c r="H913" t="str">
        <f>VLOOKUP(A913,标的信息!$B$2:$I$260,8,0)</f>
        <v>还款中</v>
      </c>
      <c r="I913">
        <f t="shared" si="14"/>
        <v>19.254444444444442</v>
      </c>
      <c r="J913">
        <v>19.25</v>
      </c>
      <c r="K913">
        <v>4300</v>
      </c>
      <c r="L913" s="1" t="s">
        <v>1810</v>
      </c>
      <c r="M913">
        <v>8437</v>
      </c>
      <c r="N913">
        <v>10</v>
      </c>
      <c r="O913" t="s">
        <v>18</v>
      </c>
      <c r="P913" s="1" t="s">
        <v>1811</v>
      </c>
      <c r="Q913">
        <v>19.25</v>
      </c>
      <c r="R913">
        <v>1</v>
      </c>
      <c r="S913">
        <v>0</v>
      </c>
      <c r="T913">
        <v>0</v>
      </c>
      <c r="U913" s="1" t="s">
        <v>32</v>
      </c>
      <c r="V913">
        <v>4300</v>
      </c>
      <c r="W913">
        <v>4300</v>
      </c>
      <c r="X913">
        <v>0</v>
      </c>
      <c r="Y913">
        <v>4319.25</v>
      </c>
      <c r="Z913">
        <v>4319.25</v>
      </c>
      <c r="AA913">
        <v>1</v>
      </c>
      <c r="AB913" t="s">
        <v>21</v>
      </c>
    </row>
    <row r="914" spans="1:28" x14ac:dyDescent="0.3">
      <c r="A914">
        <v>560</v>
      </c>
      <c r="B914" t="str">
        <f>VLOOKUP(A914,标的信息!$B$2:$G$260,2,0)</f>
        <v>信易顺</v>
      </c>
      <c r="C914" t="str">
        <f>VLOOKUP(A914,标的信息!$B$2:$G$260,3,0)</f>
        <v>信易顺第474期</v>
      </c>
      <c r="D914">
        <f>VLOOKUP(A914,标的信息!$B$2:$G$260,4,0)</f>
        <v>20000</v>
      </c>
      <c r="E914">
        <f>VLOOKUP(A914,标的信息!$B$2:$G$260,5,0)</f>
        <v>5.2</v>
      </c>
      <c r="F914">
        <f>VLOOKUP(A914,标的信息!$B$2:$G$260,6,0)</f>
        <v>1</v>
      </c>
      <c r="G914">
        <f>VLOOKUP(A914,标的信息!$B$2:$H$260,7,0)</f>
        <v>31</v>
      </c>
      <c r="H914" t="str">
        <f>VLOOKUP(A914,标的信息!$B$2:$I$260,8,0)</f>
        <v>还款中</v>
      </c>
      <c r="I914">
        <f t="shared" si="14"/>
        <v>44.777777777777779</v>
      </c>
      <c r="J914">
        <v>44.78</v>
      </c>
      <c r="K914">
        <v>10000</v>
      </c>
      <c r="L914" s="1" t="s">
        <v>1812</v>
      </c>
      <c r="M914">
        <v>8436</v>
      </c>
      <c r="N914">
        <v>10</v>
      </c>
      <c r="O914" t="s">
        <v>18</v>
      </c>
      <c r="P914" s="1" t="s">
        <v>1813</v>
      </c>
      <c r="Q914">
        <v>44.78</v>
      </c>
      <c r="R914">
        <v>1</v>
      </c>
      <c r="S914">
        <v>0</v>
      </c>
      <c r="T914">
        <v>0</v>
      </c>
      <c r="U914" s="1" t="s">
        <v>24</v>
      </c>
      <c r="V914">
        <v>10000</v>
      </c>
      <c r="W914">
        <v>10000</v>
      </c>
      <c r="X914">
        <v>0</v>
      </c>
      <c r="Y914">
        <v>10044.780000000001</v>
      </c>
      <c r="Z914">
        <v>10044.780000000001</v>
      </c>
      <c r="AA914">
        <v>1</v>
      </c>
      <c r="AB914" t="s">
        <v>21</v>
      </c>
    </row>
    <row r="915" spans="1:28" x14ac:dyDescent="0.3">
      <c r="A915">
        <v>560</v>
      </c>
      <c r="B915" t="str">
        <f>VLOOKUP(A915,标的信息!$B$2:$G$260,2,0)</f>
        <v>信易顺</v>
      </c>
      <c r="C915" t="str">
        <f>VLOOKUP(A915,标的信息!$B$2:$G$260,3,0)</f>
        <v>信易顺第474期</v>
      </c>
      <c r="D915">
        <f>VLOOKUP(A915,标的信息!$B$2:$G$260,4,0)</f>
        <v>20000</v>
      </c>
      <c r="E915">
        <f>VLOOKUP(A915,标的信息!$B$2:$G$260,5,0)</f>
        <v>5.2</v>
      </c>
      <c r="F915">
        <f>VLOOKUP(A915,标的信息!$B$2:$G$260,6,0)</f>
        <v>1</v>
      </c>
      <c r="G915">
        <f>VLOOKUP(A915,标的信息!$B$2:$H$260,7,0)</f>
        <v>31</v>
      </c>
      <c r="H915" t="str">
        <f>VLOOKUP(A915,标的信息!$B$2:$I$260,8,0)</f>
        <v>还款中</v>
      </c>
      <c r="I915">
        <f t="shared" si="14"/>
        <v>5.8211111111111107</v>
      </c>
      <c r="J915">
        <v>5.82</v>
      </c>
      <c r="K915">
        <v>1300</v>
      </c>
      <c r="L915" s="1" t="s">
        <v>1814</v>
      </c>
      <c r="M915">
        <v>8434</v>
      </c>
      <c r="N915">
        <v>10</v>
      </c>
      <c r="O915" t="s">
        <v>18</v>
      </c>
      <c r="P915" s="1" t="s">
        <v>1815</v>
      </c>
      <c r="Q915">
        <v>5.82</v>
      </c>
      <c r="R915">
        <v>1</v>
      </c>
      <c r="S915">
        <v>0</v>
      </c>
      <c r="T915">
        <v>0</v>
      </c>
      <c r="U915" s="1" t="s">
        <v>29</v>
      </c>
      <c r="V915">
        <v>1300</v>
      </c>
      <c r="W915">
        <v>1300</v>
      </c>
      <c r="X915">
        <v>0</v>
      </c>
      <c r="Y915">
        <v>1305.82</v>
      </c>
      <c r="Z915">
        <v>1305.82</v>
      </c>
      <c r="AA915">
        <v>1</v>
      </c>
      <c r="AB915" t="s">
        <v>21</v>
      </c>
    </row>
    <row r="916" spans="1:28" x14ac:dyDescent="0.3">
      <c r="A916">
        <v>560</v>
      </c>
      <c r="B916" t="str">
        <f>VLOOKUP(A916,标的信息!$B$2:$G$260,2,0)</f>
        <v>信易顺</v>
      </c>
      <c r="C916" t="str">
        <f>VLOOKUP(A916,标的信息!$B$2:$G$260,3,0)</f>
        <v>信易顺第474期</v>
      </c>
      <c r="D916">
        <f>VLOOKUP(A916,标的信息!$B$2:$G$260,4,0)</f>
        <v>20000</v>
      </c>
      <c r="E916">
        <f>VLOOKUP(A916,标的信息!$B$2:$G$260,5,0)</f>
        <v>5.2</v>
      </c>
      <c r="F916">
        <f>VLOOKUP(A916,标的信息!$B$2:$G$260,6,0)</f>
        <v>1</v>
      </c>
      <c r="G916">
        <f>VLOOKUP(A916,标的信息!$B$2:$H$260,7,0)</f>
        <v>31</v>
      </c>
      <c r="H916" t="str">
        <f>VLOOKUP(A916,标的信息!$B$2:$I$260,8,0)</f>
        <v>还款中</v>
      </c>
      <c r="I916">
        <f t="shared" si="14"/>
        <v>0.89555555555555566</v>
      </c>
      <c r="J916">
        <v>0.9</v>
      </c>
      <c r="K916">
        <v>200</v>
      </c>
      <c r="L916" s="1" t="s">
        <v>1816</v>
      </c>
      <c r="M916">
        <v>8433</v>
      </c>
      <c r="N916">
        <v>10</v>
      </c>
      <c r="O916" t="s">
        <v>18</v>
      </c>
      <c r="P916" s="1" t="s">
        <v>1817</v>
      </c>
      <c r="Q916">
        <v>0.9</v>
      </c>
      <c r="R916">
        <v>1</v>
      </c>
      <c r="S916">
        <v>0</v>
      </c>
      <c r="T916">
        <v>0</v>
      </c>
      <c r="U916" s="1" t="s">
        <v>48</v>
      </c>
      <c r="V916">
        <v>200</v>
      </c>
      <c r="W916">
        <v>200</v>
      </c>
      <c r="X916">
        <v>0</v>
      </c>
      <c r="Y916">
        <v>200.9</v>
      </c>
      <c r="Z916">
        <v>200.9</v>
      </c>
      <c r="AA916">
        <v>1</v>
      </c>
      <c r="AB916" t="s">
        <v>21</v>
      </c>
    </row>
    <row r="917" spans="1:28" x14ac:dyDescent="0.3">
      <c r="A917">
        <v>560</v>
      </c>
      <c r="B917" t="str">
        <f>VLOOKUP(A917,标的信息!$B$2:$G$260,2,0)</f>
        <v>信易顺</v>
      </c>
      <c r="C917" t="str">
        <f>VLOOKUP(A917,标的信息!$B$2:$G$260,3,0)</f>
        <v>信易顺第474期</v>
      </c>
      <c r="D917">
        <f>VLOOKUP(A917,标的信息!$B$2:$G$260,4,0)</f>
        <v>20000</v>
      </c>
      <c r="E917">
        <f>VLOOKUP(A917,标的信息!$B$2:$G$260,5,0)</f>
        <v>5.2</v>
      </c>
      <c r="F917">
        <f>VLOOKUP(A917,标的信息!$B$2:$G$260,6,0)</f>
        <v>1</v>
      </c>
      <c r="G917">
        <f>VLOOKUP(A917,标的信息!$B$2:$H$260,7,0)</f>
        <v>31</v>
      </c>
      <c r="H917" t="str">
        <f>VLOOKUP(A917,标的信息!$B$2:$I$260,8,0)</f>
        <v>还款中</v>
      </c>
      <c r="I917">
        <f t="shared" si="14"/>
        <v>18.806666666666668</v>
      </c>
      <c r="J917">
        <v>18.809999999999999</v>
      </c>
      <c r="K917">
        <v>4200</v>
      </c>
      <c r="L917" s="1" t="s">
        <v>1818</v>
      </c>
      <c r="M917">
        <v>8430</v>
      </c>
      <c r="N917">
        <v>10</v>
      </c>
      <c r="O917" t="s">
        <v>18</v>
      </c>
      <c r="P917" s="1" t="s">
        <v>1819</v>
      </c>
      <c r="Q917">
        <v>18.809999999999999</v>
      </c>
      <c r="R917">
        <v>1</v>
      </c>
      <c r="S917">
        <v>0</v>
      </c>
      <c r="T917">
        <v>0</v>
      </c>
      <c r="U917" s="1" t="s">
        <v>32</v>
      </c>
      <c r="V917">
        <v>4200</v>
      </c>
      <c r="W917">
        <v>4200</v>
      </c>
      <c r="X917">
        <v>0</v>
      </c>
      <c r="Y917">
        <v>4218.8100000000004</v>
      </c>
      <c r="Z917">
        <v>4218.8100000000004</v>
      </c>
      <c r="AA917">
        <v>1</v>
      </c>
      <c r="AB917" t="s">
        <v>21</v>
      </c>
    </row>
    <row r="918" spans="1:28" x14ac:dyDescent="0.3">
      <c r="A918">
        <v>561</v>
      </c>
      <c r="B918" t="str">
        <f>VLOOKUP(A918,标的信息!$B$2:$G$260,2,0)</f>
        <v>信易顺</v>
      </c>
      <c r="C918" t="str">
        <f>VLOOKUP(A918,标的信息!$B$2:$G$260,3,0)</f>
        <v>信易顺第475期</v>
      </c>
      <c r="D918">
        <f>VLOOKUP(A918,标的信息!$B$2:$G$260,4,0)</f>
        <v>30000</v>
      </c>
      <c r="E918">
        <f>VLOOKUP(A918,标的信息!$B$2:$G$260,5,0)</f>
        <v>5.2</v>
      </c>
      <c r="F918">
        <f>VLOOKUP(A918,标的信息!$B$2:$G$260,6,0)</f>
        <v>1</v>
      </c>
      <c r="G918">
        <f>VLOOKUP(A918,标的信息!$B$2:$H$260,7,0)</f>
        <v>31</v>
      </c>
      <c r="H918" t="str">
        <f>VLOOKUP(A918,标的信息!$B$2:$I$260,8,0)</f>
        <v>还款中</v>
      </c>
      <c r="I918">
        <f t="shared" si="14"/>
        <v>2.6866666666666665</v>
      </c>
      <c r="J918">
        <v>2.69</v>
      </c>
      <c r="K918">
        <v>600</v>
      </c>
      <c r="L918" s="1" t="s">
        <v>1820</v>
      </c>
      <c r="M918">
        <v>8450</v>
      </c>
      <c r="N918">
        <v>10</v>
      </c>
      <c r="O918" t="s">
        <v>18</v>
      </c>
      <c r="P918" s="1" t="s">
        <v>1821</v>
      </c>
      <c r="Q918">
        <v>2.69</v>
      </c>
      <c r="R918">
        <v>1</v>
      </c>
      <c r="S918">
        <v>0</v>
      </c>
      <c r="T918">
        <v>0</v>
      </c>
      <c r="U918" s="1" t="s">
        <v>43</v>
      </c>
      <c r="V918">
        <v>600</v>
      </c>
      <c r="W918">
        <v>600</v>
      </c>
      <c r="X918">
        <v>0</v>
      </c>
      <c r="Y918">
        <v>602.69000000000005</v>
      </c>
      <c r="Z918">
        <v>602.69000000000005</v>
      </c>
      <c r="AA918">
        <v>1</v>
      </c>
      <c r="AB918" t="s">
        <v>21</v>
      </c>
    </row>
    <row r="919" spans="1:28" x14ac:dyDescent="0.3">
      <c r="A919">
        <v>561</v>
      </c>
      <c r="B919" t="str">
        <f>VLOOKUP(A919,标的信息!$B$2:$G$260,2,0)</f>
        <v>信易顺</v>
      </c>
      <c r="C919" t="str">
        <f>VLOOKUP(A919,标的信息!$B$2:$G$260,3,0)</f>
        <v>信易顺第475期</v>
      </c>
      <c r="D919">
        <f>VLOOKUP(A919,标的信息!$B$2:$G$260,4,0)</f>
        <v>30000</v>
      </c>
      <c r="E919">
        <f>VLOOKUP(A919,标的信息!$B$2:$G$260,5,0)</f>
        <v>5.2</v>
      </c>
      <c r="F919">
        <f>VLOOKUP(A919,标的信息!$B$2:$G$260,6,0)</f>
        <v>1</v>
      </c>
      <c r="G919">
        <f>VLOOKUP(A919,标的信息!$B$2:$H$260,7,0)</f>
        <v>31</v>
      </c>
      <c r="H919" t="str">
        <f>VLOOKUP(A919,标的信息!$B$2:$I$260,8,0)</f>
        <v>还款中</v>
      </c>
      <c r="I919">
        <f t="shared" si="14"/>
        <v>0.44777777777777783</v>
      </c>
      <c r="J919">
        <v>0.45</v>
      </c>
      <c r="K919">
        <v>100</v>
      </c>
      <c r="L919" s="1" t="s">
        <v>1822</v>
      </c>
      <c r="M919">
        <v>8447</v>
      </c>
      <c r="N919">
        <v>10</v>
      </c>
      <c r="O919" t="s">
        <v>18</v>
      </c>
      <c r="P919" s="1" t="s">
        <v>1823</v>
      </c>
      <c r="Q919">
        <v>0.45</v>
      </c>
      <c r="R919">
        <v>1</v>
      </c>
      <c r="S919">
        <v>0</v>
      </c>
      <c r="T919">
        <v>0</v>
      </c>
      <c r="U919" s="1" t="s">
        <v>48</v>
      </c>
      <c r="V919">
        <v>100</v>
      </c>
      <c r="W919">
        <v>100</v>
      </c>
      <c r="X919">
        <v>0</v>
      </c>
      <c r="Y919">
        <v>100.45</v>
      </c>
      <c r="Z919">
        <v>100.45</v>
      </c>
      <c r="AA919">
        <v>1</v>
      </c>
      <c r="AB919" t="s">
        <v>21</v>
      </c>
    </row>
    <row r="920" spans="1:28" x14ac:dyDescent="0.3">
      <c r="A920">
        <v>561</v>
      </c>
      <c r="B920" t="str">
        <f>VLOOKUP(A920,标的信息!$B$2:$G$260,2,0)</f>
        <v>信易顺</v>
      </c>
      <c r="C920" t="str">
        <f>VLOOKUP(A920,标的信息!$B$2:$G$260,3,0)</f>
        <v>信易顺第475期</v>
      </c>
      <c r="D920">
        <f>VLOOKUP(A920,标的信息!$B$2:$G$260,4,0)</f>
        <v>30000</v>
      </c>
      <c r="E920">
        <f>VLOOKUP(A920,标的信息!$B$2:$G$260,5,0)</f>
        <v>5.2</v>
      </c>
      <c r="F920">
        <f>VLOOKUP(A920,标的信息!$B$2:$G$260,6,0)</f>
        <v>1</v>
      </c>
      <c r="G920">
        <f>VLOOKUP(A920,标的信息!$B$2:$H$260,7,0)</f>
        <v>31</v>
      </c>
      <c r="H920" t="str">
        <f>VLOOKUP(A920,标的信息!$B$2:$I$260,8,0)</f>
        <v>还款中</v>
      </c>
      <c r="I920">
        <f t="shared" si="14"/>
        <v>4.4777777777777779</v>
      </c>
      <c r="J920">
        <v>4.4800000000000004</v>
      </c>
      <c r="K920">
        <v>1000</v>
      </c>
      <c r="L920" s="1" t="s">
        <v>1824</v>
      </c>
      <c r="M920">
        <v>8445</v>
      </c>
      <c r="N920">
        <v>10</v>
      </c>
      <c r="O920" t="s">
        <v>18</v>
      </c>
      <c r="P920" s="1" t="s">
        <v>1825</v>
      </c>
      <c r="Q920">
        <v>4.4800000000000004</v>
      </c>
      <c r="R920">
        <v>1</v>
      </c>
      <c r="S920">
        <v>0</v>
      </c>
      <c r="T920">
        <v>0</v>
      </c>
      <c r="U920" s="1" t="s">
        <v>43</v>
      </c>
      <c r="V920">
        <v>1000</v>
      </c>
      <c r="W920">
        <v>1000</v>
      </c>
      <c r="X920">
        <v>0</v>
      </c>
      <c r="Y920">
        <v>1004.48</v>
      </c>
      <c r="Z920">
        <v>1004.48</v>
      </c>
      <c r="AA920">
        <v>1</v>
      </c>
      <c r="AB920" t="s">
        <v>21</v>
      </c>
    </row>
    <row r="921" spans="1:28" x14ac:dyDescent="0.3">
      <c r="A921">
        <v>561</v>
      </c>
      <c r="B921" t="str">
        <f>VLOOKUP(A921,标的信息!$B$2:$G$260,2,0)</f>
        <v>信易顺</v>
      </c>
      <c r="C921" t="str">
        <f>VLOOKUP(A921,标的信息!$B$2:$G$260,3,0)</f>
        <v>信易顺第475期</v>
      </c>
      <c r="D921">
        <f>VLOOKUP(A921,标的信息!$B$2:$G$260,4,0)</f>
        <v>30000</v>
      </c>
      <c r="E921">
        <f>VLOOKUP(A921,标的信息!$B$2:$G$260,5,0)</f>
        <v>5.2</v>
      </c>
      <c r="F921">
        <f>VLOOKUP(A921,标的信息!$B$2:$G$260,6,0)</f>
        <v>1</v>
      </c>
      <c r="G921">
        <f>VLOOKUP(A921,标的信息!$B$2:$H$260,7,0)</f>
        <v>31</v>
      </c>
      <c r="H921" t="str">
        <f>VLOOKUP(A921,标的信息!$B$2:$I$260,8,0)</f>
        <v>还款中</v>
      </c>
      <c r="I921">
        <f t="shared" si="14"/>
        <v>0.44777777777777783</v>
      </c>
      <c r="J921">
        <v>0.45</v>
      </c>
      <c r="K921">
        <v>100</v>
      </c>
      <c r="L921" s="1" t="s">
        <v>1826</v>
      </c>
      <c r="M921">
        <v>8441</v>
      </c>
      <c r="N921">
        <v>10</v>
      </c>
      <c r="O921" t="s">
        <v>18</v>
      </c>
      <c r="P921" s="1" t="s">
        <v>1827</v>
      </c>
      <c r="Q921">
        <v>0.45</v>
      </c>
      <c r="R921">
        <v>1</v>
      </c>
      <c r="S921">
        <v>0</v>
      </c>
      <c r="T921">
        <v>0</v>
      </c>
      <c r="U921" s="1" t="s">
        <v>43</v>
      </c>
      <c r="V921">
        <v>100</v>
      </c>
      <c r="W921">
        <v>100</v>
      </c>
      <c r="X921">
        <v>0</v>
      </c>
      <c r="Y921">
        <v>100.45</v>
      </c>
      <c r="Z921">
        <v>100.45</v>
      </c>
      <c r="AA921">
        <v>1</v>
      </c>
      <c r="AB921" t="s">
        <v>21</v>
      </c>
    </row>
    <row r="922" spans="1:28" x14ac:dyDescent="0.3">
      <c r="A922">
        <v>561</v>
      </c>
      <c r="B922" t="str">
        <f>VLOOKUP(A922,标的信息!$B$2:$G$260,2,0)</f>
        <v>信易顺</v>
      </c>
      <c r="C922" t="str">
        <f>VLOOKUP(A922,标的信息!$B$2:$G$260,3,0)</f>
        <v>信易顺第475期</v>
      </c>
      <c r="D922">
        <f>VLOOKUP(A922,标的信息!$B$2:$G$260,4,0)</f>
        <v>30000</v>
      </c>
      <c r="E922">
        <f>VLOOKUP(A922,标的信息!$B$2:$G$260,5,0)</f>
        <v>5.2</v>
      </c>
      <c r="F922">
        <f>VLOOKUP(A922,标的信息!$B$2:$G$260,6,0)</f>
        <v>1</v>
      </c>
      <c r="G922">
        <f>VLOOKUP(A922,标的信息!$B$2:$H$260,7,0)</f>
        <v>31</v>
      </c>
      <c r="H922" t="str">
        <f>VLOOKUP(A922,标的信息!$B$2:$I$260,8,0)</f>
        <v>还款中</v>
      </c>
      <c r="I922">
        <f t="shared" si="14"/>
        <v>11.194444444444445</v>
      </c>
      <c r="J922">
        <v>11.19</v>
      </c>
      <c r="K922">
        <v>2500</v>
      </c>
      <c r="L922" s="1" t="s">
        <v>1828</v>
      </c>
      <c r="M922">
        <v>8440</v>
      </c>
      <c r="N922">
        <v>10</v>
      </c>
      <c r="O922" t="s">
        <v>18</v>
      </c>
      <c r="P922" s="1" t="s">
        <v>1829</v>
      </c>
      <c r="Q922">
        <v>11.19</v>
      </c>
      <c r="R922">
        <v>1</v>
      </c>
      <c r="S922">
        <v>0</v>
      </c>
      <c r="T922">
        <v>0</v>
      </c>
      <c r="U922" s="1" t="s">
        <v>35</v>
      </c>
      <c r="V922">
        <v>2500</v>
      </c>
      <c r="W922">
        <v>2500</v>
      </c>
      <c r="X922">
        <v>0</v>
      </c>
      <c r="Y922">
        <v>2511.19</v>
      </c>
      <c r="Z922">
        <v>2511.19</v>
      </c>
      <c r="AA922">
        <v>1</v>
      </c>
      <c r="AB922" t="s">
        <v>21</v>
      </c>
    </row>
    <row r="923" spans="1:28" x14ac:dyDescent="0.3">
      <c r="A923">
        <v>561</v>
      </c>
      <c r="B923" t="str">
        <f>VLOOKUP(A923,标的信息!$B$2:$G$260,2,0)</f>
        <v>信易顺</v>
      </c>
      <c r="C923" t="str">
        <f>VLOOKUP(A923,标的信息!$B$2:$G$260,3,0)</f>
        <v>信易顺第475期</v>
      </c>
      <c r="D923">
        <f>VLOOKUP(A923,标的信息!$B$2:$G$260,4,0)</f>
        <v>30000</v>
      </c>
      <c r="E923">
        <f>VLOOKUP(A923,标的信息!$B$2:$G$260,5,0)</f>
        <v>5.2</v>
      </c>
      <c r="F923">
        <f>VLOOKUP(A923,标的信息!$B$2:$G$260,6,0)</f>
        <v>1</v>
      </c>
      <c r="G923">
        <f>VLOOKUP(A923,标的信息!$B$2:$H$260,7,0)</f>
        <v>31</v>
      </c>
      <c r="H923" t="str">
        <f>VLOOKUP(A923,标的信息!$B$2:$I$260,8,0)</f>
        <v>还款中</v>
      </c>
      <c r="I923">
        <f t="shared" si="14"/>
        <v>4.4777777777777779</v>
      </c>
      <c r="J923">
        <v>4.4800000000000004</v>
      </c>
      <c r="K923">
        <v>1000</v>
      </c>
      <c r="L923" s="1" t="s">
        <v>1830</v>
      </c>
      <c r="M923">
        <v>8439</v>
      </c>
      <c r="N923">
        <v>10</v>
      </c>
      <c r="O923" t="s">
        <v>18</v>
      </c>
      <c r="P923" s="1" t="s">
        <v>1831</v>
      </c>
      <c r="Q923">
        <v>4.4800000000000004</v>
      </c>
      <c r="R923">
        <v>1</v>
      </c>
      <c r="S923">
        <v>0</v>
      </c>
      <c r="T923">
        <v>0</v>
      </c>
      <c r="U923" s="1" t="s">
        <v>43</v>
      </c>
      <c r="V923">
        <v>1000</v>
      </c>
      <c r="W923">
        <v>1000</v>
      </c>
      <c r="X923">
        <v>0</v>
      </c>
      <c r="Y923">
        <v>1004.48</v>
      </c>
      <c r="Z923">
        <v>1004.48</v>
      </c>
      <c r="AA923">
        <v>1</v>
      </c>
      <c r="AB923" t="s">
        <v>21</v>
      </c>
    </row>
    <row r="924" spans="1:28" x14ac:dyDescent="0.3">
      <c r="A924">
        <v>561</v>
      </c>
      <c r="B924" t="str">
        <f>VLOOKUP(A924,标的信息!$B$2:$G$260,2,0)</f>
        <v>信易顺</v>
      </c>
      <c r="C924" t="str">
        <f>VLOOKUP(A924,标的信息!$B$2:$G$260,3,0)</f>
        <v>信易顺第475期</v>
      </c>
      <c r="D924">
        <f>VLOOKUP(A924,标的信息!$B$2:$G$260,4,0)</f>
        <v>30000</v>
      </c>
      <c r="E924">
        <f>VLOOKUP(A924,标的信息!$B$2:$G$260,5,0)</f>
        <v>5.2</v>
      </c>
      <c r="F924">
        <f>VLOOKUP(A924,标的信息!$B$2:$G$260,6,0)</f>
        <v>1</v>
      </c>
      <c r="G924">
        <f>VLOOKUP(A924,标的信息!$B$2:$H$260,7,0)</f>
        <v>31</v>
      </c>
      <c r="H924" t="str">
        <f>VLOOKUP(A924,标的信息!$B$2:$I$260,8,0)</f>
        <v>还款中</v>
      </c>
      <c r="I924">
        <f t="shared" si="14"/>
        <v>12.537777777777777</v>
      </c>
      <c r="J924">
        <v>12.54</v>
      </c>
      <c r="K924">
        <v>2800</v>
      </c>
      <c r="L924" s="1" t="s">
        <v>1832</v>
      </c>
      <c r="M924">
        <v>8435</v>
      </c>
      <c r="N924">
        <v>10</v>
      </c>
      <c r="O924" t="s">
        <v>18</v>
      </c>
      <c r="P924" s="1" t="s">
        <v>1833</v>
      </c>
      <c r="Q924">
        <v>12.54</v>
      </c>
      <c r="R924">
        <v>1</v>
      </c>
      <c r="S924">
        <v>0</v>
      </c>
      <c r="T924">
        <v>0</v>
      </c>
      <c r="U924" s="1" t="s">
        <v>24</v>
      </c>
      <c r="V924">
        <v>2800</v>
      </c>
      <c r="W924">
        <v>2800</v>
      </c>
      <c r="X924">
        <v>0</v>
      </c>
      <c r="Y924">
        <v>2812.54</v>
      </c>
      <c r="Z924">
        <v>2812.54</v>
      </c>
      <c r="AA924">
        <v>1</v>
      </c>
      <c r="AB924" t="s">
        <v>21</v>
      </c>
    </row>
    <row r="925" spans="1:28" x14ac:dyDescent="0.3">
      <c r="A925">
        <v>561</v>
      </c>
      <c r="B925" t="str">
        <f>VLOOKUP(A925,标的信息!$B$2:$G$260,2,0)</f>
        <v>信易顺</v>
      </c>
      <c r="C925" t="str">
        <f>VLOOKUP(A925,标的信息!$B$2:$G$260,3,0)</f>
        <v>信易顺第475期</v>
      </c>
      <c r="D925">
        <f>VLOOKUP(A925,标的信息!$B$2:$G$260,4,0)</f>
        <v>30000</v>
      </c>
      <c r="E925">
        <f>VLOOKUP(A925,标的信息!$B$2:$G$260,5,0)</f>
        <v>5.2</v>
      </c>
      <c r="F925">
        <f>VLOOKUP(A925,标的信息!$B$2:$G$260,6,0)</f>
        <v>1</v>
      </c>
      <c r="G925">
        <f>VLOOKUP(A925,标的信息!$B$2:$H$260,7,0)</f>
        <v>31</v>
      </c>
      <c r="H925" t="str">
        <f>VLOOKUP(A925,标的信息!$B$2:$I$260,8,0)</f>
        <v>还款中</v>
      </c>
      <c r="I925">
        <f t="shared" si="14"/>
        <v>21.045555555555556</v>
      </c>
      <c r="J925">
        <v>21.05</v>
      </c>
      <c r="K925">
        <v>4700</v>
      </c>
      <c r="L925" s="1" t="s">
        <v>1834</v>
      </c>
      <c r="M925">
        <v>8432</v>
      </c>
      <c r="N925">
        <v>10</v>
      </c>
      <c r="O925" t="s">
        <v>18</v>
      </c>
      <c r="P925" s="1" t="s">
        <v>1835</v>
      </c>
      <c r="Q925">
        <v>21.05</v>
      </c>
      <c r="R925">
        <v>1</v>
      </c>
      <c r="S925">
        <v>0</v>
      </c>
      <c r="T925">
        <v>0</v>
      </c>
      <c r="U925" s="1" t="s">
        <v>53</v>
      </c>
      <c r="V925">
        <v>4700</v>
      </c>
      <c r="W925">
        <v>4700</v>
      </c>
      <c r="X925">
        <v>0</v>
      </c>
      <c r="Y925">
        <v>4721.05</v>
      </c>
      <c r="Z925">
        <v>4721.05</v>
      </c>
      <c r="AA925">
        <v>1</v>
      </c>
      <c r="AB925" t="s">
        <v>21</v>
      </c>
    </row>
    <row r="926" spans="1:28" x14ac:dyDescent="0.3">
      <c r="A926">
        <v>561</v>
      </c>
      <c r="B926" t="str">
        <f>VLOOKUP(A926,标的信息!$B$2:$G$260,2,0)</f>
        <v>信易顺</v>
      </c>
      <c r="C926" t="str">
        <f>VLOOKUP(A926,标的信息!$B$2:$G$260,3,0)</f>
        <v>信易顺第475期</v>
      </c>
      <c r="D926">
        <f>VLOOKUP(A926,标的信息!$B$2:$G$260,4,0)</f>
        <v>30000</v>
      </c>
      <c r="E926">
        <f>VLOOKUP(A926,标的信息!$B$2:$G$260,5,0)</f>
        <v>5.2</v>
      </c>
      <c r="F926">
        <f>VLOOKUP(A926,标的信息!$B$2:$G$260,6,0)</f>
        <v>1</v>
      </c>
      <c r="G926">
        <f>VLOOKUP(A926,标的信息!$B$2:$H$260,7,0)</f>
        <v>31</v>
      </c>
      <c r="H926" t="str">
        <f>VLOOKUP(A926,标的信息!$B$2:$I$260,8,0)</f>
        <v>还款中</v>
      </c>
      <c r="I926">
        <f t="shared" si="14"/>
        <v>5.3733333333333331</v>
      </c>
      <c r="J926">
        <v>5.37</v>
      </c>
      <c r="K926">
        <v>1200</v>
      </c>
      <c r="L926" s="1" t="s">
        <v>1836</v>
      </c>
      <c r="M926">
        <v>8429</v>
      </c>
      <c r="N926">
        <v>10</v>
      </c>
      <c r="O926" t="s">
        <v>18</v>
      </c>
      <c r="P926" s="1" t="s">
        <v>1837</v>
      </c>
      <c r="Q926">
        <v>5.37</v>
      </c>
      <c r="R926">
        <v>1</v>
      </c>
      <c r="S926">
        <v>0</v>
      </c>
      <c r="T926">
        <v>0</v>
      </c>
      <c r="U926" s="1" t="s">
        <v>35</v>
      </c>
      <c r="V926">
        <v>1200</v>
      </c>
      <c r="W926">
        <v>1200</v>
      </c>
      <c r="X926">
        <v>0</v>
      </c>
      <c r="Y926">
        <v>1205.3699999999999</v>
      </c>
      <c r="Z926">
        <v>1205.3699999999999</v>
      </c>
      <c r="AA926">
        <v>1</v>
      </c>
      <c r="AB926" t="s">
        <v>21</v>
      </c>
    </row>
    <row r="927" spans="1:28" x14ac:dyDescent="0.3">
      <c r="A927">
        <v>561</v>
      </c>
      <c r="B927" t="str">
        <f>VLOOKUP(A927,标的信息!$B$2:$G$260,2,0)</f>
        <v>信易顺</v>
      </c>
      <c r="C927" t="str">
        <f>VLOOKUP(A927,标的信息!$B$2:$G$260,3,0)</f>
        <v>信易顺第475期</v>
      </c>
      <c r="D927">
        <f>VLOOKUP(A927,标的信息!$B$2:$G$260,4,0)</f>
        <v>30000</v>
      </c>
      <c r="E927">
        <f>VLOOKUP(A927,标的信息!$B$2:$G$260,5,0)</f>
        <v>5.2</v>
      </c>
      <c r="F927">
        <f>VLOOKUP(A927,标的信息!$B$2:$G$260,6,0)</f>
        <v>1</v>
      </c>
      <c r="G927">
        <f>VLOOKUP(A927,标的信息!$B$2:$H$260,7,0)</f>
        <v>31</v>
      </c>
      <c r="H927" t="str">
        <f>VLOOKUP(A927,标的信息!$B$2:$I$260,8,0)</f>
        <v>还款中</v>
      </c>
      <c r="I927">
        <f t="shared" si="14"/>
        <v>4.4777777777777779</v>
      </c>
      <c r="J927">
        <v>4.4800000000000004</v>
      </c>
      <c r="K927">
        <v>1000</v>
      </c>
      <c r="L927" s="1" t="s">
        <v>1838</v>
      </c>
      <c r="M927">
        <v>8428</v>
      </c>
      <c r="N927">
        <v>10</v>
      </c>
      <c r="O927" t="s">
        <v>18</v>
      </c>
      <c r="P927" s="1" t="s">
        <v>1839</v>
      </c>
      <c r="Q927">
        <v>4.4800000000000004</v>
      </c>
      <c r="R927">
        <v>1</v>
      </c>
      <c r="S927">
        <v>0</v>
      </c>
      <c r="T927">
        <v>0</v>
      </c>
      <c r="U927" s="1" t="s">
        <v>43</v>
      </c>
      <c r="V927">
        <v>1000</v>
      </c>
      <c r="W927">
        <v>1000</v>
      </c>
      <c r="X927">
        <v>0</v>
      </c>
      <c r="Y927">
        <v>1004.48</v>
      </c>
      <c r="Z927">
        <v>1004.48</v>
      </c>
      <c r="AA927">
        <v>1</v>
      </c>
      <c r="AB927" t="s">
        <v>21</v>
      </c>
    </row>
    <row r="928" spans="1:28" x14ac:dyDescent="0.3">
      <c r="A928">
        <v>561</v>
      </c>
      <c r="B928" t="str">
        <f>VLOOKUP(A928,标的信息!$B$2:$G$260,2,0)</f>
        <v>信易顺</v>
      </c>
      <c r="C928" t="str">
        <f>VLOOKUP(A928,标的信息!$B$2:$G$260,3,0)</f>
        <v>信易顺第475期</v>
      </c>
      <c r="D928">
        <f>VLOOKUP(A928,标的信息!$B$2:$G$260,4,0)</f>
        <v>30000</v>
      </c>
      <c r="E928">
        <f>VLOOKUP(A928,标的信息!$B$2:$G$260,5,0)</f>
        <v>5.2</v>
      </c>
      <c r="F928">
        <f>VLOOKUP(A928,标的信息!$B$2:$G$260,6,0)</f>
        <v>1</v>
      </c>
      <c r="G928">
        <f>VLOOKUP(A928,标的信息!$B$2:$H$260,7,0)</f>
        <v>31</v>
      </c>
      <c r="H928" t="str">
        <f>VLOOKUP(A928,标的信息!$B$2:$I$260,8,0)</f>
        <v>还款中</v>
      </c>
      <c r="I928">
        <f t="shared" si="14"/>
        <v>22.388888888888889</v>
      </c>
      <c r="J928">
        <v>22.39</v>
      </c>
      <c r="K928">
        <v>5000</v>
      </c>
      <c r="L928" s="1" t="s">
        <v>1840</v>
      </c>
      <c r="M928">
        <v>8423</v>
      </c>
      <c r="N928">
        <v>10</v>
      </c>
      <c r="O928" t="s">
        <v>18</v>
      </c>
      <c r="P928" s="1" t="s">
        <v>1841</v>
      </c>
      <c r="Q928">
        <v>22.39</v>
      </c>
      <c r="R928">
        <v>1</v>
      </c>
      <c r="S928">
        <v>0</v>
      </c>
      <c r="T928">
        <v>0</v>
      </c>
      <c r="U928" s="1" t="s">
        <v>29</v>
      </c>
      <c r="V928">
        <v>5000</v>
      </c>
      <c r="W928">
        <v>5000</v>
      </c>
      <c r="X928">
        <v>0</v>
      </c>
      <c r="Y928">
        <v>5022.3900000000003</v>
      </c>
      <c r="Z928">
        <v>5022.3900000000003</v>
      </c>
      <c r="AA928">
        <v>1</v>
      </c>
      <c r="AB928" t="s">
        <v>21</v>
      </c>
    </row>
    <row r="929" spans="1:28" x14ac:dyDescent="0.3">
      <c r="A929">
        <v>561</v>
      </c>
      <c r="B929" t="str">
        <f>VLOOKUP(A929,标的信息!$B$2:$G$260,2,0)</f>
        <v>信易顺</v>
      </c>
      <c r="C929" t="str">
        <f>VLOOKUP(A929,标的信息!$B$2:$G$260,3,0)</f>
        <v>信易顺第475期</v>
      </c>
      <c r="D929">
        <f>VLOOKUP(A929,标的信息!$B$2:$G$260,4,0)</f>
        <v>30000</v>
      </c>
      <c r="E929">
        <f>VLOOKUP(A929,标的信息!$B$2:$G$260,5,0)</f>
        <v>5.2</v>
      </c>
      <c r="F929">
        <f>VLOOKUP(A929,标的信息!$B$2:$G$260,6,0)</f>
        <v>1</v>
      </c>
      <c r="G929">
        <f>VLOOKUP(A929,标的信息!$B$2:$H$260,7,0)</f>
        <v>31</v>
      </c>
      <c r="H929" t="str">
        <f>VLOOKUP(A929,标的信息!$B$2:$I$260,8,0)</f>
        <v>还款中</v>
      </c>
      <c r="I929">
        <f t="shared" si="14"/>
        <v>44.777777777777779</v>
      </c>
      <c r="J929">
        <v>44.78</v>
      </c>
      <c r="K929">
        <v>10000</v>
      </c>
      <c r="L929" s="1" t="s">
        <v>1842</v>
      </c>
      <c r="M929">
        <v>8422</v>
      </c>
      <c r="N929">
        <v>10</v>
      </c>
      <c r="O929" t="s">
        <v>18</v>
      </c>
      <c r="P929" s="1" t="s">
        <v>1843</v>
      </c>
      <c r="Q929">
        <v>44.78</v>
      </c>
      <c r="R929">
        <v>1</v>
      </c>
      <c r="S929">
        <v>0</v>
      </c>
      <c r="T929">
        <v>0</v>
      </c>
      <c r="U929" s="1" t="s">
        <v>20</v>
      </c>
      <c r="V929">
        <v>10000</v>
      </c>
      <c r="W929">
        <v>10000</v>
      </c>
      <c r="X929">
        <v>0</v>
      </c>
      <c r="Y929">
        <v>10044.780000000001</v>
      </c>
      <c r="Z929">
        <v>10044.780000000001</v>
      </c>
      <c r="AA929">
        <v>1</v>
      </c>
      <c r="AB929" t="s">
        <v>21</v>
      </c>
    </row>
    <row r="930" spans="1:28" x14ac:dyDescent="0.3">
      <c r="A930">
        <v>562</v>
      </c>
      <c r="B930" t="str">
        <f>VLOOKUP(A930,标的信息!$B$2:$G$260,2,0)</f>
        <v>信易顺</v>
      </c>
      <c r="C930" t="str">
        <f>VLOOKUP(A930,标的信息!$B$2:$G$260,3,0)</f>
        <v>信易顺第476期</v>
      </c>
      <c r="D930">
        <f>VLOOKUP(A930,标的信息!$B$2:$G$260,4,0)</f>
        <v>30000</v>
      </c>
      <c r="E930">
        <f>VLOOKUP(A930,标的信息!$B$2:$G$260,5,0)</f>
        <v>5.2</v>
      </c>
      <c r="F930">
        <f>VLOOKUP(A930,标的信息!$B$2:$G$260,6,0)</f>
        <v>1</v>
      </c>
      <c r="G930">
        <f>VLOOKUP(A930,标的信息!$B$2:$H$260,7,0)</f>
        <v>31</v>
      </c>
      <c r="H930" t="str">
        <f>VLOOKUP(A930,标的信息!$B$2:$I$260,8,0)</f>
        <v>还款中</v>
      </c>
      <c r="I930">
        <f t="shared" si="14"/>
        <v>6.2688888888888883</v>
      </c>
      <c r="J930">
        <v>6.27</v>
      </c>
      <c r="K930">
        <v>1400</v>
      </c>
      <c r="L930" s="1" t="s">
        <v>1844</v>
      </c>
      <c r="M930">
        <v>8510</v>
      </c>
      <c r="N930">
        <v>10</v>
      </c>
      <c r="O930" t="s">
        <v>18</v>
      </c>
      <c r="P930" s="1" t="s">
        <v>1845</v>
      </c>
      <c r="Q930">
        <v>6.27</v>
      </c>
      <c r="R930">
        <v>1</v>
      </c>
      <c r="S930">
        <v>0</v>
      </c>
      <c r="T930">
        <v>0</v>
      </c>
      <c r="U930" s="1" t="s">
        <v>24</v>
      </c>
      <c r="V930">
        <v>1400</v>
      </c>
      <c r="W930">
        <v>1400</v>
      </c>
      <c r="X930">
        <v>0</v>
      </c>
      <c r="Y930">
        <v>1406.27</v>
      </c>
      <c r="Z930">
        <v>1406.27</v>
      </c>
      <c r="AA930">
        <v>1</v>
      </c>
      <c r="AB930" t="s">
        <v>21</v>
      </c>
    </row>
    <row r="931" spans="1:28" x14ac:dyDescent="0.3">
      <c r="A931">
        <v>562</v>
      </c>
      <c r="B931" t="str">
        <f>VLOOKUP(A931,标的信息!$B$2:$G$260,2,0)</f>
        <v>信易顺</v>
      </c>
      <c r="C931" t="str">
        <f>VLOOKUP(A931,标的信息!$B$2:$G$260,3,0)</f>
        <v>信易顺第476期</v>
      </c>
      <c r="D931">
        <f>VLOOKUP(A931,标的信息!$B$2:$G$260,4,0)</f>
        <v>30000</v>
      </c>
      <c r="E931">
        <f>VLOOKUP(A931,标的信息!$B$2:$G$260,5,0)</f>
        <v>5.2</v>
      </c>
      <c r="F931">
        <f>VLOOKUP(A931,标的信息!$B$2:$G$260,6,0)</f>
        <v>1</v>
      </c>
      <c r="G931">
        <f>VLOOKUP(A931,标的信息!$B$2:$H$260,7,0)</f>
        <v>31</v>
      </c>
      <c r="H931" t="str">
        <f>VLOOKUP(A931,标的信息!$B$2:$I$260,8,0)</f>
        <v>还款中</v>
      </c>
      <c r="I931">
        <f t="shared" si="14"/>
        <v>0.44777777777777783</v>
      </c>
      <c r="J931">
        <v>0.45</v>
      </c>
      <c r="K931">
        <v>100</v>
      </c>
      <c r="L931" s="1" t="s">
        <v>1846</v>
      </c>
      <c r="M931">
        <v>8509</v>
      </c>
      <c r="N931">
        <v>10</v>
      </c>
      <c r="O931" t="s">
        <v>18</v>
      </c>
      <c r="P931" s="1" t="s">
        <v>1847</v>
      </c>
      <c r="Q931">
        <v>0.45</v>
      </c>
      <c r="R931">
        <v>1</v>
      </c>
      <c r="S931">
        <v>0</v>
      </c>
      <c r="T931">
        <v>0</v>
      </c>
      <c r="U931" s="1" t="s">
        <v>77</v>
      </c>
      <c r="V931">
        <v>100</v>
      </c>
      <c r="W931">
        <v>100</v>
      </c>
      <c r="X931">
        <v>0</v>
      </c>
      <c r="Y931">
        <v>100.45</v>
      </c>
      <c r="Z931">
        <v>100.45</v>
      </c>
      <c r="AA931">
        <v>1</v>
      </c>
      <c r="AB931" t="s">
        <v>21</v>
      </c>
    </row>
    <row r="932" spans="1:28" x14ac:dyDescent="0.3">
      <c r="A932">
        <v>562</v>
      </c>
      <c r="B932" t="str">
        <f>VLOOKUP(A932,标的信息!$B$2:$G$260,2,0)</f>
        <v>信易顺</v>
      </c>
      <c r="C932" t="str">
        <f>VLOOKUP(A932,标的信息!$B$2:$G$260,3,0)</f>
        <v>信易顺第476期</v>
      </c>
      <c r="D932">
        <f>VLOOKUP(A932,标的信息!$B$2:$G$260,4,0)</f>
        <v>30000</v>
      </c>
      <c r="E932">
        <f>VLOOKUP(A932,标的信息!$B$2:$G$260,5,0)</f>
        <v>5.2</v>
      </c>
      <c r="F932">
        <f>VLOOKUP(A932,标的信息!$B$2:$G$260,6,0)</f>
        <v>1</v>
      </c>
      <c r="G932">
        <f>VLOOKUP(A932,标的信息!$B$2:$H$260,7,0)</f>
        <v>31</v>
      </c>
      <c r="H932" t="str">
        <f>VLOOKUP(A932,标的信息!$B$2:$I$260,8,0)</f>
        <v>还款中</v>
      </c>
      <c r="I932">
        <f t="shared" si="14"/>
        <v>2.2388888888888889</v>
      </c>
      <c r="J932">
        <v>2.2400000000000002</v>
      </c>
      <c r="K932">
        <v>500</v>
      </c>
      <c r="L932" s="1" t="s">
        <v>1848</v>
      </c>
      <c r="M932">
        <v>8480</v>
      </c>
      <c r="N932">
        <v>10</v>
      </c>
      <c r="O932" t="s">
        <v>18</v>
      </c>
      <c r="P932" s="1" t="s">
        <v>1849</v>
      </c>
      <c r="Q932">
        <v>2.2400000000000002</v>
      </c>
      <c r="R932">
        <v>1</v>
      </c>
      <c r="S932">
        <v>0</v>
      </c>
      <c r="T932">
        <v>0</v>
      </c>
      <c r="U932" s="1" t="s">
        <v>77</v>
      </c>
      <c r="V932">
        <v>500</v>
      </c>
      <c r="W932">
        <v>500</v>
      </c>
      <c r="X932">
        <v>0</v>
      </c>
      <c r="Y932">
        <v>502.24</v>
      </c>
      <c r="Z932">
        <v>502.24</v>
      </c>
      <c r="AA932">
        <v>1</v>
      </c>
      <c r="AB932" t="s">
        <v>21</v>
      </c>
    </row>
    <row r="933" spans="1:28" x14ac:dyDescent="0.3">
      <c r="A933">
        <v>562</v>
      </c>
      <c r="B933" t="str">
        <f>VLOOKUP(A933,标的信息!$B$2:$G$260,2,0)</f>
        <v>信易顺</v>
      </c>
      <c r="C933" t="str">
        <f>VLOOKUP(A933,标的信息!$B$2:$G$260,3,0)</f>
        <v>信易顺第476期</v>
      </c>
      <c r="D933">
        <f>VLOOKUP(A933,标的信息!$B$2:$G$260,4,0)</f>
        <v>30000</v>
      </c>
      <c r="E933">
        <f>VLOOKUP(A933,标的信息!$B$2:$G$260,5,0)</f>
        <v>5.2</v>
      </c>
      <c r="F933">
        <f>VLOOKUP(A933,标的信息!$B$2:$G$260,6,0)</f>
        <v>1</v>
      </c>
      <c r="G933">
        <f>VLOOKUP(A933,标的信息!$B$2:$H$260,7,0)</f>
        <v>31</v>
      </c>
      <c r="H933" t="str">
        <f>VLOOKUP(A933,标的信息!$B$2:$I$260,8,0)</f>
        <v>还款中</v>
      </c>
      <c r="I933">
        <f t="shared" si="14"/>
        <v>1.3433333333333333</v>
      </c>
      <c r="J933">
        <v>1.34</v>
      </c>
      <c r="K933">
        <v>300</v>
      </c>
      <c r="L933" s="1" t="s">
        <v>1850</v>
      </c>
      <c r="M933">
        <v>8474</v>
      </c>
      <c r="N933">
        <v>10</v>
      </c>
      <c r="O933" t="s">
        <v>18</v>
      </c>
      <c r="P933" s="1" t="s">
        <v>1851</v>
      </c>
      <c r="Q933">
        <v>1.34</v>
      </c>
      <c r="R933">
        <v>1</v>
      </c>
      <c r="S933">
        <v>0</v>
      </c>
      <c r="T933">
        <v>0</v>
      </c>
      <c r="U933" s="1" t="s">
        <v>77</v>
      </c>
      <c r="V933">
        <v>300</v>
      </c>
      <c r="W933">
        <v>300</v>
      </c>
      <c r="X933">
        <v>0</v>
      </c>
      <c r="Y933">
        <v>301.33999999999997</v>
      </c>
      <c r="Z933">
        <v>301.33999999999997</v>
      </c>
      <c r="AA933">
        <v>1</v>
      </c>
      <c r="AB933" t="s">
        <v>21</v>
      </c>
    </row>
    <row r="934" spans="1:28" x14ac:dyDescent="0.3">
      <c r="A934">
        <v>562</v>
      </c>
      <c r="B934" t="str">
        <f>VLOOKUP(A934,标的信息!$B$2:$G$260,2,0)</f>
        <v>信易顺</v>
      </c>
      <c r="C934" t="str">
        <f>VLOOKUP(A934,标的信息!$B$2:$G$260,3,0)</f>
        <v>信易顺第476期</v>
      </c>
      <c r="D934">
        <f>VLOOKUP(A934,标的信息!$B$2:$G$260,4,0)</f>
        <v>30000</v>
      </c>
      <c r="E934">
        <f>VLOOKUP(A934,标的信息!$B$2:$G$260,5,0)</f>
        <v>5.2</v>
      </c>
      <c r="F934">
        <f>VLOOKUP(A934,标的信息!$B$2:$G$260,6,0)</f>
        <v>1</v>
      </c>
      <c r="G934">
        <f>VLOOKUP(A934,标的信息!$B$2:$H$260,7,0)</f>
        <v>31</v>
      </c>
      <c r="H934" t="str">
        <f>VLOOKUP(A934,标的信息!$B$2:$I$260,8,0)</f>
        <v>还款中</v>
      </c>
      <c r="I934">
        <f t="shared" si="14"/>
        <v>8.9555555555555557</v>
      </c>
      <c r="J934">
        <v>8.9600000000000009</v>
      </c>
      <c r="K934">
        <v>2000</v>
      </c>
      <c r="L934" s="1" t="s">
        <v>1852</v>
      </c>
      <c r="M934">
        <v>8456</v>
      </c>
      <c r="N934">
        <v>10</v>
      </c>
      <c r="O934" t="s">
        <v>18</v>
      </c>
      <c r="P934" s="1" t="s">
        <v>1853</v>
      </c>
      <c r="Q934">
        <v>8.9600000000000009</v>
      </c>
      <c r="R934">
        <v>1</v>
      </c>
      <c r="S934">
        <v>0</v>
      </c>
      <c r="T934">
        <v>0</v>
      </c>
      <c r="U934" s="1" t="s">
        <v>43</v>
      </c>
      <c r="V934">
        <v>2000</v>
      </c>
      <c r="W934">
        <v>2000</v>
      </c>
      <c r="X934">
        <v>0</v>
      </c>
      <c r="Y934">
        <v>2008.96</v>
      </c>
      <c r="Z934">
        <v>2008.96</v>
      </c>
      <c r="AA934">
        <v>1</v>
      </c>
      <c r="AB934" t="s">
        <v>21</v>
      </c>
    </row>
    <row r="935" spans="1:28" x14ac:dyDescent="0.3">
      <c r="A935">
        <v>562</v>
      </c>
      <c r="B935" t="str">
        <f>VLOOKUP(A935,标的信息!$B$2:$G$260,2,0)</f>
        <v>信易顺</v>
      </c>
      <c r="C935" t="str">
        <f>VLOOKUP(A935,标的信息!$B$2:$G$260,3,0)</f>
        <v>信易顺第476期</v>
      </c>
      <c r="D935">
        <f>VLOOKUP(A935,标的信息!$B$2:$G$260,4,0)</f>
        <v>30000</v>
      </c>
      <c r="E935">
        <f>VLOOKUP(A935,标的信息!$B$2:$G$260,5,0)</f>
        <v>5.2</v>
      </c>
      <c r="F935">
        <f>VLOOKUP(A935,标的信息!$B$2:$G$260,6,0)</f>
        <v>1</v>
      </c>
      <c r="G935">
        <f>VLOOKUP(A935,标的信息!$B$2:$H$260,7,0)</f>
        <v>31</v>
      </c>
      <c r="H935" t="str">
        <f>VLOOKUP(A935,标的信息!$B$2:$I$260,8,0)</f>
        <v>还款中</v>
      </c>
      <c r="I935">
        <f t="shared" si="14"/>
        <v>4.4777777777777779</v>
      </c>
      <c r="J935">
        <v>4.4800000000000004</v>
      </c>
      <c r="K935">
        <v>1000</v>
      </c>
      <c r="L935" s="1" t="s">
        <v>1854</v>
      </c>
      <c r="M935">
        <v>8444</v>
      </c>
      <c r="N935">
        <v>10</v>
      </c>
      <c r="O935" t="s">
        <v>18</v>
      </c>
      <c r="P935" s="1" t="s">
        <v>1855</v>
      </c>
      <c r="Q935">
        <v>4.4800000000000004</v>
      </c>
      <c r="R935">
        <v>1</v>
      </c>
      <c r="S935">
        <v>0</v>
      </c>
      <c r="T935">
        <v>0</v>
      </c>
      <c r="U935" s="1" t="s">
        <v>77</v>
      </c>
      <c r="V935">
        <v>1000</v>
      </c>
      <c r="W935">
        <v>1000</v>
      </c>
      <c r="X935">
        <v>0</v>
      </c>
      <c r="Y935">
        <v>1004.48</v>
      </c>
      <c r="Z935">
        <v>1004.48</v>
      </c>
      <c r="AA935">
        <v>1</v>
      </c>
      <c r="AB935" t="s">
        <v>21</v>
      </c>
    </row>
    <row r="936" spans="1:28" x14ac:dyDescent="0.3">
      <c r="A936">
        <v>562</v>
      </c>
      <c r="B936" t="str">
        <f>VLOOKUP(A936,标的信息!$B$2:$G$260,2,0)</f>
        <v>信易顺</v>
      </c>
      <c r="C936" t="str">
        <f>VLOOKUP(A936,标的信息!$B$2:$G$260,3,0)</f>
        <v>信易顺第476期</v>
      </c>
      <c r="D936">
        <f>VLOOKUP(A936,标的信息!$B$2:$G$260,4,0)</f>
        <v>30000</v>
      </c>
      <c r="E936">
        <f>VLOOKUP(A936,标的信息!$B$2:$G$260,5,0)</f>
        <v>5.2</v>
      </c>
      <c r="F936">
        <f>VLOOKUP(A936,标的信息!$B$2:$G$260,6,0)</f>
        <v>1</v>
      </c>
      <c r="G936">
        <f>VLOOKUP(A936,标的信息!$B$2:$H$260,7,0)</f>
        <v>31</v>
      </c>
      <c r="H936" t="str">
        <f>VLOOKUP(A936,标的信息!$B$2:$I$260,8,0)</f>
        <v>还款中</v>
      </c>
      <c r="I936">
        <f t="shared" si="14"/>
        <v>0.44777777777777783</v>
      </c>
      <c r="J936">
        <v>0.45</v>
      </c>
      <c r="K936">
        <v>100</v>
      </c>
      <c r="L936" s="1" t="s">
        <v>1856</v>
      </c>
      <c r="M936">
        <v>8438</v>
      </c>
      <c r="N936">
        <v>10</v>
      </c>
      <c r="O936" t="s">
        <v>18</v>
      </c>
      <c r="P936" s="1" t="s">
        <v>1857</v>
      </c>
      <c r="Q936">
        <v>0.45</v>
      </c>
      <c r="R936">
        <v>1</v>
      </c>
      <c r="S936">
        <v>0</v>
      </c>
      <c r="T936">
        <v>0</v>
      </c>
      <c r="U936" s="1" t="s">
        <v>48</v>
      </c>
      <c r="V936">
        <v>100</v>
      </c>
      <c r="W936">
        <v>100</v>
      </c>
      <c r="X936">
        <v>0</v>
      </c>
      <c r="Y936">
        <v>100.45</v>
      </c>
      <c r="Z936">
        <v>100.45</v>
      </c>
      <c r="AA936">
        <v>1</v>
      </c>
      <c r="AB936" t="s">
        <v>21</v>
      </c>
    </row>
    <row r="937" spans="1:28" x14ac:dyDescent="0.3">
      <c r="A937">
        <v>562</v>
      </c>
      <c r="B937" t="str">
        <f>VLOOKUP(A937,标的信息!$B$2:$G$260,2,0)</f>
        <v>信易顺</v>
      </c>
      <c r="C937" t="str">
        <f>VLOOKUP(A937,标的信息!$B$2:$G$260,3,0)</f>
        <v>信易顺第476期</v>
      </c>
      <c r="D937">
        <f>VLOOKUP(A937,标的信息!$B$2:$G$260,4,0)</f>
        <v>30000</v>
      </c>
      <c r="E937">
        <f>VLOOKUP(A937,标的信息!$B$2:$G$260,5,0)</f>
        <v>5.2</v>
      </c>
      <c r="F937">
        <f>VLOOKUP(A937,标的信息!$B$2:$G$260,6,0)</f>
        <v>1</v>
      </c>
      <c r="G937">
        <f>VLOOKUP(A937,标的信息!$B$2:$H$260,7,0)</f>
        <v>31</v>
      </c>
      <c r="H937" t="str">
        <f>VLOOKUP(A937,标的信息!$B$2:$I$260,8,0)</f>
        <v>还款中</v>
      </c>
      <c r="I937">
        <f t="shared" si="14"/>
        <v>44.777777777777779</v>
      </c>
      <c r="J937">
        <v>44.78</v>
      </c>
      <c r="K937">
        <v>10000</v>
      </c>
      <c r="L937" s="1" t="s">
        <v>1858</v>
      </c>
      <c r="M937">
        <v>8431</v>
      </c>
      <c r="N937">
        <v>10</v>
      </c>
      <c r="O937" t="s">
        <v>18</v>
      </c>
      <c r="P937" s="1" t="s">
        <v>1859</v>
      </c>
      <c r="Q937">
        <v>44.78</v>
      </c>
      <c r="R937">
        <v>1</v>
      </c>
      <c r="S937">
        <v>0</v>
      </c>
      <c r="T937">
        <v>0</v>
      </c>
      <c r="U937" s="1" t="s">
        <v>20</v>
      </c>
      <c r="V937">
        <v>10000</v>
      </c>
      <c r="W937">
        <v>10000</v>
      </c>
      <c r="X937">
        <v>0</v>
      </c>
      <c r="Y937">
        <v>10044.780000000001</v>
      </c>
      <c r="Z937">
        <v>10044.780000000001</v>
      </c>
      <c r="AA937">
        <v>1</v>
      </c>
      <c r="AB937" t="s">
        <v>21</v>
      </c>
    </row>
    <row r="938" spans="1:28" x14ac:dyDescent="0.3">
      <c r="A938">
        <v>562</v>
      </c>
      <c r="B938" t="str">
        <f>VLOOKUP(A938,标的信息!$B$2:$G$260,2,0)</f>
        <v>信易顺</v>
      </c>
      <c r="C938" t="str">
        <f>VLOOKUP(A938,标的信息!$B$2:$G$260,3,0)</f>
        <v>信易顺第476期</v>
      </c>
      <c r="D938">
        <f>VLOOKUP(A938,标的信息!$B$2:$G$260,4,0)</f>
        <v>30000</v>
      </c>
      <c r="E938">
        <f>VLOOKUP(A938,标的信息!$B$2:$G$260,5,0)</f>
        <v>5.2</v>
      </c>
      <c r="F938">
        <f>VLOOKUP(A938,标的信息!$B$2:$G$260,6,0)</f>
        <v>1</v>
      </c>
      <c r="G938">
        <f>VLOOKUP(A938,标的信息!$B$2:$H$260,7,0)</f>
        <v>31</v>
      </c>
      <c r="H938" t="str">
        <f>VLOOKUP(A938,标的信息!$B$2:$I$260,8,0)</f>
        <v>还款中</v>
      </c>
      <c r="I938">
        <f t="shared" si="14"/>
        <v>44.777777777777779</v>
      </c>
      <c r="J938">
        <v>44.78</v>
      </c>
      <c r="K938">
        <v>10000</v>
      </c>
      <c r="L938" s="1" t="s">
        <v>1860</v>
      </c>
      <c r="M938">
        <v>8427</v>
      </c>
      <c r="N938">
        <v>10</v>
      </c>
      <c r="O938" t="s">
        <v>18</v>
      </c>
      <c r="P938" s="1" t="s">
        <v>1861</v>
      </c>
      <c r="Q938">
        <v>44.78</v>
      </c>
      <c r="R938">
        <v>1</v>
      </c>
      <c r="S938">
        <v>0</v>
      </c>
      <c r="T938">
        <v>0</v>
      </c>
      <c r="U938" s="1" t="s">
        <v>24</v>
      </c>
      <c r="V938">
        <v>10000</v>
      </c>
      <c r="W938">
        <v>10000</v>
      </c>
      <c r="X938">
        <v>0</v>
      </c>
      <c r="Y938">
        <v>10044.780000000001</v>
      </c>
      <c r="Z938">
        <v>10044.780000000001</v>
      </c>
      <c r="AA938">
        <v>1</v>
      </c>
      <c r="AB938" t="s">
        <v>21</v>
      </c>
    </row>
    <row r="939" spans="1:28" x14ac:dyDescent="0.3">
      <c r="A939">
        <v>562</v>
      </c>
      <c r="B939" t="str">
        <f>VLOOKUP(A939,标的信息!$B$2:$G$260,2,0)</f>
        <v>信易顺</v>
      </c>
      <c r="C939" t="str">
        <f>VLOOKUP(A939,标的信息!$B$2:$G$260,3,0)</f>
        <v>信易顺第476期</v>
      </c>
      <c r="D939">
        <f>VLOOKUP(A939,标的信息!$B$2:$G$260,4,0)</f>
        <v>30000</v>
      </c>
      <c r="E939">
        <f>VLOOKUP(A939,标的信息!$B$2:$G$260,5,0)</f>
        <v>5.2</v>
      </c>
      <c r="F939">
        <f>VLOOKUP(A939,标的信息!$B$2:$G$260,6,0)</f>
        <v>1</v>
      </c>
      <c r="G939">
        <f>VLOOKUP(A939,标的信息!$B$2:$H$260,7,0)</f>
        <v>31</v>
      </c>
      <c r="H939" t="str">
        <f>VLOOKUP(A939,标的信息!$B$2:$I$260,8,0)</f>
        <v>还款中</v>
      </c>
      <c r="I939">
        <f t="shared" si="14"/>
        <v>4.4777777777777779</v>
      </c>
      <c r="J939">
        <v>4.4800000000000004</v>
      </c>
      <c r="K939">
        <v>1000</v>
      </c>
      <c r="L939" s="1" t="s">
        <v>1862</v>
      </c>
      <c r="M939">
        <v>8425</v>
      </c>
      <c r="N939">
        <v>10</v>
      </c>
      <c r="O939" t="s">
        <v>18</v>
      </c>
      <c r="P939" s="1" t="s">
        <v>1863</v>
      </c>
      <c r="Q939">
        <v>4.4800000000000004</v>
      </c>
      <c r="R939">
        <v>1</v>
      </c>
      <c r="S939">
        <v>0</v>
      </c>
      <c r="T939">
        <v>0</v>
      </c>
      <c r="U939" s="1" t="s">
        <v>43</v>
      </c>
      <c r="V939">
        <v>1000</v>
      </c>
      <c r="W939">
        <v>1000</v>
      </c>
      <c r="X939">
        <v>0</v>
      </c>
      <c r="Y939">
        <v>1004.48</v>
      </c>
      <c r="Z939">
        <v>1004.48</v>
      </c>
      <c r="AA939">
        <v>1</v>
      </c>
      <c r="AB939" t="s">
        <v>21</v>
      </c>
    </row>
    <row r="940" spans="1:28" x14ac:dyDescent="0.3">
      <c r="A940">
        <v>562</v>
      </c>
      <c r="B940" t="str">
        <f>VLOOKUP(A940,标的信息!$B$2:$G$260,2,0)</f>
        <v>信易顺</v>
      </c>
      <c r="C940" t="str">
        <f>VLOOKUP(A940,标的信息!$B$2:$G$260,3,0)</f>
        <v>信易顺第476期</v>
      </c>
      <c r="D940">
        <f>VLOOKUP(A940,标的信息!$B$2:$G$260,4,0)</f>
        <v>30000</v>
      </c>
      <c r="E940">
        <f>VLOOKUP(A940,标的信息!$B$2:$G$260,5,0)</f>
        <v>5.2</v>
      </c>
      <c r="F940">
        <f>VLOOKUP(A940,标的信息!$B$2:$G$260,6,0)</f>
        <v>1</v>
      </c>
      <c r="G940">
        <f>VLOOKUP(A940,标的信息!$B$2:$H$260,7,0)</f>
        <v>31</v>
      </c>
      <c r="H940" t="str">
        <f>VLOOKUP(A940,标的信息!$B$2:$I$260,8,0)</f>
        <v>还款中</v>
      </c>
      <c r="I940">
        <f t="shared" si="14"/>
        <v>16.12</v>
      </c>
      <c r="J940">
        <v>16.12</v>
      </c>
      <c r="K940">
        <v>3600</v>
      </c>
      <c r="L940" s="1" t="s">
        <v>1864</v>
      </c>
      <c r="M940">
        <v>8424</v>
      </c>
      <c r="N940">
        <v>10</v>
      </c>
      <c r="O940" t="s">
        <v>18</v>
      </c>
      <c r="P940" s="1" t="s">
        <v>1865</v>
      </c>
      <c r="Q940">
        <v>16.12</v>
      </c>
      <c r="R940">
        <v>1</v>
      </c>
      <c r="S940">
        <v>0</v>
      </c>
      <c r="T940">
        <v>0</v>
      </c>
      <c r="U940" s="1" t="s">
        <v>43</v>
      </c>
      <c r="V940">
        <v>3600</v>
      </c>
      <c r="W940">
        <v>3600</v>
      </c>
      <c r="X940">
        <v>0</v>
      </c>
      <c r="Y940">
        <v>3616.12</v>
      </c>
      <c r="Z940">
        <v>3616.12</v>
      </c>
      <c r="AA940">
        <v>1</v>
      </c>
      <c r="AB940" t="s">
        <v>21</v>
      </c>
    </row>
    <row r="941" spans="1:28" x14ac:dyDescent="0.3">
      <c r="A941">
        <v>547</v>
      </c>
      <c r="B941" t="str">
        <f>VLOOKUP(A941,标的信息!$B$2:$G$260,2,0)</f>
        <v>信易顺</v>
      </c>
      <c r="C941" t="str">
        <f>VLOOKUP(A941,标的信息!$B$2:$G$260,3,0)</f>
        <v>信易顺第461期</v>
      </c>
      <c r="D941">
        <f>VLOOKUP(A941,标的信息!$B$2:$G$260,4,0)</f>
        <v>5000</v>
      </c>
      <c r="E941">
        <f>VLOOKUP(A941,标的信息!$B$2:$G$260,5,0)</f>
        <v>5.2</v>
      </c>
      <c r="F941">
        <f>VLOOKUP(A941,标的信息!$B$2:$G$260,6,0)</f>
        <v>1</v>
      </c>
      <c r="G941">
        <f>VLOOKUP(A941,标的信息!$B$2:$H$260,7,0)</f>
        <v>31</v>
      </c>
      <c r="H941" t="str">
        <f>VLOOKUP(A941,标的信息!$B$2:$I$260,8,0)</f>
        <v>还款中</v>
      </c>
      <c r="I941">
        <f t="shared" si="14"/>
        <v>17.911111111111111</v>
      </c>
      <c r="J941">
        <v>17.91</v>
      </c>
      <c r="K941">
        <v>4000</v>
      </c>
      <c r="L941" s="1" t="s">
        <v>1866</v>
      </c>
      <c r="M941">
        <v>8400</v>
      </c>
      <c r="N941">
        <v>10</v>
      </c>
      <c r="O941" t="s">
        <v>18</v>
      </c>
      <c r="P941" s="1" t="s">
        <v>1867</v>
      </c>
      <c r="Q941">
        <v>17.91</v>
      </c>
      <c r="R941">
        <v>1</v>
      </c>
      <c r="S941">
        <v>0</v>
      </c>
      <c r="T941">
        <v>0</v>
      </c>
      <c r="U941" s="1" t="s">
        <v>40</v>
      </c>
      <c r="V941">
        <v>4000</v>
      </c>
      <c r="W941">
        <v>4000</v>
      </c>
      <c r="X941">
        <v>0</v>
      </c>
      <c r="Y941">
        <v>4017.91</v>
      </c>
      <c r="Z941">
        <v>4017.91</v>
      </c>
      <c r="AA941">
        <v>1</v>
      </c>
      <c r="AB941" t="s">
        <v>21</v>
      </c>
    </row>
    <row r="942" spans="1:28" x14ac:dyDescent="0.3">
      <c r="A942">
        <v>547</v>
      </c>
      <c r="B942" t="str">
        <f>VLOOKUP(A942,标的信息!$B$2:$G$260,2,0)</f>
        <v>信易顺</v>
      </c>
      <c r="C942" t="str">
        <f>VLOOKUP(A942,标的信息!$B$2:$G$260,3,0)</f>
        <v>信易顺第461期</v>
      </c>
      <c r="D942">
        <f>VLOOKUP(A942,标的信息!$B$2:$G$260,4,0)</f>
        <v>5000</v>
      </c>
      <c r="E942">
        <f>VLOOKUP(A942,标的信息!$B$2:$G$260,5,0)</f>
        <v>5.2</v>
      </c>
      <c r="F942">
        <f>VLOOKUP(A942,标的信息!$B$2:$G$260,6,0)</f>
        <v>1</v>
      </c>
      <c r="G942">
        <f>VLOOKUP(A942,标的信息!$B$2:$H$260,7,0)</f>
        <v>31</v>
      </c>
      <c r="H942" t="str">
        <f>VLOOKUP(A942,标的信息!$B$2:$I$260,8,0)</f>
        <v>还款中</v>
      </c>
      <c r="I942">
        <f t="shared" si="14"/>
        <v>2.2388888888888889</v>
      </c>
      <c r="J942">
        <v>2.2400000000000002</v>
      </c>
      <c r="K942">
        <v>500</v>
      </c>
      <c r="L942" s="1" t="s">
        <v>1868</v>
      </c>
      <c r="M942">
        <v>8392</v>
      </c>
      <c r="N942">
        <v>10</v>
      </c>
      <c r="O942" t="s">
        <v>18</v>
      </c>
      <c r="P942" s="1" t="s">
        <v>1869</v>
      </c>
      <c r="Q942">
        <v>2.2400000000000002</v>
      </c>
      <c r="R942">
        <v>1</v>
      </c>
      <c r="S942">
        <v>0</v>
      </c>
      <c r="T942">
        <v>0</v>
      </c>
      <c r="U942" s="1" t="s">
        <v>35</v>
      </c>
      <c r="V942">
        <v>500</v>
      </c>
      <c r="W942">
        <v>500</v>
      </c>
      <c r="X942">
        <v>0</v>
      </c>
      <c r="Y942">
        <v>502.24</v>
      </c>
      <c r="Z942">
        <v>502.24</v>
      </c>
      <c r="AA942">
        <v>1</v>
      </c>
      <c r="AB942" t="s">
        <v>21</v>
      </c>
    </row>
    <row r="943" spans="1:28" x14ac:dyDescent="0.3">
      <c r="A943">
        <v>547</v>
      </c>
      <c r="B943" t="str">
        <f>VLOOKUP(A943,标的信息!$B$2:$G$260,2,0)</f>
        <v>信易顺</v>
      </c>
      <c r="C943" t="str">
        <f>VLOOKUP(A943,标的信息!$B$2:$G$260,3,0)</f>
        <v>信易顺第461期</v>
      </c>
      <c r="D943">
        <f>VLOOKUP(A943,标的信息!$B$2:$G$260,4,0)</f>
        <v>5000</v>
      </c>
      <c r="E943">
        <f>VLOOKUP(A943,标的信息!$B$2:$G$260,5,0)</f>
        <v>5.2</v>
      </c>
      <c r="F943">
        <f>VLOOKUP(A943,标的信息!$B$2:$G$260,6,0)</f>
        <v>1</v>
      </c>
      <c r="G943">
        <f>VLOOKUP(A943,标的信息!$B$2:$H$260,7,0)</f>
        <v>31</v>
      </c>
      <c r="H943" t="str">
        <f>VLOOKUP(A943,标的信息!$B$2:$I$260,8,0)</f>
        <v>还款中</v>
      </c>
      <c r="I943">
        <f t="shared" si="14"/>
        <v>2.2388888888888889</v>
      </c>
      <c r="J943">
        <v>2.2400000000000002</v>
      </c>
      <c r="K943">
        <v>500</v>
      </c>
      <c r="L943" s="1" t="s">
        <v>1870</v>
      </c>
      <c r="M943">
        <v>8390</v>
      </c>
      <c r="N943">
        <v>10</v>
      </c>
      <c r="O943" t="s">
        <v>18</v>
      </c>
      <c r="P943" s="1" t="s">
        <v>1871</v>
      </c>
      <c r="Q943">
        <v>2.2400000000000002</v>
      </c>
      <c r="R943">
        <v>1</v>
      </c>
      <c r="S943">
        <v>0</v>
      </c>
      <c r="T943">
        <v>0</v>
      </c>
      <c r="U943" s="1" t="s">
        <v>40</v>
      </c>
      <c r="V943">
        <v>500</v>
      </c>
      <c r="W943">
        <v>500</v>
      </c>
      <c r="X943">
        <v>0</v>
      </c>
      <c r="Y943">
        <v>502.24</v>
      </c>
      <c r="Z943">
        <v>502.24</v>
      </c>
      <c r="AA943">
        <v>1</v>
      </c>
      <c r="AB943" t="s">
        <v>21</v>
      </c>
    </row>
    <row r="944" spans="1:28" x14ac:dyDescent="0.3">
      <c r="A944">
        <v>548</v>
      </c>
      <c r="B944" t="str">
        <f>VLOOKUP(A944,标的信息!$B$2:$G$260,2,0)</f>
        <v>信易顺</v>
      </c>
      <c r="C944" t="str">
        <f>VLOOKUP(A944,标的信息!$B$2:$G$260,3,0)</f>
        <v>信易顺第462期</v>
      </c>
      <c r="D944">
        <f>VLOOKUP(A944,标的信息!$B$2:$G$260,4,0)</f>
        <v>50000</v>
      </c>
      <c r="E944">
        <f>VLOOKUP(A944,标的信息!$B$2:$G$260,5,0)</f>
        <v>5.2</v>
      </c>
      <c r="F944">
        <f>VLOOKUP(A944,标的信息!$B$2:$G$260,6,0)</f>
        <v>1</v>
      </c>
      <c r="G944">
        <f>VLOOKUP(A944,标的信息!$B$2:$H$260,7,0)</f>
        <v>31</v>
      </c>
      <c r="H944" t="str">
        <f>VLOOKUP(A944,标的信息!$B$2:$I$260,8,0)</f>
        <v>还款中</v>
      </c>
      <c r="I944">
        <f t="shared" si="14"/>
        <v>89.555555555555557</v>
      </c>
      <c r="J944">
        <v>89.56</v>
      </c>
      <c r="K944">
        <v>20000</v>
      </c>
      <c r="L944" s="1" t="s">
        <v>1872</v>
      </c>
      <c r="M944">
        <v>8402</v>
      </c>
      <c r="N944">
        <v>10</v>
      </c>
      <c r="O944" t="s">
        <v>18</v>
      </c>
      <c r="P944" s="1" t="s">
        <v>1873</v>
      </c>
      <c r="Q944">
        <v>89.56</v>
      </c>
      <c r="R944">
        <v>1</v>
      </c>
      <c r="S944">
        <v>0</v>
      </c>
      <c r="T944">
        <v>0</v>
      </c>
      <c r="U944" s="1" t="s">
        <v>53</v>
      </c>
      <c r="V944">
        <v>20000</v>
      </c>
      <c r="W944">
        <v>20000</v>
      </c>
      <c r="X944">
        <v>0</v>
      </c>
      <c r="Y944">
        <v>20089.560000000001</v>
      </c>
      <c r="Z944">
        <v>20089.560000000001</v>
      </c>
      <c r="AA944">
        <v>1</v>
      </c>
      <c r="AB944" t="s">
        <v>21</v>
      </c>
    </row>
    <row r="945" spans="1:28" x14ac:dyDescent="0.3">
      <c r="A945">
        <v>548</v>
      </c>
      <c r="B945" t="str">
        <f>VLOOKUP(A945,标的信息!$B$2:$G$260,2,0)</f>
        <v>信易顺</v>
      </c>
      <c r="C945" t="str">
        <f>VLOOKUP(A945,标的信息!$B$2:$G$260,3,0)</f>
        <v>信易顺第462期</v>
      </c>
      <c r="D945">
        <f>VLOOKUP(A945,标的信息!$B$2:$G$260,4,0)</f>
        <v>50000</v>
      </c>
      <c r="E945">
        <f>VLOOKUP(A945,标的信息!$B$2:$G$260,5,0)</f>
        <v>5.2</v>
      </c>
      <c r="F945">
        <f>VLOOKUP(A945,标的信息!$B$2:$G$260,6,0)</f>
        <v>1</v>
      </c>
      <c r="G945">
        <f>VLOOKUP(A945,标的信息!$B$2:$H$260,7,0)</f>
        <v>31</v>
      </c>
      <c r="H945" t="str">
        <f>VLOOKUP(A945,标的信息!$B$2:$I$260,8,0)</f>
        <v>还款中</v>
      </c>
      <c r="I945">
        <f t="shared" si="14"/>
        <v>44.777777777777779</v>
      </c>
      <c r="J945">
        <v>44.78</v>
      </c>
      <c r="K945">
        <v>10000</v>
      </c>
      <c r="L945" s="1" t="s">
        <v>1874</v>
      </c>
      <c r="M945">
        <v>8399</v>
      </c>
      <c r="N945">
        <v>10</v>
      </c>
      <c r="O945" t="s">
        <v>18</v>
      </c>
      <c r="P945" s="1" t="s">
        <v>1875</v>
      </c>
      <c r="Q945">
        <v>44.78</v>
      </c>
      <c r="R945">
        <v>1</v>
      </c>
      <c r="S945">
        <v>0</v>
      </c>
      <c r="T945">
        <v>0</v>
      </c>
      <c r="U945" s="1" t="s">
        <v>43</v>
      </c>
      <c r="V945">
        <v>10000</v>
      </c>
      <c r="W945">
        <v>10000</v>
      </c>
      <c r="X945">
        <v>0</v>
      </c>
      <c r="Y945">
        <v>10044.780000000001</v>
      </c>
      <c r="Z945">
        <v>10044.780000000001</v>
      </c>
      <c r="AA945">
        <v>1</v>
      </c>
      <c r="AB945" t="s">
        <v>21</v>
      </c>
    </row>
    <row r="946" spans="1:28" x14ac:dyDescent="0.3">
      <c r="A946">
        <v>548</v>
      </c>
      <c r="B946" t="str">
        <f>VLOOKUP(A946,标的信息!$B$2:$G$260,2,0)</f>
        <v>信易顺</v>
      </c>
      <c r="C946" t="str">
        <f>VLOOKUP(A946,标的信息!$B$2:$G$260,3,0)</f>
        <v>信易顺第462期</v>
      </c>
      <c r="D946">
        <f>VLOOKUP(A946,标的信息!$B$2:$G$260,4,0)</f>
        <v>50000</v>
      </c>
      <c r="E946">
        <f>VLOOKUP(A946,标的信息!$B$2:$G$260,5,0)</f>
        <v>5.2</v>
      </c>
      <c r="F946">
        <f>VLOOKUP(A946,标的信息!$B$2:$G$260,6,0)</f>
        <v>1</v>
      </c>
      <c r="G946">
        <f>VLOOKUP(A946,标的信息!$B$2:$H$260,7,0)</f>
        <v>31</v>
      </c>
      <c r="H946" t="str">
        <f>VLOOKUP(A946,标的信息!$B$2:$I$260,8,0)</f>
        <v>还款中</v>
      </c>
      <c r="I946">
        <f t="shared" si="14"/>
        <v>89.555555555555557</v>
      </c>
      <c r="J946">
        <v>89.56</v>
      </c>
      <c r="K946">
        <v>20000</v>
      </c>
      <c r="L946" s="1" t="s">
        <v>1876</v>
      </c>
      <c r="M946">
        <v>8393</v>
      </c>
      <c r="N946">
        <v>10</v>
      </c>
      <c r="O946" t="s">
        <v>18</v>
      </c>
      <c r="P946" s="1" t="s">
        <v>1877</v>
      </c>
      <c r="Q946">
        <v>89.56</v>
      </c>
      <c r="R946">
        <v>1</v>
      </c>
      <c r="S946">
        <v>0</v>
      </c>
      <c r="T946">
        <v>0</v>
      </c>
      <c r="U946" s="1" t="s">
        <v>35</v>
      </c>
      <c r="V946">
        <v>20000</v>
      </c>
      <c r="W946">
        <v>20000</v>
      </c>
      <c r="X946">
        <v>0</v>
      </c>
      <c r="Y946">
        <v>20089.560000000001</v>
      </c>
      <c r="Z946">
        <v>20089.560000000001</v>
      </c>
      <c r="AA946">
        <v>1</v>
      </c>
      <c r="AB946" t="s">
        <v>21</v>
      </c>
    </row>
    <row r="947" spans="1:28" x14ac:dyDescent="0.3">
      <c r="A947">
        <v>549</v>
      </c>
      <c r="B947" t="str">
        <f>VLOOKUP(A947,标的信息!$B$2:$G$260,2,0)</f>
        <v>信易顺</v>
      </c>
      <c r="C947" t="str">
        <f>VLOOKUP(A947,标的信息!$B$2:$G$260,3,0)</f>
        <v>信易顺第463期</v>
      </c>
      <c r="D947">
        <f>VLOOKUP(A947,标的信息!$B$2:$G$260,4,0)</f>
        <v>30000</v>
      </c>
      <c r="E947">
        <f>VLOOKUP(A947,标的信息!$B$2:$G$260,5,0)</f>
        <v>5.2</v>
      </c>
      <c r="F947">
        <f>VLOOKUP(A947,标的信息!$B$2:$G$260,6,0)</f>
        <v>1</v>
      </c>
      <c r="G947">
        <f>VLOOKUP(A947,标的信息!$B$2:$H$260,7,0)</f>
        <v>31</v>
      </c>
      <c r="H947" t="str">
        <f>VLOOKUP(A947,标的信息!$B$2:$I$260,8,0)</f>
        <v>还款中</v>
      </c>
      <c r="I947">
        <f t="shared" si="14"/>
        <v>21.941111111111113</v>
      </c>
      <c r="J947">
        <v>21.94</v>
      </c>
      <c r="K947">
        <v>4900</v>
      </c>
      <c r="L947" s="1" t="s">
        <v>1878</v>
      </c>
      <c r="M947">
        <v>8418</v>
      </c>
      <c r="N947">
        <v>10</v>
      </c>
      <c r="O947" t="s">
        <v>18</v>
      </c>
      <c r="P947" s="1" t="s">
        <v>1879</v>
      </c>
      <c r="Q947">
        <v>21.94</v>
      </c>
      <c r="R947">
        <v>1</v>
      </c>
      <c r="S947">
        <v>0</v>
      </c>
      <c r="T947">
        <v>0</v>
      </c>
      <c r="U947" s="1" t="s">
        <v>29</v>
      </c>
      <c r="V947">
        <v>4900</v>
      </c>
      <c r="W947">
        <v>4900</v>
      </c>
      <c r="X947">
        <v>0</v>
      </c>
      <c r="Y947">
        <v>4921.9399999999996</v>
      </c>
      <c r="Z947">
        <v>4921.9399999999996</v>
      </c>
      <c r="AA947">
        <v>1</v>
      </c>
      <c r="AB947" t="s">
        <v>21</v>
      </c>
    </row>
    <row r="948" spans="1:28" x14ac:dyDescent="0.3">
      <c r="A948">
        <v>549</v>
      </c>
      <c r="B948" t="str">
        <f>VLOOKUP(A948,标的信息!$B$2:$G$260,2,0)</f>
        <v>信易顺</v>
      </c>
      <c r="C948" t="str">
        <f>VLOOKUP(A948,标的信息!$B$2:$G$260,3,0)</f>
        <v>信易顺第463期</v>
      </c>
      <c r="D948">
        <f>VLOOKUP(A948,标的信息!$B$2:$G$260,4,0)</f>
        <v>30000</v>
      </c>
      <c r="E948">
        <f>VLOOKUP(A948,标的信息!$B$2:$G$260,5,0)</f>
        <v>5.2</v>
      </c>
      <c r="F948">
        <f>VLOOKUP(A948,标的信息!$B$2:$G$260,6,0)</f>
        <v>1</v>
      </c>
      <c r="G948">
        <f>VLOOKUP(A948,标的信息!$B$2:$H$260,7,0)</f>
        <v>31</v>
      </c>
      <c r="H948" t="str">
        <f>VLOOKUP(A948,标的信息!$B$2:$I$260,8,0)</f>
        <v>还款中</v>
      </c>
      <c r="I948">
        <f t="shared" si="14"/>
        <v>8.9555555555555557</v>
      </c>
      <c r="J948">
        <v>8.9600000000000009</v>
      </c>
      <c r="K948">
        <v>2000</v>
      </c>
      <c r="L948" s="1" t="s">
        <v>1880</v>
      </c>
      <c r="M948">
        <v>8414</v>
      </c>
      <c r="N948">
        <v>10</v>
      </c>
      <c r="O948" t="s">
        <v>18</v>
      </c>
      <c r="P948" s="1" t="s">
        <v>1881</v>
      </c>
      <c r="Q948">
        <v>8.9600000000000009</v>
      </c>
      <c r="R948">
        <v>1</v>
      </c>
      <c r="S948">
        <v>0</v>
      </c>
      <c r="T948">
        <v>0</v>
      </c>
      <c r="U948" s="1" t="s">
        <v>53</v>
      </c>
      <c r="V948">
        <v>2000</v>
      </c>
      <c r="W948">
        <v>2000</v>
      </c>
      <c r="X948">
        <v>0</v>
      </c>
      <c r="Y948">
        <v>2008.96</v>
      </c>
      <c r="Z948">
        <v>2008.96</v>
      </c>
      <c r="AA948">
        <v>1</v>
      </c>
      <c r="AB948" t="s">
        <v>21</v>
      </c>
    </row>
    <row r="949" spans="1:28" x14ac:dyDescent="0.3">
      <c r="A949">
        <v>549</v>
      </c>
      <c r="B949" t="str">
        <f>VLOOKUP(A949,标的信息!$B$2:$G$260,2,0)</f>
        <v>信易顺</v>
      </c>
      <c r="C949" t="str">
        <f>VLOOKUP(A949,标的信息!$B$2:$G$260,3,0)</f>
        <v>信易顺第463期</v>
      </c>
      <c r="D949">
        <f>VLOOKUP(A949,标的信息!$B$2:$G$260,4,0)</f>
        <v>30000</v>
      </c>
      <c r="E949">
        <f>VLOOKUP(A949,标的信息!$B$2:$G$260,5,0)</f>
        <v>5.2</v>
      </c>
      <c r="F949">
        <f>VLOOKUP(A949,标的信息!$B$2:$G$260,6,0)</f>
        <v>1</v>
      </c>
      <c r="G949">
        <f>VLOOKUP(A949,标的信息!$B$2:$H$260,7,0)</f>
        <v>31</v>
      </c>
      <c r="H949" t="str">
        <f>VLOOKUP(A949,标的信息!$B$2:$I$260,8,0)</f>
        <v>还款中</v>
      </c>
      <c r="I949">
        <f t="shared" si="14"/>
        <v>44.777777777777779</v>
      </c>
      <c r="J949">
        <v>44.78</v>
      </c>
      <c r="K949">
        <v>10000</v>
      </c>
      <c r="L949" s="1" t="s">
        <v>1882</v>
      </c>
      <c r="M949">
        <v>8413</v>
      </c>
      <c r="N949">
        <v>10</v>
      </c>
      <c r="O949" t="s">
        <v>18</v>
      </c>
      <c r="P949" s="1" t="s">
        <v>1883</v>
      </c>
      <c r="Q949">
        <v>44.78</v>
      </c>
      <c r="R949">
        <v>1</v>
      </c>
      <c r="S949">
        <v>0</v>
      </c>
      <c r="T949">
        <v>0</v>
      </c>
      <c r="U949" s="1" t="s">
        <v>48</v>
      </c>
      <c r="V949">
        <v>10000</v>
      </c>
      <c r="W949">
        <v>10000</v>
      </c>
      <c r="X949">
        <v>0</v>
      </c>
      <c r="Y949">
        <v>10044.780000000001</v>
      </c>
      <c r="Z949">
        <v>10044.780000000001</v>
      </c>
      <c r="AA949">
        <v>1</v>
      </c>
      <c r="AB949" t="s">
        <v>21</v>
      </c>
    </row>
    <row r="950" spans="1:28" x14ac:dyDescent="0.3">
      <c r="A950">
        <v>549</v>
      </c>
      <c r="B950" t="str">
        <f>VLOOKUP(A950,标的信息!$B$2:$G$260,2,0)</f>
        <v>信易顺</v>
      </c>
      <c r="C950" t="str">
        <f>VLOOKUP(A950,标的信息!$B$2:$G$260,3,0)</f>
        <v>信易顺第463期</v>
      </c>
      <c r="D950">
        <f>VLOOKUP(A950,标的信息!$B$2:$G$260,4,0)</f>
        <v>30000</v>
      </c>
      <c r="E950">
        <f>VLOOKUP(A950,标的信息!$B$2:$G$260,5,0)</f>
        <v>5.2</v>
      </c>
      <c r="F950">
        <f>VLOOKUP(A950,标的信息!$B$2:$G$260,6,0)</f>
        <v>1</v>
      </c>
      <c r="G950">
        <f>VLOOKUP(A950,标的信息!$B$2:$H$260,7,0)</f>
        <v>31</v>
      </c>
      <c r="H950" t="str">
        <f>VLOOKUP(A950,标的信息!$B$2:$I$260,8,0)</f>
        <v>还款中</v>
      </c>
      <c r="I950">
        <f t="shared" si="14"/>
        <v>6.7166666666666668</v>
      </c>
      <c r="J950">
        <v>6.72</v>
      </c>
      <c r="K950">
        <v>1500</v>
      </c>
      <c r="L950" s="1" t="s">
        <v>1884</v>
      </c>
      <c r="M950">
        <v>8409</v>
      </c>
      <c r="N950">
        <v>10</v>
      </c>
      <c r="O950" t="s">
        <v>18</v>
      </c>
      <c r="P950" s="1" t="s">
        <v>1885</v>
      </c>
      <c r="Q950">
        <v>6.72</v>
      </c>
      <c r="R950">
        <v>1</v>
      </c>
      <c r="S950">
        <v>0</v>
      </c>
      <c r="T950">
        <v>0</v>
      </c>
      <c r="U950" s="1" t="s">
        <v>43</v>
      </c>
      <c r="V950">
        <v>1500</v>
      </c>
      <c r="W950">
        <v>1500</v>
      </c>
      <c r="X950">
        <v>0</v>
      </c>
      <c r="Y950">
        <v>1506.72</v>
      </c>
      <c r="Z950">
        <v>1506.72</v>
      </c>
      <c r="AA950">
        <v>1</v>
      </c>
      <c r="AB950" t="s">
        <v>21</v>
      </c>
    </row>
    <row r="951" spans="1:28" x14ac:dyDescent="0.3">
      <c r="A951">
        <v>549</v>
      </c>
      <c r="B951" t="str">
        <f>VLOOKUP(A951,标的信息!$B$2:$G$260,2,0)</f>
        <v>信易顺</v>
      </c>
      <c r="C951" t="str">
        <f>VLOOKUP(A951,标的信息!$B$2:$G$260,3,0)</f>
        <v>信易顺第463期</v>
      </c>
      <c r="D951">
        <f>VLOOKUP(A951,标的信息!$B$2:$G$260,4,0)</f>
        <v>30000</v>
      </c>
      <c r="E951">
        <f>VLOOKUP(A951,标的信息!$B$2:$G$260,5,0)</f>
        <v>5.2</v>
      </c>
      <c r="F951">
        <f>VLOOKUP(A951,标的信息!$B$2:$G$260,6,0)</f>
        <v>1</v>
      </c>
      <c r="G951">
        <f>VLOOKUP(A951,标的信息!$B$2:$H$260,7,0)</f>
        <v>31</v>
      </c>
      <c r="H951" t="str">
        <f>VLOOKUP(A951,标的信息!$B$2:$I$260,8,0)</f>
        <v>还款中</v>
      </c>
      <c r="I951">
        <f t="shared" si="14"/>
        <v>6.7166666666666668</v>
      </c>
      <c r="J951">
        <v>6.72</v>
      </c>
      <c r="K951">
        <v>1500</v>
      </c>
      <c r="L951" s="1" t="s">
        <v>1886</v>
      </c>
      <c r="M951">
        <v>8407</v>
      </c>
      <c r="N951">
        <v>10</v>
      </c>
      <c r="O951" t="s">
        <v>18</v>
      </c>
      <c r="P951" s="1" t="s">
        <v>1887</v>
      </c>
      <c r="Q951">
        <v>6.72</v>
      </c>
      <c r="R951">
        <v>1</v>
      </c>
      <c r="S951">
        <v>0</v>
      </c>
      <c r="T951">
        <v>0</v>
      </c>
      <c r="U951" s="1" t="s">
        <v>35</v>
      </c>
      <c r="V951">
        <v>1500</v>
      </c>
      <c r="W951">
        <v>1500</v>
      </c>
      <c r="X951">
        <v>0</v>
      </c>
      <c r="Y951">
        <v>1506.72</v>
      </c>
      <c r="Z951">
        <v>1506.72</v>
      </c>
      <c r="AA951">
        <v>1</v>
      </c>
      <c r="AB951" t="s">
        <v>21</v>
      </c>
    </row>
    <row r="952" spans="1:28" x14ac:dyDescent="0.3">
      <c r="A952">
        <v>549</v>
      </c>
      <c r="B952" t="str">
        <f>VLOOKUP(A952,标的信息!$B$2:$G$260,2,0)</f>
        <v>信易顺</v>
      </c>
      <c r="C952" t="str">
        <f>VLOOKUP(A952,标的信息!$B$2:$G$260,3,0)</f>
        <v>信易顺第463期</v>
      </c>
      <c r="D952">
        <f>VLOOKUP(A952,标的信息!$B$2:$G$260,4,0)</f>
        <v>30000</v>
      </c>
      <c r="E952">
        <f>VLOOKUP(A952,标的信息!$B$2:$G$260,5,0)</f>
        <v>5.2</v>
      </c>
      <c r="F952">
        <f>VLOOKUP(A952,标的信息!$B$2:$G$260,6,0)</f>
        <v>1</v>
      </c>
      <c r="G952">
        <f>VLOOKUP(A952,标的信息!$B$2:$H$260,7,0)</f>
        <v>31</v>
      </c>
      <c r="H952" t="str">
        <f>VLOOKUP(A952,标的信息!$B$2:$I$260,8,0)</f>
        <v>还款中</v>
      </c>
      <c r="I952">
        <f t="shared" si="14"/>
        <v>0.44777777777777783</v>
      </c>
      <c r="J952">
        <v>0.45</v>
      </c>
      <c r="K952">
        <v>100</v>
      </c>
      <c r="L952" s="1" t="s">
        <v>1888</v>
      </c>
      <c r="M952">
        <v>8397</v>
      </c>
      <c r="N952">
        <v>10</v>
      </c>
      <c r="O952" t="s">
        <v>18</v>
      </c>
      <c r="P952" s="1" t="s">
        <v>1889</v>
      </c>
      <c r="Q952">
        <v>0.45</v>
      </c>
      <c r="R952">
        <v>1</v>
      </c>
      <c r="S952">
        <v>0</v>
      </c>
      <c r="T952">
        <v>0</v>
      </c>
      <c r="U952" s="1" t="s">
        <v>24</v>
      </c>
      <c r="V952">
        <v>100</v>
      </c>
      <c r="W952">
        <v>100</v>
      </c>
      <c r="X952">
        <v>0</v>
      </c>
      <c r="Y952">
        <v>100.45</v>
      </c>
      <c r="Z952">
        <v>100.45</v>
      </c>
      <c r="AA952">
        <v>1</v>
      </c>
      <c r="AB952" t="s">
        <v>21</v>
      </c>
    </row>
    <row r="953" spans="1:28" x14ac:dyDescent="0.3">
      <c r="A953">
        <v>549</v>
      </c>
      <c r="B953" t="str">
        <f>VLOOKUP(A953,标的信息!$B$2:$G$260,2,0)</f>
        <v>信易顺</v>
      </c>
      <c r="C953" t="str">
        <f>VLOOKUP(A953,标的信息!$B$2:$G$260,3,0)</f>
        <v>信易顺第463期</v>
      </c>
      <c r="D953">
        <f>VLOOKUP(A953,标的信息!$B$2:$G$260,4,0)</f>
        <v>30000</v>
      </c>
      <c r="E953">
        <f>VLOOKUP(A953,标的信息!$B$2:$G$260,5,0)</f>
        <v>5.2</v>
      </c>
      <c r="F953">
        <f>VLOOKUP(A953,标的信息!$B$2:$G$260,6,0)</f>
        <v>1</v>
      </c>
      <c r="G953">
        <f>VLOOKUP(A953,标的信息!$B$2:$H$260,7,0)</f>
        <v>31</v>
      </c>
      <c r="H953" t="str">
        <f>VLOOKUP(A953,标的信息!$B$2:$I$260,8,0)</f>
        <v>还款中</v>
      </c>
      <c r="I953">
        <f t="shared" si="14"/>
        <v>44.777777777777779</v>
      </c>
      <c r="J953">
        <v>44.78</v>
      </c>
      <c r="K953">
        <v>10000</v>
      </c>
      <c r="L953" s="1" t="s">
        <v>1890</v>
      </c>
      <c r="M953">
        <v>8395</v>
      </c>
      <c r="N953">
        <v>10</v>
      </c>
      <c r="O953" t="s">
        <v>18</v>
      </c>
      <c r="P953" s="1" t="s">
        <v>1891</v>
      </c>
      <c r="Q953">
        <v>44.78</v>
      </c>
      <c r="R953">
        <v>1</v>
      </c>
      <c r="S953">
        <v>0</v>
      </c>
      <c r="T953">
        <v>0</v>
      </c>
      <c r="U953" s="1" t="s">
        <v>40</v>
      </c>
      <c r="V953">
        <v>10000</v>
      </c>
      <c r="W953">
        <v>10000</v>
      </c>
      <c r="X953">
        <v>0</v>
      </c>
      <c r="Y953">
        <v>10044.780000000001</v>
      </c>
      <c r="Z953">
        <v>10044.780000000001</v>
      </c>
      <c r="AA953">
        <v>1</v>
      </c>
      <c r="AB953" t="s">
        <v>21</v>
      </c>
    </row>
    <row r="954" spans="1:28" x14ac:dyDescent="0.3">
      <c r="A954">
        <v>550</v>
      </c>
      <c r="B954" t="str">
        <f>VLOOKUP(A954,标的信息!$B$2:$G$260,2,0)</f>
        <v>信易顺</v>
      </c>
      <c r="C954" t="str">
        <f>VLOOKUP(A954,标的信息!$B$2:$G$260,3,0)</f>
        <v>信易顺第464期</v>
      </c>
      <c r="D954">
        <f>VLOOKUP(A954,标的信息!$B$2:$G$260,4,0)</f>
        <v>30000</v>
      </c>
      <c r="E954">
        <f>VLOOKUP(A954,标的信息!$B$2:$G$260,5,0)</f>
        <v>5.2</v>
      </c>
      <c r="F954">
        <f>VLOOKUP(A954,标的信息!$B$2:$G$260,6,0)</f>
        <v>1</v>
      </c>
      <c r="G954">
        <f>VLOOKUP(A954,标的信息!$B$2:$H$260,7,0)</f>
        <v>31</v>
      </c>
      <c r="H954" t="str">
        <f>VLOOKUP(A954,标的信息!$B$2:$I$260,8,0)</f>
        <v>还款中</v>
      </c>
      <c r="I954">
        <f t="shared" si="14"/>
        <v>1.3433333333333333</v>
      </c>
      <c r="J954">
        <v>1.34</v>
      </c>
      <c r="K954">
        <v>300</v>
      </c>
      <c r="L954" s="1" t="s">
        <v>1892</v>
      </c>
      <c r="M954">
        <v>8473</v>
      </c>
      <c r="N954">
        <v>10</v>
      </c>
      <c r="O954" t="s">
        <v>18</v>
      </c>
      <c r="P954" s="1" t="s">
        <v>1893</v>
      </c>
      <c r="Q954">
        <v>1.34</v>
      </c>
      <c r="R954">
        <v>1</v>
      </c>
      <c r="S954">
        <v>0</v>
      </c>
      <c r="T954">
        <v>0</v>
      </c>
      <c r="U954" s="1" t="s">
        <v>77</v>
      </c>
      <c r="V954">
        <v>300</v>
      </c>
      <c r="W954">
        <v>300</v>
      </c>
      <c r="X954">
        <v>0</v>
      </c>
      <c r="Y954">
        <v>301.33999999999997</v>
      </c>
      <c r="Z954">
        <v>301.33999999999997</v>
      </c>
      <c r="AA954">
        <v>1</v>
      </c>
      <c r="AB954" t="s">
        <v>21</v>
      </c>
    </row>
    <row r="955" spans="1:28" x14ac:dyDescent="0.3">
      <c r="A955">
        <v>550</v>
      </c>
      <c r="B955" t="str">
        <f>VLOOKUP(A955,标的信息!$B$2:$G$260,2,0)</f>
        <v>信易顺</v>
      </c>
      <c r="C955" t="str">
        <f>VLOOKUP(A955,标的信息!$B$2:$G$260,3,0)</f>
        <v>信易顺第464期</v>
      </c>
      <c r="D955">
        <f>VLOOKUP(A955,标的信息!$B$2:$G$260,4,0)</f>
        <v>30000</v>
      </c>
      <c r="E955">
        <f>VLOOKUP(A955,标的信息!$B$2:$G$260,5,0)</f>
        <v>5.2</v>
      </c>
      <c r="F955">
        <f>VLOOKUP(A955,标的信息!$B$2:$G$260,6,0)</f>
        <v>1</v>
      </c>
      <c r="G955">
        <f>VLOOKUP(A955,标的信息!$B$2:$H$260,7,0)</f>
        <v>31</v>
      </c>
      <c r="H955" t="str">
        <f>VLOOKUP(A955,标的信息!$B$2:$I$260,8,0)</f>
        <v>还款中</v>
      </c>
      <c r="I955">
        <f t="shared" si="14"/>
        <v>4.4777777777777779</v>
      </c>
      <c r="J955">
        <v>4.4800000000000004</v>
      </c>
      <c r="K955">
        <v>1000</v>
      </c>
      <c r="L955" s="1" t="s">
        <v>1894</v>
      </c>
      <c r="M955">
        <v>8464</v>
      </c>
      <c r="N955">
        <v>10</v>
      </c>
      <c r="O955" t="s">
        <v>18</v>
      </c>
      <c r="P955" s="1" t="s">
        <v>1895</v>
      </c>
      <c r="Q955">
        <v>4.4800000000000004</v>
      </c>
      <c r="R955">
        <v>1</v>
      </c>
      <c r="S955">
        <v>0</v>
      </c>
      <c r="T955">
        <v>0</v>
      </c>
      <c r="U955" s="1" t="s">
        <v>35</v>
      </c>
      <c r="V955">
        <v>1000</v>
      </c>
      <c r="W955">
        <v>1000</v>
      </c>
      <c r="X955">
        <v>0</v>
      </c>
      <c r="Y955">
        <v>1004.48</v>
      </c>
      <c r="Z955">
        <v>1004.48</v>
      </c>
      <c r="AA955">
        <v>1</v>
      </c>
      <c r="AB955" t="s">
        <v>21</v>
      </c>
    </row>
    <row r="956" spans="1:28" x14ac:dyDescent="0.3">
      <c r="A956">
        <v>550</v>
      </c>
      <c r="B956" t="str">
        <f>VLOOKUP(A956,标的信息!$B$2:$G$260,2,0)</f>
        <v>信易顺</v>
      </c>
      <c r="C956" t="str">
        <f>VLOOKUP(A956,标的信息!$B$2:$G$260,3,0)</f>
        <v>信易顺第464期</v>
      </c>
      <c r="D956">
        <f>VLOOKUP(A956,标的信息!$B$2:$G$260,4,0)</f>
        <v>30000</v>
      </c>
      <c r="E956">
        <f>VLOOKUP(A956,标的信息!$B$2:$G$260,5,0)</f>
        <v>5.2</v>
      </c>
      <c r="F956">
        <f>VLOOKUP(A956,标的信息!$B$2:$G$260,6,0)</f>
        <v>1</v>
      </c>
      <c r="G956">
        <f>VLOOKUP(A956,标的信息!$B$2:$H$260,7,0)</f>
        <v>31</v>
      </c>
      <c r="H956" t="str">
        <f>VLOOKUP(A956,标的信息!$B$2:$I$260,8,0)</f>
        <v>还款中</v>
      </c>
      <c r="I956">
        <f t="shared" si="14"/>
        <v>44.777777777777779</v>
      </c>
      <c r="J956">
        <v>44.78</v>
      </c>
      <c r="K956">
        <v>10000</v>
      </c>
      <c r="L956" s="1" t="s">
        <v>1896</v>
      </c>
      <c r="M956">
        <v>8460</v>
      </c>
      <c r="N956">
        <v>10</v>
      </c>
      <c r="O956" t="s">
        <v>18</v>
      </c>
      <c r="P956" s="1" t="s">
        <v>1897</v>
      </c>
      <c r="Q956">
        <v>44.78</v>
      </c>
      <c r="R956">
        <v>1</v>
      </c>
      <c r="S956">
        <v>0</v>
      </c>
      <c r="T956">
        <v>0</v>
      </c>
      <c r="U956" s="1" t="s">
        <v>24</v>
      </c>
      <c r="V956">
        <v>10000</v>
      </c>
      <c r="W956">
        <v>10000</v>
      </c>
      <c r="X956">
        <v>0</v>
      </c>
      <c r="Y956">
        <v>10044.780000000001</v>
      </c>
      <c r="Z956">
        <v>10044.780000000001</v>
      </c>
      <c r="AA956">
        <v>1</v>
      </c>
      <c r="AB956" t="s">
        <v>21</v>
      </c>
    </row>
    <row r="957" spans="1:28" x14ac:dyDescent="0.3">
      <c r="A957">
        <v>550</v>
      </c>
      <c r="B957" t="str">
        <f>VLOOKUP(A957,标的信息!$B$2:$G$260,2,0)</f>
        <v>信易顺</v>
      </c>
      <c r="C957" t="str">
        <f>VLOOKUP(A957,标的信息!$B$2:$G$260,3,0)</f>
        <v>信易顺第464期</v>
      </c>
      <c r="D957">
        <f>VLOOKUP(A957,标的信息!$B$2:$G$260,4,0)</f>
        <v>30000</v>
      </c>
      <c r="E957">
        <f>VLOOKUP(A957,标的信息!$B$2:$G$260,5,0)</f>
        <v>5.2</v>
      </c>
      <c r="F957">
        <f>VLOOKUP(A957,标的信息!$B$2:$G$260,6,0)</f>
        <v>1</v>
      </c>
      <c r="G957">
        <f>VLOOKUP(A957,标的信息!$B$2:$H$260,7,0)</f>
        <v>31</v>
      </c>
      <c r="H957" t="str">
        <f>VLOOKUP(A957,标的信息!$B$2:$I$260,8,0)</f>
        <v>还款中</v>
      </c>
      <c r="I957">
        <f t="shared" si="14"/>
        <v>17.911111111111111</v>
      </c>
      <c r="J957">
        <v>17.91</v>
      </c>
      <c r="K957">
        <v>4000</v>
      </c>
      <c r="L957" s="1" t="s">
        <v>1898</v>
      </c>
      <c r="M957">
        <v>8459</v>
      </c>
      <c r="N957">
        <v>10</v>
      </c>
      <c r="O957" t="s">
        <v>18</v>
      </c>
      <c r="P957" s="1" t="s">
        <v>1899</v>
      </c>
      <c r="Q957">
        <v>17.91</v>
      </c>
      <c r="R957">
        <v>1</v>
      </c>
      <c r="S957">
        <v>0</v>
      </c>
      <c r="T957">
        <v>0</v>
      </c>
      <c r="U957" s="1" t="s">
        <v>53</v>
      </c>
      <c r="V957">
        <v>4000</v>
      </c>
      <c r="W957">
        <v>4000</v>
      </c>
      <c r="X957">
        <v>0</v>
      </c>
      <c r="Y957">
        <v>4017.91</v>
      </c>
      <c r="Z957">
        <v>4017.91</v>
      </c>
      <c r="AA957">
        <v>1</v>
      </c>
      <c r="AB957" t="s">
        <v>21</v>
      </c>
    </row>
    <row r="958" spans="1:28" x14ac:dyDescent="0.3">
      <c r="A958">
        <v>550</v>
      </c>
      <c r="B958" t="str">
        <f>VLOOKUP(A958,标的信息!$B$2:$G$260,2,0)</f>
        <v>信易顺</v>
      </c>
      <c r="C958" t="str">
        <f>VLOOKUP(A958,标的信息!$B$2:$G$260,3,0)</f>
        <v>信易顺第464期</v>
      </c>
      <c r="D958">
        <f>VLOOKUP(A958,标的信息!$B$2:$G$260,4,0)</f>
        <v>30000</v>
      </c>
      <c r="E958">
        <f>VLOOKUP(A958,标的信息!$B$2:$G$260,5,0)</f>
        <v>5.2</v>
      </c>
      <c r="F958">
        <f>VLOOKUP(A958,标的信息!$B$2:$G$260,6,0)</f>
        <v>1</v>
      </c>
      <c r="G958">
        <f>VLOOKUP(A958,标的信息!$B$2:$H$260,7,0)</f>
        <v>31</v>
      </c>
      <c r="H958" t="str">
        <f>VLOOKUP(A958,标的信息!$B$2:$I$260,8,0)</f>
        <v>还款中</v>
      </c>
      <c r="I958">
        <f t="shared" si="14"/>
        <v>22.388888888888889</v>
      </c>
      <c r="J958">
        <v>22.39</v>
      </c>
      <c r="K958">
        <v>5000</v>
      </c>
      <c r="L958" s="1" t="s">
        <v>1900</v>
      </c>
      <c r="M958">
        <v>8454</v>
      </c>
      <c r="N958">
        <v>10</v>
      </c>
      <c r="O958" t="s">
        <v>18</v>
      </c>
      <c r="P958" s="1" t="s">
        <v>1901</v>
      </c>
      <c r="Q958">
        <v>22.39</v>
      </c>
      <c r="R958">
        <v>1</v>
      </c>
      <c r="S958">
        <v>0</v>
      </c>
      <c r="T958">
        <v>0</v>
      </c>
      <c r="U958" s="1" t="s">
        <v>20</v>
      </c>
      <c r="V958">
        <v>5000</v>
      </c>
      <c r="W958">
        <v>5000</v>
      </c>
      <c r="X958">
        <v>0</v>
      </c>
      <c r="Y958">
        <v>5022.3900000000003</v>
      </c>
      <c r="Z958">
        <v>5022.3900000000003</v>
      </c>
      <c r="AA958">
        <v>1</v>
      </c>
      <c r="AB958" t="s">
        <v>21</v>
      </c>
    </row>
    <row r="959" spans="1:28" x14ac:dyDescent="0.3">
      <c r="A959">
        <v>550</v>
      </c>
      <c r="B959" t="str">
        <f>VLOOKUP(A959,标的信息!$B$2:$G$260,2,0)</f>
        <v>信易顺</v>
      </c>
      <c r="C959" t="str">
        <f>VLOOKUP(A959,标的信息!$B$2:$G$260,3,0)</f>
        <v>信易顺第464期</v>
      </c>
      <c r="D959">
        <f>VLOOKUP(A959,标的信息!$B$2:$G$260,4,0)</f>
        <v>30000</v>
      </c>
      <c r="E959">
        <f>VLOOKUP(A959,标的信息!$B$2:$G$260,5,0)</f>
        <v>5.2</v>
      </c>
      <c r="F959">
        <f>VLOOKUP(A959,标的信息!$B$2:$G$260,6,0)</f>
        <v>1</v>
      </c>
      <c r="G959">
        <f>VLOOKUP(A959,标的信息!$B$2:$H$260,7,0)</f>
        <v>31</v>
      </c>
      <c r="H959" t="str">
        <f>VLOOKUP(A959,标的信息!$B$2:$I$260,8,0)</f>
        <v>还款中</v>
      </c>
      <c r="I959">
        <f t="shared" si="14"/>
        <v>0.44777777777777783</v>
      </c>
      <c r="J959">
        <v>0.45</v>
      </c>
      <c r="K959">
        <v>100</v>
      </c>
      <c r="L959" s="1" t="s">
        <v>1902</v>
      </c>
      <c r="M959">
        <v>8453</v>
      </c>
      <c r="N959">
        <v>10</v>
      </c>
      <c r="O959" t="s">
        <v>18</v>
      </c>
      <c r="P959" s="1" t="s">
        <v>1903</v>
      </c>
      <c r="Q959">
        <v>0.45</v>
      </c>
      <c r="R959">
        <v>1</v>
      </c>
      <c r="S959">
        <v>0</v>
      </c>
      <c r="T959">
        <v>0</v>
      </c>
      <c r="U959" s="1" t="s">
        <v>43</v>
      </c>
      <c r="V959">
        <v>100</v>
      </c>
      <c r="W959">
        <v>100</v>
      </c>
      <c r="X959">
        <v>0</v>
      </c>
      <c r="Y959">
        <v>100.45</v>
      </c>
      <c r="Z959">
        <v>100.45</v>
      </c>
      <c r="AA959">
        <v>1</v>
      </c>
      <c r="AB959" t="s">
        <v>21</v>
      </c>
    </row>
    <row r="960" spans="1:28" x14ac:dyDescent="0.3">
      <c r="A960">
        <v>550</v>
      </c>
      <c r="B960" t="str">
        <f>VLOOKUP(A960,标的信息!$B$2:$G$260,2,0)</f>
        <v>信易顺</v>
      </c>
      <c r="C960" t="str">
        <f>VLOOKUP(A960,标的信息!$B$2:$G$260,3,0)</f>
        <v>信易顺第464期</v>
      </c>
      <c r="D960">
        <f>VLOOKUP(A960,标的信息!$B$2:$G$260,4,0)</f>
        <v>30000</v>
      </c>
      <c r="E960">
        <f>VLOOKUP(A960,标的信息!$B$2:$G$260,5,0)</f>
        <v>5.2</v>
      </c>
      <c r="F960">
        <f>VLOOKUP(A960,标的信息!$B$2:$G$260,6,0)</f>
        <v>1</v>
      </c>
      <c r="G960">
        <f>VLOOKUP(A960,标的信息!$B$2:$H$260,7,0)</f>
        <v>31</v>
      </c>
      <c r="H960" t="str">
        <f>VLOOKUP(A960,标的信息!$B$2:$I$260,8,0)</f>
        <v>还款中</v>
      </c>
      <c r="I960">
        <f t="shared" si="14"/>
        <v>0.44777777777777783</v>
      </c>
      <c r="J960">
        <v>0.45</v>
      </c>
      <c r="K960">
        <v>100</v>
      </c>
      <c r="L960" s="1" t="s">
        <v>1904</v>
      </c>
      <c r="M960">
        <v>8452</v>
      </c>
      <c r="N960">
        <v>10</v>
      </c>
      <c r="O960" t="s">
        <v>18</v>
      </c>
      <c r="P960" s="1" t="s">
        <v>1905</v>
      </c>
      <c r="Q960">
        <v>0.45</v>
      </c>
      <c r="R960">
        <v>1</v>
      </c>
      <c r="S960">
        <v>0</v>
      </c>
      <c r="T960">
        <v>0</v>
      </c>
      <c r="U960" s="1" t="s">
        <v>24</v>
      </c>
      <c r="V960">
        <v>100</v>
      </c>
      <c r="W960">
        <v>100</v>
      </c>
      <c r="X960">
        <v>0</v>
      </c>
      <c r="Y960">
        <v>100.45</v>
      </c>
      <c r="Z960">
        <v>100.45</v>
      </c>
      <c r="AA960">
        <v>1</v>
      </c>
      <c r="AB960" t="s">
        <v>21</v>
      </c>
    </row>
    <row r="961" spans="1:28" x14ac:dyDescent="0.3">
      <c r="A961">
        <v>550</v>
      </c>
      <c r="B961" t="str">
        <f>VLOOKUP(A961,标的信息!$B$2:$G$260,2,0)</f>
        <v>信易顺</v>
      </c>
      <c r="C961" t="str">
        <f>VLOOKUP(A961,标的信息!$B$2:$G$260,3,0)</f>
        <v>信易顺第464期</v>
      </c>
      <c r="D961">
        <f>VLOOKUP(A961,标的信息!$B$2:$G$260,4,0)</f>
        <v>30000</v>
      </c>
      <c r="E961">
        <f>VLOOKUP(A961,标的信息!$B$2:$G$260,5,0)</f>
        <v>5.2</v>
      </c>
      <c r="F961">
        <f>VLOOKUP(A961,标的信息!$B$2:$G$260,6,0)</f>
        <v>1</v>
      </c>
      <c r="G961">
        <f>VLOOKUP(A961,标的信息!$B$2:$H$260,7,0)</f>
        <v>31</v>
      </c>
      <c r="H961" t="str">
        <f>VLOOKUP(A961,标的信息!$B$2:$I$260,8,0)</f>
        <v>还款中</v>
      </c>
      <c r="I961">
        <f t="shared" si="14"/>
        <v>2.2388888888888889</v>
      </c>
      <c r="J961">
        <v>2.2400000000000002</v>
      </c>
      <c r="K961">
        <v>500</v>
      </c>
      <c r="L961" s="1" t="s">
        <v>1906</v>
      </c>
      <c r="M961">
        <v>8451</v>
      </c>
      <c r="N961">
        <v>10</v>
      </c>
      <c r="O961" t="s">
        <v>18</v>
      </c>
      <c r="P961" s="1" t="s">
        <v>1907</v>
      </c>
      <c r="Q961">
        <v>2.2400000000000002</v>
      </c>
      <c r="R961">
        <v>1</v>
      </c>
      <c r="S961">
        <v>0</v>
      </c>
      <c r="T961">
        <v>0</v>
      </c>
      <c r="U961" s="1" t="s">
        <v>24</v>
      </c>
      <c r="V961">
        <v>500</v>
      </c>
      <c r="W961">
        <v>500</v>
      </c>
      <c r="X961">
        <v>0</v>
      </c>
      <c r="Y961">
        <v>502.24</v>
      </c>
      <c r="Z961">
        <v>502.24</v>
      </c>
      <c r="AA961">
        <v>1</v>
      </c>
      <c r="AB961" t="s">
        <v>21</v>
      </c>
    </row>
    <row r="962" spans="1:28" x14ac:dyDescent="0.3">
      <c r="A962">
        <v>550</v>
      </c>
      <c r="B962" t="str">
        <f>VLOOKUP(A962,标的信息!$B$2:$G$260,2,0)</f>
        <v>信易顺</v>
      </c>
      <c r="C962" t="str">
        <f>VLOOKUP(A962,标的信息!$B$2:$G$260,3,0)</f>
        <v>信易顺第464期</v>
      </c>
      <c r="D962">
        <f>VLOOKUP(A962,标的信息!$B$2:$G$260,4,0)</f>
        <v>30000</v>
      </c>
      <c r="E962">
        <f>VLOOKUP(A962,标的信息!$B$2:$G$260,5,0)</f>
        <v>5.2</v>
      </c>
      <c r="F962">
        <f>VLOOKUP(A962,标的信息!$B$2:$G$260,6,0)</f>
        <v>1</v>
      </c>
      <c r="G962">
        <f>VLOOKUP(A962,标的信息!$B$2:$H$260,7,0)</f>
        <v>31</v>
      </c>
      <c r="H962" t="str">
        <f>VLOOKUP(A962,标的信息!$B$2:$I$260,8,0)</f>
        <v>还款中</v>
      </c>
      <c r="I962">
        <f t="shared" si="14"/>
        <v>0.44777777777777783</v>
      </c>
      <c r="J962">
        <v>0.45</v>
      </c>
      <c r="K962">
        <v>100</v>
      </c>
      <c r="L962" s="1" t="s">
        <v>1908</v>
      </c>
      <c r="M962">
        <v>8449</v>
      </c>
      <c r="N962">
        <v>10</v>
      </c>
      <c r="O962" t="s">
        <v>18</v>
      </c>
      <c r="P962" s="1" t="s">
        <v>1909</v>
      </c>
      <c r="Q962">
        <v>0.45</v>
      </c>
      <c r="R962">
        <v>1</v>
      </c>
      <c r="S962">
        <v>0</v>
      </c>
      <c r="T962">
        <v>0</v>
      </c>
      <c r="U962" s="1" t="s">
        <v>40</v>
      </c>
      <c r="V962">
        <v>100</v>
      </c>
      <c r="W962">
        <v>100</v>
      </c>
      <c r="X962">
        <v>0</v>
      </c>
      <c r="Y962">
        <v>100.45</v>
      </c>
      <c r="Z962">
        <v>100.45</v>
      </c>
      <c r="AA962">
        <v>1</v>
      </c>
      <c r="AB962" t="s">
        <v>21</v>
      </c>
    </row>
    <row r="963" spans="1:28" x14ac:dyDescent="0.3">
      <c r="A963">
        <v>550</v>
      </c>
      <c r="B963" t="str">
        <f>VLOOKUP(A963,标的信息!$B$2:$G$260,2,0)</f>
        <v>信易顺</v>
      </c>
      <c r="C963" t="str">
        <f>VLOOKUP(A963,标的信息!$B$2:$G$260,3,0)</f>
        <v>信易顺第464期</v>
      </c>
      <c r="D963">
        <f>VLOOKUP(A963,标的信息!$B$2:$G$260,4,0)</f>
        <v>30000</v>
      </c>
      <c r="E963">
        <f>VLOOKUP(A963,标的信息!$B$2:$G$260,5,0)</f>
        <v>5.2</v>
      </c>
      <c r="F963">
        <f>VLOOKUP(A963,标的信息!$B$2:$G$260,6,0)</f>
        <v>1</v>
      </c>
      <c r="G963">
        <f>VLOOKUP(A963,标的信息!$B$2:$H$260,7,0)</f>
        <v>31</v>
      </c>
      <c r="H963" t="str">
        <f>VLOOKUP(A963,标的信息!$B$2:$I$260,8,0)</f>
        <v>还款中</v>
      </c>
      <c r="I963">
        <f t="shared" ref="I963:I1026" si="15">K963*E963/100*G963/360</f>
        <v>39.852222222222224</v>
      </c>
      <c r="J963">
        <v>39.85</v>
      </c>
      <c r="K963">
        <v>8900</v>
      </c>
      <c r="L963" s="1" t="s">
        <v>1910</v>
      </c>
      <c r="M963">
        <v>8446</v>
      </c>
      <c r="N963">
        <v>10</v>
      </c>
      <c r="O963" t="s">
        <v>63</v>
      </c>
      <c r="P963" s="1" t="s">
        <v>1911</v>
      </c>
      <c r="Q963">
        <v>39.85</v>
      </c>
      <c r="R963">
        <v>1</v>
      </c>
      <c r="S963">
        <v>0</v>
      </c>
      <c r="T963">
        <v>0</v>
      </c>
      <c r="U963" s="1" t="s">
        <v>24</v>
      </c>
      <c r="V963">
        <v>8900</v>
      </c>
      <c r="W963">
        <v>8900</v>
      </c>
      <c r="X963">
        <v>1</v>
      </c>
      <c r="Y963">
        <v>8939.85</v>
      </c>
      <c r="Z963">
        <v>8939.85</v>
      </c>
      <c r="AA963">
        <v>1</v>
      </c>
      <c r="AB963" t="s">
        <v>21</v>
      </c>
    </row>
    <row r="964" spans="1:28" x14ac:dyDescent="0.3">
      <c r="A964">
        <v>551</v>
      </c>
      <c r="B964" t="str">
        <f>VLOOKUP(A964,标的信息!$B$2:$G$260,2,0)</f>
        <v>信易顺</v>
      </c>
      <c r="C964" t="str">
        <f>VLOOKUP(A964,标的信息!$B$2:$G$260,3,0)</f>
        <v>信易顺第465期</v>
      </c>
      <c r="D964">
        <f>VLOOKUP(A964,标的信息!$B$2:$G$260,4,0)</f>
        <v>30000</v>
      </c>
      <c r="E964">
        <f>VLOOKUP(A964,标的信息!$B$2:$G$260,5,0)</f>
        <v>5.2</v>
      </c>
      <c r="F964">
        <f>VLOOKUP(A964,标的信息!$B$2:$G$260,6,0)</f>
        <v>1</v>
      </c>
      <c r="G964">
        <f>VLOOKUP(A964,标的信息!$B$2:$H$260,7,0)</f>
        <v>31</v>
      </c>
      <c r="H964" t="str">
        <f>VLOOKUP(A964,标的信息!$B$2:$I$260,8,0)</f>
        <v>还款中</v>
      </c>
      <c r="I964">
        <f t="shared" si="15"/>
        <v>17.911111111111111</v>
      </c>
      <c r="J964">
        <v>17.91</v>
      </c>
      <c r="K964">
        <v>4000</v>
      </c>
      <c r="L964" s="1" t="s">
        <v>1912</v>
      </c>
      <c r="M964">
        <v>8419</v>
      </c>
      <c r="N964">
        <v>10</v>
      </c>
      <c r="O964" t="s">
        <v>18</v>
      </c>
      <c r="P964" s="1" t="s">
        <v>1913</v>
      </c>
      <c r="Q964">
        <v>17.91</v>
      </c>
      <c r="R964">
        <v>1</v>
      </c>
      <c r="S964">
        <v>0</v>
      </c>
      <c r="T964">
        <v>0</v>
      </c>
      <c r="U964" s="1" t="s">
        <v>35</v>
      </c>
      <c r="V964">
        <v>4000</v>
      </c>
      <c r="W964">
        <v>4000</v>
      </c>
      <c r="X964">
        <v>0</v>
      </c>
      <c r="Y964">
        <v>4017.91</v>
      </c>
      <c r="Z964">
        <v>4017.91</v>
      </c>
      <c r="AA964">
        <v>1</v>
      </c>
      <c r="AB964" t="s">
        <v>21</v>
      </c>
    </row>
    <row r="965" spans="1:28" x14ac:dyDescent="0.3">
      <c r="A965">
        <v>551</v>
      </c>
      <c r="B965" t="str">
        <f>VLOOKUP(A965,标的信息!$B$2:$G$260,2,0)</f>
        <v>信易顺</v>
      </c>
      <c r="C965" t="str">
        <f>VLOOKUP(A965,标的信息!$B$2:$G$260,3,0)</f>
        <v>信易顺第465期</v>
      </c>
      <c r="D965">
        <f>VLOOKUP(A965,标的信息!$B$2:$G$260,4,0)</f>
        <v>30000</v>
      </c>
      <c r="E965">
        <f>VLOOKUP(A965,标的信息!$B$2:$G$260,5,0)</f>
        <v>5.2</v>
      </c>
      <c r="F965">
        <f>VLOOKUP(A965,标的信息!$B$2:$G$260,6,0)</f>
        <v>1</v>
      </c>
      <c r="G965">
        <f>VLOOKUP(A965,标的信息!$B$2:$H$260,7,0)</f>
        <v>31</v>
      </c>
      <c r="H965" t="str">
        <f>VLOOKUP(A965,标的信息!$B$2:$I$260,8,0)</f>
        <v>还款中</v>
      </c>
      <c r="I965">
        <f t="shared" si="15"/>
        <v>22.388888888888889</v>
      </c>
      <c r="J965">
        <v>22.39</v>
      </c>
      <c r="K965">
        <v>5000</v>
      </c>
      <c r="L965" s="1" t="s">
        <v>1914</v>
      </c>
      <c r="M965">
        <v>8416</v>
      </c>
      <c r="N965">
        <v>10</v>
      </c>
      <c r="O965" t="s">
        <v>18</v>
      </c>
      <c r="P965" s="1" t="s">
        <v>1915</v>
      </c>
      <c r="Q965">
        <v>22.39</v>
      </c>
      <c r="R965">
        <v>1</v>
      </c>
      <c r="S965">
        <v>0</v>
      </c>
      <c r="T965">
        <v>0</v>
      </c>
      <c r="U965" s="1" t="s">
        <v>43</v>
      </c>
      <c r="V965">
        <v>5000</v>
      </c>
      <c r="W965">
        <v>5000</v>
      </c>
      <c r="X965">
        <v>0</v>
      </c>
      <c r="Y965">
        <v>5022.3900000000003</v>
      </c>
      <c r="Z965">
        <v>5022.3900000000003</v>
      </c>
      <c r="AA965">
        <v>1</v>
      </c>
      <c r="AB965" t="s">
        <v>21</v>
      </c>
    </row>
    <row r="966" spans="1:28" x14ac:dyDescent="0.3">
      <c r="A966">
        <v>551</v>
      </c>
      <c r="B966" t="str">
        <f>VLOOKUP(A966,标的信息!$B$2:$G$260,2,0)</f>
        <v>信易顺</v>
      </c>
      <c r="C966" t="str">
        <f>VLOOKUP(A966,标的信息!$B$2:$G$260,3,0)</f>
        <v>信易顺第465期</v>
      </c>
      <c r="D966">
        <f>VLOOKUP(A966,标的信息!$B$2:$G$260,4,0)</f>
        <v>30000</v>
      </c>
      <c r="E966">
        <f>VLOOKUP(A966,标的信息!$B$2:$G$260,5,0)</f>
        <v>5.2</v>
      </c>
      <c r="F966">
        <f>VLOOKUP(A966,标的信息!$B$2:$G$260,6,0)</f>
        <v>1</v>
      </c>
      <c r="G966">
        <f>VLOOKUP(A966,标的信息!$B$2:$H$260,7,0)</f>
        <v>31</v>
      </c>
      <c r="H966" t="str">
        <f>VLOOKUP(A966,标的信息!$B$2:$I$260,8,0)</f>
        <v>还款中</v>
      </c>
      <c r="I966">
        <f t="shared" si="15"/>
        <v>4.4777777777777779</v>
      </c>
      <c r="J966">
        <v>4.4800000000000004</v>
      </c>
      <c r="K966">
        <v>1000</v>
      </c>
      <c r="L966" s="1" t="s">
        <v>1916</v>
      </c>
      <c r="M966">
        <v>8406</v>
      </c>
      <c r="N966">
        <v>10</v>
      </c>
      <c r="O966" t="s">
        <v>18</v>
      </c>
      <c r="P966" s="1" t="s">
        <v>1917</v>
      </c>
      <c r="Q966">
        <v>4.4800000000000004</v>
      </c>
      <c r="R966">
        <v>1</v>
      </c>
      <c r="S966">
        <v>0</v>
      </c>
      <c r="T966">
        <v>0</v>
      </c>
      <c r="U966" s="1" t="s">
        <v>29</v>
      </c>
      <c r="V966">
        <v>1000</v>
      </c>
      <c r="W966">
        <v>1000</v>
      </c>
      <c r="X966">
        <v>0</v>
      </c>
      <c r="Y966">
        <v>1004.48</v>
      </c>
      <c r="Z966">
        <v>1004.48</v>
      </c>
      <c r="AA966">
        <v>1</v>
      </c>
      <c r="AB966" t="s">
        <v>21</v>
      </c>
    </row>
    <row r="967" spans="1:28" x14ac:dyDescent="0.3">
      <c r="A967">
        <v>551</v>
      </c>
      <c r="B967" t="str">
        <f>VLOOKUP(A967,标的信息!$B$2:$G$260,2,0)</f>
        <v>信易顺</v>
      </c>
      <c r="C967" t="str">
        <f>VLOOKUP(A967,标的信息!$B$2:$G$260,3,0)</f>
        <v>信易顺第465期</v>
      </c>
      <c r="D967">
        <f>VLOOKUP(A967,标的信息!$B$2:$G$260,4,0)</f>
        <v>30000</v>
      </c>
      <c r="E967">
        <f>VLOOKUP(A967,标的信息!$B$2:$G$260,5,0)</f>
        <v>5.2</v>
      </c>
      <c r="F967">
        <f>VLOOKUP(A967,标的信息!$B$2:$G$260,6,0)</f>
        <v>1</v>
      </c>
      <c r="G967">
        <f>VLOOKUP(A967,标的信息!$B$2:$H$260,7,0)</f>
        <v>31</v>
      </c>
      <c r="H967" t="str">
        <f>VLOOKUP(A967,标的信息!$B$2:$I$260,8,0)</f>
        <v>还款中</v>
      </c>
      <c r="I967">
        <f t="shared" si="15"/>
        <v>89.555555555555557</v>
      </c>
      <c r="J967">
        <v>89.56</v>
      </c>
      <c r="K967">
        <v>20000</v>
      </c>
      <c r="L967" s="1" t="s">
        <v>1918</v>
      </c>
      <c r="M967">
        <v>8403</v>
      </c>
      <c r="N967">
        <v>10</v>
      </c>
      <c r="O967" t="s">
        <v>18</v>
      </c>
      <c r="P967" s="1" t="s">
        <v>1919</v>
      </c>
      <c r="Q967">
        <v>89.56</v>
      </c>
      <c r="R967">
        <v>1</v>
      </c>
      <c r="S967">
        <v>0</v>
      </c>
      <c r="T967">
        <v>0</v>
      </c>
      <c r="U967" s="1" t="s">
        <v>53</v>
      </c>
      <c r="V967">
        <v>20000</v>
      </c>
      <c r="W967">
        <v>20000</v>
      </c>
      <c r="X967">
        <v>0</v>
      </c>
      <c r="Y967">
        <v>20089.560000000001</v>
      </c>
      <c r="Z967">
        <v>20089.560000000001</v>
      </c>
      <c r="AA967">
        <v>1</v>
      </c>
      <c r="AB967" t="s">
        <v>21</v>
      </c>
    </row>
    <row r="968" spans="1:28" x14ac:dyDescent="0.3">
      <c r="A968">
        <v>552</v>
      </c>
      <c r="B968" t="str">
        <f>VLOOKUP(A968,标的信息!$B$2:$G$260,2,0)</f>
        <v>信易顺</v>
      </c>
      <c r="C968" t="str">
        <f>VLOOKUP(A968,标的信息!$B$2:$G$260,3,0)</f>
        <v>信易顺第466期</v>
      </c>
      <c r="D968">
        <f>VLOOKUP(A968,标的信息!$B$2:$G$260,4,0)</f>
        <v>30000</v>
      </c>
      <c r="E968">
        <f>VLOOKUP(A968,标的信息!$B$2:$G$260,5,0)</f>
        <v>5.2</v>
      </c>
      <c r="F968">
        <f>VLOOKUP(A968,标的信息!$B$2:$G$260,6,0)</f>
        <v>1</v>
      </c>
      <c r="G968">
        <f>VLOOKUP(A968,标的信息!$B$2:$H$260,7,0)</f>
        <v>31</v>
      </c>
      <c r="H968" t="str">
        <f>VLOOKUP(A968,标的信息!$B$2:$I$260,8,0)</f>
        <v>还款中</v>
      </c>
      <c r="I968">
        <f t="shared" si="15"/>
        <v>89.555555555555557</v>
      </c>
      <c r="J968">
        <v>89.56</v>
      </c>
      <c r="K968">
        <v>20000</v>
      </c>
      <c r="L968" s="1" t="s">
        <v>1920</v>
      </c>
      <c r="M968">
        <v>8394</v>
      </c>
      <c r="N968">
        <v>10</v>
      </c>
      <c r="O968" t="s">
        <v>18</v>
      </c>
      <c r="P968" s="1" t="s">
        <v>1921</v>
      </c>
      <c r="Q968">
        <v>89.56</v>
      </c>
      <c r="R968">
        <v>1</v>
      </c>
      <c r="S968">
        <v>0</v>
      </c>
      <c r="T968">
        <v>0</v>
      </c>
      <c r="U968" s="1" t="s">
        <v>29</v>
      </c>
      <c r="V968">
        <v>20000</v>
      </c>
      <c r="W968">
        <v>20000</v>
      </c>
      <c r="X968">
        <v>0</v>
      </c>
      <c r="Y968">
        <v>20089.560000000001</v>
      </c>
      <c r="Z968">
        <v>20089.560000000001</v>
      </c>
      <c r="AA968">
        <v>1</v>
      </c>
      <c r="AB968" t="s">
        <v>21</v>
      </c>
    </row>
    <row r="969" spans="1:28" x14ac:dyDescent="0.3">
      <c r="A969">
        <v>552</v>
      </c>
      <c r="B969" t="str">
        <f>VLOOKUP(A969,标的信息!$B$2:$G$260,2,0)</f>
        <v>信易顺</v>
      </c>
      <c r="C969" t="str">
        <f>VLOOKUP(A969,标的信息!$B$2:$G$260,3,0)</f>
        <v>信易顺第466期</v>
      </c>
      <c r="D969">
        <f>VLOOKUP(A969,标的信息!$B$2:$G$260,4,0)</f>
        <v>30000</v>
      </c>
      <c r="E969">
        <f>VLOOKUP(A969,标的信息!$B$2:$G$260,5,0)</f>
        <v>5.2</v>
      </c>
      <c r="F969">
        <f>VLOOKUP(A969,标的信息!$B$2:$G$260,6,0)</f>
        <v>1</v>
      </c>
      <c r="G969">
        <f>VLOOKUP(A969,标的信息!$B$2:$H$260,7,0)</f>
        <v>31</v>
      </c>
      <c r="H969" t="str">
        <f>VLOOKUP(A969,标的信息!$B$2:$I$260,8,0)</f>
        <v>还款中</v>
      </c>
      <c r="I969">
        <f t="shared" si="15"/>
        <v>44.777777777777779</v>
      </c>
      <c r="J969">
        <v>44.78</v>
      </c>
      <c r="K969">
        <v>10000</v>
      </c>
      <c r="L969" s="1" t="s">
        <v>1922</v>
      </c>
      <c r="M969">
        <v>8391</v>
      </c>
      <c r="N969">
        <v>10</v>
      </c>
      <c r="O969" t="s">
        <v>18</v>
      </c>
      <c r="P969" s="1" t="s">
        <v>1923</v>
      </c>
      <c r="Q969">
        <v>44.78</v>
      </c>
      <c r="R969">
        <v>1</v>
      </c>
      <c r="S969">
        <v>0</v>
      </c>
      <c r="T969">
        <v>0</v>
      </c>
      <c r="U969" s="1" t="s">
        <v>24</v>
      </c>
      <c r="V969">
        <v>10000</v>
      </c>
      <c r="W969">
        <v>10000</v>
      </c>
      <c r="X969">
        <v>0</v>
      </c>
      <c r="Y969">
        <v>10044.780000000001</v>
      </c>
      <c r="Z969">
        <v>10044.780000000001</v>
      </c>
      <c r="AA969">
        <v>1</v>
      </c>
      <c r="AB969" t="s">
        <v>21</v>
      </c>
    </row>
    <row r="970" spans="1:28" x14ac:dyDescent="0.3">
      <c r="A970">
        <v>553</v>
      </c>
      <c r="B970" t="str">
        <f>VLOOKUP(A970,标的信息!$B$2:$G$260,2,0)</f>
        <v>信易顺</v>
      </c>
      <c r="C970" t="str">
        <f>VLOOKUP(A970,标的信息!$B$2:$G$260,3,0)</f>
        <v>信易顺第467期</v>
      </c>
      <c r="D970">
        <f>VLOOKUP(A970,标的信息!$B$2:$G$260,4,0)</f>
        <v>20000</v>
      </c>
      <c r="E970">
        <f>VLOOKUP(A970,标的信息!$B$2:$G$260,5,0)</f>
        <v>5.2</v>
      </c>
      <c r="F970">
        <f>VLOOKUP(A970,标的信息!$B$2:$G$260,6,0)</f>
        <v>1</v>
      </c>
      <c r="G970">
        <f>VLOOKUP(A970,标的信息!$B$2:$H$260,7,0)</f>
        <v>31</v>
      </c>
      <c r="H970" t="str">
        <f>VLOOKUP(A970,标的信息!$B$2:$I$260,8,0)</f>
        <v>还款中</v>
      </c>
      <c r="I970">
        <f t="shared" si="15"/>
        <v>17.911111111111111</v>
      </c>
      <c r="J970">
        <v>17.91</v>
      </c>
      <c r="K970">
        <v>4000</v>
      </c>
      <c r="L970" s="1" t="s">
        <v>1924</v>
      </c>
      <c r="M970">
        <v>8448</v>
      </c>
      <c r="N970">
        <v>10</v>
      </c>
      <c r="O970" t="s">
        <v>18</v>
      </c>
      <c r="P970" s="1" t="s">
        <v>1925</v>
      </c>
      <c r="Q970">
        <v>17.91</v>
      </c>
      <c r="R970">
        <v>1</v>
      </c>
      <c r="S970">
        <v>0</v>
      </c>
      <c r="T970">
        <v>0</v>
      </c>
      <c r="U970" s="1" t="s">
        <v>24</v>
      </c>
      <c r="V970">
        <v>4000</v>
      </c>
      <c r="W970">
        <v>4000</v>
      </c>
      <c r="X970">
        <v>0</v>
      </c>
      <c r="Y970">
        <v>4017.91</v>
      </c>
      <c r="Z970">
        <v>4017.91</v>
      </c>
      <c r="AA970">
        <v>1</v>
      </c>
      <c r="AB970" t="s">
        <v>21</v>
      </c>
    </row>
    <row r="971" spans="1:28" x14ac:dyDescent="0.3">
      <c r="A971">
        <v>553</v>
      </c>
      <c r="B971" t="str">
        <f>VLOOKUP(A971,标的信息!$B$2:$G$260,2,0)</f>
        <v>信易顺</v>
      </c>
      <c r="C971" t="str">
        <f>VLOOKUP(A971,标的信息!$B$2:$G$260,3,0)</f>
        <v>信易顺第467期</v>
      </c>
      <c r="D971">
        <f>VLOOKUP(A971,标的信息!$B$2:$G$260,4,0)</f>
        <v>20000</v>
      </c>
      <c r="E971">
        <f>VLOOKUP(A971,标的信息!$B$2:$G$260,5,0)</f>
        <v>5.2</v>
      </c>
      <c r="F971">
        <f>VLOOKUP(A971,标的信息!$B$2:$G$260,6,0)</f>
        <v>1</v>
      </c>
      <c r="G971">
        <f>VLOOKUP(A971,标的信息!$B$2:$H$260,7,0)</f>
        <v>31</v>
      </c>
      <c r="H971" t="str">
        <f>VLOOKUP(A971,标的信息!$B$2:$I$260,8,0)</f>
        <v>还款中</v>
      </c>
      <c r="I971">
        <f t="shared" si="15"/>
        <v>44.777777777777779</v>
      </c>
      <c r="J971">
        <v>44.78</v>
      </c>
      <c r="K971">
        <v>10000</v>
      </c>
      <c r="L971" s="1" t="s">
        <v>1926</v>
      </c>
      <c r="M971">
        <v>8443</v>
      </c>
      <c r="N971">
        <v>10</v>
      </c>
      <c r="O971" t="s">
        <v>18</v>
      </c>
      <c r="P971" s="1" t="s">
        <v>1927</v>
      </c>
      <c r="Q971">
        <v>44.78</v>
      </c>
      <c r="R971">
        <v>1</v>
      </c>
      <c r="S971">
        <v>0</v>
      </c>
      <c r="T971">
        <v>0</v>
      </c>
      <c r="U971" s="1" t="s">
        <v>40</v>
      </c>
      <c r="V971">
        <v>10000</v>
      </c>
      <c r="W971">
        <v>10000</v>
      </c>
      <c r="X971">
        <v>0</v>
      </c>
      <c r="Y971">
        <v>10044.780000000001</v>
      </c>
      <c r="Z971">
        <v>10044.780000000001</v>
      </c>
      <c r="AA971">
        <v>1</v>
      </c>
      <c r="AB971" t="s">
        <v>21</v>
      </c>
    </row>
    <row r="972" spans="1:28" x14ac:dyDescent="0.3">
      <c r="A972">
        <v>553</v>
      </c>
      <c r="B972" t="str">
        <f>VLOOKUP(A972,标的信息!$B$2:$G$260,2,0)</f>
        <v>信易顺</v>
      </c>
      <c r="C972" t="str">
        <f>VLOOKUP(A972,标的信息!$B$2:$G$260,3,0)</f>
        <v>信易顺第467期</v>
      </c>
      <c r="D972">
        <f>VLOOKUP(A972,标的信息!$B$2:$G$260,4,0)</f>
        <v>20000</v>
      </c>
      <c r="E972">
        <f>VLOOKUP(A972,标的信息!$B$2:$G$260,5,0)</f>
        <v>5.2</v>
      </c>
      <c r="F972">
        <f>VLOOKUP(A972,标的信息!$B$2:$G$260,6,0)</f>
        <v>1</v>
      </c>
      <c r="G972">
        <f>VLOOKUP(A972,标的信息!$B$2:$H$260,7,0)</f>
        <v>31</v>
      </c>
      <c r="H972" t="str">
        <f>VLOOKUP(A972,标的信息!$B$2:$I$260,8,0)</f>
        <v>还款中</v>
      </c>
      <c r="I972">
        <f t="shared" si="15"/>
        <v>26.866666666666667</v>
      </c>
      <c r="J972">
        <v>26.87</v>
      </c>
      <c r="K972">
        <v>6000</v>
      </c>
      <c r="L972" s="1" t="s">
        <v>1928</v>
      </c>
      <c r="M972">
        <v>8442</v>
      </c>
      <c r="N972">
        <v>10</v>
      </c>
      <c r="O972" t="s">
        <v>63</v>
      </c>
      <c r="P972" s="1" t="s">
        <v>1929</v>
      </c>
      <c r="Q972">
        <v>26.87</v>
      </c>
      <c r="R972">
        <v>1</v>
      </c>
      <c r="S972">
        <v>0</v>
      </c>
      <c r="T972">
        <v>0</v>
      </c>
      <c r="U972" s="1" t="s">
        <v>24</v>
      </c>
      <c r="V972">
        <v>6000</v>
      </c>
      <c r="W972">
        <v>6000</v>
      </c>
      <c r="X972">
        <v>1</v>
      </c>
      <c r="Y972">
        <v>6026.87</v>
      </c>
      <c r="Z972">
        <v>6026.87</v>
      </c>
      <c r="AA972">
        <v>1</v>
      </c>
      <c r="AB972" t="s">
        <v>21</v>
      </c>
    </row>
    <row r="973" spans="1:28" x14ac:dyDescent="0.3">
      <c r="A973">
        <v>554</v>
      </c>
      <c r="B973" t="str">
        <f>VLOOKUP(A973,标的信息!$B$2:$G$260,2,0)</f>
        <v>信易顺</v>
      </c>
      <c r="C973" t="str">
        <f>VLOOKUP(A973,标的信息!$B$2:$G$260,3,0)</f>
        <v>信易顺第468期</v>
      </c>
      <c r="D973">
        <f>VLOOKUP(A973,标的信息!$B$2:$G$260,4,0)</f>
        <v>10000</v>
      </c>
      <c r="E973">
        <f>VLOOKUP(A973,标的信息!$B$2:$G$260,5,0)</f>
        <v>5.2</v>
      </c>
      <c r="F973">
        <f>VLOOKUP(A973,标的信息!$B$2:$G$260,6,0)</f>
        <v>1</v>
      </c>
      <c r="G973">
        <f>VLOOKUP(A973,标的信息!$B$2:$H$260,7,0)</f>
        <v>31</v>
      </c>
      <c r="H973" t="str">
        <f>VLOOKUP(A973,标的信息!$B$2:$I$260,8,0)</f>
        <v>还款中</v>
      </c>
      <c r="I973">
        <f t="shared" si="15"/>
        <v>23.284444444444443</v>
      </c>
      <c r="J973">
        <v>23.28</v>
      </c>
      <c r="K973">
        <v>5200</v>
      </c>
      <c r="L973" s="1" t="s">
        <v>1930</v>
      </c>
      <c r="M973">
        <v>8412</v>
      </c>
      <c r="N973">
        <v>10</v>
      </c>
      <c r="O973" t="s">
        <v>18</v>
      </c>
      <c r="P973" s="1" t="s">
        <v>1931</v>
      </c>
      <c r="Q973">
        <v>23.28</v>
      </c>
      <c r="R973">
        <v>1</v>
      </c>
      <c r="S973">
        <v>0</v>
      </c>
      <c r="T973">
        <v>0</v>
      </c>
      <c r="U973" s="1" t="s">
        <v>29</v>
      </c>
      <c r="V973">
        <v>5200</v>
      </c>
      <c r="W973">
        <v>5200</v>
      </c>
      <c r="X973">
        <v>0</v>
      </c>
      <c r="Y973">
        <v>5223.28</v>
      </c>
      <c r="Z973">
        <v>5223.28</v>
      </c>
      <c r="AA973">
        <v>1</v>
      </c>
      <c r="AB973" t="s">
        <v>21</v>
      </c>
    </row>
    <row r="974" spans="1:28" x14ac:dyDescent="0.3">
      <c r="A974">
        <v>554</v>
      </c>
      <c r="B974" t="str">
        <f>VLOOKUP(A974,标的信息!$B$2:$G$260,2,0)</f>
        <v>信易顺</v>
      </c>
      <c r="C974" t="str">
        <f>VLOOKUP(A974,标的信息!$B$2:$G$260,3,0)</f>
        <v>信易顺第468期</v>
      </c>
      <c r="D974">
        <f>VLOOKUP(A974,标的信息!$B$2:$G$260,4,0)</f>
        <v>10000</v>
      </c>
      <c r="E974">
        <f>VLOOKUP(A974,标的信息!$B$2:$G$260,5,0)</f>
        <v>5.2</v>
      </c>
      <c r="F974">
        <f>VLOOKUP(A974,标的信息!$B$2:$G$260,6,0)</f>
        <v>1</v>
      </c>
      <c r="G974">
        <f>VLOOKUP(A974,标的信息!$B$2:$H$260,7,0)</f>
        <v>31</v>
      </c>
      <c r="H974" t="str">
        <f>VLOOKUP(A974,标的信息!$B$2:$I$260,8,0)</f>
        <v>还款中</v>
      </c>
      <c r="I974">
        <f t="shared" si="15"/>
        <v>4.4777777777777779</v>
      </c>
      <c r="J974">
        <v>4.4800000000000004</v>
      </c>
      <c r="K974">
        <v>1000</v>
      </c>
      <c r="L974" s="1" t="s">
        <v>1932</v>
      </c>
      <c r="M974">
        <v>8411</v>
      </c>
      <c r="N974">
        <v>10</v>
      </c>
      <c r="O974" t="s">
        <v>18</v>
      </c>
      <c r="P974" s="1" t="s">
        <v>1933</v>
      </c>
      <c r="Q974">
        <v>4.4800000000000004</v>
      </c>
      <c r="R974">
        <v>1</v>
      </c>
      <c r="S974">
        <v>0</v>
      </c>
      <c r="T974">
        <v>0</v>
      </c>
      <c r="U974" s="1" t="s">
        <v>43</v>
      </c>
      <c r="V974">
        <v>1000</v>
      </c>
      <c r="W974">
        <v>1000</v>
      </c>
      <c r="X974">
        <v>0</v>
      </c>
      <c r="Y974">
        <v>1004.48</v>
      </c>
      <c r="Z974">
        <v>1004.48</v>
      </c>
      <c r="AA974">
        <v>1</v>
      </c>
      <c r="AB974" t="s">
        <v>21</v>
      </c>
    </row>
    <row r="975" spans="1:28" x14ac:dyDescent="0.3">
      <c r="A975">
        <v>554</v>
      </c>
      <c r="B975" t="str">
        <f>VLOOKUP(A975,标的信息!$B$2:$G$260,2,0)</f>
        <v>信易顺</v>
      </c>
      <c r="C975" t="str">
        <f>VLOOKUP(A975,标的信息!$B$2:$G$260,3,0)</f>
        <v>信易顺第468期</v>
      </c>
      <c r="D975">
        <f>VLOOKUP(A975,标的信息!$B$2:$G$260,4,0)</f>
        <v>10000</v>
      </c>
      <c r="E975">
        <f>VLOOKUP(A975,标的信息!$B$2:$G$260,5,0)</f>
        <v>5.2</v>
      </c>
      <c r="F975">
        <f>VLOOKUP(A975,标的信息!$B$2:$G$260,6,0)</f>
        <v>1</v>
      </c>
      <c r="G975">
        <f>VLOOKUP(A975,标的信息!$B$2:$H$260,7,0)</f>
        <v>31</v>
      </c>
      <c r="H975" t="str">
        <f>VLOOKUP(A975,标的信息!$B$2:$I$260,8,0)</f>
        <v>还款中</v>
      </c>
      <c r="I975">
        <f t="shared" si="15"/>
        <v>0.44777777777777783</v>
      </c>
      <c r="J975">
        <v>0.45</v>
      </c>
      <c r="K975">
        <v>100</v>
      </c>
      <c r="L975" s="1" t="s">
        <v>1934</v>
      </c>
      <c r="M975">
        <v>8410</v>
      </c>
      <c r="N975">
        <v>10</v>
      </c>
      <c r="O975" t="s">
        <v>18</v>
      </c>
      <c r="P975" s="1" t="s">
        <v>1935</v>
      </c>
      <c r="Q975">
        <v>0.45</v>
      </c>
      <c r="R975">
        <v>1</v>
      </c>
      <c r="S975">
        <v>0</v>
      </c>
      <c r="T975">
        <v>0</v>
      </c>
      <c r="U975" s="1" t="s">
        <v>43</v>
      </c>
      <c r="V975">
        <v>100</v>
      </c>
      <c r="W975">
        <v>100</v>
      </c>
      <c r="X975">
        <v>0</v>
      </c>
      <c r="Y975">
        <v>100.45</v>
      </c>
      <c r="Z975">
        <v>100.45</v>
      </c>
      <c r="AA975">
        <v>1</v>
      </c>
      <c r="AB975" t="s">
        <v>21</v>
      </c>
    </row>
    <row r="976" spans="1:28" x14ac:dyDescent="0.3">
      <c r="A976">
        <v>554</v>
      </c>
      <c r="B976" t="str">
        <f>VLOOKUP(A976,标的信息!$B$2:$G$260,2,0)</f>
        <v>信易顺</v>
      </c>
      <c r="C976" t="str">
        <f>VLOOKUP(A976,标的信息!$B$2:$G$260,3,0)</f>
        <v>信易顺第468期</v>
      </c>
      <c r="D976">
        <f>VLOOKUP(A976,标的信息!$B$2:$G$260,4,0)</f>
        <v>10000</v>
      </c>
      <c r="E976">
        <f>VLOOKUP(A976,标的信息!$B$2:$G$260,5,0)</f>
        <v>5.2</v>
      </c>
      <c r="F976">
        <f>VLOOKUP(A976,标的信息!$B$2:$G$260,6,0)</f>
        <v>1</v>
      </c>
      <c r="G976">
        <f>VLOOKUP(A976,标的信息!$B$2:$H$260,7,0)</f>
        <v>31</v>
      </c>
      <c r="H976" t="str">
        <f>VLOOKUP(A976,标的信息!$B$2:$I$260,8,0)</f>
        <v>还款中</v>
      </c>
      <c r="I976">
        <f t="shared" si="15"/>
        <v>16.567777777777778</v>
      </c>
      <c r="J976">
        <v>16.57</v>
      </c>
      <c r="K976">
        <v>3700</v>
      </c>
      <c r="L976" s="1" t="s">
        <v>1936</v>
      </c>
      <c r="M976">
        <v>8401</v>
      </c>
      <c r="N976">
        <v>10</v>
      </c>
      <c r="O976" t="s">
        <v>18</v>
      </c>
      <c r="P976" s="1" t="s">
        <v>1937</v>
      </c>
      <c r="Q976">
        <v>16.57</v>
      </c>
      <c r="R976">
        <v>1</v>
      </c>
      <c r="S976">
        <v>0</v>
      </c>
      <c r="T976">
        <v>0</v>
      </c>
      <c r="U976" s="1" t="s">
        <v>40</v>
      </c>
      <c r="V976">
        <v>3700</v>
      </c>
      <c r="W976">
        <v>3700</v>
      </c>
      <c r="X976">
        <v>0</v>
      </c>
      <c r="Y976">
        <v>3716.57</v>
      </c>
      <c r="Z976">
        <v>3716.57</v>
      </c>
      <c r="AA976">
        <v>1</v>
      </c>
      <c r="AB976" t="s">
        <v>21</v>
      </c>
    </row>
    <row r="977" spans="1:28" x14ac:dyDescent="0.3">
      <c r="A977">
        <v>555</v>
      </c>
      <c r="B977" t="str">
        <f>VLOOKUP(A977,标的信息!$B$2:$G$260,2,0)</f>
        <v>信易顺</v>
      </c>
      <c r="C977" t="str">
        <f>VLOOKUP(A977,标的信息!$B$2:$G$260,3,0)</f>
        <v>信易顺第469期</v>
      </c>
      <c r="D977">
        <f>VLOOKUP(A977,标的信息!$B$2:$G$260,4,0)</f>
        <v>20000</v>
      </c>
      <c r="E977">
        <f>VLOOKUP(A977,标的信息!$B$2:$G$260,5,0)</f>
        <v>5.2</v>
      </c>
      <c r="F977">
        <f>VLOOKUP(A977,标的信息!$B$2:$G$260,6,0)</f>
        <v>1</v>
      </c>
      <c r="G977">
        <f>VLOOKUP(A977,标的信息!$B$2:$H$260,7,0)</f>
        <v>31</v>
      </c>
      <c r="H977" t="str">
        <f>VLOOKUP(A977,标的信息!$B$2:$I$260,8,0)</f>
        <v>还款中</v>
      </c>
      <c r="I977">
        <f t="shared" si="15"/>
        <v>30.001111111111111</v>
      </c>
      <c r="J977">
        <v>30</v>
      </c>
      <c r="K977">
        <v>6700</v>
      </c>
      <c r="L977" s="1" t="s">
        <v>1938</v>
      </c>
      <c r="M977">
        <v>8417</v>
      </c>
      <c r="N977">
        <v>10</v>
      </c>
      <c r="O977" t="s">
        <v>18</v>
      </c>
      <c r="P977" s="1" t="s">
        <v>1939</v>
      </c>
      <c r="Q977">
        <v>30</v>
      </c>
      <c r="R977">
        <v>1</v>
      </c>
      <c r="S977">
        <v>0</v>
      </c>
      <c r="T977">
        <v>0</v>
      </c>
      <c r="U977" s="1" t="s">
        <v>29</v>
      </c>
      <c r="V977">
        <v>6700</v>
      </c>
      <c r="W977">
        <v>6700</v>
      </c>
      <c r="X977">
        <v>0</v>
      </c>
      <c r="Y977">
        <v>6730</v>
      </c>
      <c r="Z977">
        <v>6730</v>
      </c>
      <c r="AA977">
        <v>1</v>
      </c>
      <c r="AB977" t="s">
        <v>21</v>
      </c>
    </row>
    <row r="978" spans="1:28" x14ac:dyDescent="0.3">
      <c r="A978">
        <v>555</v>
      </c>
      <c r="B978" t="str">
        <f>VLOOKUP(A978,标的信息!$B$2:$G$260,2,0)</f>
        <v>信易顺</v>
      </c>
      <c r="C978" t="str">
        <f>VLOOKUP(A978,标的信息!$B$2:$G$260,3,0)</f>
        <v>信易顺第469期</v>
      </c>
      <c r="D978">
        <f>VLOOKUP(A978,标的信息!$B$2:$G$260,4,0)</f>
        <v>20000</v>
      </c>
      <c r="E978">
        <f>VLOOKUP(A978,标的信息!$B$2:$G$260,5,0)</f>
        <v>5.2</v>
      </c>
      <c r="F978">
        <f>VLOOKUP(A978,标的信息!$B$2:$G$260,6,0)</f>
        <v>1</v>
      </c>
      <c r="G978">
        <f>VLOOKUP(A978,标的信息!$B$2:$H$260,7,0)</f>
        <v>31</v>
      </c>
      <c r="H978" t="str">
        <f>VLOOKUP(A978,标的信息!$B$2:$I$260,8,0)</f>
        <v>还款中</v>
      </c>
      <c r="I978">
        <f t="shared" si="15"/>
        <v>0.89555555555555566</v>
      </c>
      <c r="J978">
        <v>0.9</v>
      </c>
      <c r="K978">
        <v>200</v>
      </c>
      <c r="L978" s="1" t="s">
        <v>1940</v>
      </c>
      <c r="M978">
        <v>8415</v>
      </c>
      <c r="N978">
        <v>10</v>
      </c>
      <c r="O978" t="s">
        <v>18</v>
      </c>
      <c r="P978" s="1" t="s">
        <v>1941</v>
      </c>
      <c r="Q978">
        <v>0.9</v>
      </c>
      <c r="R978">
        <v>1</v>
      </c>
      <c r="S978">
        <v>0</v>
      </c>
      <c r="T978">
        <v>0</v>
      </c>
      <c r="U978" s="1" t="s">
        <v>29</v>
      </c>
      <c r="V978">
        <v>200</v>
      </c>
      <c r="W978">
        <v>200</v>
      </c>
      <c r="X978">
        <v>0</v>
      </c>
      <c r="Y978">
        <v>200.9</v>
      </c>
      <c r="Z978">
        <v>200.9</v>
      </c>
      <c r="AA978">
        <v>1</v>
      </c>
      <c r="AB978" t="s">
        <v>21</v>
      </c>
    </row>
    <row r="979" spans="1:28" x14ac:dyDescent="0.3">
      <c r="A979">
        <v>555</v>
      </c>
      <c r="B979" t="str">
        <f>VLOOKUP(A979,标的信息!$B$2:$G$260,2,0)</f>
        <v>信易顺</v>
      </c>
      <c r="C979" t="str">
        <f>VLOOKUP(A979,标的信息!$B$2:$G$260,3,0)</f>
        <v>信易顺第469期</v>
      </c>
      <c r="D979">
        <f>VLOOKUP(A979,标的信息!$B$2:$G$260,4,0)</f>
        <v>20000</v>
      </c>
      <c r="E979">
        <f>VLOOKUP(A979,标的信息!$B$2:$G$260,5,0)</f>
        <v>5.2</v>
      </c>
      <c r="F979">
        <f>VLOOKUP(A979,标的信息!$B$2:$G$260,6,0)</f>
        <v>1</v>
      </c>
      <c r="G979">
        <f>VLOOKUP(A979,标的信息!$B$2:$H$260,7,0)</f>
        <v>31</v>
      </c>
      <c r="H979" t="str">
        <f>VLOOKUP(A979,标的信息!$B$2:$I$260,8,0)</f>
        <v>还款中</v>
      </c>
      <c r="I979">
        <f t="shared" si="15"/>
        <v>53.733333333333334</v>
      </c>
      <c r="J979">
        <v>53.73</v>
      </c>
      <c r="K979">
        <v>12000</v>
      </c>
      <c r="L979" s="1" t="s">
        <v>1942</v>
      </c>
      <c r="M979">
        <v>8408</v>
      </c>
      <c r="N979">
        <v>10</v>
      </c>
      <c r="O979" t="s">
        <v>18</v>
      </c>
      <c r="P979" s="1" t="s">
        <v>1943</v>
      </c>
      <c r="Q979">
        <v>53.73</v>
      </c>
      <c r="R979">
        <v>1</v>
      </c>
      <c r="S979">
        <v>0</v>
      </c>
      <c r="T979">
        <v>0</v>
      </c>
      <c r="U979" s="1" t="s">
        <v>40</v>
      </c>
      <c r="V979">
        <v>12000</v>
      </c>
      <c r="W979">
        <v>12000</v>
      </c>
      <c r="X979">
        <v>0</v>
      </c>
      <c r="Y979">
        <v>12053.73</v>
      </c>
      <c r="Z979">
        <v>12053.73</v>
      </c>
      <c r="AA979">
        <v>1</v>
      </c>
      <c r="AB979" t="s">
        <v>21</v>
      </c>
    </row>
    <row r="980" spans="1:28" x14ac:dyDescent="0.3">
      <c r="A980">
        <v>555</v>
      </c>
      <c r="B980" t="str">
        <f>VLOOKUP(A980,标的信息!$B$2:$G$260,2,0)</f>
        <v>信易顺</v>
      </c>
      <c r="C980" t="str">
        <f>VLOOKUP(A980,标的信息!$B$2:$G$260,3,0)</f>
        <v>信易顺第469期</v>
      </c>
      <c r="D980">
        <f>VLOOKUP(A980,标的信息!$B$2:$G$260,4,0)</f>
        <v>20000</v>
      </c>
      <c r="E980">
        <f>VLOOKUP(A980,标的信息!$B$2:$G$260,5,0)</f>
        <v>5.2</v>
      </c>
      <c r="F980">
        <f>VLOOKUP(A980,标的信息!$B$2:$G$260,6,0)</f>
        <v>1</v>
      </c>
      <c r="G980">
        <f>VLOOKUP(A980,标的信息!$B$2:$H$260,7,0)</f>
        <v>31</v>
      </c>
      <c r="H980" t="str">
        <f>VLOOKUP(A980,标的信息!$B$2:$I$260,8,0)</f>
        <v>还款中</v>
      </c>
      <c r="I980">
        <f t="shared" si="15"/>
        <v>0.44777777777777783</v>
      </c>
      <c r="J980">
        <v>0.45</v>
      </c>
      <c r="K980">
        <v>100</v>
      </c>
      <c r="L980" s="1" t="s">
        <v>1944</v>
      </c>
      <c r="M980">
        <v>8398</v>
      </c>
      <c r="N980">
        <v>10</v>
      </c>
      <c r="O980" t="s">
        <v>18</v>
      </c>
      <c r="P980" s="1" t="s">
        <v>1945</v>
      </c>
      <c r="Q980">
        <v>0.45</v>
      </c>
      <c r="R980">
        <v>1</v>
      </c>
      <c r="S980">
        <v>0</v>
      </c>
      <c r="T980">
        <v>0</v>
      </c>
      <c r="U980" s="1" t="s">
        <v>35</v>
      </c>
      <c r="V980">
        <v>100</v>
      </c>
      <c r="W980">
        <v>100</v>
      </c>
      <c r="X980">
        <v>0</v>
      </c>
      <c r="Y980">
        <v>100.45</v>
      </c>
      <c r="Z980">
        <v>100.45</v>
      </c>
      <c r="AA980">
        <v>1</v>
      </c>
      <c r="AB980" t="s">
        <v>21</v>
      </c>
    </row>
    <row r="981" spans="1:28" x14ac:dyDescent="0.3">
      <c r="A981">
        <v>555</v>
      </c>
      <c r="B981" t="str">
        <f>VLOOKUP(A981,标的信息!$B$2:$G$260,2,0)</f>
        <v>信易顺</v>
      </c>
      <c r="C981" t="str">
        <f>VLOOKUP(A981,标的信息!$B$2:$G$260,3,0)</f>
        <v>信易顺第469期</v>
      </c>
      <c r="D981">
        <f>VLOOKUP(A981,标的信息!$B$2:$G$260,4,0)</f>
        <v>20000</v>
      </c>
      <c r="E981">
        <f>VLOOKUP(A981,标的信息!$B$2:$G$260,5,0)</f>
        <v>5.2</v>
      </c>
      <c r="F981">
        <f>VLOOKUP(A981,标的信息!$B$2:$G$260,6,0)</f>
        <v>1</v>
      </c>
      <c r="G981">
        <f>VLOOKUP(A981,标的信息!$B$2:$H$260,7,0)</f>
        <v>31</v>
      </c>
      <c r="H981" t="str">
        <f>VLOOKUP(A981,标的信息!$B$2:$I$260,8,0)</f>
        <v>还款中</v>
      </c>
      <c r="I981">
        <f t="shared" si="15"/>
        <v>4.4777777777777779</v>
      </c>
      <c r="J981">
        <v>4.4800000000000004</v>
      </c>
      <c r="K981">
        <v>1000</v>
      </c>
      <c r="L981" s="1" t="s">
        <v>1946</v>
      </c>
      <c r="M981">
        <v>8396</v>
      </c>
      <c r="N981">
        <v>10</v>
      </c>
      <c r="O981" t="s">
        <v>18</v>
      </c>
      <c r="P981" s="1" t="s">
        <v>1891</v>
      </c>
      <c r="Q981">
        <v>4.4800000000000004</v>
      </c>
      <c r="R981">
        <v>1</v>
      </c>
      <c r="S981">
        <v>0</v>
      </c>
      <c r="T981">
        <v>0</v>
      </c>
      <c r="U981" s="1" t="s">
        <v>40</v>
      </c>
      <c r="V981">
        <v>1000</v>
      </c>
      <c r="W981">
        <v>1000</v>
      </c>
      <c r="X981">
        <v>0</v>
      </c>
      <c r="Y981">
        <v>1004.48</v>
      </c>
      <c r="Z981">
        <v>1004.48</v>
      </c>
      <c r="AA981">
        <v>1</v>
      </c>
      <c r="AB981" t="s">
        <v>21</v>
      </c>
    </row>
    <row r="982" spans="1:28" x14ac:dyDescent="0.3">
      <c r="A982">
        <v>556</v>
      </c>
      <c r="B982" t="str">
        <f>VLOOKUP(A982,标的信息!$B$2:$G$260,2,0)</f>
        <v>信易顺</v>
      </c>
      <c r="C982" t="str">
        <f>VLOOKUP(A982,标的信息!$B$2:$G$260,3,0)</f>
        <v>信易顺第470期</v>
      </c>
      <c r="D982">
        <f>VLOOKUP(A982,标的信息!$B$2:$G$260,4,0)</f>
        <v>50000</v>
      </c>
      <c r="E982">
        <f>VLOOKUP(A982,标的信息!$B$2:$G$260,5,0)</f>
        <v>5.2</v>
      </c>
      <c r="F982">
        <f>VLOOKUP(A982,标的信息!$B$2:$G$260,6,0)</f>
        <v>1</v>
      </c>
      <c r="G982">
        <f>VLOOKUP(A982,标的信息!$B$2:$H$260,7,0)</f>
        <v>31</v>
      </c>
      <c r="H982" t="str">
        <f>VLOOKUP(A982,标的信息!$B$2:$I$260,8,0)</f>
        <v>还款中</v>
      </c>
      <c r="I982">
        <f t="shared" si="15"/>
        <v>32.687777777777782</v>
      </c>
      <c r="J982">
        <v>32.69</v>
      </c>
      <c r="K982">
        <v>7300</v>
      </c>
      <c r="L982" s="1" t="s">
        <v>1947</v>
      </c>
      <c r="M982">
        <v>8508</v>
      </c>
      <c r="N982">
        <v>10</v>
      </c>
      <c r="O982" t="s">
        <v>18</v>
      </c>
      <c r="P982" s="1" t="s">
        <v>1948</v>
      </c>
      <c r="Q982">
        <v>32.69</v>
      </c>
      <c r="R982">
        <v>1</v>
      </c>
      <c r="S982">
        <v>0</v>
      </c>
      <c r="T982">
        <v>0</v>
      </c>
      <c r="U982" s="1" t="s">
        <v>24</v>
      </c>
      <c r="V982">
        <v>7300</v>
      </c>
      <c r="W982">
        <v>7300</v>
      </c>
      <c r="X982">
        <v>0</v>
      </c>
      <c r="Y982">
        <v>7332.69</v>
      </c>
      <c r="Z982">
        <v>7332.69</v>
      </c>
      <c r="AA982">
        <v>1</v>
      </c>
      <c r="AB982" t="s">
        <v>21</v>
      </c>
    </row>
    <row r="983" spans="1:28" x14ac:dyDescent="0.3">
      <c r="A983">
        <v>556</v>
      </c>
      <c r="B983" t="str">
        <f>VLOOKUP(A983,标的信息!$B$2:$G$260,2,0)</f>
        <v>信易顺</v>
      </c>
      <c r="C983" t="str">
        <f>VLOOKUP(A983,标的信息!$B$2:$G$260,3,0)</f>
        <v>信易顺第470期</v>
      </c>
      <c r="D983">
        <f>VLOOKUP(A983,标的信息!$B$2:$G$260,4,0)</f>
        <v>50000</v>
      </c>
      <c r="E983">
        <f>VLOOKUP(A983,标的信息!$B$2:$G$260,5,0)</f>
        <v>5.2</v>
      </c>
      <c r="F983">
        <f>VLOOKUP(A983,标的信息!$B$2:$G$260,6,0)</f>
        <v>1</v>
      </c>
      <c r="G983">
        <f>VLOOKUP(A983,标的信息!$B$2:$H$260,7,0)</f>
        <v>31</v>
      </c>
      <c r="H983" t="str">
        <f>VLOOKUP(A983,标的信息!$B$2:$I$260,8,0)</f>
        <v>还款中</v>
      </c>
      <c r="I983">
        <f t="shared" si="15"/>
        <v>124.03444444444445</v>
      </c>
      <c r="J983">
        <v>124.03</v>
      </c>
      <c r="K983">
        <v>27700</v>
      </c>
      <c r="L983" s="1" t="s">
        <v>1949</v>
      </c>
      <c r="M983">
        <v>8503</v>
      </c>
      <c r="N983">
        <v>10</v>
      </c>
      <c r="O983" t="s">
        <v>18</v>
      </c>
      <c r="P983" s="1" t="s">
        <v>1950</v>
      </c>
      <c r="Q983">
        <v>124.03</v>
      </c>
      <c r="R983">
        <v>1</v>
      </c>
      <c r="S983">
        <v>0</v>
      </c>
      <c r="T983">
        <v>0</v>
      </c>
      <c r="U983" s="1" t="s">
        <v>40</v>
      </c>
      <c r="V983">
        <v>27700</v>
      </c>
      <c r="W983">
        <v>27700</v>
      </c>
      <c r="X983">
        <v>0</v>
      </c>
      <c r="Y983">
        <v>27824.03</v>
      </c>
      <c r="Z983">
        <v>27824.03</v>
      </c>
      <c r="AA983">
        <v>1</v>
      </c>
      <c r="AB983" t="s">
        <v>21</v>
      </c>
    </row>
    <row r="984" spans="1:28" x14ac:dyDescent="0.3">
      <c r="A984">
        <v>556</v>
      </c>
      <c r="B984" t="str">
        <f>VLOOKUP(A984,标的信息!$B$2:$G$260,2,0)</f>
        <v>信易顺</v>
      </c>
      <c r="C984" t="str">
        <f>VLOOKUP(A984,标的信息!$B$2:$G$260,3,0)</f>
        <v>信易顺第470期</v>
      </c>
      <c r="D984">
        <f>VLOOKUP(A984,标的信息!$B$2:$G$260,4,0)</f>
        <v>50000</v>
      </c>
      <c r="E984">
        <f>VLOOKUP(A984,标的信息!$B$2:$G$260,5,0)</f>
        <v>5.2</v>
      </c>
      <c r="F984">
        <f>VLOOKUP(A984,标的信息!$B$2:$G$260,6,0)</f>
        <v>1</v>
      </c>
      <c r="G984">
        <f>VLOOKUP(A984,标的信息!$B$2:$H$260,7,0)</f>
        <v>31</v>
      </c>
      <c r="H984" t="str">
        <f>VLOOKUP(A984,标的信息!$B$2:$I$260,8,0)</f>
        <v>还款中</v>
      </c>
      <c r="I984">
        <f t="shared" si="15"/>
        <v>44.777777777777779</v>
      </c>
      <c r="J984">
        <v>44.78</v>
      </c>
      <c r="K984">
        <v>10000</v>
      </c>
      <c r="L984" s="1" t="s">
        <v>1951</v>
      </c>
      <c r="M984">
        <v>8486</v>
      </c>
      <c r="N984">
        <v>10</v>
      </c>
      <c r="O984" t="s">
        <v>18</v>
      </c>
      <c r="P984" s="1" t="s">
        <v>1952</v>
      </c>
      <c r="Q984">
        <v>44.78</v>
      </c>
      <c r="R984">
        <v>1</v>
      </c>
      <c r="S984">
        <v>0</v>
      </c>
      <c r="T984">
        <v>0</v>
      </c>
      <c r="U984" s="1" t="s">
        <v>32</v>
      </c>
      <c r="V984">
        <v>10000</v>
      </c>
      <c r="W984">
        <v>10000</v>
      </c>
      <c r="X984">
        <v>0</v>
      </c>
      <c r="Y984">
        <v>10044.780000000001</v>
      </c>
      <c r="Z984">
        <v>10044.780000000001</v>
      </c>
      <c r="AA984">
        <v>1</v>
      </c>
      <c r="AB984" t="s">
        <v>21</v>
      </c>
    </row>
    <row r="985" spans="1:28" x14ac:dyDescent="0.3">
      <c r="A985">
        <v>556</v>
      </c>
      <c r="B985" t="str">
        <f>VLOOKUP(A985,标的信息!$B$2:$G$260,2,0)</f>
        <v>信易顺</v>
      </c>
      <c r="C985" t="str">
        <f>VLOOKUP(A985,标的信息!$B$2:$G$260,3,0)</f>
        <v>信易顺第470期</v>
      </c>
      <c r="D985">
        <f>VLOOKUP(A985,标的信息!$B$2:$G$260,4,0)</f>
        <v>50000</v>
      </c>
      <c r="E985">
        <f>VLOOKUP(A985,标的信息!$B$2:$G$260,5,0)</f>
        <v>5.2</v>
      </c>
      <c r="F985">
        <f>VLOOKUP(A985,标的信息!$B$2:$G$260,6,0)</f>
        <v>1</v>
      </c>
      <c r="G985">
        <f>VLOOKUP(A985,标的信息!$B$2:$H$260,7,0)</f>
        <v>31</v>
      </c>
      <c r="H985" t="str">
        <f>VLOOKUP(A985,标的信息!$B$2:$I$260,8,0)</f>
        <v>还款中</v>
      </c>
      <c r="I985">
        <f t="shared" si="15"/>
        <v>0.44777777777777783</v>
      </c>
      <c r="J985">
        <v>0.45</v>
      </c>
      <c r="K985">
        <v>100</v>
      </c>
      <c r="L985" s="1" t="s">
        <v>1953</v>
      </c>
      <c r="M985">
        <v>8481</v>
      </c>
      <c r="N985">
        <v>10</v>
      </c>
      <c r="O985" t="s">
        <v>18</v>
      </c>
      <c r="P985" s="1" t="s">
        <v>1754</v>
      </c>
      <c r="Q985">
        <v>0.45</v>
      </c>
      <c r="R985">
        <v>1</v>
      </c>
      <c r="S985">
        <v>0</v>
      </c>
      <c r="T985">
        <v>0</v>
      </c>
      <c r="U985" s="1" t="s">
        <v>48</v>
      </c>
      <c r="V985">
        <v>100</v>
      </c>
      <c r="W985">
        <v>100</v>
      </c>
      <c r="X985">
        <v>0</v>
      </c>
      <c r="Y985">
        <v>100.45</v>
      </c>
      <c r="Z985">
        <v>100.45</v>
      </c>
      <c r="AA985">
        <v>1</v>
      </c>
      <c r="AB985" t="s">
        <v>21</v>
      </c>
    </row>
    <row r="986" spans="1:28" x14ac:dyDescent="0.3">
      <c r="A986">
        <v>556</v>
      </c>
      <c r="B986" t="str">
        <f>VLOOKUP(A986,标的信息!$B$2:$G$260,2,0)</f>
        <v>信易顺</v>
      </c>
      <c r="C986" t="str">
        <f>VLOOKUP(A986,标的信息!$B$2:$G$260,3,0)</f>
        <v>信易顺第470期</v>
      </c>
      <c r="D986">
        <f>VLOOKUP(A986,标的信息!$B$2:$G$260,4,0)</f>
        <v>50000</v>
      </c>
      <c r="E986">
        <f>VLOOKUP(A986,标的信息!$B$2:$G$260,5,0)</f>
        <v>5.2</v>
      </c>
      <c r="F986">
        <f>VLOOKUP(A986,标的信息!$B$2:$G$260,6,0)</f>
        <v>1</v>
      </c>
      <c r="G986">
        <f>VLOOKUP(A986,标的信息!$B$2:$H$260,7,0)</f>
        <v>31</v>
      </c>
      <c r="H986" t="str">
        <f>VLOOKUP(A986,标的信息!$B$2:$I$260,8,0)</f>
        <v>还款中</v>
      </c>
      <c r="I986">
        <f t="shared" si="15"/>
        <v>1.3433333333333333</v>
      </c>
      <c r="J986">
        <v>1.34</v>
      </c>
      <c r="K986">
        <v>300</v>
      </c>
      <c r="L986" s="1" t="s">
        <v>1954</v>
      </c>
      <c r="M986">
        <v>8478</v>
      </c>
      <c r="N986">
        <v>10</v>
      </c>
      <c r="O986" t="s">
        <v>18</v>
      </c>
      <c r="P986" s="1" t="s">
        <v>1955</v>
      </c>
      <c r="Q986">
        <v>1.34</v>
      </c>
      <c r="R986">
        <v>1</v>
      </c>
      <c r="S986">
        <v>0</v>
      </c>
      <c r="T986">
        <v>0</v>
      </c>
      <c r="U986" s="1" t="s">
        <v>48</v>
      </c>
      <c r="V986">
        <v>300</v>
      </c>
      <c r="W986">
        <v>300</v>
      </c>
      <c r="X986">
        <v>0</v>
      </c>
      <c r="Y986">
        <v>301.33999999999997</v>
      </c>
      <c r="Z986">
        <v>301.33999999999997</v>
      </c>
      <c r="AA986">
        <v>1</v>
      </c>
      <c r="AB986" t="s">
        <v>21</v>
      </c>
    </row>
    <row r="987" spans="1:28" x14ac:dyDescent="0.3">
      <c r="A987">
        <v>556</v>
      </c>
      <c r="B987" t="str">
        <f>VLOOKUP(A987,标的信息!$B$2:$G$260,2,0)</f>
        <v>信易顺</v>
      </c>
      <c r="C987" t="str">
        <f>VLOOKUP(A987,标的信息!$B$2:$G$260,3,0)</f>
        <v>信易顺第470期</v>
      </c>
      <c r="D987">
        <f>VLOOKUP(A987,标的信息!$B$2:$G$260,4,0)</f>
        <v>50000</v>
      </c>
      <c r="E987">
        <f>VLOOKUP(A987,标的信息!$B$2:$G$260,5,0)</f>
        <v>5.2</v>
      </c>
      <c r="F987">
        <f>VLOOKUP(A987,标的信息!$B$2:$G$260,6,0)</f>
        <v>1</v>
      </c>
      <c r="G987">
        <f>VLOOKUP(A987,标的信息!$B$2:$H$260,7,0)</f>
        <v>31</v>
      </c>
      <c r="H987" t="str">
        <f>VLOOKUP(A987,标的信息!$B$2:$I$260,8,0)</f>
        <v>还款中</v>
      </c>
      <c r="I987">
        <f t="shared" si="15"/>
        <v>2.6866666666666665</v>
      </c>
      <c r="J987">
        <v>2.69</v>
      </c>
      <c r="K987">
        <v>600</v>
      </c>
      <c r="L987" s="1" t="s">
        <v>1956</v>
      </c>
      <c r="M987">
        <v>8477</v>
      </c>
      <c r="N987">
        <v>10</v>
      </c>
      <c r="O987" t="s">
        <v>18</v>
      </c>
      <c r="P987" s="1" t="s">
        <v>1957</v>
      </c>
      <c r="Q987">
        <v>2.69</v>
      </c>
      <c r="R987">
        <v>1</v>
      </c>
      <c r="S987">
        <v>0</v>
      </c>
      <c r="T987">
        <v>0</v>
      </c>
      <c r="U987" s="1" t="s">
        <v>77</v>
      </c>
      <c r="V987">
        <v>600</v>
      </c>
      <c r="W987">
        <v>600</v>
      </c>
      <c r="X987">
        <v>0</v>
      </c>
      <c r="Y987">
        <v>602.69000000000005</v>
      </c>
      <c r="Z987">
        <v>602.69000000000005</v>
      </c>
      <c r="AA987">
        <v>1</v>
      </c>
      <c r="AB987" t="s">
        <v>21</v>
      </c>
    </row>
    <row r="988" spans="1:28" x14ac:dyDescent="0.3">
      <c r="A988">
        <v>556</v>
      </c>
      <c r="B988" t="str">
        <f>VLOOKUP(A988,标的信息!$B$2:$G$260,2,0)</f>
        <v>信易顺</v>
      </c>
      <c r="C988" t="str">
        <f>VLOOKUP(A988,标的信息!$B$2:$G$260,3,0)</f>
        <v>信易顺第470期</v>
      </c>
      <c r="D988">
        <f>VLOOKUP(A988,标的信息!$B$2:$G$260,4,0)</f>
        <v>50000</v>
      </c>
      <c r="E988">
        <f>VLOOKUP(A988,标的信息!$B$2:$G$260,5,0)</f>
        <v>5.2</v>
      </c>
      <c r="F988">
        <f>VLOOKUP(A988,标的信息!$B$2:$G$260,6,0)</f>
        <v>1</v>
      </c>
      <c r="G988">
        <f>VLOOKUP(A988,标的信息!$B$2:$H$260,7,0)</f>
        <v>31</v>
      </c>
      <c r="H988" t="str">
        <f>VLOOKUP(A988,标的信息!$B$2:$I$260,8,0)</f>
        <v>还款中</v>
      </c>
      <c r="I988">
        <f t="shared" si="15"/>
        <v>7.1644444444444453</v>
      </c>
      <c r="J988">
        <v>7.16</v>
      </c>
      <c r="K988">
        <v>1600</v>
      </c>
      <c r="L988" s="1" t="s">
        <v>1958</v>
      </c>
      <c r="M988">
        <v>8461</v>
      </c>
      <c r="N988">
        <v>10</v>
      </c>
      <c r="O988" t="s">
        <v>18</v>
      </c>
      <c r="P988" s="1" t="s">
        <v>1959</v>
      </c>
      <c r="Q988">
        <v>7.16</v>
      </c>
      <c r="R988">
        <v>1</v>
      </c>
      <c r="S988">
        <v>0</v>
      </c>
      <c r="T988">
        <v>0</v>
      </c>
      <c r="U988" s="1" t="s">
        <v>29</v>
      </c>
      <c r="V988">
        <v>1600</v>
      </c>
      <c r="W988">
        <v>1600</v>
      </c>
      <c r="X988">
        <v>0</v>
      </c>
      <c r="Y988">
        <v>1607.16</v>
      </c>
      <c r="Z988">
        <v>1607.16</v>
      </c>
      <c r="AA988">
        <v>1</v>
      </c>
      <c r="AB988" t="s">
        <v>21</v>
      </c>
    </row>
    <row r="989" spans="1:28" x14ac:dyDescent="0.3">
      <c r="A989">
        <v>556</v>
      </c>
      <c r="B989" t="str">
        <f>VLOOKUP(A989,标的信息!$B$2:$G$260,2,0)</f>
        <v>信易顺</v>
      </c>
      <c r="C989" t="str">
        <f>VLOOKUP(A989,标的信息!$B$2:$G$260,3,0)</f>
        <v>信易顺第470期</v>
      </c>
      <c r="D989">
        <f>VLOOKUP(A989,标的信息!$B$2:$G$260,4,0)</f>
        <v>50000</v>
      </c>
      <c r="E989">
        <f>VLOOKUP(A989,标的信息!$B$2:$G$260,5,0)</f>
        <v>5.2</v>
      </c>
      <c r="F989">
        <f>VLOOKUP(A989,标的信息!$B$2:$G$260,6,0)</f>
        <v>1</v>
      </c>
      <c r="G989">
        <f>VLOOKUP(A989,标的信息!$B$2:$H$260,7,0)</f>
        <v>31</v>
      </c>
      <c r="H989" t="str">
        <f>VLOOKUP(A989,标的信息!$B$2:$I$260,8,0)</f>
        <v>还款中</v>
      </c>
      <c r="I989">
        <f t="shared" si="15"/>
        <v>10.746666666666666</v>
      </c>
      <c r="J989">
        <v>10.75</v>
      </c>
      <c r="K989">
        <v>2400</v>
      </c>
      <c r="L989" s="1" t="s">
        <v>1960</v>
      </c>
      <c r="M989">
        <v>8455</v>
      </c>
      <c r="N989">
        <v>10</v>
      </c>
      <c r="O989" t="s">
        <v>18</v>
      </c>
      <c r="P989" s="1" t="s">
        <v>1961</v>
      </c>
      <c r="Q989">
        <v>10.75</v>
      </c>
      <c r="R989">
        <v>1</v>
      </c>
      <c r="S989">
        <v>0</v>
      </c>
      <c r="T989">
        <v>0</v>
      </c>
      <c r="U989" s="1" t="s">
        <v>43</v>
      </c>
      <c r="V989">
        <v>2400</v>
      </c>
      <c r="W989">
        <v>2400</v>
      </c>
      <c r="X989">
        <v>0</v>
      </c>
      <c r="Y989">
        <v>2410.75</v>
      </c>
      <c r="Z989">
        <v>2410.75</v>
      </c>
      <c r="AA989">
        <v>1</v>
      </c>
      <c r="AB989" t="s">
        <v>21</v>
      </c>
    </row>
    <row r="990" spans="1:28" x14ac:dyDescent="0.3">
      <c r="A990">
        <v>557</v>
      </c>
      <c r="B990" t="str">
        <f>VLOOKUP(A990,标的信息!$B$2:$G$260,2,0)</f>
        <v>信易顺</v>
      </c>
      <c r="C990" t="str">
        <f>VLOOKUP(A990,标的信息!$B$2:$G$260,3,0)</f>
        <v>信易顺第471期</v>
      </c>
      <c r="D990">
        <f>VLOOKUP(A990,标的信息!$B$2:$G$260,4,0)</f>
        <v>50000</v>
      </c>
      <c r="E990">
        <f>VLOOKUP(A990,标的信息!$B$2:$G$260,5,0)</f>
        <v>5.2</v>
      </c>
      <c r="F990">
        <f>VLOOKUP(A990,标的信息!$B$2:$G$260,6,0)</f>
        <v>1</v>
      </c>
      <c r="G990">
        <f>VLOOKUP(A990,标的信息!$B$2:$H$260,7,0)</f>
        <v>31</v>
      </c>
      <c r="H990" t="str">
        <f>VLOOKUP(A990,标的信息!$B$2:$I$260,8,0)</f>
        <v>还款中</v>
      </c>
      <c r="I990">
        <f t="shared" si="15"/>
        <v>6.2688888888888883</v>
      </c>
      <c r="J990">
        <v>6.27</v>
      </c>
      <c r="K990">
        <v>1400</v>
      </c>
      <c r="L990" s="1" t="s">
        <v>1962</v>
      </c>
      <c r="M990">
        <v>8512</v>
      </c>
      <c r="N990">
        <v>10</v>
      </c>
      <c r="O990" t="s">
        <v>18</v>
      </c>
      <c r="P990" s="1" t="s">
        <v>1963</v>
      </c>
      <c r="Q990">
        <v>6.27</v>
      </c>
      <c r="R990">
        <v>1</v>
      </c>
      <c r="S990">
        <v>0</v>
      </c>
      <c r="T990">
        <v>0</v>
      </c>
      <c r="U990" s="1" t="s">
        <v>24</v>
      </c>
      <c r="V990">
        <v>1400</v>
      </c>
      <c r="W990">
        <v>1400</v>
      </c>
      <c r="X990">
        <v>0</v>
      </c>
      <c r="Y990">
        <v>1406.27</v>
      </c>
      <c r="Z990">
        <v>1406.27</v>
      </c>
      <c r="AA990">
        <v>1</v>
      </c>
      <c r="AB990" t="s">
        <v>21</v>
      </c>
    </row>
    <row r="991" spans="1:28" x14ac:dyDescent="0.3">
      <c r="A991">
        <v>557</v>
      </c>
      <c r="B991" t="str">
        <f>VLOOKUP(A991,标的信息!$B$2:$G$260,2,0)</f>
        <v>信易顺</v>
      </c>
      <c r="C991" t="str">
        <f>VLOOKUP(A991,标的信息!$B$2:$G$260,3,0)</f>
        <v>信易顺第471期</v>
      </c>
      <c r="D991">
        <f>VLOOKUP(A991,标的信息!$B$2:$G$260,4,0)</f>
        <v>50000</v>
      </c>
      <c r="E991">
        <f>VLOOKUP(A991,标的信息!$B$2:$G$260,5,0)</f>
        <v>5.2</v>
      </c>
      <c r="F991">
        <f>VLOOKUP(A991,标的信息!$B$2:$G$260,6,0)</f>
        <v>1</v>
      </c>
      <c r="G991">
        <f>VLOOKUP(A991,标的信息!$B$2:$H$260,7,0)</f>
        <v>31</v>
      </c>
      <c r="H991" t="str">
        <f>VLOOKUP(A991,标的信息!$B$2:$I$260,8,0)</f>
        <v>还款中</v>
      </c>
      <c r="I991">
        <f t="shared" si="15"/>
        <v>4.4777777777777779</v>
      </c>
      <c r="J991">
        <v>4.4800000000000004</v>
      </c>
      <c r="K991">
        <v>1000</v>
      </c>
      <c r="L991" s="1" t="s">
        <v>1964</v>
      </c>
      <c r="M991">
        <v>8494</v>
      </c>
      <c r="N991">
        <v>10</v>
      </c>
      <c r="O991" t="s">
        <v>18</v>
      </c>
      <c r="P991" s="1" t="s">
        <v>1965</v>
      </c>
      <c r="Q991">
        <v>4.4800000000000004</v>
      </c>
      <c r="R991">
        <v>1</v>
      </c>
      <c r="S991">
        <v>0</v>
      </c>
      <c r="T991">
        <v>0</v>
      </c>
      <c r="U991" s="1" t="s">
        <v>35</v>
      </c>
      <c r="V991">
        <v>1000</v>
      </c>
      <c r="W991">
        <v>1000</v>
      </c>
      <c r="X991">
        <v>0</v>
      </c>
      <c r="Y991">
        <v>1004.48</v>
      </c>
      <c r="Z991">
        <v>1004.48</v>
      </c>
      <c r="AA991">
        <v>1</v>
      </c>
      <c r="AB991" t="s">
        <v>21</v>
      </c>
    </row>
    <row r="992" spans="1:28" x14ac:dyDescent="0.3">
      <c r="A992">
        <v>557</v>
      </c>
      <c r="B992" t="str">
        <f>VLOOKUP(A992,标的信息!$B$2:$G$260,2,0)</f>
        <v>信易顺</v>
      </c>
      <c r="C992" t="str">
        <f>VLOOKUP(A992,标的信息!$B$2:$G$260,3,0)</f>
        <v>信易顺第471期</v>
      </c>
      <c r="D992">
        <f>VLOOKUP(A992,标的信息!$B$2:$G$260,4,0)</f>
        <v>50000</v>
      </c>
      <c r="E992">
        <f>VLOOKUP(A992,标的信息!$B$2:$G$260,5,0)</f>
        <v>5.2</v>
      </c>
      <c r="F992">
        <f>VLOOKUP(A992,标的信息!$B$2:$G$260,6,0)</f>
        <v>1</v>
      </c>
      <c r="G992">
        <f>VLOOKUP(A992,标的信息!$B$2:$H$260,7,0)</f>
        <v>31</v>
      </c>
      <c r="H992" t="str">
        <f>VLOOKUP(A992,标的信息!$B$2:$I$260,8,0)</f>
        <v>还款中</v>
      </c>
      <c r="I992">
        <f t="shared" si="15"/>
        <v>44.777777777777779</v>
      </c>
      <c r="J992">
        <v>44.78</v>
      </c>
      <c r="K992">
        <v>10000</v>
      </c>
      <c r="L992" s="1" t="s">
        <v>1966</v>
      </c>
      <c r="M992">
        <v>8492</v>
      </c>
      <c r="N992">
        <v>10</v>
      </c>
      <c r="O992" t="s">
        <v>18</v>
      </c>
      <c r="P992" s="1" t="s">
        <v>1967</v>
      </c>
      <c r="Q992">
        <v>44.78</v>
      </c>
      <c r="R992">
        <v>1</v>
      </c>
      <c r="S992">
        <v>0</v>
      </c>
      <c r="T992">
        <v>0</v>
      </c>
      <c r="U992" s="1" t="s">
        <v>32</v>
      </c>
      <c r="V992">
        <v>10000</v>
      </c>
      <c r="W992">
        <v>10000</v>
      </c>
      <c r="X992">
        <v>0</v>
      </c>
      <c r="Y992">
        <v>10044.780000000001</v>
      </c>
      <c r="Z992">
        <v>10044.780000000001</v>
      </c>
      <c r="AA992">
        <v>1</v>
      </c>
      <c r="AB992" t="s">
        <v>21</v>
      </c>
    </row>
    <row r="993" spans="1:28" x14ac:dyDescent="0.3">
      <c r="A993">
        <v>557</v>
      </c>
      <c r="B993" t="str">
        <f>VLOOKUP(A993,标的信息!$B$2:$G$260,2,0)</f>
        <v>信易顺</v>
      </c>
      <c r="C993" t="str">
        <f>VLOOKUP(A993,标的信息!$B$2:$G$260,3,0)</f>
        <v>信易顺第471期</v>
      </c>
      <c r="D993">
        <f>VLOOKUP(A993,标的信息!$B$2:$G$260,4,0)</f>
        <v>50000</v>
      </c>
      <c r="E993">
        <f>VLOOKUP(A993,标的信息!$B$2:$G$260,5,0)</f>
        <v>5.2</v>
      </c>
      <c r="F993">
        <f>VLOOKUP(A993,标的信息!$B$2:$G$260,6,0)</f>
        <v>1</v>
      </c>
      <c r="G993">
        <f>VLOOKUP(A993,标的信息!$B$2:$H$260,7,0)</f>
        <v>31</v>
      </c>
      <c r="H993" t="str">
        <f>VLOOKUP(A993,标的信息!$B$2:$I$260,8,0)</f>
        <v>还款中</v>
      </c>
      <c r="I993">
        <f t="shared" si="15"/>
        <v>80.599999999999994</v>
      </c>
      <c r="J993">
        <v>80.599999999999994</v>
      </c>
      <c r="K993">
        <v>18000</v>
      </c>
      <c r="L993" s="1" t="s">
        <v>1968</v>
      </c>
      <c r="M993">
        <v>8490</v>
      </c>
      <c r="N993">
        <v>10</v>
      </c>
      <c r="O993" t="s">
        <v>18</v>
      </c>
      <c r="P993" s="1" t="s">
        <v>1969</v>
      </c>
      <c r="Q993">
        <v>80.599999999999994</v>
      </c>
      <c r="R993">
        <v>1</v>
      </c>
      <c r="S993">
        <v>0</v>
      </c>
      <c r="T993">
        <v>0</v>
      </c>
      <c r="U993" s="1" t="s">
        <v>24</v>
      </c>
      <c r="V993">
        <v>18000</v>
      </c>
      <c r="W993">
        <v>18000</v>
      </c>
      <c r="X993">
        <v>0</v>
      </c>
      <c r="Y993">
        <v>18080.599999999999</v>
      </c>
      <c r="Z993">
        <v>18080.599999999999</v>
      </c>
      <c r="AA993">
        <v>1</v>
      </c>
      <c r="AB993" t="s">
        <v>21</v>
      </c>
    </row>
    <row r="994" spans="1:28" x14ac:dyDescent="0.3">
      <c r="A994">
        <v>557</v>
      </c>
      <c r="B994" t="str">
        <f>VLOOKUP(A994,标的信息!$B$2:$G$260,2,0)</f>
        <v>信易顺</v>
      </c>
      <c r="C994" t="str">
        <f>VLOOKUP(A994,标的信息!$B$2:$G$260,3,0)</f>
        <v>信易顺第471期</v>
      </c>
      <c r="D994">
        <f>VLOOKUP(A994,标的信息!$B$2:$G$260,4,0)</f>
        <v>50000</v>
      </c>
      <c r="E994">
        <f>VLOOKUP(A994,标的信息!$B$2:$G$260,5,0)</f>
        <v>5.2</v>
      </c>
      <c r="F994">
        <f>VLOOKUP(A994,标的信息!$B$2:$G$260,6,0)</f>
        <v>1</v>
      </c>
      <c r="G994">
        <f>VLOOKUP(A994,标的信息!$B$2:$H$260,7,0)</f>
        <v>31</v>
      </c>
      <c r="H994" t="str">
        <f>VLOOKUP(A994,标的信息!$B$2:$I$260,8,0)</f>
        <v>还款中</v>
      </c>
      <c r="I994">
        <f t="shared" si="15"/>
        <v>0.44777777777777783</v>
      </c>
      <c r="J994">
        <v>0.45</v>
      </c>
      <c r="K994">
        <v>100</v>
      </c>
      <c r="L994" s="1" t="s">
        <v>1970</v>
      </c>
      <c r="M994">
        <v>8470</v>
      </c>
      <c r="N994">
        <v>10</v>
      </c>
      <c r="O994" t="s">
        <v>18</v>
      </c>
      <c r="P994" s="1" t="s">
        <v>1971</v>
      </c>
      <c r="Q994">
        <v>0.45</v>
      </c>
      <c r="R994">
        <v>1</v>
      </c>
      <c r="S994">
        <v>0</v>
      </c>
      <c r="T994">
        <v>0</v>
      </c>
      <c r="U994" s="1" t="s">
        <v>40</v>
      </c>
      <c r="V994">
        <v>100</v>
      </c>
      <c r="W994">
        <v>100</v>
      </c>
      <c r="X994">
        <v>0</v>
      </c>
      <c r="Y994">
        <v>100.45</v>
      </c>
      <c r="Z994">
        <v>100.45</v>
      </c>
      <c r="AA994">
        <v>1</v>
      </c>
      <c r="AB994" t="s">
        <v>21</v>
      </c>
    </row>
    <row r="995" spans="1:28" x14ac:dyDescent="0.3">
      <c r="A995">
        <v>557</v>
      </c>
      <c r="B995" t="str">
        <f>VLOOKUP(A995,标的信息!$B$2:$G$260,2,0)</f>
        <v>信易顺</v>
      </c>
      <c r="C995" t="str">
        <f>VLOOKUP(A995,标的信息!$B$2:$G$260,3,0)</f>
        <v>信易顺第471期</v>
      </c>
      <c r="D995">
        <f>VLOOKUP(A995,标的信息!$B$2:$G$260,4,0)</f>
        <v>50000</v>
      </c>
      <c r="E995">
        <f>VLOOKUP(A995,标的信息!$B$2:$G$260,5,0)</f>
        <v>5.2</v>
      </c>
      <c r="F995">
        <f>VLOOKUP(A995,标的信息!$B$2:$G$260,6,0)</f>
        <v>1</v>
      </c>
      <c r="G995">
        <f>VLOOKUP(A995,标的信息!$B$2:$H$260,7,0)</f>
        <v>31</v>
      </c>
      <c r="H995" t="str">
        <f>VLOOKUP(A995,标的信息!$B$2:$I$260,8,0)</f>
        <v>还款中</v>
      </c>
      <c r="I995">
        <f t="shared" si="15"/>
        <v>44.777777777777779</v>
      </c>
      <c r="J995">
        <v>44.78</v>
      </c>
      <c r="K995">
        <v>10000</v>
      </c>
      <c r="L995" s="1" t="s">
        <v>1972</v>
      </c>
      <c r="M995">
        <v>8467</v>
      </c>
      <c r="N995">
        <v>10</v>
      </c>
      <c r="O995" t="s">
        <v>18</v>
      </c>
      <c r="P995" s="1" t="s">
        <v>1973</v>
      </c>
      <c r="Q995">
        <v>44.78</v>
      </c>
      <c r="R995">
        <v>1</v>
      </c>
      <c r="S995">
        <v>0</v>
      </c>
      <c r="T995">
        <v>0</v>
      </c>
      <c r="U995" s="1" t="s">
        <v>43</v>
      </c>
      <c r="V995">
        <v>10000</v>
      </c>
      <c r="W995">
        <v>10000</v>
      </c>
      <c r="X995">
        <v>0</v>
      </c>
      <c r="Y995">
        <v>10044.780000000001</v>
      </c>
      <c r="Z995">
        <v>10044.780000000001</v>
      </c>
      <c r="AA995">
        <v>1</v>
      </c>
      <c r="AB995" t="s">
        <v>21</v>
      </c>
    </row>
    <row r="996" spans="1:28" x14ac:dyDescent="0.3">
      <c r="A996">
        <v>557</v>
      </c>
      <c r="B996" t="str">
        <f>VLOOKUP(A996,标的信息!$B$2:$G$260,2,0)</f>
        <v>信易顺</v>
      </c>
      <c r="C996" t="str">
        <f>VLOOKUP(A996,标的信息!$B$2:$G$260,3,0)</f>
        <v>信易顺第471期</v>
      </c>
      <c r="D996">
        <f>VLOOKUP(A996,标的信息!$B$2:$G$260,4,0)</f>
        <v>50000</v>
      </c>
      <c r="E996">
        <f>VLOOKUP(A996,标的信息!$B$2:$G$260,5,0)</f>
        <v>5.2</v>
      </c>
      <c r="F996">
        <f>VLOOKUP(A996,标的信息!$B$2:$G$260,6,0)</f>
        <v>1</v>
      </c>
      <c r="G996">
        <f>VLOOKUP(A996,标的信息!$B$2:$H$260,7,0)</f>
        <v>31</v>
      </c>
      <c r="H996" t="str">
        <f>VLOOKUP(A996,标的信息!$B$2:$I$260,8,0)</f>
        <v>还款中</v>
      </c>
      <c r="I996">
        <f t="shared" si="15"/>
        <v>42.538888888888891</v>
      </c>
      <c r="J996">
        <v>42.54</v>
      </c>
      <c r="K996">
        <v>9500</v>
      </c>
      <c r="L996" s="1" t="s">
        <v>1974</v>
      </c>
      <c r="M996">
        <v>8457</v>
      </c>
      <c r="N996">
        <v>10</v>
      </c>
      <c r="O996" t="s">
        <v>18</v>
      </c>
      <c r="P996" s="1" t="s">
        <v>1975</v>
      </c>
      <c r="Q996">
        <v>42.54</v>
      </c>
      <c r="R996">
        <v>1</v>
      </c>
      <c r="S996">
        <v>0</v>
      </c>
      <c r="T996">
        <v>0</v>
      </c>
      <c r="U996" s="1" t="s">
        <v>32</v>
      </c>
      <c r="V996">
        <v>9500</v>
      </c>
      <c r="W996">
        <v>9500</v>
      </c>
      <c r="X996">
        <v>0</v>
      </c>
      <c r="Y996">
        <v>9542.5400000000009</v>
      </c>
      <c r="Z996">
        <v>9542.5400000000009</v>
      </c>
      <c r="AA996">
        <v>1</v>
      </c>
      <c r="AB996" t="s">
        <v>21</v>
      </c>
    </row>
    <row r="997" spans="1:28" x14ac:dyDescent="0.3">
      <c r="A997">
        <v>558</v>
      </c>
      <c r="B997" t="str">
        <f>VLOOKUP(A997,标的信息!$B$2:$G$260,2,0)</f>
        <v>信易顺</v>
      </c>
      <c r="C997" t="str">
        <f>VLOOKUP(A997,标的信息!$B$2:$G$260,3,0)</f>
        <v>信易顺第472期</v>
      </c>
      <c r="D997">
        <f>VLOOKUP(A997,标的信息!$B$2:$G$260,4,0)</f>
        <v>20000</v>
      </c>
      <c r="E997">
        <f>VLOOKUP(A997,标的信息!$B$2:$G$260,5,0)</f>
        <v>5.2</v>
      </c>
      <c r="F997">
        <f>VLOOKUP(A997,标的信息!$B$2:$G$260,6,0)</f>
        <v>1</v>
      </c>
      <c r="G997">
        <f>VLOOKUP(A997,标的信息!$B$2:$H$260,7,0)</f>
        <v>31</v>
      </c>
      <c r="H997" t="str">
        <f>VLOOKUP(A997,标的信息!$B$2:$I$260,8,0)</f>
        <v>还款中</v>
      </c>
      <c r="I997">
        <f t="shared" si="15"/>
        <v>31.344444444444445</v>
      </c>
      <c r="J997">
        <v>31.34</v>
      </c>
      <c r="K997">
        <v>7000</v>
      </c>
      <c r="L997" s="1" t="s">
        <v>1976</v>
      </c>
      <c r="M997">
        <v>8405</v>
      </c>
      <c r="N997">
        <v>10</v>
      </c>
      <c r="O997" t="s">
        <v>18</v>
      </c>
      <c r="P997" s="1" t="s">
        <v>1977</v>
      </c>
      <c r="Q997">
        <v>31.34</v>
      </c>
      <c r="R997">
        <v>1</v>
      </c>
      <c r="S997">
        <v>0</v>
      </c>
      <c r="T997">
        <v>0</v>
      </c>
      <c r="U997" s="1" t="s">
        <v>35</v>
      </c>
      <c r="V997">
        <v>7000</v>
      </c>
      <c r="W997">
        <v>7000</v>
      </c>
      <c r="X997">
        <v>0</v>
      </c>
      <c r="Y997">
        <v>7031.34</v>
      </c>
      <c r="Z997">
        <v>7031.34</v>
      </c>
      <c r="AA997">
        <v>1</v>
      </c>
      <c r="AB997" t="s">
        <v>21</v>
      </c>
    </row>
    <row r="998" spans="1:28" x14ac:dyDescent="0.3">
      <c r="A998">
        <v>558</v>
      </c>
      <c r="B998" t="str">
        <f>VLOOKUP(A998,标的信息!$B$2:$G$260,2,0)</f>
        <v>信易顺</v>
      </c>
      <c r="C998" t="str">
        <f>VLOOKUP(A998,标的信息!$B$2:$G$260,3,0)</f>
        <v>信易顺第472期</v>
      </c>
      <c r="D998">
        <f>VLOOKUP(A998,标的信息!$B$2:$G$260,4,0)</f>
        <v>20000</v>
      </c>
      <c r="E998">
        <f>VLOOKUP(A998,标的信息!$B$2:$G$260,5,0)</f>
        <v>5.2</v>
      </c>
      <c r="F998">
        <f>VLOOKUP(A998,标的信息!$B$2:$G$260,6,0)</f>
        <v>1</v>
      </c>
      <c r="G998">
        <f>VLOOKUP(A998,标的信息!$B$2:$H$260,7,0)</f>
        <v>31</v>
      </c>
      <c r="H998" t="str">
        <f>VLOOKUP(A998,标的信息!$B$2:$I$260,8,0)</f>
        <v>还款中</v>
      </c>
      <c r="I998">
        <f t="shared" si="15"/>
        <v>58.211111111111109</v>
      </c>
      <c r="J998">
        <v>58.21</v>
      </c>
      <c r="K998">
        <v>13000</v>
      </c>
      <c r="L998" s="1" t="s">
        <v>1978</v>
      </c>
      <c r="M998">
        <v>8404</v>
      </c>
      <c r="N998">
        <v>10</v>
      </c>
      <c r="O998" t="s">
        <v>18</v>
      </c>
      <c r="P998" s="1" t="s">
        <v>1979</v>
      </c>
      <c r="Q998">
        <v>58.21</v>
      </c>
      <c r="R998">
        <v>1</v>
      </c>
      <c r="S998">
        <v>0</v>
      </c>
      <c r="T998">
        <v>0</v>
      </c>
      <c r="U998" s="1" t="s">
        <v>53</v>
      </c>
      <c r="V998">
        <v>13000</v>
      </c>
      <c r="W998">
        <v>13000</v>
      </c>
      <c r="X998">
        <v>0</v>
      </c>
      <c r="Y998">
        <v>13058.21</v>
      </c>
      <c r="Z998">
        <v>13058.21</v>
      </c>
      <c r="AA998">
        <v>1</v>
      </c>
      <c r="AB998" t="s">
        <v>21</v>
      </c>
    </row>
    <row r="999" spans="1:28" x14ac:dyDescent="0.3">
      <c r="A999">
        <v>546</v>
      </c>
      <c r="B999" t="str">
        <f>VLOOKUP(A999,标的信息!$B$2:$G$260,2,0)</f>
        <v>信易顺</v>
      </c>
      <c r="C999" t="str">
        <f>VLOOKUP(A999,标的信息!$B$2:$G$260,3,0)</f>
        <v>信易顺第460期</v>
      </c>
      <c r="D999">
        <f>VLOOKUP(A999,标的信息!$B$2:$G$260,4,0)</f>
        <v>20000</v>
      </c>
      <c r="E999">
        <f>VLOOKUP(A999,标的信息!$B$2:$G$260,5,0)</f>
        <v>5.2</v>
      </c>
      <c r="F999">
        <f>VLOOKUP(A999,标的信息!$B$2:$G$260,6,0)</f>
        <v>1</v>
      </c>
      <c r="G999">
        <f>VLOOKUP(A999,标的信息!$B$2:$H$260,7,0)</f>
        <v>31</v>
      </c>
      <c r="H999" t="str">
        <f>VLOOKUP(A999,标的信息!$B$2:$I$260,8,0)</f>
        <v>还款中</v>
      </c>
      <c r="I999">
        <f t="shared" si="15"/>
        <v>34.031111111111109</v>
      </c>
      <c r="J999">
        <v>34.03</v>
      </c>
      <c r="K999">
        <v>7600</v>
      </c>
      <c r="L999" s="1" t="s">
        <v>1980</v>
      </c>
      <c r="M999">
        <v>8381</v>
      </c>
      <c r="N999">
        <v>10</v>
      </c>
      <c r="O999" t="s">
        <v>18</v>
      </c>
      <c r="P999" s="1" t="s">
        <v>1981</v>
      </c>
      <c r="Q999">
        <v>34.03</v>
      </c>
      <c r="R999">
        <v>1</v>
      </c>
      <c r="S999">
        <v>0</v>
      </c>
      <c r="T999">
        <v>0</v>
      </c>
      <c r="U999" s="1" t="s">
        <v>29</v>
      </c>
      <c r="V999">
        <v>7600</v>
      </c>
      <c r="W999">
        <v>7600</v>
      </c>
      <c r="X999">
        <v>0</v>
      </c>
      <c r="Y999">
        <v>7634.03</v>
      </c>
      <c r="Z999">
        <v>7634.03</v>
      </c>
      <c r="AA999">
        <v>1</v>
      </c>
      <c r="AB999" t="s">
        <v>21</v>
      </c>
    </row>
    <row r="1000" spans="1:28" x14ac:dyDescent="0.3">
      <c r="A1000">
        <v>546</v>
      </c>
      <c r="B1000" t="str">
        <f>VLOOKUP(A1000,标的信息!$B$2:$G$260,2,0)</f>
        <v>信易顺</v>
      </c>
      <c r="C1000" t="str">
        <f>VLOOKUP(A1000,标的信息!$B$2:$G$260,3,0)</f>
        <v>信易顺第460期</v>
      </c>
      <c r="D1000">
        <f>VLOOKUP(A1000,标的信息!$B$2:$G$260,4,0)</f>
        <v>20000</v>
      </c>
      <c r="E1000">
        <f>VLOOKUP(A1000,标的信息!$B$2:$G$260,5,0)</f>
        <v>5.2</v>
      </c>
      <c r="F1000">
        <f>VLOOKUP(A1000,标的信息!$B$2:$G$260,6,0)</f>
        <v>1</v>
      </c>
      <c r="G1000">
        <f>VLOOKUP(A1000,标的信息!$B$2:$H$260,7,0)</f>
        <v>31</v>
      </c>
      <c r="H1000" t="str">
        <f>VLOOKUP(A1000,标的信息!$B$2:$I$260,8,0)</f>
        <v>还款中</v>
      </c>
      <c r="I1000">
        <f t="shared" si="15"/>
        <v>10.746666666666666</v>
      </c>
      <c r="J1000">
        <v>10.75</v>
      </c>
      <c r="K1000">
        <v>2400</v>
      </c>
      <c r="L1000" s="1" t="s">
        <v>1982</v>
      </c>
      <c r="M1000">
        <v>8378</v>
      </c>
      <c r="N1000">
        <v>10</v>
      </c>
      <c r="O1000" t="s">
        <v>18</v>
      </c>
      <c r="P1000" s="1" t="s">
        <v>1983</v>
      </c>
      <c r="Q1000">
        <v>10.75</v>
      </c>
      <c r="R1000">
        <v>1</v>
      </c>
      <c r="S1000">
        <v>0</v>
      </c>
      <c r="T1000">
        <v>0</v>
      </c>
      <c r="U1000" s="1" t="s">
        <v>35</v>
      </c>
      <c r="V1000">
        <v>2400</v>
      </c>
      <c r="W1000">
        <v>2400</v>
      </c>
      <c r="X1000">
        <v>0</v>
      </c>
      <c r="Y1000">
        <v>2410.75</v>
      </c>
      <c r="Z1000">
        <v>2410.75</v>
      </c>
      <c r="AA1000">
        <v>1</v>
      </c>
      <c r="AB1000" t="s">
        <v>21</v>
      </c>
    </row>
    <row r="1001" spans="1:28" x14ac:dyDescent="0.3">
      <c r="A1001">
        <v>546</v>
      </c>
      <c r="B1001" t="str">
        <f>VLOOKUP(A1001,标的信息!$B$2:$G$260,2,0)</f>
        <v>信易顺</v>
      </c>
      <c r="C1001" t="str">
        <f>VLOOKUP(A1001,标的信息!$B$2:$G$260,3,0)</f>
        <v>信易顺第460期</v>
      </c>
      <c r="D1001">
        <f>VLOOKUP(A1001,标的信息!$B$2:$G$260,4,0)</f>
        <v>20000</v>
      </c>
      <c r="E1001">
        <f>VLOOKUP(A1001,标的信息!$B$2:$G$260,5,0)</f>
        <v>5.2</v>
      </c>
      <c r="F1001">
        <f>VLOOKUP(A1001,标的信息!$B$2:$G$260,6,0)</f>
        <v>1</v>
      </c>
      <c r="G1001">
        <f>VLOOKUP(A1001,标的信息!$B$2:$H$260,7,0)</f>
        <v>31</v>
      </c>
      <c r="H1001" t="str">
        <f>VLOOKUP(A1001,标的信息!$B$2:$I$260,8,0)</f>
        <v>还款中</v>
      </c>
      <c r="I1001">
        <f t="shared" si="15"/>
        <v>44.777777777777779</v>
      </c>
      <c r="J1001">
        <v>44.78</v>
      </c>
      <c r="K1001">
        <v>10000</v>
      </c>
      <c r="L1001" s="1" t="s">
        <v>1984</v>
      </c>
      <c r="M1001">
        <v>8374</v>
      </c>
      <c r="N1001">
        <v>10</v>
      </c>
      <c r="O1001" t="s">
        <v>18</v>
      </c>
      <c r="P1001" s="1" t="s">
        <v>1985</v>
      </c>
      <c r="Q1001">
        <v>44.78</v>
      </c>
      <c r="R1001">
        <v>1</v>
      </c>
      <c r="S1001">
        <v>0</v>
      </c>
      <c r="T1001">
        <v>0</v>
      </c>
      <c r="U1001" s="1" t="s">
        <v>53</v>
      </c>
      <c r="V1001">
        <v>10000</v>
      </c>
      <c r="W1001">
        <v>10000</v>
      </c>
      <c r="X1001">
        <v>0</v>
      </c>
      <c r="Y1001">
        <v>10044.780000000001</v>
      </c>
      <c r="Z1001">
        <v>10044.780000000001</v>
      </c>
      <c r="AA1001">
        <v>1</v>
      </c>
      <c r="AB1001" t="s">
        <v>21</v>
      </c>
    </row>
    <row r="1002" spans="1:28" x14ac:dyDescent="0.3">
      <c r="A1002">
        <v>532</v>
      </c>
      <c r="B1002" t="str">
        <f>VLOOKUP(A1002,标的信息!$B$2:$G$260,2,0)</f>
        <v>信易顺</v>
      </c>
      <c r="C1002" t="str">
        <f>VLOOKUP(A1002,标的信息!$B$2:$G$260,3,0)</f>
        <v>信易顺第446期</v>
      </c>
      <c r="D1002">
        <f>VLOOKUP(A1002,标的信息!$B$2:$G$260,4,0)</f>
        <v>50000</v>
      </c>
      <c r="E1002">
        <f>VLOOKUP(A1002,标的信息!$B$2:$G$260,5,0)</f>
        <v>5.2</v>
      </c>
      <c r="F1002">
        <f>VLOOKUP(A1002,标的信息!$B$2:$G$260,6,0)</f>
        <v>1</v>
      </c>
      <c r="G1002">
        <f>VLOOKUP(A1002,标的信息!$B$2:$H$260,7,0)</f>
        <v>31</v>
      </c>
      <c r="H1002" t="str">
        <f>VLOOKUP(A1002,标的信息!$B$2:$I$260,8,0)</f>
        <v>还款中</v>
      </c>
      <c r="I1002">
        <f t="shared" si="15"/>
        <v>1.7911111111111113</v>
      </c>
      <c r="J1002">
        <v>1.79</v>
      </c>
      <c r="K1002">
        <v>400</v>
      </c>
      <c r="L1002" s="1" t="s">
        <v>1986</v>
      </c>
      <c r="M1002">
        <v>8344</v>
      </c>
      <c r="N1002">
        <v>10</v>
      </c>
      <c r="O1002" t="s">
        <v>18</v>
      </c>
      <c r="P1002" s="1" t="s">
        <v>1987</v>
      </c>
      <c r="Q1002">
        <v>1.79</v>
      </c>
      <c r="R1002">
        <v>1</v>
      </c>
      <c r="S1002">
        <v>0</v>
      </c>
      <c r="T1002">
        <v>0</v>
      </c>
      <c r="U1002" s="1" t="s">
        <v>32</v>
      </c>
      <c r="V1002">
        <v>400</v>
      </c>
      <c r="W1002">
        <v>400</v>
      </c>
      <c r="X1002">
        <v>0</v>
      </c>
      <c r="Y1002">
        <v>401.79</v>
      </c>
      <c r="Z1002">
        <v>401.79</v>
      </c>
      <c r="AA1002">
        <v>1</v>
      </c>
      <c r="AB1002" t="s">
        <v>21</v>
      </c>
    </row>
    <row r="1003" spans="1:28" x14ac:dyDescent="0.3">
      <c r="A1003">
        <v>532</v>
      </c>
      <c r="B1003" t="str">
        <f>VLOOKUP(A1003,标的信息!$B$2:$G$260,2,0)</f>
        <v>信易顺</v>
      </c>
      <c r="C1003" t="str">
        <f>VLOOKUP(A1003,标的信息!$B$2:$G$260,3,0)</f>
        <v>信易顺第446期</v>
      </c>
      <c r="D1003">
        <f>VLOOKUP(A1003,标的信息!$B$2:$G$260,4,0)</f>
        <v>50000</v>
      </c>
      <c r="E1003">
        <f>VLOOKUP(A1003,标的信息!$B$2:$G$260,5,0)</f>
        <v>5.2</v>
      </c>
      <c r="F1003">
        <f>VLOOKUP(A1003,标的信息!$B$2:$G$260,6,0)</f>
        <v>1</v>
      </c>
      <c r="G1003">
        <f>VLOOKUP(A1003,标的信息!$B$2:$H$260,7,0)</f>
        <v>31</v>
      </c>
      <c r="H1003" t="str">
        <f>VLOOKUP(A1003,标的信息!$B$2:$I$260,8,0)</f>
        <v>还款中</v>
      </c>
      <c r="I1003">
        <f t="shared" si="15"/>
        <v>145.97555555555556</v>
      </c>
      <c r="J1003">
        <v>145.97999999999999</v>
      </c>
      <c r="K1003">
        <v>32600</v>
      </c>
      <c r="L1003" s="1" t="s">
        <v>1988</v>
      </c>
      <c r="M1003">
        <v>8329</v>
      </c>
      <c r="N1003">
        <v>10</v>
      </c>
      <c r="O1003" t="s">
        <v>18</v>
      </c>
      <c r="P1003" s="1" t="s">
        <v>1989</v>
      </c>
      <c r="Q1003">
        <v>145.97999999999999</v>
      </c>
      <c r="R1003">
        <v>1</v>
      </c>
      <c r="S1003">
        <v>0</v>
      </c>
      <c r="T1003">
        <v>0</v>
      </c>
      <c r="U1003" s="1" t="s">
        <v>32</v>
      </c>
      <c r="V1003">
        <v>32600</v>
      </c>
      <c r="W1003">
        <v>32600</v>
      </c>
      <c r="X1003">
        <v>0</v>
      </c>
      <c r="Y1003">
        <v>32745.98</v>
      </c>
      <c r="Z1003">
        <v>32745.98</v>
      </c>
      <c r="AA1003">
        <v>1</v>
      </c>
      <c r="AB1003" t="s">
        <v>21</v>
      </c>
    </row>
    <row r="1004" spans="1:28" x14ac:dyDescent="0.3">
      <c r="A1004">
        <v>532</v>
      </c>
      <c r="B1004" t="str">
        <f>VLOOKUP(A1004,标的信息!$B$2:$G$260,2,0)</f>
        <v>信易顺</v>
      </c>
      <c r="C1004" t="str">
        <f>VLOOKUP(A1004,标的信息!$B$2:$G$260,3,0)</f>
        <v>信易顺第446期</v>
      </c>
      <c r="D1004">
        <f>VLOOKUP(A1004,标的信息!$B$2:$G$260,4,0)</f>
        <v>50000</v>
      </c>
      <c r="E1004">
        <f>VLOOKUP(A1004,标的信息!$B$2:$G$260,5,0)</f>
        <v>5.2</v>
      </c>
      <c r="F1004">
        <f>VLOOKUP(A1004,标的信息!$B$2:$G$260,6,0)</f>
        <v>1</v>
      </c>
      <c r="G1004">
        <f>VLOOKUP(A1004,标的信息!$B$2:$H$260,7,0)</f>
        <v>31</v>
      </c>
      <c r="H1004" t="str">
        <f>VLOOKUP(A1004,标的信息!$B$2:$I$260,8,0)</f>
        <v>还款中</v>
      </c>
      <c r="I1004">
        <f t="shared" si="15"/>
        <v>31.344444444444445</v>
      </c>
      <c r="J1004">
        <v>31.34</v>
      </c>
      <c r="K1004">
        <v>7000</v>
      </c>
      <c r="L1004" s="1" t="s">
        <v>1990</v>
      </c>
      <c r="M1004">
        <v>8326</v>
      </c>
      <c r="N1004">
        <v>10</v>
      </c>
      <c r="O1004" t="s">
        <v>18</v>
      </c>
      <c r="P1004" s="1" t="s">
        <v>1991</v>
      </c>
      <c r="Q1004">
        <v>31.34</v>
      </c>
      <c r="R1004">
        <v>1</v>
      </c>
      <c r="S1004">
        <v>0</v>
      </c>
      <c r="T1004">
        <v>0</v>
      </c>
      <c r="U1004" s="1" t="s">
        <v>40</v>
      </c>
      <c r="V1004">
        <v>7000</v>
      </c>
      <c r="W1004">
        <v>7000</v>
      </c>
      <c r="X1004">
        <v>0</v>
      </c>
      <c r="Y1004">
        <v>7031.34</v>
      </c>
      <c r="Z1004">
        <v>7031.34</v>
      </c>
      <c r="AA1004">
        <v>1</v>
      </c>
      <c r="AB1004" t="s">
        <v>21</v>
      </c>
    </row>
    <row r="1005" spans="1:28" x14ac:dyDescent="0.3">
      <c r="A1005">
        <v>532</v>
      </c>
      <c r="B1005" t="str">
        <f>VLOOKUP(A1005,标的信息!$B$2:$G$260,2,0)</f>
        <v>信易顺</v>
      </c>
      <c r="C1005" t="str">
        <f>VLOOKUP(A1005,标的信息!$B$2:$G$260,3,0)</f>
        <v>信易顺第446期</v>
      </c>
      <c r="D1005">
        <f>VLOOKUP(A1005,标的信息!$B$2:$G$260,4,0)</f>
        <v>50000</v>
      </c>
      <c r="E1005">
        <f>VLOOKUP(A1005,标的信息!$B$2:$G$260,5,0)</f>
        <v>5.2</v>
      </c>
      <c r="F1005">
        <f>VLOOKUP(A1005,标的信息!$B$2:$G$260,6,0)</f>
        <v>1</v>
      </c>
      <c r="G1005">
        <f>VLOOKUP(A1005,标的信息!$B$2:$H$260,7,0)</f>
        <v>31</v>
      </c>
      <c r="H1005" t="str">
        <f>VLOOKUP(A1005,标的信息!$B$2:$I$260,8,0)</f>
        <v>还款中</v>
      </c>
      <c r="I1005">
        <f t="shared" si="15"/>
        <v>22.388888888888889</v>
      </c>
      <c r="J1005">
        <v>22.39</v>
      </c>
      <c r="K1005">
        <v>5000</v>
      </c>
      <c r="L1005" s="1" t="s">
        <v>1992</v>
      </c>
      <c r="M1005">
        <v>8324</v>
      </c>
      <c r="N1005">
        <v>10</v>
      </c>
      <c r="O1005" t="s">
        <v>18</v>
      </c>
      <c r="P1005" s="1" t="s">
        <v>1993</v>
      </c>
      <c r="Q1005">
        <v>22.39</v>
      </c>
      <c r="R1005">
        <v>1</v>
      </c>
      <c r="S1005">
        <v>0</v>
      </c>
      <c r="T1005">
        <v>0</v>
      </c>
      <c r="U1005" s="1" t="s">
        <v>35</v>
      </c>
      <c r="V1005">
        <v>5000</v>
      </c>
      <c r="W1005">
        <v>5000</v>
      </c>
      <c r="X1005">
        <v>0</v>
      </c>
      <c r="Y1005">
        <v>5022.3900000000003</v>
      </c>
      <c r="Z1005">
        <v>5022.3900000000003</v>
      </c>
      <c r="AA1005">
        <v>1</v>
      </c>
      <c r="AB1005" t="s">
        <v>21</v>
      </c>
    </row>
    <row r="1006" spans="1:28" x14ac:dyDescent="0.3">
      <c r="A1006">
        <v>532</v>
      </c>
      <c r="B1006" t="str">
        <f>VLOOKUP(A1006,标的信息!$B$2:$G$260,2,0)</f>
        <v>信易顺</v>
      </c>
      <c r="C1006" t="str">
        <f>VLOOKUP(A1006,标的信息!$B$2:$G$260,3,0)</f>
        <v>信易顺第446期</v>
      </c>
      <c r="D1006">
        <f>VLOOKUP(A1006,标的信息!$B$2:$G$260,4,0)</f>
        <v>50000</v>
      </c>
      <c r="E1006">
        <f>VLOOKUP(A1006,标的信息!$B$2:$G$260,5,0)</f>
        <v>5.2</v>
      </c>
      <c r="F1006">
        <f>VLOOKUP(A1006,标的信息!$B$2:$G$260,6,0)</f>
        <v>1</v>
      </c>
      <c r="G1006">
        <f>VLOOKUP(A1006,标的信息!$B$2:$H$260,7,0)</f>
        <v>31</v>
      </c>
      <c r="H1006" t="str">
        <f>VLOOKUP(A1006,标的信息!$B$2:$I$260,8,0)</f>
        <v>还款中</v>
      </c>
      <c r="I1006">
        <f t="shared" si="15"/>
        <v>22.388888888888889</v>
      </c>
      <c r="J1006">
        <v>22.39</v>
      </c>
      <c r="K1006">
        <v>5000</v>
      </c>
      <c r="L1006" s="1" t="s">
        <v>1994</v>
      </c>
      <c r="M1006">
        <v>8323</v>
      </c>
      <c r="N1006">
        <v>10</v>
      </c>
      <c r="O1006" t="s">
        <v>18</v>
      </c>
      <c r="P1006" s="1" t="s">
        <v>1995</v>
      </c>
      <c r="Q1006">
        <v>22.39</v>
      </c>
      <c r="R1006">
        <v>1</v>
      </c>
      <c r="S1006">
        <v>0</v>
      </c>
      <c r="T1006">
        <v>0</v>
      </c>
      <c r="U1006" s="1" t="s">
        <v>35</v>
      </c>
      <c r="V1006">
        <v>5000</v>
      </c>
      <c r="W1006">
        <v>5000</v>
      </c>
      <c r="X1006">
        <v>0</v>
      </c>
      <c r="Y1006">
        <v>5022.3900000000003</v>
      </c>
      <c r="Z1006">
        <v>5022.3900000000003</v>
      </c>
      <c r="AA1006">
        <v>1</v>
      </c>
      <c r="AB1006" t="s">
        <v>21</v>
      </c>
    </row>
    <row r="1007" spans="1:28" x14ac:dyDescent="0.3">
      <c r="A1007">
        <v>533</v>
      </c>
      <c r="B1007" t="str">
        <f>VLOOKUP(A1007,标的信息!$B$2:$G$260,2,0)</f>
        <v>信易顺</v>
      </c>
      <c r="C1007" t="str">
        <f>VLOOKUP(A1007,标的信息!$B$2:$G$260,3,0)</f>
        <v>信易顺第447期</v>
      </c>
      <c r="D1007">
        <f>VLOOKUP(A1007,标的信息!$B$2:$G$260,4,0)</f>
        <v>30000</v>
      </c>
      <c r="E1007">
        <f>VLOOKUP(A1007,标的信息!$B$2:$G$260,5,0)</f>
        <v>5.2</v>
      </c>
      <c r="F1007">
        <f>VLOOKUP(A1007,标的信息!$B$2:$G$260,6,0)</f>
        <v>1</v>
      </c>
      <c r="G1007">
        <f>VLOOKUP(A1007,标的信息!$B$2:$H$260,7,0)</f>
        <v>31</v>
      </c>
      <c r="H1007" t="str">
        <f>VLOOKUP(A1007,标的信息!$B$2:$I$260,8,0)</f>
        <v>还款中</v>
      </c>
      <c r="I1007">
        <f t="shared" si="15"/>
        <v>116.42222222222222</v>
      </c>
      <c r="J1007">
        <v>116.42</v>
      </c>
      <c r="K1007">
        <v>26000</v>
      </c>
      <c r="L1007" s="1" t="s">
        <v>1996</v>
      </c>
      <c r="M1007">
        <v>8356</v>
      </c>
      <c r="N1007">
        <v>10</v>
      </c>
      <c r="O1007" t="s">
        <v>18</v>
      </c>
      <c r="P1007" s="1" t="s">
        <v>1997</v>
      </c>
      <c r="Q1007">
        <v>116.42</v>
      </c>
      <c r="R1007">
        <v>1</v>
      </c>
      <c r="S1007">
        <v>0</v>
      </c>
      <c r="T1007">
        <v>0</v>
      </c>
      <c r="U1007" s="1" t="s">
        <v>40</v>
      </c>
      <c r="V1007">
        <v>26000</v>
      </c>
      <c r="W1007">
        <v>26000</v>
      </c>
      <c r="X1007">
        <v>0</v>
      </c>
      <c r="Y1007">
        <v>26116.42</v>
      </c>
      <c r="Z1007">
        <v>26116.42</v>
      </c>
      <c r="AA1007">
        <v>1</v>
      </c>
      <c r="AB1007" t="s">
        <v>21</v>
      </c>
    </row>
    <row r="1008" spans="1:28" x14ac:dyDescent="0.3">
      <c r="A1008">
        <v>533</v>
      </c>
      <c r="B1008" t="str">
        <f>VLOOKUP(A1008,标的信息!$B$2:$G$260,2,0)</f>
        <v>信易顺</v>
      </c>
      <c r="C1008" t="str">
        <f>VLOOKUP(A1008,标的信息!$B$2:$G$260,3,0)</f>
        <v>信易顺第447期</v>
      </c>
      <c r="D1008">
        <f>VLOOKUP(A1008,标的信息!$B$2:$G$260,4,0)</f>
        <v>30000</v>
      </c>
      <c r="E1008">
        <f>VLOOKUP(A1008,标的信息!$B$2:$G$260,5,0)</f>
        <v>5.2</v>
      </c>
      <c r="F1008">
        <f>VLOOKUP(A1008,标的信息!$B$2:$G$260,6,0)</f>
        <v>1</v>
      </c>
      <c r="G1008">
        <f>VLOOKUP(A1008,标的信息!$B$2:$H$260,7,0)</f>
        <v>31</v>
      </c>
      <c r="H1008" t="str">
        <f>VLOOKUP(A1008,标的信息!$B$2:$I$260,8,0)</f>
        <v>还款中</v>
      </c>
      <c r="I1008">
        <f t="shared" si="15"/>
        <v>13.433333333333334</v>
      </c>
      <c r="J1008">
        <v>13.43</v>
      </c>
      <c r="K1008">
        <v>3000</v>
      </c>
      <c r="L1008" s="1" t="s">
        <v>1998</v>
      </c>
      <c r="M1008">
        <v>8340</v>
      </c>
      <c r="N1008">
        <v>10</v>
      </c>
      <c r="O1008" t="s">
        <v>18</v>
      </c>
      <c r="P1008" s="1" t="s">
        <v>1999</v>
      </c>
      <c r="Q1008">
        <v>13.43</v>
      </c>
      <c r="R1008">
        <v>1</v>
      </c>
      <c r="S1008">
        <v>0</v>
      </c>
      <c r="T1008">
        <v>0</v>
      </c>
      <c r="U1008" s="1" t="s">
        <v>24</v>
      </c>
      <c r="V1008">
        <v>3000</v>
      </c>
      <c r="W1008">
        <v>3000</v>
      </c>
      <c r="X1008">
        <v>0</v>
      </c>
      <c r="Y1008">
        <v>3013.43</v>
      </c>
      <c r="Z1008">
        <v>3013.43</v>
      </c>
      <c r="AA1008">
        <v>1</v>
      </c>
      <c r="AB1008" t="s">
        <v>21</v>
      </c>
    </row>
    <row r="1009" spans="1:28" x14ac:dyDescent="0.3">
      <c r="A1009">
        <v>533</v>
      </c>
      <c r="B1009" t="str">
        <f>VLOOKUP(A1009,标的信息!$B$2:$G$260,2,0)</f>
        <v>信易顺</v>
      </c>
      <c r="C1009" t="str">
        <f>VLOOKUP(A1009,标的信息!$B$2:$G$260,3,0)</f>
        <v>信易顺第447期</v>
      </c>
      <c r="D1009">
        <f>VLOOKUP(A1009,标的信息!$B$2:$G$260,4,0)</f>
        <v>30000</v>
      </c>
      <c r="E1009">
        <f>VLOOKUP(A1009,标的信息!$B$2:$G$260,5,0)</f>
        <v>5.2</v>
      </c>
      <c r="F1009">
        <f>VLOOKUP(A1009,标的信息!$B$2:$G$260,6,0)</f>
        <v>1</v>
      </c>
      <c r="G1009">
        <f>VLOOKUP(A1009,标的信息!$B$2:$H$260,7,0)</f>
        <v>31</v>
      </c>
      <c r="H1009" t="str">
        <f>VLOOKUP(A1009,标的信息!$B$2:$I$260,8,0)</f>
        <v>还款中</v>
      </c>
      <c r="I1009">
        <f t="shared" si="15"/>
        <v>4.4777777777777779</v>
      </c>
      <c r="J1009">
        <v>4.4800000000000004</v>
      </c>
      <c r="K1009">
        <v>1000</v>
      </c>
      <c r="L1009" s="1" t="s">
        <v>2000</v>
      </c>
      <c r="M1009">
        <v>8322</v>
      </c>
      <c r="N1009">
        <v>10</v>
      </c>
      <c r="O1009" t="s">
        <v>18</v>
      </c>
      <c r="P1009" s="1" t="s">
        <v>2001</v>
      </c>
      <c r="Q1009">
        <v>4.4800000000000004</v>
      </c>
      <c r="R1009">
        <v>1</v>
      </c>
      <c r="S1009">
        <v>0</v>
      </c>
      <c r="T1009">
        <v>0</v>
      </c>
      <c r="U1009" s="1" t="s">
        <v>35</v>
      </c>
      <c r="V1009">
        <v>1000</v>
      </c>
      <c r="W1009">
        <v>1000</v>
      </c>
      <c r="X1009">
        <v>0</v>
      </c>
      <c r="Y1009">
        <v>1004.48</v>
      </c>
      <c r="Z1009">
        <v>1004.48</v>
      </c>
      <c r="AA1009">
        <v>1</v>
      </c>
      <c r="AB1009" t="s">
        <v>21</v>
      </c>
    </row>
    <row r="1010" spans="1:28" x14ac:dyDescent="0.3">
      <c r="A1010">
        <v>534</v>
      </c>
      <c r="B1010" t="str">
        <f>VLOOKUP(A1010,标的信息!$B$2:$G$260,2,0)</f>
        <v>信易顺</v>
      </c>
      <c r="C1010" t="str">
        <f>VLOOKUP(A1010,标的信息!$B$2:$G$260,3,0)</f>
        <v>信易顺第448期</v>
      </c>
      <c r="D1010">
        <f>VLOOKUP(A1010,标的信息!$B$2:$G$260,4,0)</f>
        <v>50000</v>
      </c>
      <c r="E1010">
        <f>VLOOKUP(A1010,标的信息!$B$2:$G$260,5,0)</f>
        <v>5.2</v>
      </c>
      <c r="F1010">
        <f>VLOOKUP(A1010,标的信息!$B$2:$G$260,6,0)</f>
        <v>1</v>
      </c>
      <c r="G1010">
        <f>VLOOKUP(A1010,标的信息!$B$2:$H$260,7,0)</f>
        <v>31</v>
      </c>
      <c r="H1010" t="str">
        <f>VLOOKUP(A1010,标的信息!$B$2:$I$260,8,0)</f>
        <v>还款中</v>
      </c>
      <c r="I1010">
        <f t="shared" si="15"/>
        <v>210.45555555555555</v>
      </c>
      <c r="J1010">
        <v>210.46</v>
      </c>
      <c r="K1010">
        <v>47000</v>
      </c>
      <c r="L1010" s="1" t="s">
        <v>2002</v>
      </c>
      <c r="M1010">
        <v>8353</v>
      </c>
      <c r="N1010">
        <v>10</v>
      </c>
      <c r="O1010" t="s">
        <v>18</v>
      </c>
      <c r="P1010" s="1" t="s">
        <v>2003</v>
      </c>
      <c r="Q1010">
        <v>210.46</v>
      </c>
      <c r="R1010">
        <v>1</v>
      </c>
      <c r="S1010">
        <v>0</v>
      </c>
      <c r="T1010">
        <v>0</v>
      </c>
      <c r="U1010" s="1" t="s">
        <v>40</v>
      </c>
      <c r="V1010">
        <v>47000</v>
      </c>
      <c r="W1010">
        <v>47000</v>
      </c>
      <c r="X1010">
        <v>0</v>
      </c>
      <c r="Y1010">
        <v>47210.46</v>
      </c>
      <c r="Z1010">
        <v>47210.46</v>
      </c>
      <c r="AA1010">
        <v>1</v>
      </c>
      <c r="AB1010" t="s">
        <v>21</v>
      </c>
    </row>
    <row r="1011" spans="1:28" x14ac:dyDescent="0.3">
      <c r="A1011">
        <v>534</v>
      </c>
      <c r="B1011" t="str">
        <f>VLOOKUP(A1011,标的信息!$B$2:$G$260,2,0)</f>
        <v>信易顺</v>
      </c>
      <c r="C1011" t="str">
        <f>VLOOKUP(A1011,标的信息!$B$2:$G$260,3,0)</f>
        <v>信易顺第448期</v>
      </c>
      <c r="D1011">
        <f>VLOOKUP(A1011,标的信息!$B$2:$G$260,4,0)</f>
        <v>50000</v>
      </c>
      <c r="E1011">
        <f>VLOOKUP(A1011,标的信息!$B$2:$G$260,5,0)</f>
        <v>5.2</v>
      </c>
      <c r="F1011">
        <f>VLOOKUP(A1011,标的信息!$B$2:$G$260,6,0)</f>
        <v>1</v>
      </c>
      <c r="G1011">
        <f>VLOOKUP(A1011,标的信息!$B$2:$H$260,7,0)</f>
        <v>31</v>
      </c>
      <c r="H1011" t="str">
        <f>VLOOKUP(A1011,标的信息!$B$2:$I$260,8,0)</f>
        <v>还款中</v>
      </c>
      <c r="I1011">
        <f t="shared" si="15"/>
        <v>13.433333333333334</v>
      </c>
      <c r="J1011">
        <v>13.43</v>
      </c>
      <c r="K1011">
        <v>3000</v>
      </c>
      <c r="L1011" s="1" t="s">
        <v>2004</v>
      </c>
      <c r="M1011">
        <v>8327</v>
      </c>
      <c r="N1011">
        <v>10</v>
      </c>
      <c r="O1011" t="s">
        <v>18</v>
      </c>
      <c r="P1011" s="1" t="s">
        <v>2005</v>
      </c>
      <c r="Q1011">
        <v>13.43</v>
      </c>
      <c r="R1011">
        <v>1</v>
      </c>
      <c r="S1011">
        <v>0</v>
      </c>
      <c r="T1011">
        <v>0</v>
      </c>
      <c r="U1011" s="1" t="s">
        <v>35</v>
      </c>
      <c r="V1011">
        <v>3000</v>
      </c>
      <c r="W1011">
        <v>3000</v>
      </c>
      <c r="X1011">
        <v>0</v>
      </c>
      <c r="Y1011">
        <v>3013.43</v>
      </c>
      <c r="Z1011">
        <v>3013.43</v>
      </c>
      <c r="AA1011">
        <v>1</v>
      </c>
      <c r="AB1011" t="s">
        <v>21</v>
      </c>
    </row>
    <row r="1012" spans="1:28" x14ac:dyDescent="0.3">
      <c r="A1012">
        <v>535</v>
      </c>
      <c r="B1012" t="str">
        <f>VLOOKUP(A1012,标的信息!$B$2:$G$260,2,0)</f>
        <v>信易顺</v>
      </c>
      <c r="C1012" t="str">
        <f>VLOOKUP(A1012,标的信息!$B$2:$G$260,3,0)</f>
        <v>信易顺第449期</v>
      </c>
      <c r="D1012">
        <f>VLOOKUP(A1012,标的信息!$B$2:$G$260,4,0)</f>
        <v>30000</v>
      </c>
      <c r="E1012">
        <f>VLOOKUP(A1012,标的信息!$B$2:$G$260,5,0)</f>
        <v>5.2</v>
      </c>
      <c r="F1012">
        <f>VLOOKUP(A1012,标的信息!$B$2:$G$260,6,0)</f>
        <v>1</v>
      </c>
      <c r="G1012">
        <f>VLOOKUP(A1012,标的信息!$B$2:$H$260,7,0)</f>
        <v>31</v>
      </c>
      <c r="H1012" t="str">
        <f>VLOOKUP(A1012,标的信息!$B$2:$I$260,8,0)</f>
        <v>还款中</v>
      </c>
      <c r="I1012">
        <f t="shared" si="15"/>
        <v>129.85555555555555</v>
      </c>
      <c r="J1012">
        <v>129.86000000000001</v>
      </c>
      <c r="K1012">
        <v>29000</v>
      </c>
      <c r="L1012" s="1" t="s">
        <v>2006</v>
      </c>
      <c r="M1012">
        <v>8341</v>
      </c>
      <c r="N1012">
        <v>10</v>
      </c>
      <c r="O1012" t="s">
        <v>18</v>
      </c>
      <c r="P1012" s="1" t="s">
        <v>2007</v>
      </c>
      <c r="Q1012">
        <v>129.86000000000001</v>
      </c>
      <c r="R1012">
        <v>1</v>
      </c>
      <c r="S1012">
        <v>0</v>
      </c>
      <c r="T1012">
        <v>0</v>
      </c>
      <c r="U1012" s="1" t="s">
        <v>40</v>
      </c>
      <c r="V1012">
        <v>29000</v>
      </c>
      <c r="W1012">
        <v>29000</v>
      </c>
      <c r="X1012">
        <v>0</v>
      </c>
      <c r="Y1012">
        <v>29129.86</v>
      </c>
      <c r="Z1012">
        <v>29129.86</v>
      </c>
      <c r="AA1012">
        <v>1</v>
      </c>
      <c r="AB1012" t="s">
        <v>21</v>
      </c>
    </row>
    <row r="1013" spans="1:28" x14ac:dyDescent="0.3">
      <c r="A1013">
        <v>535</v>
      </c>
      <c r="B1013" t="str">
        <f>VLOOKUP(A1013,标的信息!$B$2:$G$260,2,0)</f>
        <v>信易顺</v>
      </c>
      <c r="C1013" t="str">
        <f>VLOOKUP(A1013,标的信息!$B$2:$G$260,3,0)</f>
        <v>信易顺第449期</v>
      </c>
      <c r="D1013">
        <f>VLOOKUP(A1013,标的信息!$B$2:$G$260,4,0)</f>
        <v>30000</v>
      </c>
      <c r="E1013">
        <f>VLOOKUP(A1013,标的信息!$B$2:$G$260,5,0)</f>
        <v>5.2</v>
      </c>
      <c r="F1013">
        <f>VLOOKUP(A1013,标的信息!$B$2:$G$260,6,0)</f>
        <v>1</v>
      </c>
      <c r="G1013">
        <f>VLOOKUP(A1013,标的信息!$B$2:$H$260,7,0)</f>
        <v>31</v>
      </c>
      <c r="H1013" t="str">
        <f>VLOOKUP(A1013,标的信息!$B$2:$I$260,8,0)</f>
        <v>还款中</v>
      </c>
      <c r="I1013">
        <f t="shared" si="15"/>
        <v>4.4777777777777779</v>
      </c>
      <c r="J1013">
        <v>4.4800000000000004</v>
      </c>
      <c r="K1013">
        <v>1000</v>
      </c>
      <c r="L1013" s="1" t="s">
        <v>2008</v>
      </c>
      <c r="M1013">
        <v>8339</v>
      </c>
      <c r="N1013">
        <v>10</v>
      </c>
      <c r="O1013" t="s">
        <v>18</v>
      </c>
      <c r="P1013" s="1" t="s">
        <v>2009</v>
      </c>
      <c r="Q1013">
        <v>4.4800000000000004</v>
      </c>
      <c r="R1013">
        <v>1</v>
      </c>
      <c r="S1013">
        <v>0</v>
      </c>
      <c r="T1013">
        <v>0</v>
      </c>
      <c r="U1013" s="1" t="s">
        <v>24</v>
      </c>
      <c r="V1013">
        <v>1000</v>
      </c>
      <c r="W1013">
        <v>1000</v>
      </c>
      <c r="X1013">
        <v>0</v>
      </c>
      <c r="Y1013">
        <v>1004.48</v>
      </c>
      <c r="Z1013">
        <v>1004.48</v>
      </c>
      <c r="AA1013">
        <v>1</v>
      </c>
      <c r="AB1013" t="s">
        <v>21</v>
      </c>
    </row>
    <row r="1014" spans="1:28" x14ac:dyDescent="0.3">
      <c r="A1014">
        <v>536</v>
      </c>
      <c r="B1014" t="str">
        <f>VLOOKUP(A1014,标的信息!$B$2:$G$260,2,0)</f>
        <v>信易顺</v>
      </c>
      <c r="C1014" t="str">
        <f>VLOOKUP(A1014,标的信息!$B$2:$G$260,3,0)</f>
        <v>信易顺第450期</v>
      </c>
      <c r="D1014">
        <f>VLOOKUP(A1014,标的信息!$B$2:$G$260,4,0)</f>
        <v>30000</v>
      </c>
      <c r="E1014">
        <f>VLOOKUP(A1014,标的信息!$B$2:$G$260,5,0)</f>
        <v>5.2</v>
      </c>
      <c r="F1014">
        <f>VLOOKUP(A1014,标的信息!$B$2:$G$260,6,0)</f>
        <v>1</v>
      </c>
      <c r="G1014">
        <f>VLOOKUP(A1014,标的信息!$B$2:$H$260,7,0)</f>
        <v>31</v>
      </c>
      <c r="H1014" t="str">
        <f>VLOOKUP(A1014,标的信息!$B$2:$I$260,8,0)</f>
        <v>还款中</v>
      </c>
      <c r="I1014">
        <f t="shared" si="15"/>
        <v>7.6122222222222229</v>
      </c>
      <c r="J1014">
        <v>7.61</v>
      </c>
      <c r="K1014">
        <v>1700</v>
      </c>
      <c r="L1014" s="1" t="s">
        <v>2010</v>
      </c>
      <c r="M1014">
        <v>8380</v>
      </c>
      <c r="N1014">
        <v>10</v>
      </c>
      <c r="O1014" t="s">
        <v>18</v>
      </c>
      <c r="P1014" s="1" t="s">
        <v>2011</v>
      </c>
      <c r="Q1014">
        <v>7.61</v>
      </c>
      <c r="R1014">
        <v>1</v>
      </c>
      <c r="S1014">
        <v>0</v>
      </c>
      <c r="T1014">
        <v>0</v>
      </c>
      <c r="U1014" s="1" t="s">
        <v>43</v>
      </c>
      <c r="V1014">
        <v>1700</v>
      </c>
      <c r="W1014">
        <v>1700</v>
      </c>
      <c r="X1014">
        <v>0</v>
      </c>
      <c r="Y1014">
        <v>1707.61</v>
      </c>
      <c r="Z1014">
        <v>1707.61</v>
      </c>
      <c r="AA1014">
        <v>1</v>
      </c>
      <c r="AB1014" t="s">
        <v>21</v>
      </c>
    </row>
    <row r="1015" spans="1:28" x14ac:dyDescent="0.3">
      <c r="A1015">
        <v>536</v>
      </c>
      <c r="B1015" t="str">
        <f>VLOOKUP(A1015,标的信息!$B$2:$G$260,2,0)</f>
        <v>信易顺</v>
      </c>
      <c r="C1015" t="str">
        <f>VLOOKUP(A1015,标的信息!$B$2:$G$260,3,0)</f>
        <v>信易顺第450期</v>
      </c>
      <c r="D1015">
        <f>VLOOKUP(A1015,标的信息!$B$2:$G$260,4,0)</f>
        <v>30000</v>
      </c>
      <c r="E1015">
        <f>VLOOKUP(A1015,标的信息!$B$2:$G$260,5,0)</f>
        <v>5.2</v>
      </c>
      <c r="F1015">
        <f>VLOOKUP(A1015,标的信息!$B$2:$G$260,6,0)</f>
        <v>1</v>
      </c>
      <c r="G1015">
        <f>VLOOKUP(A1015,标的信息!$B$2:$H$260,7,0)</f>
        <v>31</v>
      </c>
      <c r="H1015" t="str">
        <f>VLOOKUP(A1015,标的信息!$B$2:$I$260,8,0)</f>
        <v>还款中</v>
      </c>
      <c r="I1015">
        <f t="shared" si="15"/>
        <v>0.44777777777777783</v>
      </c>
      <c r="J1015">
        <v>0.45</v>
      </c>
      <c r="K1015">
        <v>100</v>
      </c>
      <c r="L1015" s="1" t="s">
        <v>2012</v>
      </c>
      <c r="M1015">
        <v>8360</v>
      </c>
      <c r="N1015">
        <v>10</v>
      </c>
      <c r="O1015" t="s">
        <v>18</v>
      </c>
      <c r="P1015" s="1" t="s">
        <v>2013</v>
      </c>
      <c r="Q1015">
        <v>0.45</v>
      </c>
      <c r="R1015">
        <v>1</v>
      </c>
      <c r="S1015">
        <v>0</v>
      </c>
      <c r="T1015">
        <v>0</v>
      </c>
      <c r="U1015" s="1" t="s">
        <v>20</v>
      </c>
      <c r="V1015">
        <v>100</v>
      </c>
      <c r="W1015">
        <v>100</v>
      </c>
      <c r="X1015">
        <v>0</v>
      </c>
      <c r="Y1015">
        <v>100.45</v>
      </c>
      <c r="Z1015">
        <v>100.45</v>
      </c>
      <c r="AA1015">
        <v>1</v>
      </c>
      <c r="AB1015" t="s">
        <v>21</v>
      </c>
    </row>
    <row r="1016" spans="1:28" x14ac:dyDescent="0.3">
      <c r="A1016">
        <v>536</v>
      </c>
      <c r="B1016" t="str">
        <f>VLOOKUP(A1016,标的信息!$B$2:$G$260,2,0)</f>
        <v>信易顺</v>
      </c>
      <c r="C1016" t="str">
        <f>VLOOKUP(A1016,标的信息!$B$2:$G$260,3,0)</f>
        <v>信易顺第450期</v>
      </c>
      <c r="D1016">
        <f>VLOOKUP(A1016,标的信息!$B$2:$G$260,4,0)</f>
        <v>30000</v>
      </c>
      <c r="E1016">
        <f>VLOOKUP(A1016,标的信息!$B$2:$G$260,5,0)</f>
        <v>5.2</v>
      </c>
      <c r="F1016">
        <f>VLOOKUP(A1016,标的信息!$B$2:$G$260,6,0)</f>
        <v>1</v>
      </c>
      <c r="G1016">
        <f>VLOOKUP(A1016,标的信息!$B$2:$H$260,7,0)</f>
        <v>31</v>
      </c>
      <c r="H1016" t="str">
        <f>VLOOKUP(A1016,标的信息!$B$2:$I$260,8,0)</f>
        <v>还款中</v>
      </c>
      <c r="I1016">
        <f t="shared" si="15"/>
        <v>0.89555555555555566</v>
      </c>
      <c r="J1016">
        <v>0.9</v>
      </c>
      <c r="K1016">
        <v>200</v>
      </c>
      <c r="L1016" s="1" t="s">
        <v>2014</v>
      </c>
      <c r="M1016">
        <v>8355</v>
      </c>
      <c r="N1016">
        <v>10</v>
      </c>
      <c r="O1016" t="s">
        <v>18</v>
      </c>
      <c r="P1016" s="1" t="s">
        <v>2015</v>
      </c>
      <c r="Q1016">
        <v>0.9</v>
      </c>
      <c r="R1016">
        <v>1</v>
      </c>
      <c r="S1016">
        <v>0</v>
      </c>
      <c r="T1016">
        <v>0</v>
      </c>
      <c r="U1016" s="1" t="s">
        <v>32</v>
      </c>
      <c r="V1016">
        <v>200</v>
      </c>
      <c r="W1016">
        <v>200</v>
      </c>
      <c r="X1016">
        <v>0</v>
      </c>
      <c r="Y1016">
        <v>200.9</v>
      </c>
      <c r="Z1016">
        <v>200.9</v>
      </c>
      <c r="AA1016">
        <v>1</v>
      </c>
      <c r="AB1016" t="s">
        <v>21</v>
      </c>
    </row>
    <row r="1017" spans="1:28" x14ac:dyDescent="0.3">
      <c r="A1017">
        <v>536</v>
      </c>
      <c r="B1017" t="str">
        <f>VLOOKUP(A1017,标的信息!$B$2:$G$260,2,0)</f>
        <v>信易顺</v>
      </c>
      <c r="C1017" t="str">
        <f>VLOOKUP(A1017,标的信息!$B$2:$G$260,3,0)</f>
        <v>信易顺第450期</v>
      </c>
      <c r="D1017">
        <f>VLOOKUP(A1017,标的信息!$B$2:$G$260,4,0)</f>
        <v>30000</v>
      </c>
      <c r="E1017">
        <f>VLOOKUP(A1017,标的信息!$B$2:$G$260,5,0)</f>
        <v>5.2</v>
      </c>
      <c r="F1017">
        <f>VLOOKUP(A1017,标的信息!$B$2:$G$260,6,0)</f>
        <v>1</v>
      </c>
      <c r="G1017">
        <f>VLOOKUP(A1017,标的信息!$B$2:$H$260,7,0)</f>
        <v>31</v>
      </c>
      <c r="H1017" t="str">
        <f>VLOOKUP(A1017,标的信息!$B$2:$I$260,8,0)</f>
        <v>还款中</v>
      </c>
      <c r="I1017">
        <f t="shared" si="15"/>
        <v>4.03</v>
      </c>
      <c r="J1017">
        <v>4.03</v>
      </c>
      <c r="K1017">
        <v>900</v>
      </c>
      <c r="L1017" s="1" t="s">
        <v>2016</v>
      </c>
      <c r="M1017">
        <v>8349</v>
      </c>
      <c r="N1017">
        <v>10</v>
      </c>
      <c r="O1017" t="s">
        <v>18</v>
      </c>
      <c r="P1017" s="1" t="s">
        <v>2017</v>
      </c>
      <c r="Q1017">
        <v>4.03</v>
      </c>
      <c r="R1017">
        <v>1</v>
      </c>
      <c r="S1017">
        <v>0</v>
      </c>
      <c r="T1017">
        <v>0</v>
      </c>
      <c r="U1017" s="1" t="s">
        <v>29</v>
      </c>
      <c r="V1017">
        <v>900</v>
      </c>
      <c r="W1017">
        <v>900</v>
      </c>
      <c r="X1017">
        <v>0</v>
      </c>
      <c r="Y1017">
        <v>904.03</v>
      </c>
      <c r="Z1017">
        <v>904.03</v>
      </c>
      <c r="AA1017">
        <v>1</v>
      </c>
      <c r="AB1017" t="s">
        <v>21</v>
      </c>
    </row>
    <row r="1018" spans="1:28" x14ac:dyDescent="0.3">
      <c r="A1018">
        <v>536</v>
      </c>
      <c r="B1018" t="str">
        <f>VLOOKUP(A1018,标的信息!$B$2:$G$260,2,0)</f>
        <v>信易顺</v>
      </c>
      <c r="C1018" t="str">
        <f>VLOOKUP(A1018,标的信息!$B$2:$G$260,3,0)</f>
        <v>信易顺第450期</v>
      </c>
      <c r="D1018">
        <f>VLOOKUP(A1018,标的信息!$B$2:$G$260,4,0)</f>
        <v>30000</v>
      </c>
      <c r="E1018">
        <f>VLOOKUP(A1018,标的信息!$B$2:$G$260,5,0)</f>
        <v>5.2</v>
      </c>
      <c r="F1018">
        <f>VLOOKUP(A1018,标的信息!$B$2:$G$260,6,0)</f>
        <v>1</v>
      </c>
      <c r="G1018">
        <f>VLOOKUP(A1018,标的信息!$B$2:$H$260,7,0)</f>
        <v>31</v>
      </c>
      <c r="H1018" t="str">
        <f>VLOOKUP(A1018,标的信息!$B$2:$I$260,8,0)</f>
        <v>还款中</v>
      </c>
      <c r="I1018">
        <f t="shared" si="15"/>
        <v>95.376666666666665</v>
      </c>
      <c r="J1018">
        <v>95.38</v>
      </c>
      <c r="K1018">
        <v>21300</v>
      </c>
      <c r="L1018" s="1" t="s">
        <v>2018</v>
      </c>
      <c r="M1018">
        <v>8330</v>
      </c>
      <c r="N1018">
        <v>10</v>
      </c>
      <c r="O1018" t="s">
        <v>18</v>
      </c>
      <c r="P1018" s="1" t="s">
        <v>2019</v>
      </c>
      <c r="Q1018">
        <v>95.38</v>
      </c>
      <c r="R1018">
        <v>1</v>
      </c>
      <c r="S1018">
        <v>0</v>
      </c>
      <c r="T1018">
        <v>0</v>
      </c>
      <c r="U1018" s="1" t="s">
        <v>20</v>
      </c>
      <c r="V1018">
        <v>21300</v>
      </c>
      <c r="W1018">
        <v>21300</v>
      </c>
      <c r="X1018">
        <v>0</v>
      </c>
      <c r="Y1018">
        <v>21395.38</v>
      </c>
      <c r="Z1018">
        <v>21395.38</v>
      </c>
      <c r="AA1018">
        <v>1</v>
      </c>
      <c r="AB1018" t="s">
        <v>21</v>
      </c>
    </row>
    <row r="1019" spans="1:28" x14ac:dyDescent="0.3">
      <c r="A1019">
        <v>536</v>
      </c>
      <c r="B1019" t="str">
        <f>VLOOKUP(A1019,标的信息!$B$2:$G$260,2,0)</f>
        <v>信易顺</v>
      </c>
      <c r="C1019" t="str">
        <f>VLOOKUP(A1019,标的信息!$B$2:$G$260,3,0)</f>
        <v>信易顺第450期</v>
      </c>
      <c r="D1019">
        <f>VLOOKUP(A1019,标的信息!$B$2:$G$260,4,0)</f>
        <v>30000</v>
      </c>
      <c r="E1019">
        <f>VLOOKUP(A1019,标的信息!$B$2:$G$260,5,0)</f>
        <v>5.2</v>
      </c>
      <c r="F1019">
        <f>VLOOKUP(A1019,标的信息!$B$2:$G$260,6,0)</f>
        <v>1</v>
      </c>
      <c r="G1019">
        <f>VLOOKUP(A1019,标的信息!$B$2:$H$260,7,0)</f>
        <v>31</v>
      </c>
      <c r="H1019" t="str">
        <f>VLOOKUP(A1019,标的信息!$B$2:$I$260,8,0)</f>
        <v>还款中</v>
      </c>
      <c r="I1019">
        <f t="shared" si="15"/>
        <v>25.971111111111114</v>
      </c>
      <c r="J1019">
        <v>25.97</v>
      </c>
      <c r="K1019">
        <v>5800</v>
      </c>
      <c r="L1019" s="1" t="s">
        <v>2020</v>
      </c>
      <c r="M1019">
        <v>8328</v>
      </c>
      <c r="N1019">
        <v>10</v>
      </c>
      <c r="O1019" t="s">
        <v>18</v>
      </c>
      <c r="P1019" s="1" t="s">
        <v>2021</v>
      </c>
      <c r="Q1019">
        <v>25.97</v>
      </c>
      <c r="R1019">
        <v>1</v>
      </c>
      <c r="S1019">
        <v>0</v>
      </c>
      <c r="T1019">
        <v>0</v>
      </c>
      <c r="U1019" s="1" t="s">
        <v>48</v>
      </c>
      <c r="V1019">
        <v>5800</v>
      </c>
      <c r="W1019">
        <v>5800</v>
      </c>
      <c r="X1019">
        <v>0</v>
      </c>
      <c r="Y1019">
        <v>5825.97</v>
      </c>
      <c r="Z1019">
        <v>5825.97</v>
      </c>
      <c r="AA1019">
        <v>1</v>
      </c>
      <c r="AB1019" t="s">
        <v>21</v>
      </c>
    </row>
    <row r="1020" spans="1:28" x14ac:dyDescent="0.3">
      <c r="A1020">
        <v>537</v>
      </c>
      <c r="B1020" t="str">
        <f>VLOOKUP(A1020,标的信息!$B$2:$G$260,2,0)</f>
        <v>信易顺</v>
      </c>
      <c r="C1020" t="str">
        <f>VLOOKUP(A1020,标的信息!$B$2:$G$260,3,0)</f>
        <v>信易顺第451期</v>
      </c>
      <c r="D1020">
        <f>VLOOKUP(A1020,标的信息!$B$2:$G$260,4,0)</f>
        <v>30000</v>
      </c>
      <c r="E1020">
        <f>VLOOKUP(A1020,标的信息!$B$2:$G$260,5,0)</f>
        <v>5.2</v>
      </c>
      <c r="F1020">
        <f>VLOOKUP(A1020,标的信息!$B$2:$G$260,6,0)</f>
        <v>1</v>
      </c>
      <c r="G1020">
        <f>VLOOKUP(A1020,标的信息!$B$2:$H$260,7,0)</f>
        <v>31</v>
      </c>
      <c r="H1020" t="str">
        <f>VLOOKUP(A1020,标的信息!$B$2:$I$260,8,0)</f>
        <v>还款中</v>
      </c>
      <c r="I1020">
        <f t="shared" si="15"/>
        <v>133.43777777777777</v>
      </c>
      <c r="J1020">
        <v>133.44</v>
      </c>
      <c r="K1020">
        <v>29800</v>
      </c>
      <c r="L1020" s="1" t="s">
        <v>2022</v>
      </c>
      <c r="M1020">
        <v>8347</v>
      </c>
      <c r="N1020">
        <v>10</v>
      </c>
      <c r="O1020" t="s">
        <v>18</v>
      </c>
      <c r="P1020" s="1" t="s">
        <v>2023</v>
      </c>
      <c r="Q1020">
        <v>133.44</v>
      </c>
      <c r="R1020">
        <v>1</v>
      </c>
      <c r="S1020">
        <v>0</v>
      </c>
      <c r="T1020">
        <v>0</v>
      </c>
      <c r="U1020" s="1" t="s">
        <v>40</v>
      </c>
      <c r="V1020">
        <v>29800</v>
      </c>
      <c r="W1020">
        <v>29800</v>
      </c>
      <c r="X1020">
        <v>0</v>
      </c>
      <c r="Y1020">
        <v>29933.439999999999</v>
      </c>
      <c r="Z1020">
        <v>29933.439999999999</v>
      </c>
      <c r="AA1020">
        <v>1</v>
      </c>
      <c r="AB1020" t="s">
        <v>21</v>
      </c>
    </row>
    <row r="1021" spans="1:28" x14ac:dyDescent="0.3">
      <c r="A1021">
        <v>537</v>
      </c>
      <c r="B1021" t="str">
        <f>VLOOKUP(A1021,标的信息!$B$2:$G$260,2,0)</f>
        <v>信易顺</v>
      </c>
      <c r="C1021" t="str">
        <f>VLOOKUP(A1021,标的信息!$B$2:$G$260,3,0)</f>
        <v>信易顺第451期</v>
      </c>
      <c r="D1021">
        <f>VLOOKUP(A1021,标的信息!$B$2:$G$260,4,0)</f>
        <v>30000</v>
      </c>
      <c r="E1021">
        <f>VLOOKUP(A1021,标的信息!$B$2:$G$260,5,0)</f>
        <v>5.2</v>
      </c>
      <c r="F1021">
        <f>VLOOKUP(A1021,标的信息!$B$2:$G$260,6,0)</f>
        <v>1</v>
      </c>
      <c r="G1021">
        <f>VLOOKUP(A1021,标的信息!$B$2:$H$260,7,0)</f>
        <v>31</v>
      </c>
      <c r="H1021" t="str">
        <f>VLOOKUP(A1021,标的信息!$B$2:$I$260,8,0)</f>
        <v>还款中</v>
      </c>
      <c r="I1021">
        <f t="shared" si="15"/>
        <v>0.89555555555555566</v>
      </c>
      <c r="J1021">
        <v>0.9</v>
      </c>
      <c r="K1021">
        <v>200</v>
      </c>
      <c r="L1021" s="1" t="s">
        <v>2024</v>
      </c>
      <c r="M1021">
        <v>8338</v>
      </c>
      <c r="N1021">
        <v>10</v>
      </c>
      <c r="O1021" t="s">
        <v>18</v>
      </c>
      <c r="P1021" s="1" t="s">
        <v>2025</v>
      </c>
      <c r="Q1021">
        <v>0.9</v>
      </c>
      <c r="R1021">
        <v>1</v>
      </c>
      <c r="S1021">
        <v>0</v>
      </c>
      <c r="T1021">
        <v>0</v>
      </c>
      <c r="U1021" s="1" t="s">
        <v>43</v>
      </c>
      <c r="V1021">
        <v>200</v>
      </c>
      <c r="W1021">
        <v>200</v>
      </c>
      <c r="X1021">
        <v>0</v>
      </c>
      <c r="Y1021">
        <v>200.9</v>
      </c>
      <c r="Z1021">
        <v>200.9</v>
      </c>
      <c r="AA1021">
        <v>1</v>
      </c>
      <c r="AB1021" t="s">
        <v>21</v>
      </c>
    </row>
    <row r="1022" spans="1:28" x14ac:dyDescent="0.3">
      <c r="A1022">
        <v>538</v>
      </c>
      <c r="B1022" t="str">
        <f>VLOOKUP(A1022,标的信息!$B$2:$G$260,2,0)</f>
        <v>信易顺</v>
      </c>
      <c r="C1022" t="str">
        <f>VLOOKUP(A1022,标的信息!$B$2:$G$260,3,0)</f>
        <v>信易顺第452期</v>
      </c>
      <c r="D1022">
        <f>VLOOKUP(A1022,标的信息!$B$2:$G$260,4,0)</f>
        <v>40000</v>
      </c>
      <c r="E1022">
        <f>VLOOKUP(A1022,标的信息!$B$2:$G$260,5,0)</f>
        <v>5.2</v>
      </c>
      <c r="F1022">
        <f>VLOOKUP(A1022,标的信息!$B$2:$G$260,6,0)</f>
        <v>1</v>
      </c>
      <c r="G1022">
        <f>VLOOKUP(A1022,标的信息!$B$2:$H$260,7,0)</f>
        <v>31</v>
      </c>
      <c r="H1022" t="str">
        <f>VLOOKUP(A1022,标的信息!$B$2:$I$260,8,0)</f>
        <v>还款中</v>
      </c>
      <c r="I1022">
        <f t="shared" si="15"/>
        <v>15.672222222222222</v>
      </c>
      <c r="J1022">
        <v>15.67</v>
      </c>
      <c r="K1022">
        <v>3500</v>
      </c>
      <c r="L1022" s="1" t="s">
        <v>2026</v>
      </c>
      <c r="M1022">
        <v>8386</v>
      </c>
      <c r="N1022">
        <v>10</v>
      </c>
      <c r="O1022" t="s">
        <v>18</v>
      </c>
      <c r="P1022" s="1" t="s">
        <v>2027</v>
      </c>
      <c r="Q1022">
        <v>15.67</v>
      </c>
      <c r="R1022">
        <v>1</v>
      </c>
      <c r="S1022">
        <v>0</v>
      </c>
      <c r="T1022">
        <v>0</v>
      </c>
      <c r="U1022" s="1" t="s">
        <v>20</v>
      </c>
      <c r="V1022">
        <v>3500</v>
      </c>
      <c r="W1022">
        <v>3500</v>
      </c>
      <c r="X1022">
        <v>0</v>
      </c>
      <c r="Y1022">
        <v>3515.67</v>
      </c>
      <c r="Z1022">
        <v>3515.67</v>
      </c>
      <c r="AA1022">
        <v>1</v>
      </c>
      <c r="AB1022" t="s">
        <v>21</v>
      </c>
    </row>
    <row r="1023" spans="1:28" x14ac:dyDescent="0.3">
      <c r="A1023">
        <v>538</v>
      </c>
      <c r="B1023" t="str">
        <f>VLOOKUP(A1023,标的信息!$B$2:$G$260,2,0)</f>
        <v>信易顺</v>
      </c>
      <c r="C1023" t="str">
        <f>VLOOKUP(A1023,标的信息!$B$2:$G$260,3,0)</f>
        <v>信易顺第452期</v>
      </c>
      <c r="D1023">
        <f>VLOOKUP(A1023,标的信息!$B$2:$G$260,4,0)</f>
        <v>40000</v>
      </c>
      <c r="E1023">
        <f>VLOOKUP(A1023,标的信息!$B$2:$G$260,5,0)</f>
        <v>5.2</v>
      </c>
      <c r="F1023">
        <f>VLOOKUP(A1023,标的信息!$B$2:$G$260,6,0)</f>
        <v>1</v>
      </c>
      <c r="G1023">
        <f>VLOOKUP(A1023,标的信息!$B$2:$H$260,7,0)</f>
        <v>31</v>
      </c>
      <c r="H1023" t="str">
        <f>VLOOKUP(A1023,标的信息!$B$2:$I$260,8,0)</f>
        <v>还款中</v>
      </c>
      <c r="I1023">
        <f t="shared" si="15"/>
        <v>33.583333333333336</v>
      </c>
      <c r="J1023">
        <v>33.58</v>
      </c>
      <c r="K1023">
        <v>7500</v>
      </c>
      <c r="L1023" s="1" t="s">
        <v>2028</v>
      </c>
      <c r="M1023">
        <v>8366</v>
      </c>
      <c r="N1023">
        <v>10</v>
      </c>
      <c r="O1023" t="s">
        <v>18</v>
      </c>
      <c r="P1023" s="1" t="s">
        <v>2029</v>
      </c>
      <c r="Q1023">
        <v>33.58</v>
      </c>
      <c r="R1023">
        <v>1</v>
      </c>
      <c r="S1023">
        <v>0</v>
      </c>
      <c r="T1023">
        <v>0</v>
      </c>
      <c r="U1023" s="1" t="s">
        <v>43</v>
      </c>
      <c r="V1023">
        <v>7500</v>
      </c>
      <c r="W1023">
        <v>7500</v>
      </c>
      <c r="X1023">
        <v>0</v>
      </c>
      <c r="Y1023">
        <v>7533.58</v>
      </c>
      <c r="Z1023">
        <v>7533.58</v>
      </c>
      <c r="AA1023">
        <v>1</v>
      </c>
      <c r="AB1023" t="s">
        <v>21</v>
      </c>
    </row>
    <row r="1024" spans="1:28" x14ac:dyDescent="0.3">
      <c r="A1024">
        <v>538</v>
      </c>
      <c r="B1024" t="str">
        <f>VLOOKUP(A1024,标的信息!$B$2:$G$260,2,0)</f>
        <v>信易顺</v>
      </c>
      <c r="C1024" t="str">
        <f>VLOOKUP(A1024,标的信息!$B$2:$G$260,3,0)</f>
        <v>信易顺第452期</v>
      </c>
      <c r="D1024">
        <f>VLOOKUP(A1024,标的信息!$B$2:$G$260,4,0)</f>
        <v>40000</v>
      </c>
      <c r="E1024">
        <f>VLOOKUP(A1024,标的信息!$B$2:$G$260,5,0)</f>
        <v>5.2</v>
      </c>
      <c r="F1024">
        <f>VLOOKUP(A1024,标的信息!$B$2:$G$260,6,0)</f>
        <v>1</v>
      </c>
      <c r="G1024">
        <f>VLOOKUP(A1024,标的信息!$B$2:$H$260,7,0)</f>
        <v>31</v>
      </c>
      <c r="H1024" t="str">
        <f>VLOOKUP(A1024,标的信息!$B$2:$I$260,8,0)</f>
        <v>还款中</v>
      </c>
      <c r="I1024">
        <f t="shared" si="15"/>
        <v>31.344444444444445</v>
      </c>
      <c r="J1024">
        <v>31.34</v>
      </c>
      <c r="K1024">
        <v>7000</v>
      </c>
      <c r="L1024" s="1" t="s">
        <v>2030</v>
      </c>
      <c r="M1024">
        <v>8362</v>
      </c>
      <c r="N1024">
        <v>10</v>
      </c>
      <c r="O1024" t="s">
        <v>18</v>
      </c>
      <c r="P1024" s="1" t="s">
        <v>2031</v>
      </c>
      <c r="Q1024">
        <v>31.34</v>
      </c>
      <c r="R1024">
        <v>1</v>
      </c>
      <c r="S1024">
        <v>0</v>
      </c>
      <c r="T1024">
        <v>0</v>
      </c>
      <c r="U1024" s="1" t="s">
        <v>24</v>
      </c>
      <c r="V1024">
        <v>7000</v>
      </c>
      <c r="W1024">
        <v>7000</v>
      </c>
      <c r="X1024">
        <v>0</v>
      </c>
      <c r="Y1024">
        <v>7031.34</v>
      </c>
      <c r="Z1024">
        <v>7031.34</v>
      </c>
      <c r="AA1024">
        <v>1</v>
      </c>
      <c r="AB1024" t="s">
        <v>21</v>
      </c>
    </row>
    <row r="1025" spans="1:28" x14ac:dyDescent="0.3">
      <c r="A1025">
        <v>538</v>
      </c>
      <c r="B1025" t="str">
        <f>VLOOKUP(A1025,标的信息!$B$2:$G$260,2,0)</f>
        <v>信易顺</v>
      </c>
      <c r="C1025" t="str">
        <f>VLOOKUP(A1025,标的信息!$B$2:$G$260,3,0)</f>
        <v>信易顺第452期</v>
      </c>
      <c r="D1025">
        <f>VLOOKUP(A1025,标的信息!$B$2:$G$260,4,0)</f>
        <v>40000</v>
      </c>
      <c r="E1025">
        <f>VLOOKUP(A1025,标的信息!$B$2:$G$260,5,0)</f>
        <v>5.2</v>
      </c>
      <c r="F1025">
        <f>VLOOKUP(A1025,标的信息!$B$2:$G$260,6,0)</f>
        <v>1</v>
      </c>
      <c r="G1025">
        <f>VLOOKUP(A1025,标的信息!$B$2:$H$260,7,0)</f>
        <v>31</v>
      </c>
      <c r="H1025" t="str">
        <f>VLOOKUP(A1025,标的信息!$B$2:$I$260,8,0)</f>
        <v>还款中</v>
      </c>
      <c r="I1025">
        <f t="shared" si="15"/>
        <v>8.9555555555555557</v>
      </c>
      <c r="J1025">
        <v>8.9600000000000009</v>
      </c>
      <c r="K1025">
        <v>2000</v>
      </c>
      <c r="L1025" s="1" t="s">
        <v>2032</v>
      </c>
      <c r="M1025">
        <v>8352</v>
      </c>
      <c r="N1025">
        <v>10</v>
      </c>
      <c r="O1025" t="s">
        <v>18</v>
      </c>
      <c r="P1025" s="1" t="s">
        <v>2033</v>
      </c>
      <c r="Q1025">
        <v>8.9600000000000009</v>
      </c>
      <c r="R1025">
        <v>1</v>
      </c>
      <c r="S1025">
        <v>0</v>
      </c>
      <c r="T1025">
        <v>0</v>
      </c>
      <c r="U1025" s="1" t="s">
        <v>24</v>
      </c>
      <c r="V1025">
        <v>2000</v>
      </c>
      <c r="W1025">
        <v>2000</v>
      </c>
      <c r="X1025">
        <v>0</v>
      </c>
      <c r="Y1025">
        <v>2008.96</v>
      </c>
      <c r="Z1025">
        <v>2008.96</v>
      </c>
      <c r="AA1025">
        <v>1</v>
      </c>
      <c r="AB1025" t="s">
        <v>21</v>
      </c>
    </row>
    <row r="1026" spans="1:28" x14ac:dyDescent="0.3">
      <c r="A1026">
        <v>538</v>
      </c>
      <c r="B1026" t="str">
        <f>VLOOKUP(A1026,标的信息!$B$2:$G$260,2,0)</f>
        <v>信易顺</v>
      </c>
      <c r="C1026" t="str">
        <f>VLOOKUP(A1026,标的信息!$B$2:$G$260,3,0)</f>
        <v>信易顺第452期</v>
      </c>
      <c r="D1026">
        <f>VLOOKUP(A1026,标的信息!$B$2:$G$260,4,0)</f>
        <v>40000</v>
      </c>
      <c r="E1026">
        <f>VLOOKUP(A1026,标的信息!$B$2:$G$260,5,0)</f>
        <v>5.2</v>
      </c>
      <c r="F1026">
        <f>VLOOKUP(A1026,标的信息!$B$2:$G$260,6,0)</f>
        <v>1</v>
      </c>
      <c r="G1026">
        <f>VLOOKUP(A1026,标的信息!$B$2:$H$260,7,0)</f>
        <v>31</v>
      </c>
      <c r="H1026" t="str">
        <f>VLOOKUP(A1026,标的信息!$B$2:$I$260,8,0)</f>
        <v>还款中</v>
      </c>
      <c r="I1026">
        <f t="shared" si="15"/>
        <v>89.555555555555557</v>
      </c>
      <c r="J1026">
        <v>89.56</v>
      </c>
      <c r="K1026">
        <v>20000</v>
      </c>
      <c r="L1026" s="1" t="s">
        <v>2034</v>
      </c>
      <c r="M1026">
        <v>8343</v>
      </c>
      <c r="N1026">
        <v>10</v>
      </c>
      <c r="O1026" t="s">
        <v>18</v>
      </c>
      <c r="P1026" s="1" t="s">
        <v>2035</v>
      </c>
      <c r="Q1026">
        <v>89.56</v>
      </c>
      <c r="R1026">
        <v>1</v>
      </c>
      <c r="S1026">
        <v>0</v>
      </c>
      <c r="T1026">
        <v>0</v>
      </c>
      <c r="U1026" s="1" t="s">
        <v>53</v>
      </c>
      <c r="V1026">
        <v>20000</v>
      </c>
      <c r="W1026">
        <v>20000</v>
      </c>
      <c r="X1026">
        <v>0</v>
      </c>
      <c r="Y1026">
        <v>20089.560000000001</v>
      </c>
      <c r="Z1026">
        <v>20089.560000000001</v>
      </c>
      <c r="AA1026">
        <v>1</v>
      </c>
      <c r="AB1026" t="s">
        <v>21</v>
      </c>
    </row>
    <row r="1027" spans="1:28" x14ac:dyDescent="0.3">
      <c r="A1027">
        <v>539</v>
      </c>
      <c r="B1027" t="str">
        <f>VLOOKUP(A1027,标的信息!$B$2:$G$260,2,0)</f>
        <v>信易顺</v>
      </c>
      <c r="C1027" t="str">
        <f>VLOOKUP(A1027,标的信息!$B$2:$G$260,3,0)</f>
        <v>信易顺第453期</v>
      </c>
      <c r="D1027">
        <f>VLOOKUP(A1027,标的信息!$B$2:$G$260,4,0)</f>
        <v>50000</v>
      </c>
      <c r="E1027">
        <f>VLOOKUP(A1027,标的信息!$B$2:$G$260,5,0)</f>
        <v>5.2</v>
      </c>
      <c r="F1027">
        <f>VLOOKUP(A1027,标的信息!$B$2:$G$260,6,0)</f>
        <v>1</v>
      </c>
      <c r="G1027">
        <f>VLOOKUP(A1027,标的信息!$B$2:$H$260,7,0)</f>
        <v>31</v>
      </c>
      <c r="H1027" t="str">
        <f>VLOOKUP(A1027,标的信息!$B$2:$I$260,8,0)</f>
        <v>还款中</v>
      </c>
      <c r="I1027">
        <f t="shared" ref="I1027:I1090" si="16">K1027*E1027/100*G1027/360</f>
        <v>223.88888888888889</v>
      </c>
      <c r="J1027">
        <v>223.89</v>
      </c>
      <c r="K1027">
        <v>50000</v>
      </c>
      <c r="L1027" s="1" t="s">
        <v>2036</v>
      </c>
      <c r="M1027">
        <v>8342</v>
      </c>
      <c r="N1027">
        <v>10</v>
      </c>
      <c r="O1027" t="s">
        <v>18</v>
      </c>
      <c r="P1027" s="1" t="s">
        <v>2037</v>
      </c>
      <c r="Q1027">
        <v>223.89</v>
      </c>
      <c r="R1027">
        <v>1</v>
      </c>
      <c r="S1027">
        <v>0</v>
      </c>
      <c r="T1027">
        <v>0</v>
      </c>
      <c r="U1027" s="1" t="s">
        <v>40</v>
      </c>
      <c r="V1027">
        <v>50000</v>
      </c>
      <c r="W1027">
        <v>50000</v>
      </c>
      <c r="X1027">
        <v>0</v>
      </c>
      <c r="Y1027">
        <v>50223.89</v>
      </c>
      <c r="Z1027">
        <v>50223.89</v>
      </c>
      <c r="AA1027">
        <v>1</v>
      </c>
      <c r="AB1027" t="s">
        <v>21</v>
      </c>
    </row>
    <row r="1028" spans="1:28" x14ac:dyDescent="0.3">
      <c r="A1028">
        <v>540</v>
      </c>
      <c r="B1028" t="str">
        <f>VLOOKUP(A1028,标的信息!$B$2:$G$260,2,0)</f>
        <v>信易顺</v>
      </c>
      <c r="C1028" t="str">
        <f>VLOOKUP(A1028,标的信息!$B$2:$G$260,3,0)</f>
        <v>信易顺第454期</v>
      </c>
      <c r="D1028">
        <f>VLOOKUP(A1028,标的信息!$B$2:$G$260,4,0)</f>
        <v>50000</v>
      </c>
      <c r="E1028">
        <f>VLOOKUP(A1028,标的信息!$B$2:$G$260,5,0)</f>
        <v>5.2</v>
      </c>
      <c r="F1028">
        <f>VLOOKUP(A1028,标的信息!$B$2:$G$260,6,0)</f>
        <v>1</v>
      </c>
      <c r="G1028">
        <f>VLOOKUP(A1028,标的信息!$B$2:$H$260,7,0)</f>
        <v>31</v>
      </c>
      <c r="H1028" t="str">
        <f>VLOOKUP(A1028,标的信息!$B$2:$I$260,8,0)</f>
        <v>还款中</v>
      </c>
      <c r="I1028">
        <f t="shared" si="16"/>
        <v>31.344444444444445</v>
      </c>
      <c r="J1028">
        <v>31.34</v>
      </c>
      <c r="K1028">
        <v>7000</v>
      </c>
      <c r="L1028" s="1" t="s">
        <v>2038</v>
      </c>
      <c r="M1028">
        <v>8373</v>
      </c>
      <c r="N1028">
        <v>10</v>
      </c>
      <c r="O1028" t="s">
        <v>18</v>
      </c>
      <c r="P1028" s="1" t="s">
        <v>2039</v>
      </c>
      <c r="Q1028">
        <v>31.34</v>
      </c>
      <c r="R1028">
        <v>1</v>
      </c>
      <c r="S1028">
        <v>0</v>
      </c>
      <c r="T1028">
        <v>0</v>
      </c>
      <c r="U1028" s="1" t="s">
        <v>29</v>
      </c>
      <c r="V1028">
        <v>7000</v>
      </c>
      <c r="W1028">
        <v>7000</v>
      </c>
      <c r="X1028">
        <v>0</v>
      </c>
      <c r="Y1028">
        <v>7031.34</v>
      </c>
      <c r="Z1028">
        <v>7031.34</v>
      </c>
      <c r="AA1028">
        <v>1</v>
      </c>
      <c r="AB1028" t="s">
        <v>21</v>
      </c>
    </row>
    <row r="1029" spans="1:28" x14ac:dyDescent="0.3">
      <c r="A1029">
        <v>540</v>
      </c>
      <c r="B1029" t="str">
        <f>VLOOKUP(A1029,标的信息!$B$2:$G$260,2,0)</f>
        <v>信易顺</v>
      </c>
      <c r="C1029" t="str">
        <f>VLOOKUP(A1029,标的信息!$B$2:$G$260,3,0)</f>
        <v>信易顺第454期</v>
      </c>
      <c r="D1029">
        <f>VLOOKUP(A1029,标的信息!$B$2:$G$260,4,0)</f>
        <v>50000</v>
      </c>
      <c r="E1029">
        <f>VLOOKUP(A1029,标的信息!$B$2:$G$260,5,0)</f>
        <v>5.2</v>
      </c>
      <c r="F1029">
        <f>VLOOKUP(A1029,标的信息!$B$2:$G$260,6,0)</f>
        <v>1</v>
      </c>
      <c r="G1029">
        <f>VLOOKUP(A1029,标的信息!$B$2:$H$260,7,0)</f>
        <v>31</v>
      </c>
      <c r="H1029" t="str">
        <f>VLOOKUP(A1029,标的信息!$B$2:$I$260,8,0)</f>
        <v>还款中</v>
      </c>
      <c r="I1029">
        <f t="shared" si="16"/>
        <v>134.33333333333334</v>
      </c>
      <c r="J1029">
        <v>134.33000000000001</v>
      </c>
      <c r="K1029">
        <v>30000</v>
      </c>
      <c r="L1029" s="1" t="s">
        <v>2040</v>
      </c>
      <c r="M1029">
        <v>8354</v>
      </c>
      <c r="N1029">
        <v>10</v>
      </c>
      <c r="O1029" t="s">
        <v>18</v>
      </c>
      <c r="P1029" s="1" t="s">
        <v>2041</v>
      </c>
      <c r="Q1029">
        <v>134.33000000000001</v>
      </c>
      <c r="R1029">
        <v>1</v>
      </c>
      <c r="S1029">
        <v>0</v>
      </c>
      <c r="T1029">
        <v>0</v>
      </c>
      <c r="U1029" s="1" t="s">
        <v>40</v>
      </c>
      <c r="V1029">
        <v>30000</v>
      </c>
      <c r="W1029">
        <v>30000</v>
      </c>
      <c r="X1029">
        <v>0</v>
      </c>
      <c r="Y1029">
        <v>30134.33</v>
      </c>
      <c r="Z1029">
        <v>30134.33</v>
      </c>
      <c r="AA1029">
        <v>1</v>
      </c>
      <c r="AB1029" t="s">
        <v>21</v>
      </c>
    </row>
    <row r="1030" spans="1:28" x14ac:dyDescent="0.3">
      <c r="A1030">
        <v>540</v>
      </c>
      <c r="B1030" t="str">
        <f>VLOOKUP(A1030,标的信息!$B$2:$G$260,2,0)</f>
        <v>信易顺</v>
      </c>
      <c r="C1030" t="str">
        <f>VLOOKUP(A1030,标的信息!$B$2:$G$260,3,0)</f>
        <v>信易顺第454期</v>
      </c>
      <c r="D1030">
        <f>VLOOKUP(A1030,标的信息!$B$2:$G$260,4,0)</f>
        <v>50000</v>
      </c>
      <c r="E1030">
        <f>VLOOKUP(A1030,标的信息!$B$2:$G$260,5,0)</f>
        <v>5.2</v>
      </c>
      <c r="F1030">
        <f>VLOOKUP(A1030,标的信息!$B$2:$G$260,6,0)</f>
        <v>1</v>
      </c>
      <c r="G1030">
        <f>VLOOKUP(A1030,标的信息!$B$2:$H$260,7,0)</f>
        <v>31</v>
      </c>
      <c r="H1030" t="str">
        <f>VLOOKUP(A1030,标的信息!$B$2:$I$260,8,0)</f>
        <v>还款中</v>
      </c>
      <c r="I1030">
        <f t="shared" si="16"/>
        <v>44.777777777777779</v>
      </c>
      <c r="J1030">
        <v>44.78</v>
      </c>
      <c r="K1030">
        <v>10000</v>
      </c>
      <c r="L1030" s="1" t="s">
        <v>2042</v>
      </c>
      <c r="M1030">
        <v>8351</v>
      </c>
      <c r="N1030">
        <v>10</v>
      </c>
      <c r="O1030" t="s">
        <v>18</v>
      </c>
      <c r="P1030" s="1" t="s">
        <v>2043</v>
      </c>
      <c r="Q1030">
        <v>44.78</v>
      </c>
      <c r="R1030">
        <v>1</v>
      </c>
      <c r="S1030">
        <v>0</v>
      </c>
      <c r="T1030">
        <v>0</v>
      </c>
      <c r="U1030" s="1" t="s">
        <v>53</v>
      </c>
      <c r="V1030">
        <v>10000</v>
      </c>
      <c r="W1030">
        <v>10000</v>
      </c>
      <c r="X1030">
        <v>0</v>
      </c>
      <c r="Y1030">
        <v>10044.780000000001</v>
      </c>
      <c r="Z1030">
        <v>10044.780000000001</v>
      </c>
      <c r="AA1030">
        <v>1</v>
      </c>
      <c r="AB1030" t="s">
        <v>21</v>
      </c>
    </row>
    <row r="1031" spans="1:28" x14ac:dyDescent="0.3">
      <c r="A1031">
        <v>540</v>
      </c>
      <c r="B1031" t="str">
        <f>VLOOKUP(A1031,标的信息!$B$2:$G$260,2,0)</f>
        <v>信易顺</v>
      </c>
      <c r="C1031" t="str">
        <f>VLOOKUP(A1031,标的信息!$B$2:$G$260,3,0)</f>
        <v>信易顺第454期</v>
      </c>
      <c r="D1031">
        <f>VLOOKUP(A1031,标的信息!$B$2:$G$260,4,0)</f>
        <v>50000</v>
      </c>
      <c r="E1031">
        <f>VLOOKUP(A1031,标的信息!$B$2:$G$260,5,0)</f>
        <v>5.2</v>
      </c>
      <c r="F1031">
        <f>VLOOKUP(A1031,标的信息!$B$2:$G$260,6,0)</f>
        <v>1</v>
      </c>
      <c r="G1031">
        <f>VLOOKUP(A1031,标的信息!$B$2:$H$260,7,0)</f>
        <v>31</v>
      </c>
      <c r="H1031" t="str">
        <f>VLOOKUP(A1031,标的信息!$B$2:$I$260,8,0)</f>
        <v>还款中</v>
      </c>
      <c r="I1031">
        <f t="shared" si="16"/>
        <v>8.9555555555555557</v>
      </c>
      <c r="J1031">
        <v>8.9600000000000009</v>
      </c>
      <c r="K1031">
        <v>2000</v>
      </c>
      <c r="L1031" s="1" t="s">
        <v>2044</v>
      </c>
      <c r="M1031">
        <v>8350</v>
      </c>
      <c r="N1031">
        <v>10</v>
      </c>
      <c r="O1031" t="s">
        <v>18</v>
      </c>
      <c r="P1031" s="1" t="s">
        <v>2045</v>
      </c>
      <c r="Q1031">
        <v>8.9600000000000009</v>
      </c>
      <c r="R1031">
        <v>1</v>
      </c>
      <c r="S1031">
        <v>0</v>
      </c>
      <c r="T1031">
        <v>0</v>
      </c>
      <c r="U1031" s="1" t="s">
        <v>24</v>
      </c>
      <c r="V1031">
        <v>2000</v>
      </c>
      <c r="W1031">
        <v>2000</v>
      </c>
      <c r="X1031">
        <v>0</v>
      </c>
      <c r="Y1031">
        <v>2008.96</v>
      </c>
      <c r="Z1031">
        <v>2008.96</v>
      </c>
      <c r="AA1031">
        <v>1</v>
      </c>
      <c r="AB1031" t="s">
        <v>21</v>
      </c>
    </row>
    <row r="1032" spans="1:28" x14ac:dyDescent="0.3">
      <c r="A1032">
        <v>540</v>
      </c>
      <c r="B1032" t="str">
        <f>VLOOKUP(A1032,标的信息!$B$2:$G$260,2,0)</f>
        <v>信易顺</v>
      </c>
      <c r="C1032" t="str">
        <f>VLOOKUP(A1032,标的信息!$B$2:$G$260,3,0)</f>
        <v>信易顺第454期</v>
      </c>
      <c r="D1032">
        <f>VLOOKUP(A1032,标的信息!$B$2:$G$260,4,0)</f>
        <v>50000</v>
      </c>
      <c r="E1032">
        <f>VLOOKUP(A1032,标的信息!$B$2:$G$260,5,0)</f>
        <v>5.2</v>
      </c>
      <c r="F1032">
        <f>VLOOKUP(A1032,标的信息!$B$2:$G$260,6,0)</f>
        <v>1</v>
      </c>
      <c r="G1032">
        <f>VLOOKUP(A1032,标的信息!$B$2:$H$260,7,0)</f>
        <v>31</v>
      </c>
      <c r="H1032" t="str">
        <f>VLOOKUP(A1032,标的信息!$B$2:$I$260,8,0)</f>
        <v>还款中</v>
      </c>
      <c r="I1032">
        <f t="shared" si="16"/>
        <v>4.4777777777777779</v>
      </c>
      <c r="J1032">
        <v>4.4800000000000004</v>
      </c>
      <c r="K1032">
        <v>1000</v>
      </c>
      <c r="L1032" s="1" t="s">
        <v>2046</v>
      </c>
      <c r="M1032">
        <v>8325</v>
      </c>
      <c r="N1032">
        <v>10</v>
      </c>
      <c r="O1032" t="s">
        <v>18</v>
      </c>
      <c r="P1032" s="1" t="s">
        <v>2047</v>
      </c>
      <c r="Q1032">
        <v>4.4800000000000004</v>
      </c>
      <c r="R1032">
        <v>1</v>
      </c>
      <c r="S1032">
        <v>0</v>
      </c>
      <c r="T1032">
        <v>0</v>
      </c>
      <c r="U1032" s="1" t="s">
        <v>43</v>
      </c>
      <c r="V1032">
        <v>1000</v>
      </c>
      <c r="W1032">
        <v>1000</v>
      </c>
      <c r="X1032">
        <v>0</v>
      </c>
      <c r="Y1032">
        <v>1004.48</v>
      </c>
      <c r="Z1032">
        <v>1004.48</v>
      </c>
      <c r="AA1032">
        <v>1</v>
      </c>
      <c r="AB1032" t="s">
        <v>21</v>
      </c>
    </row>
    <row r="1033" spans="1:28" x14ac:dyDescent="0.3">
      <c r="A1033">
        <v>541</v>
      </c>
      <c r="B1033" t="str">
        <f>VLOOKUP(A1033,标的信息!$B$2:$G$260,2,0)</f>
        <v>信易顺</v>
      </c>
      <c r="C1033" t="str">
        <f>VLOOKUP(A1033,标的信息!$B$2:$G$260,3,0)</f>
        <v>信易顺第455期</v>
      </c>
      <c r="D1033">
        <f>VLOOKUP(A1033,标的信息!$B$2:$G$260,4,0)</f>
        <v>50000</v>
      </c>
      <c r="E1033">
        <f>VLOOKUP(A1033,标的信息!$B$2:$G$260,5,0)</f>
        <v>5.2</v>
      </c>
      <c r="F1033">
        <f>VLOOKUP(A1033,标的信息!$B$2:$G$260,6,0)</f>
        <v>1</v>
      </c>
      <c r="G1033">
        <f>VLOOKUP(A1033,标的信息!$B$2:$H$260,7,0)</f>
        <v>31</v>
      </c>
      <c r="H1033" t="str">
        <f>VLOOKUP(A1033,标的信息!$B$2:$I$260,8,0)</f>
        <v>还款中</v>
      </c>
      <c r="I1033">
        <f t="shared" si="16"/>
        <v>134.33333333333334</v>
      </c>
      <c r="J1033">
        <v>134.33000000000001</v>
      </c>
      <c r="K1033">
        <v>30000</v>
      </c>
      <c r="L1033" s="1" t="s">
        <v>2048</v>
      </c>
      <c r="M1033">
        <v>8348</v>
      </c>
      <c r="N1033">
        <v>10</v>
      </c>
      <c r="O1033" t="s">
        <v>18</v>
      </c>
      <c r="P1033" s="1" t="s">
        <v>2049</v>
      </c>
      <c r="Q1033">
        <v>134.33000000000001</v>
      </c>
      <c r="R1033">
        <v>1</v>
      </c>
      <c r="S1033">
        <v>0</v>
      </c>
      <c r="T1033">
        <v>0</v>
      </c>
      <c r="U1033" s="1" t="s">
        <v>40</v>
      </c>
      <c r="V1033">
        <v>30000</v>
      </c>
      <c r="W1033">
        <v>30000</v>
      </c>
      <c r="X1033">
        <v>0</v>
      </c>
      <c r="Y1033">
        <v>30134.33</v>
      </c>
      <c r="Z1033">
        <v>30134.33</v>
      </c>
      <c r="AA1033">
        <v>1</v>
      </c>
      <c r="AB1033" t="s">
        <v>21</v>
      </c>
    </row>
    <row r="1034" spans="1:28" x14ac:dyDescent="0.3">
      <c r="A1034">
        <v>541</v>
      </c>
      <c r="B1034" t="str">
        <f>VLOOKUP(A1034,标的信息!$B$2:$G$260,2,0)</f>
        <v>信易顺</v>
      </c>
      <c r="C1034" t="str">
        <f>VLOOKUP(A1034,标的信息!$B$2:$G$260,3,0)</f>
        <v>信易顺第455期</v>
      </c>
      <c r="D1034">
        <f>VLOOKUP(A1034,标的信息!$B$2:$G$260,4,0)</f>
        <v>50000</v>
      </c>
      <c r="E1034">
        <f>VLOOKUP(A1034,标的信息!$B$2:$G$260,5,0)</f>
        <v>5.2</v>
      </c>
      <c r="F1034">
        <f>VLOOKUP(A1034,标的信息!$B$2:$G$260,6,0)</f>
        <v>1</v>
      </c>
      <c r="G1034">
        <f>VLOOKUP(A1034,标的信息!$B$2:$H$260,7,0)</f>
        <v>31</v>
      </c>
      <c r="H1034" t="str">
        <f>VLOOKUP(A1034,标的信息!$B$2:$I$260,8,0)</f>
        <v>还款中</v>
      </c>
      <c r="I1034">
        <f t="shared" si="16"/>
        <v>89.555555555555557</v>
      </c>
      <c r="J1034">
        <v>89.56</v>
      </c>
      <c r="K1034">
        <v>20000</v>
      </c>
      <c r="L1034" s="1" t="s">
        <v>2050</v>
      </c>
      <c r="M1034">
        <v>8346</v>
      </c>
      <c r="N1034">
        <v>10</v>
      </c>
      <c r="O1034" t="s">
        <v>18</v>
      </c>
      <c r="P1034" s="1" t="s">
        <v>2051</v>
      </c>
      <c r="Q1034">
        <v>89.56</v>
      </c>
      <c r="R1034">
        <v>1</v>
      </c>
      <c r="S1034">
        <v>0</v>
      </c>
      <c r="T1034">
        <v>0</v>
      </c>
      <c r="U1034" s="1" t="s">
        <v>53</v>
      </c>
      <c r="V1034">
        <v>20000</v>
      </c>
      <c r="W1034">
        <v>20000</v>
      </c>
      <c r="X1034">
        <v>0</v>
      </c>
      <c r="Y1034">
        <v>20089.560000000001</v>
      </c>
      <c r="Z1034">
        <v>20089.560000000001</v>
      </c>
      <c r="AA1034">
        <v>1</v>
      </c>
      <c r="AB1034" t="s">
        <v>21</v>
      </c>
    </row>
    <row r="1035" spans="1:28" x14ac:dyDescent="0.3">
      <c r="A1035">
        <v>542</v>
      </c>
      <c r="B1035" t="str">
        <f>VLOOKUP(A1035,标的信息!$B$2:$G$260,2,0)</f>
        <v>信易顺</v>
      </c>
      <c r="C1035" t="str">
        <f>VLOOKUP(A1035,标的信息!$B$2:$G$260,3,0)</f>
        <v>信易顺第456期</v>
      </c>
      <c r="D1035">
        <f>VLOOKUP(A1035,标的信息!$B$2:$G$260,4,0)</f>
        <v>30000</v>
      </c>
      <c r="E1035">
        <f>VLOOKUP(A1035,标的信息!$B$2:$G$260,5,0)</f>
        <v>5.2</v>
      </c>
      <c r="F1035">
        <f>VLOOKUP(A1035,标的信息!$B$2:$G$260,6,0)</f>
        <v>1</v>
      </c>
      <c r="G1035">
        <f>VLOOKUP(A1035,标的信息!$B$2:$H$260,7,0)</f>
        <v>31</v>
      </c>
      <c r="H1035" t="str">
        <f>VLOOKUP(A1035,标的信息!$B$2:$I$260,8,0)</f>
        <v>还款中</v>
      </c>
      <c r="I1035">
        <f t="shared" si="16"/>
        <v>22.388888888888889</v>
      </c>
      <c r="J1035">
        <v>22.39</v>
      </c>
      <c r="K1035">
        <v>5000</v>
      </c>
      <c r="L1035" s="1" t="s">
        <v>2052</v>
      </c>
      <c r="M1035">
        <v>8375</v>
      </c>
      <c r="N1035">
        <v>10</v>
      </c>
      <c r="O1035" t="s">
        <v>18</v>
      </c>
      <c r="P1035" s="1" t="s">
        <v>2053</v>
      </c>
      <c r="Q1035">
        <v>22.39</v>
      </c>
      <c r="R1035">
        <v>1</v>
      </c>
      <c r="S1035">
        <v>0</v>
      </c>
      <c r="T1035">
        <v>0</v>
      </c>
      <c r="U1035" s="1" t="s">
        <v>29</v>
      </c>
      <c r="V1035">
        <v>5000</v>
      </c>
      <c r="W1035">
        <v>5000</v>
      </c>
      <c r="X1035">
        <v>0</v>
      </c>
      <c r="Y1035">
        <v>5022.3900000000003</v>
      </c>
      <c r="Z1035">
        <v>5022.3900000000003</v>
      </c>
      <c r="AA1035">
        <v>1</v>
      </c>
      <c r="AB1035" t="s">
        <v>21</v>
      </c>
    </row>
    <row r="1036" spans="1:28" x14ac:dyDescent="0.3">
      <c r="A1036">
        <v>542</v>
      </c>
      <c r="B1036" t="str">
        <f>VLOOKUP(A1036,标的信息!$B$2:$G$260,2,0)</f>
        <v>信易顺</v>
      </c>
      <c r="C1036" t="str">
        <f>VLOOKUP(A1036,标的信息!$B$2:$G$260,3,0)</f>
        <v>信易顺第456期</v>
      </c>
      <c r="D1036">
        <f>VLOOKUP(A1036,标的信息!$B$2:$G$260,4,0)</f>
        <v>30000</v>
      </c>
      <c r="E1036">
        <f>VLOOKUP(A1036,标的信息!$B$2:$G$260,5,0)</f>
        <v>5.2</v>
      </c>
      <c r="F1036">
        <f>VLOOKUP(A1036,标的信息!$B$2:$G$260,6,0)</f>
        <v>1</v>
      </c>
      <c r="G1036">
        <f>VLOOKUP(A1036,标的信息!$B$2:$H$260,7,0)</f>
        <v>31</v>
      </c>
      <c r="H1036" t="str">
        <f>VLOOKUP(A1036,标的信息!$B$2:$I$260,8,0)</f>
        <v>还款中</v>
      </c>
      <c r="I1036">
        <f t="shared" si="16"/>
        <v>44.777777777777779</v>
      </c>
      <c r="J1036">
        <v>44.78</v>
      </c>
      <c r="K1036">
        <v>10000</v>
      </c>
      <c r="L1036" s="1" t="s">
        <v>2054</v>
      </c>
      <c r="M1036">
        <v>8369</v>
      </c>
      <c r="N1036">
        <v>10</v>
      </c>
      <c r="O1036" t="s">
        <v>18</v>
      </c>
      <c r="P1036" s="1" t="s">
        <v>2055</v>
      </c>
      <c r="Q1036">
        <v>44.78</v>
      </c>
      <c r="R1036">
        <v>1</v>
      </c>
      <c r="S1036">
        <v>0</v>
      </c>
      <c r="T1036">
        <v>0</v>
      </c>
      <c r="U1036" s="1" t="s">
        <v>24</v>
      </c>
      <c r="V1036">
        <v>10000</v>
      </c>
      <c r="W1036">
        <v>10000</v>
      </c>
      <c r="X1036">
        <v>0</v>
      </c>
      <c r="Y1036">
        <v>10044.780000000001</v>
      </c>
      <c r="Z1036">
        <v>10044.780000000001</v>
      </c>
      <c r="AA1036">
        <v>1</v>
      </c>
      <c r="AB1036" t="s">
        <v>21</v>
      </c>
    </row>
    <row r="1037" spans="1:28" x14ac:dyDescent="0.3">
      <c r="A1037">
        <v>542</v>
      </c>
      <c r="B1037" t="str">
        <f>VLOOKUP(A1037,标的信息!$B$2:$G$260,2,0)</f>
        <v>信易顺</v>
      </c>
      <c r="C1037" t="str">
        <f>VLOOKUP(A1037,标的信息!$B$2:$G$260,3,0)</f>
        <v>信易顺第456期</v>
      </c>
      <c r="D1037">
        <f>VLOOKUP(A1037,标的信息!$B$2:$G$260,4,0)</f>
        <v>30000</v>
      </c>
      <c r="E1037">
        <f>VLOOKUP(A1037,标的信息!$B$2:$G$260,5,0)</f>
        <v>5.2</v>
      </c>
      <c r="F1037">
        <f>VLOOKUP(A1037,标的信息!$B$2:$G$260,6,0)</f>
        <v>1</v>
      </c>
      <c r="G1037">
        <f>VLOOKUP(A1037,标的信息!$B$2:$H$260,7,0)</f>
        <v>31</v>
      </c>
      <c r="H1037" t="str">
        <f>VLOOKUP(A1037,标的信息!$B$2:$I$260,8,0)</f>
        <v>还款中</v>
      </c>
      <c r="I1037">
        <f t="shared" si="16"/>
        <v>22.388888888888889</v>
      </c>
      <c r="J1037">
        <v>22.39</v>
      </c>
      <c r="K1037">
        <v>5000</v>
      </c>
      <c r="L1037" s="1" t="s">
        <v>2056</v>
      </c>
      <c r="M1037">
        <v>8365</v>
      </c>
      <c r="N1037">
        <v>10</v>
      </c>
      <c r="O1037" t="s">
        <v>18</v>
      </c>
      <c r="P1037" s="1" t="s">
        <v>2057</v>
      </c>
      <c r="Q1037">
        <v>22.39</v>
      </c>
      <c r="R1037">
        <v>1</v>
      </c>
      <c r="S1037">
        <v>0</v>
      </c>
      <c r="T1037">
        <v>0</v>
      </c>
      <c r="U1037" s="1" t="s">
        <v>48</v>
      </c>
      <c r="V1037">
        <v>5000</v>
      </c>
      <c r="W1037">
        <v>5000</v>
      </c>
      <c r="X1037">
        <v>0</v>
      </c>
      <c r="Y1037">
        <v>5022.3900000000003</v>
      </c>
      <c r="Z1037">
        <v>5022.3900000000003</v>
      </c>
      <c r="AA1037">
        <v>1</v>
      </c>
      <c r="AB1037" t="s">
        <v>21</v>
      </c>
    </row>
    <row r="1038" spans="1:28" x14ac:dyDescent="0.3">
      <c r="A1038">
        <v>542</v>
      </c>
      <c r="B1038" t="str">
        <f>VLOOKUP(A1038,标的信息!$B$2:$G$260,2,0)</f>
        <v>信易顺</v>
      </c>
      <c r="C1038" t="str">
        <f>VLOOKUP(A1038,标的信息!$B$2:$G$260,3,0)</f>
        <v>信易顺第456期</v>
      </c>
      <c r="D1038">
        <f>VLOOKUP(A1038,标的信息!$B$2:$G$260,4,0)</f>
        <v>30000</v>
      </c>
      <c r="E1038">
        <f>VLOOKUP(A1038,标的信息!$B$2:$G$260,5,0)</f>
        <v>5.2</v>
      </c>
      <c r="F1038">
        <f>VLOOKUP(A1038,标的信息!$B$2:$G$260,6,0)</f>
        <v>1</v>
      </c>
      <c r="G1038">
        <f>VLOOKUP(A1038,标的信息!$B$2:$H$260,7,0)</f>
        <v>31</v>
      </c>
      <c r="H1038" t="str">
        <f>VLOOKUP(A1038,标的信息!$B$2:$I$260,8,0)</f>
        <v>还款中</v>
      </c>
      <c r="I1038">
        <f t="shared" si="16"/>
        <v>0.44777777777777783</v>
      </c>
      <c r="J1038">
        <v>0.45</v>
      </c>
      <c r="K1038">
        <v>100</v>
      </c>
      <c r="L1038" s="1" t="s">
        <v>2058</v>
      </c>
      <c r="M1038">
        <v>8364</v>
      </c>
      <c r="N1038">
        <v>10</v>
      </c>
      <c r="O1038" t="s">
        <v>18</v>
      </c>
      <c r="P1038" s="1" t="s">
        <v>2059</v>
      </c>
      <c r="Q1038">
        <v>0.45</v>
      </c>
      <c r="R1038">
        <v>1</v>
      </c>
      <c r="S1038">
        <v>0</v>
      </c>
      <c r="T1038">
        <v>0</v>
      </c>
      <c r="U1038" s="1" t="s">
        <v>24</v>
      </c>
      <c r="V1038">
        <v>100</v>
      </c>
      <c r="W1038">
        <v>100</v>
      </c>
      <c r="X1038">
        <v>0</v>
      </c>
      <c r="Y1038">
        <v>100.45</v>
      </c>
      <c r="Z1038">
        <v>100.45</v>
      </c>
      <c r="AA1038">
        <v>1</v>
      </c>
      <c r="AB1038" t="s">
        <v>21</v>
      </c>
    </row>
    <row r="1039" spans="1:28" x14ac:dyDescent="0.3">
      <c r="A1039">
        <v>542</v>
      </c>
      <c r="B1039" t="str">
        <f>VLOOKUP(A1039,标的信息!$B$2:$G$260,2,0)</f>
        <v>信易顺</v>
      </c>
      <c r="C1039" t="str">
        <f>VLOOKUP(A1039,标的信息!$B$2:$G$260,3,0)</f>
        <v>信易顺第456期</v>
      </c>
      <c r="D1039">
        <f>VLOOKUP(A1039,标的信息!$B$2:$G$260,4,0)</f>
        <v>30000</v>
      </c>
      <c r="E1039">
        <f>VLOOKUP(A1039,标的信息!$B$2:$G$260,5,0)</f>
        <v>5.2</v>
      </c>
      <c r="F1039">
        <f>VLOOKUP(A1039,标的信息!$B$2:$G$260,6,0)</f>
        <v>1</v>
      </c>
      <c r="G1039">
        <f>VLOOKUP(A1039,标的信息!$B$2:$H$260,7,0)</f>
        <v>31</v>
      </c>
      <c r="H1039" t="str">
        <f>VLOOKUP(A1039,标的信息!$B$2:$I$260,8,0)</f>
        <v>还款中</v>
      </c>
      <c r="I1039">
        <f t="shared" si="16"/>
        <v>12.985555555555557</v>
      </c>
      <c r="J1039">
        <v>12.99</v>
      </c>
      <c r="K1039">
        <v>2900</v>
      </c>
      <c r="L1039" s="1" t="s">
        <v>2060</v>
      </c>
      <c r="M1039">
        <v>8363</v>
      </c>
      <c r="N1039">
        <v>10</v>
      </c>
      <c r="O1039" t="s">
        <v>18</v>
      </c>
      <c r="P1039" s="1" t="s">
        <v>2061</v>
      </c>
      <c r="Q1039">
        <v>12.99</v>
      </c>
      <c r="R1039">
        <v>1</v>
      </c>
      <c r="S1039">
        <v>0</v>
      </c>
      <c r="T1039">
        <v>0</v>
      </c>
      <c r="U1039" s="1" t="s">
        <v>40</v>
      </c>
      <c r="V1039">
        <v>2900</v>
      </c>
      <c r="W1039">
        <v>2900</v>
      </c>
      <c r="X1039">
        <v>0</v>
      </c>
      <c r="Y1039">
        <v>2912.99</v>
      </c>
      <c r="Z1039">
        <v>2912.99</v>
      </c>
      <c r="AA1039">
        <v>1</v>
      </c>
      <c r="AB1039" t="s">
        <v>21</v>
      </c>
    </row>
    <row r="1040" spans="1:28" x14ac:dyDescent="0.3">
      <c r="A1040">
        <v>542</v>
      </c>
      <c r="B1040" t="str">
        <f>VLOOKUP(A1040,标的信息!$B$2:$G$260,2,0)</f>
        <v>信易顺</v>
      </c>
      <c r="C1040" t="str">
        <f>VLOOKUP(A1040,标的信息!$B$2:$G$260,3,0)</f>
        <v>信易顺第456期</v>
      </c>
      <c r="D1040">
        <f>VLOOKUP(A1040,标的信息!$B$2:$G$260,4,0)</f>
        <v>30000</v>
      </c>
      <c r="E1040">
        <f>VLOOKUP(A1040,标的信息!$B$2:$G$260,5,0)</f>
        <v>5.2</v>
      </c>
      <c r="F1040">
        <f>VLOOKUP(A1040,标的信息!$B$2:$G$260,6,0)</f>
        <v>1</v>
      </c>
      <c r="G1040">
        <f>VLOOKUP(A1040,标的信息!$B$2:$H$260,7,0)</f>
        <v>31</v>
      </c>
      <c r="H1040" t="str">
        <f>VLOOKUP(A1040,标的信息!$B$2:$I$260,8,0)</f>
        <v>还款中</v>
      </c>
      <c r="I1040">
        <f t="shared" si="16"/>
        <v>31.344444444444445</v>
      </c>
      <c r="J1040">
        <v>31.34</v>
      </c>
      <c r="K1040">
        <v>7000</v>
      </c>
      <c r="L1040" s="1" t="s">
        <v>2062</v>
      </c>
      <c r="M1040">
        <v>8358</v>
      </c>
      <c r="N1040">
        <v>10</v>
      </c>
      <c r="O1040" t="s">
        <v>18</v>
      </c>
      <c r="P1040" s="1" t="s">
        <v>2063</v>
      </c>
      <c r="Q1040">
        <v>31.34</v>
      </c>
      <c r="R1040">
        <v>1</v>
      </c>
      <c r="S1040">
        <v>0</v>
      </c>
      <c r="T1040">
        <v>0</v>
      </c>
      <c r="U1040" s="1" t="s">
        <v>40</v>
      </c>
      <c r="V1040">
        <v>7000</v>
      </c>
      <c r="W1040">
        <v>7000</v>
      </c>
      <c r="X1040">
        <v>0</v>
      </c>
      <c r="Y1040">
        <v>7031.34</v>
      </c>
      <c r="Z1040">
        <v>7031.34</v>
      </c>
      <c r="AA1040">
        <v>1</v>
      </c>
      <c r="AB1040" t="s">
        <v>21</v>
      </c>
    </row>
    <row r="1041" spans="1:28" x14ac:dyDescent="0.3">
      <c r="A1041">
        <v>543</v>
      </c>
      <c r="B1041" t="str">
        <f>VLOOKUP(A1041,标的信息!$B$2:$G$260,2,0)</f>
        <v>信易顺</v>
      </c>
      <c r="C1041" t="str">
        <f>VLOOKUP(A1041,标的信息!$B$2:$G$260,3,0)</f>
        <v>信易顺第457期</v>
      </c>
      <c r="D1041">
        <f>VLOOKUP(A1041,标的信息!$B$2:$G$260,4,0)</f>
        <v>50000</v>
      </c>
      <c r="E1041">
        <f>VLOOKUP(A1041,标的信息!$B$2:$G$260,5,0)</f>
        <v>5.2</v>
      </c>
      <c r="F1041">
        <f>VLOOKUP(A1041,标的信息!$B$2:$G$260,6,0)</f>
        <v>1</v>
      </c>
      <c r="G1041">
        <f>VLOOKUP(A1041,标的信息!$B$2:$H$260,7,0)</f>
        <v>31</v>
      </c>
      <c r="H1041" t="str">
        <f>VLOOKUP(A1041,标的信息!$B$2:$I$260,8,0)</f>
        <v>还款中</v>
      </c>
      <c r="I1041">
        <f t="shared" si="16"/>
        <v>223.88888888888889</v>
      </c>
      <c r="J1041">
        <v>223.89</v>
      </c>
      <c r="K1041">
        <v>50000</v>
      </c>
      <c r="L1041" s="1" t="s">
        <v>2064</v>
      </c>
      <c r="M1041">
        <v>8345</v>
      </c>
      <c r="N1041">
        <v>10</v>
      </c>
      <c r="O1041" t="s">
        <v>18</v>
      </c>
      <c r="P1041" s="1" t="s">
        <v>2065</v>
      </c>
      <c r="Q1041">
        <v>223.89</v>
      </c>
      <c r="R1041">
        <v>1</v>
      </c>
      <c r="S1041">
        <v>0</v>
      </c>
      <c r="T1041">
        <v>0</v>
      </c>
      <c r="U1041" s="1" t="s">
        <v>40</v>
      </c>
      <c r="V1041">
        <v>50000</v>
      </c>
      <c r="W1041">
        <v>50000</v>
      </c>
      <c r="X1041">
        <v>0</v>
      </c>
      <c r="Y1041">
        <v>50223.89</v>
      </c>
      <c r="Z1041">
        <v>50223.89</v>
      </c>
      <c r="AA1041">
        <v>1</v>
      </c>
      <c r="AB1041" t="s">
        <v>21</v>
      </c>
    </row>
    <row r="1042" spans="1:28" x14ac:dyDescent="0.3">
      <c r="A1042">
        <v>544</v>
      </c>
      <c r="B1042" t="str">
        <f>VLOOKUP(A1042,标的信息!$B$2:$G$260,2,0)</f>
        <v>信易顺</v>
      </c>
      <c r="C1042" t="str">
        <f>VLOOKUP(A1042,标的信息!$B$2:$G$260,3,0)</f>
        <v>信易顺第458期</v>
      </c>
      <c r="D1042">
        <f>VLOOKUP(A1042,标的信息!$B$2:$G$260,4,0)</f>
        <v>50000</v>
      </c>
      <c r="E1042">
        <f>VLOOKUP(A1042,标的信息!$B$2:$G$260,5,0)</f>
        <v>5.2</v>
      </c>
      <c r="F1042">
        <f>VLOOKUP(A1042,标的信息!$B$2:$G$260,6,0)</f>
        <v>1</v>
      </c>
      <c r="G1042">
        <f>VLOOKUP(A1042,标的信息!$B$2:$H$260,7,0)</f>
        <v>31</v>
      </c>
      <c r="H1042" t="str">
        <f>VLOOKUP(A1042,标的信息!$B$2:$I$260,8,0)</f>
        <v>还款中</v>
      </c>
      <c r="I1042">
        <f t="shared" si="16"/>
        <v>9.8511111111111109</v>
      </c>
      <c r="J1042">
        <v>9.85</v>
      </c>
      <c r="K1042">
        <v>2200</v>
      </c>
      <c r="L1042" s="1" t="s">
        <v>2066</v>
      </c>
      <c r="M1042">
        <v>8389</v>
      </c>
      <c r="N1042">
        <v>10</v>
      </c>
      <c r="O1042" t="s">
        <v>18</v>
      </c>
      <c r="P1042" s="1" t="s">
        <v>2067</v>
      </c>
      <c r="Q1042">
        <v>9.85</v>
      </c>
      <c r="R1042">
        <v>1</v>
      </c>
      <c r="S1042">
        <v>0</v>
      </c>
      <c r="T1042">
        <v>0</v>
      </c>
      <c r="U1042" s="1" t="s">
        <v>20</v>
      </c>
      <c r="V1042">
        <v>2200</v>
      </c>
      <c r="W1042">
        <v>2200</v>
      </c>
      <c r="X1042">
        <v>0</v>
      </c>
      <c r="Y1042">
        <v>2209.85</v>
      </c>
      <c r="Z1042">
        <v>2209.85</v>
      </c>
      <c r="AA1042">
        <v>1</v>
      </c>
      <c r="AB1042" t="s">
        <v>21</v>
      </c>
    </row>
    <row r="1043" spans="1:28" x14ac:dyDescent="0.3">
      <c r="A1043">
        <v>544</v>
      </c>
      <c r="B1043" t="str">
        <f>VLOOKUP(A1043,标的信息!$B$2:$G$260,2,0)</f>
        <v>信易顺</v>
      </c>
      <c r="C1043" t="str">
        <f>VLOOKUP(A1043,标的信息!$B$2:$G$260,3,0)</f>
        <v>信易顺第458期</v>
      </c>
      <c r="D1043">
        <f>VLOOKUP(A1043,标的信息!$B$2:$G$260,4,0)</f>
        <v>50000</v>
      </c>
      <c r="E1043">
        <f>VLOOKUP(A1043,标的信息!$B$2:$G$260,5,0)</f>
        <v>5.2</v>
      </c>
      <c r="F1043">
        <f>VLOOKUP(A1043,标的信息!$B$2:$G$260,6,0)</f>
        <v>1</v>
      </c>
      <c r="G1043">
        <f>VLOOKUP(A1043,标的信息!$B$2:$H$260,7,0)</f>
        <v>31</v>
      </c>
      <c r="H1043" t="str">
        <f>VLOOKUP(A1043,标的信息!$B$2:$I$260,8,0)</f>
        <v>还款中</v>
      </c>
      <c r="I1043">
        <f t="shared" si="16"/>
        <v>0.44777777777777783</v>
      </c>
      <c r="J1043">
        <v>0.45</v>
      </c>
      <c r="K1043">
        <v>100</v>
      </c>
      <c r="L1043" s="1" t="s">
        <v>2068</v>
      </c>
      <c r="M1043">
        <v>8387</v>
      </c>
      <c r="N1043">
        <v>10</v>
      </c>
      <c r="O1043" t="s">
        <v>18</v>
      </c>
      <c r="P1043" s="1" t="s">
        <v>2069</v>
      </c>
      <c r="Q1043">
        <v>0.45</v>
      </c>
      <c r="R1043">
        <v>1</v>
      </c>
      <c r="S1043">
        <v>0</v>
      </c>
      <c r="T1043">
        <v>0</v>
      </c>
      <c r="U1043" s="1" t="s">
        <v>24</v>
      </c>
      <c r="V1043">
        <v>100</v>
      </c>
      <c r="W1043">
        <v>100</v>
      </c>
      <c r="X1043">
        <v>0</v>
      </c>
      <c r="Y1043">
        <v>100.45</v>
      </c>
      <c r="Z1043">
        <v>100.45</v>
      </c>
      <c r="AA1043">
        <v>1</v>
      </c>
      <c r="AB1043" t="s">
        <v>21</v>
      </c>
    </row>
    <row r="1044" spans="1:28" x14ac:dyDescent="0.3">
      <c r="A1044">
        <v>544</v>
      </c>
      <c r="B1044" t="str">
        <f>VLOOKUP(A1044,标的信息!$B$2:$G$260,2,0)</f>
        <v>信易顺</v>
      </c>
      <c r="C1044" t="str">
        <f>VLOOKUP(A1044,标的信息!$B$2:$G$260,3,0)</f>
        <v>信易顺第458期</v>
      </c>
      <c r="D1044">
        <f>VLOOKUP(A1044,标的信息!$B$2:$G$260,4,0)</f>
        <v>50000</v>
      </c>
      <c r="E1044">
        <f>VLOOKUP(A1044,标的信息!$B$2:$G$260,5,0)</f>
        <v>5.2</v>
      </c>
      <c r="F1044">
        <f>VLOOKUP(A1044,标的信息!$B$2:$G$260,6,0)</f>
        <v>1</v>
      </c>
      <c r="G1044">
        <f>VLOOKUP(A1044,标的信息!$B$2:$H$260,7,0)</f>
        <v>31</v>
      </c>
      <c r="H1044" t="str">
        <f>VLOOKUP(A1044,标的信息!$B$2:$I$260,8,0)</f>
        <v>还款中</v>
      </c>
      <c r="I1044">
        <f t="shared" si="16"/>
        <v>0.44777777777777783</v>
      </c>
      <c r="J1044">
        <v>0.45</v>
      </c>
      <c r="K1044">
        <v>100</v>
      </c>
      <c r="L1044" s="1" t="s">
        <v>2070</v>
      </c>
      <c r="M1044">
        <v>8382</v>
      </c>
      <c r="N1044">
        <v>10</v>
      </c>
      <c r="O1044" t="s">
        <v>18</v>
      </c>
      <c r="P1044" s="1" t="s">
        <v>2071</v>
      </c>
      <c r="Q1044">
        <v>0.45</v>
      </c>
      <c r="R1044">
        <v>1</v>
      </c>
      <c r="S1044">
        <v>0</v>
      </c>
      <c r="T1044">
        <v>0</v>
      </c>
      <c r="U1044" s="1" t="s">
        <v>29</v>
      </c>
      <c r="V1044">
        <v>100</v>
      </c>
      <c r="W1044">
        <v>100</v>
      </c>
      <c r="X1044">
        <v>0</v>
      </c>
      <c r="Y1044">
        <v>100.45</v>
      </c>
      <c r="Z1044">
        <v>100.45</v>
      </c>
      <c r="AA1044">
        <v>1</v>
      </c>
      <c r="AB1044" t="s">
        <v>21</v>
      </c>
    </row>
    <row r="1045" spans="1:28" x14ac:dyDescent="0.3">
      <c r="A1045">
        <v>544</v>
      </c>
      <c r="B1045" t="str">
        <f>VLOOKUP(A1045,标的信息!$B$2:$G$260,2,0)</f>
        <v>信易顺</v>
      </c>
      <c r="C1045" t="str">
        <f>VLOOKUP(A1045,标的信息!$B$2:$G$260,3,0)</f>
        <v>信易顺第458期</v>
      </c>
      <c r="D1045">
        <f>VLOOKUP(A1045,标的信息!$B$2:$G$260,4,0)</f>
        <v>50000</v>
      </c>
      <c r="E1045">
        <f>VLOOKUP(A1045,标的信息!$B$2:$G$260,5,0)</f>
        <v>5.2</v>
      </c>
      <c r="F1045">
        <f>VLOOKUP(A1045,标的信息!$B$2:$G$260,6,0)</f>
        <v>1</v>
      </c>
      <c r="G1045">
        <f>VLOOKUP(A1045,标的信息!$B$2:$H$260,7,0)</f>
        <v>31</v>
      </c>
      <c r="H1045" t="str">
        <f>VLOOKUP(A1045,标的信息!$B$2:$I$260,8,0)</f>
        <v>还款中</v>
      </c>
      <c r="I1045">
        <f t="shared" si="16"/>
        <v>8.9555555555555557</v>
      </c>
      <c r="J1045">
        <v>8.9600000000000009</v>
      </c>
      <c r="K1045">
        <v>2000</v>
      </c>
      <c r="L1045" s="1" t="s">
        <v>2072</v>
      </c>
      <c r="M1045">
        <v>8377</v>
      </c>
      <c r="N1045">
        <v>10</v>
      </c>
      <c r="O1045" t="s">
        <v>18</v>
      </c>
      <c r="P1045" s="1" t="s">
        <v>2073</v>
      </c>
      <c r="Q1045">
        <v>8.9600000000000009</v>
      </c>
      <c r="R1045">
        <v>1</v>
      </c>
      <c r="S1045">
        <v>0</v>
      </c>
      <c r="T1045">
        <v>0</v>
      </c>
      <c r="U1045" s="1" t="s">
        <v>20</v>
      </c>
      <c r="V1045">
        <v>2000</v>
      </c>
      <c r="W1045">
        <v>2000</v>
      </c>
      <c r="X1045">
        <v>0</v>
      </c>
      <c r="Y1045">
        <v>2008.96</v>
      </c>
      <c r="Z1045">
        <v>2008.96</v>
      </c>
      <c r="AA1045">
        <v>1</v>
      </c>
      <c r="AB1045" t="s">
        <v>21</v>
      </c>
    </row>
    <row r="1046" spans="1:28" x14ac:dyDescent="0.3">
      <c r="A1046">
        <v>544</v>
      </c>
      <c r="B1046" t="str">
        <f>VLOOKUP(A1046,标的信息!$B$2:$G$260,2,0)</f>
        <v>信易顺</v>
      </c>
      <c r="C1046" t="str">
        <f>VLOOKUP(A1046,标的信息!$B$2:$G$260,3,0)</f>
        <v>信易顺第458期</v>
      </c>
      <c r="D1046">
        <f>VLOOKUP(A1046,标的信息!$B$2:$G$260,4,0)</f>
        <v>50000</v>
      </c>
      <c r="E1046">
        <f>VLOOKUP(A1046,标的信息!$B$2:$G$260,5,0)</f>
        <v>5.2</v>
      </c>
      <c r="F1046">
        <f>VLOOKUP(A1046,标的信息!$B$2:$G$260,6,0)</f>
        <v>1</v>
      </c>
      <c r="G1046">
        <f>VLOOKUP(A1046,标的信息!$B$2:$H$260,7,0)</f>
        <v>31</v>
      </c>
      <c r="H1046" t="str">
        <f>VLOOKUP(A1046,标的信息!$B$2:$I$260,8,0)</f>
        <v>还款中</v>
      </c>
      <c r="I1046">
        <f t="shared" si="16"/>
        <v>89.555555555555557</v>
      </c>
      <c r="J1046">
        <v>89.56</v>
      </c>
      <c r="K1046">
        <v>20000</v>
      </c>
      <c r="L1046" s="1" t="s">
        <v>2074</v>
      </c>
      <c r="M1046">
        <v>8370</v>
      </c>
      <c r="N1046">
        <v>10</v>
      </c>
      <c r="O1046" t="s">
        <v>18</v>
      </c>
      <c r="P1046" s="1" t="s">
        <v>2075</v>
      </c>
      <c r="Q1046">
        <v>89.56</v>
      </c>
      <c r="R1046">
        <v>1</v>
      </c>
      <c r="S1046">
        <v>0</v>
      </c>
      <c r="T1046">
        <v>0</v>
      </c>
      <c r="U1046" s="1" t="s">
        <v>29</v>
      </c>
      <c r="V1046">
        <v>20000</v>
      </c>
      <c r="W1046">
        <v>20000</v>
      </c>
      <c r="X1046">
        <v>0</v>
      </c>
      <c r="Y1046">
        <v>20089.560000000001</v>
      </c>
      <c r="Z1046">
        <v>20089.560000000001</v>
      </c>
      <c r="AA1046">
        <v>1</v>
      </c>
      <c r="AB1046" t="s">
        <v>21</v>
      </c>
    </row>
    <row r="1047" spans="1:28" x14ac:dyDescent="0.3">
      <c r="A1047">
        <v>544</v>
      </c>
      <c r="B1047" t="str">
        <f>VLOOKUP(A1047,标的信息!$B$2:$G$260,2,0)</f>
        <v>信易顺</v>
      </c>
      <c r="C1047" t="str">
        <f>VLOOKUP(A1047,标的信息!$B$2:$G$260,3,0)</f>
        <v>信易顺第458期</v>
      </c>
      <c r="D1047">
        <f>VLOOKUP(A1047,标的信息!$B$2:$G$260,4,0)</f>
        <v>50000</v>
      </c>
      <c r="E1047">
        <f>VLOOKUP(A1047,标的信息!$B$2:$G$260,5,0)</f>
        <v>5.2</v>
      </c>
      <c r="F1047">
        <f>VLOOKUP(A1047,标的信息!$B$2:$G$260,6,0)</f>
        <v>1</v>
      </c>
      <c r="G1047">
        <f>VLOOKUP(A1047,标的信息!$B$2:$H$260,7,0)</f>
        <v>31</v>
      </c>
      <c r="H1047" t="str">
        <f>VLOOKUP(A1047,标的信息!$B$2:$I$260,8,0)</f>
        <v>还款中</v>
      </c>
      <c r="I1047">
        <f t="shared" si="16"/>
        <v>0.89555555555555566</v>
      </c>
      <c r="J1047">
        <v>0.9</v>
      </c>
      <c r="K1047">
        <v>200</v>
      </c>
      <c r="L1047" s="1" t="s">
        <v>2076</v>
      </c>
      <c r="M1047">
        <v>8361</v>
      </c>
      <c r="N1047">
        <v>10</v>
      </c>
      <c r="O1047" t="s">
        <v>18</v>
      </c>
      <c r="P1047" s="1" t="s">
        <v>2077</v>
      </c>
      <c r="Q1047">
        <v>0.9</v>
      </c>
      <c r="R1047">
        <v>1</v>
      </c>
      <c r="S1047">
        <v>0</v>
      </c>
      <c r="T1047">
        <v>0</v>
      </c>
      <c r="U1047" s="1" t="s">
        <v>35</v>
      </c>
      <c r="V1047">
        <v>200</v>
      </c>
      <c r="W1047">
        <v>200</v>
      </c>
      <c r="X1047">
        <v>0</v>
      </c>
      <c r="Y1047">
        <v>200.9</v>
      </c>
      <c r="Z1047">
        <v>200.9</v>
      </c>
      <c r="AA1047">
        <v>1</v>
      </c>
      <c r="AB1047" t="s">
        <v>21</v>
      </c>
    </row>
    <row r="1048" spans="1:28" x14ac:dyDescent="0.3">
      <c r="A1048">
        <v>544</v>
      </c>
      <c r="B1048" t="str">
        <f>VLOOKUP(A1048,标的信息!$B$2:$G$260,2,0)</f>
        <v>信易顺</v>
      </c>
      <c r="C1048" t="str">
        <f>VLOOKUP(A1048,标的信息!$B$2:$G$260,3,0)</f>
        <v>信易顺第458期</v>
      </c>
      <c r="D1048">
        <f>VLOOKUP(A1048,标的信息!$B$2:$G$260,4,0)</f>
        <v>50000</v>
      </c>
      <c r="E1048">
        <f>VLOOKUP(A1048,标的信息!$B$2:$G$260,5,0)</f>
        <v>5.2</v>
      </c>
      <c r="F1048">
        <f>VLOOKUP(A1048,标的信息!$B$2:$G$260,6,0)</f>
        <v>1</v>
      </c>
      <c r="G1048">
        <f>VLOOKUP(A1048,标的信息!$B$2:$H$260,7,0)</f>
        <v>31</v>
      </c>
      <c r="H1048" t="str">
        <f>VLOOKUP(A1048,标的信息!$B$2:$I$260,8,0)</f>
        <v>还款中</v>
      </c>
      <c r="I1048">
        <f t="shared" si="16"/>
        <v>44.777777777777779</v>
      </c>
      <c r="J1048">
        <v>44.78</v>
      </c>
      <c r="K1048">
        <v>10000</v>
      </c>
      <c r="L1048" s="1" t="s">
        <v>2078</v>
      </c>
      <c r="M1048">
        <v>8359</v>
      </c>
      <c r="N1048">
        <v>10</v>
      </c>
      <c r="O1048" t="s">
        <v>18</v>
      </c>
      <c r="P1048" s="1" t="s">
        <v>2079</v>
      </c>
      <c r="Q1048">
        <v>44.78</v>
      </c>
      <c r="R1048">
        <v>1</v>
      </c>
      <c r="S1048">
        <v>0</v>
      </c>
      <c r="T1048">
        <v>0</v>
      </c>
      <c r="U1048" s="1" t="s">
        <v>24</v>
      </c>
      <c r="V1048">
        <v>10000</v>
      </c>
      <c r="W1048">
        <v>10000</v>
      </c>
      <c r="X1048">
        <v>0</v>
      </c>
      <c r="Y1048">
        <v>10044.780000000001</v>
      </c>
      <c r="Z1048">
        <v>10044.780000000001</v>
      </c>
      <c r="AA1048">
        <v>1</v>
      </c>
      <c r="AB1048" t="s">
        <v>21</v>
      </c>
    </row>
    <row r="1049" spans="1:28" x14ac:dyDescent="0.3">
      <c r="A1049">
        <v>544</v>
      </c>
      <c r="B1049" t="str">
        <f>VLOOKUP(A1049,标的信息!$B$2:$G$260,2,0)</f>
        <v>信易顺</v>
      </c>
      <c r="C1049" t="str">
        <f>VLOOKUP(A1049,标的信息!$B$2:$G$260,3,0)</f>
        <v>信易顺第458期</v>
      </c>
      <c r="D1049">
        <f>VLOOKUP(A1049,标的信息!$B$2:$G$260,4,0)</f>
        <v>50000</v>
      </c>
      <c r="E1049">
        <f>VLOOKUP(A1049,标的信息!$B$2:$G$260,5,0)</f>
        <v>5.2</v>
      </c>
      <c r="F1049">
        <f>VLOOKUP(A1049,标的信息!$B$2:$G$260,6,0)</f>
        <v>1</v>
      </c>
      <c r="G1049">
        <f>VLOOKUP(A1049,标的信息!$B$2:$H$260,7,0)</f>
        <v>31</v>
      </c>
      <c r="H1049" t="str">
        <f>VLOOKUP(A1049,标的信息!$B$2:$I$260,8,0)</f>
        <v>还款中</v>
      </c>
      <c r="I1049">
        <f t="shared" si="16"/>
        <v>38.956666666666663</v>
      </c>
      <c r="J1049">
        <v>38.96</v>
      </c>
      <c r="K1049">
        <v>8700</v>
      </c>
      <c r="L1049" s="1" t="s">
        <v>2080</v>
      </c>
      <c r="M1049">
        <v>8357</v>
      </c>
      <c r="N1049">
        <v>10</v>
      </c>
      <c r="O1049" t="s">
        <v>18</v>
      </c>
      <c r="P1049" s="1" t="s">
        <v>2081</v>
      </c>
      <c r="Q1049">
        <v>38.96</v>
      </c>
      <c r="R1049">
        <v>1</v>
      </c>
      <c r="S1049">
        <v>0</v>
      </c>
      <c r="T1049">
        <v>0</v>
      </c>
      <c r="U1049" s="1" t="s">
        <v>40</v>
      </c>
      <c r="V1049">
        <v>8700</v>
      </c>
      <c r="W1049">
        <v>8700</v>
      </c>
      <c r="X1049">
        <v>0</v>
      </c>
      <c r="Y1049">
        <v>8738.9599999999991</v>
      </c>
      <c r="Z1049">
        <v>8738.9599999999991</v>
      </c>
      <c r="AA1049">
        <v>1</v>
      </c>
      <c r="AB1049" t="s">
        <v>21</v>
      </c>
    </row>
    <row r="1050" spans="1:28" x14ac:dyDescent="0.3">
      <c r="A1050">
        <v>544</v>
      </c>
      <c r="B1050" t="str">
        <f>VLOOKUP(A1050,标的信息!$B$2:$G$260,2,0)</f>
        <v>信易顺</v>
      </c>
      <c r="C1050" t="str">
        <f>VLOOKUP(A1050,标的信息!$B$2:$G$260,3,0)</f>
        <v>信易顺第458期</v>
      </c>
      <c r="D1050">
        <f>VLOOKUP(A1050,标的信息!$B$2:$G$260,4,0)</f>
        <v>50000</v>
      </c>
      <c r="E1050">
        <f>VLOOKUP(A1050,标的信息!$B$2:$G$260,5,0)</f>
        <v>5.2</v>
      </c>
      <c r="F1050">
        <f>VLOOKUP(A1050,标的信息!$B$2:$G$260,6,0)</f>
        <v>1</v>
      </c>
      <c r="G1050">
        <f>VLOOKUP(A1050,标的信息!$B$2:$H$260,7,0)</f>
        <v>31</v>
      </c>
      <c r="H1050" t="str">
        <f>VLOOKUP(A1050,标的信息!$B$2:$I$260,8,0)</f>
        <v>还款中</v>
      </c>
      <c r="I1050">
        <f t="shared" si="16"/>
        <v>2.2388888888888889</v>
      </c>
      <c r="J1050">
        <v>2.2400000000000002</v>
      </c>
      <c r="K1050">
        <v>500</v>
      </c>
      <c r="L1050" s="1" t="s">
        <v>2082</v>
      </c>
      <c r="M1050">
        <v>8337</v>
      </c>
      <c r="N1050">
        <v>10</v>
      </c>
      <c r="O1050" t="s">
        <v>63</v>
      </c>
      <c r="P1050" s="1" t="s">
        <v>2083</v>
      </c>
      <c r="Q1050">
        <v>2.2400000000000002</v>
      </c>
      <c r="R1050">
        <v>1</v>
      </c>
      <c r="S1050">
        <v>0</v>
      </c>
      <c r="T1050">
        <v>0</v>
      </c>
      <c r="U1050" s="1" t="s">
        <v>20</v>
      </c>
      <c r="V1050">
        <v>500</v>
      </c>
      <c r="W1050">
        <v>500</v>
      </c>
      <c r="X1050">
        <v>1</v>
      </c>
      <c r="Y1050">
        <v>502.24</v>
      </c>
      <c r="Z1050">
        <v>502.24</v>
      </c>
      <c r="AA1050">
        <v>1</v>
      </c>
      <c r="AB1050" t="s">
        <v>21</v>
      </c>
    </row>
    <row r="1051" spans="1:28" x14ac:dyDescent="0.3">
      <c r="A1051">
        <v>544</v>
      </c>
      <c r="B1051" t="str">
        <f>VLOOKUP(A1051,标的信息!$B$2:$G$260,2,0)</f>
        <v>信易顺</v>
      </c>
      <c r="C1051" t="str">
        <f>VLOOKUP(A1051,标的信息!$B$2:$G$260,3,0)</f>
        <v>信易顺第458期</v>
      </c>
      <c r="D1051">
        <f>VLOOKUP(A1051,标的信息!$B$2:$G$260,4,0)</f>
        <v>50000</v>
      </c>
      <c r="E1051">
        <f>VLOOKUP(A1051,标的信息!$B$2:$G$260,5,0)</f>
        <v>5.2</v>
      </c>
      <c r="F1051">
        <f>VLOOKUP(A1051,标的信息!$B$2:$G$260,6,0)</f>
        <v>1</v>
      </c>
      <c r="G1051">
        <f>VLOOKUP(A1051,标的信息!$B$2:$H$260,7,0)</f>
        <v>31</v>
      </c>
      <c r="H1051" t="str">
        <f>VLOOKUP(A1051,标的信息!$B$2:$I$260,8,0)</f>
        <v>还款中</v>
      </c>
      <c r="I1051">
        <f t="shared" si="16"/>
        <v>6.2688888888888883</v>
      </c>
      <c r="J1051">
        <v>6.27</v>
      </c>
      <c r="K1051">
        <v>1400</v>
      </c>
      <c r="L1051" s="1" t="s">
        <v>2084</v>
      </c>
      <c r="M1051">
        <v>8336</v>
      </c>
      <c r="N1051">
        <v>10</v>
      </c>
      <c r="O1051" t="s">
        <v>63</v>
      </c>
      <c r="P1051" s="1" t="s">
        <v>2085</v>
      </c>
      <c r="Q1051">
        <v>6.27</v>
      </c>
      <c r="R1051">
        <v>1</v>
      </c>
      <c r="S1051">
        <v>0</v>
      </c>
      <c r="T1051">
        <v>0</v>
      </c>
      <c r="U1051" s="1" t="s">
        <v>48</v>
      </c>
      <c r="V1051">
        <v>1400</v>
      </c>
      <c r="W1051">
        <v>1400</v>
      </c>
      <c r="X1051">
        <v>1</v>
      </c>
      <c r="Y1051">
        <v>1406.27</v>
      </c>
      <c r="Z1051">
        <v>1406.27</v>
      </c>
      <c r="AA1051">
        <v>1</v>
      </c>
      <c r="AB1051" t="s">
        <v>21</v>
      </c>
    </row>
    <row r="1052" spans="1:28" x14ac:dyDescent="0.3">
      <c r="A1052">
        <v>544</v>
      </c>
      <c r="B1052" t="str">
        <f>VLOOKUP(A1052,标的信息!$B$2:$G$260,2,0)</f>
        <v>信易顺</v>
      </c>
      <c r="C1052" t="str">
        <f>VLOOKUP(A1052,标的信息!$B$2:$G$260,3,0)</f>
        <v>信易顺第458期</v>
      </c>
      <c r="D1052">
        <f>VLOOKUP(A1052,标的信息!$B$2:$G$260,4,0)</f>
        <v>50000</v>
      </c>
      <c r="E1052">
        <f>VLOOKUP(A1052,标的信息!$B$2:$G$260,5,0)</f>
        <v>5.2</v>
      </c>
      <c r="F1052">
        <f>VLOOKUP(A1052,标的信息!$B$2:$G$260,6,0)</f>
        <v>1</v>
      </c>
      <c r="G1052">
        <f>VLOOKUP(A1052,标的信息!$B$2:$H$260,7,0)</f>
        <v>31</v>
      </c>
      <c r="H1052" t="str">
        <f>VLOOKUP(A1052,标的信息!$B$2:$I$260,8,0)</f>
        <v>还款中</v>
      </c>
      <c r="I1052">
        <f t="shared" si="16"/>
        <v>4.4777777777777779</v>
      </c>
      <c r="J1052">
        <v>4.4800000000000004</v>
      </c>
      <c r="K1052">
        <v>1000</v>
      </c>
      <c r="L1052" s="1" t="s">
        <v>2086</v>
      </c>
      <c r="M1052">
        <v>8331</v>
      </c>
      <c r="N1052">
        <v>10</v>
      </c>
      <c r="O1052" t="s">
        <v>63</v>
      </c>
      <c r="P1052" s="1" t="s">
        <v>2087</v>
      </c>
      <c r="Q1052">
        <v>4.4800000000000004</v>
      </c>
      <c r="R1052">
        <v>1</v>
      </c>
      <c r="S1052">
        <v>0</v>
      </c>
      <c r="T1052">
        <v>0</v>
      </c>
      <c r="U1052" s="1" t="s">
        <v>20</v>
      </c>
      <c r="V1052">
        <v>1000</v>
      </c>
      <c r="W1052">
        <v>1000</v>
      </c>
      <c r="X1052">
        <v>1</v>
      </c>
      <c r="Y1052">
        <v>1004.48</v>
      </c>
      <c r="Z1052">
        <v>1004.48</v>
      </c>
      <c r="AA1052">
        <v>1</v>
      </c>
      <c r="AB1052" t="s">
        <v>21</v>
      </c>
    </row>
    <row r="1053" spans="1:28" x14ac:dyDescent="0.3">
      <c r="A1053">
        <v>544</v>
      </c>
      <c r="B1053" t="str">
        <f>VLOOKUP(A1053,标的信息!$B$2:$G$260,2,0)</f>
        <v>信易顺</v>
      </c>
      <c r="C1053" t="str">
        <f>VLOOKUP(A1053,标的信息!$B$2:$G$260,3,0)</f>
        <v>信易顺第458期</v>
      </c>
      <c r="D1053">
        <f>VLOOKUP(A1053,标的信息!$B$2:$G$260,4,0)</f>
        <v>50000</v>
      </c>
      <c r="E1053">
        <f>VLOOKUP(A1053,标的信息!$B$2:$G$260,5,0)</f>
        <v>5.2</v>
      </c>
      <c r="F1053">
        <f>VLOOKUP(A1053,标的信息!$B$2:$G$260,6,0)</f>
        <v>1</v>
      </c>
      <c r="G1053">
        <f>VLOOKUP(A1053,标的信息!$B$2:$H$260,7,0)</f>
        <v>31</v>
      </c>
      <c r="H1053" t="str">
        <f>VLOOKUP(A1053,标的信息!$B$2:$I$260,8,0)</f>
        <v>还款中</v>
      </c>
      <c r="I1053">
        <f t="shared" si="16"/>
        <v>4.4777777777777779</v>
      </c>
      <c r="J1053">
        <v>4.4800000000000004</v>
      </c>
      <c r="K1053">
        <v>1000</v>
      </c>
      <c r="L1053" s="1" t="s">
        <v>2088</v>
      </c>
      <c r="M1053">
        <v>8332</v>
      </c>
      <c r="N1053">
        <v>10</v>
      </c>
      <c r="O1053" t="s">
        <v>63</v>
      </c>
      <c r="P1053" s="1" t="s">
        <v>2087</v>
      </c>
      <c r="Q1053">
        <v>4.4800000000000004</v>
      </c>
      <c r="R1053">
        <v>1</v>
      </c>
      <c r="S1053">
        <v>0</v>
      </c>
      <c r="T1053">
        <v>0</v>
      </c>
      <c r="U1053" s="1" t="s">
        <v>24</v>
      </c>
      <c r="V1053">
        <v>1000</v>
      </c>
      <c r="W1053">
        <v>1000</v>
      </c>
      <c r="X1053">
        <v>1</v>
      </c>
      <c r="Y1053">
        <v>1004.48</v>
      </c>
      <c r="Z1053">
        <v>1004.48</v>
      </c>
      <c r="AA1053">
        <v>1</v>
      </c>
      <c r="AB1053" t="s">
        <v>21</v>
      </c>
    </row>
    <row r="1054" spans="1:28" x14ac:dyDescent="0.3">
      <c r="A1054">
        <v>544</v>
      </c>
      <c r="B1054" t="str">
        <f>VLOOKUP(A1054,标的信息!$B$2:$G$260,2,0)</f>
        <v>信易顺</v>
      </c>
      <c r="C1054" t="str">
        <f>VLOOKUP(A1054,标的信息!$B$2:$G$260,3,0)</f>
        <v>信易顺第458期</v>
      </c>
      <c r="D1054">
        <f>VLOOKUP(A1054,标的信息!$B$2:$G$260,4,0)</f>
        <v>50000</v>
      </c>
      <c r="E1054">
        <f>VLOOKUP(A1054,标的信息!$B$2:$G$260,5,0)</f>
        <v>5.2</v>
      </c>
      <c r="F1054">
        <f>VLOOKUP(A1054,标的信息!$B$2:$G$260,6,0)</f>
        <v>1</v>
      </c>
      <c r="G1054">
        <f>VLOOKUP(A1054,标的信息!$B$2:$H$260,7,0)</f>
        <v>31</v>
      </c>
      <c r="H1054" t="str">
        <f>VLOOKUP(A1054,标的信息!$B$2:$I$260,8,0)</f>
        <v>还款中</v>
      </c>
      <c r="I1054">
        <f t="shared" si="16"/>
        <v>8.9555555555555557</v>
      </c>
      <c r="J1054">
        <v>8.9600000000000009</v>
      </c>
      <c r="K1054">
        <v>2000</v>
      </c>
      <c r="L1054" s="1" t="s">
        <v>2089</v>
      </c>
      <c r="M1054">
        <v>8333</v>
      </c>
      <c r="N1054">
        <v>10</v>
      </c>
      <c r="O1054" t="s">
        <v>63</v>
      </c>
      <c r="P1054" s="1" t="s">
        <v>2087</v>
      </c>
      <c r="Q1054">
        <v>8.9600000000000009</v>
      </c>
      <c r="R1054">
        <v>1</v>
      </c>
      <c r="S1054">
        <v>0</v>
      </c>
      <c r="T1054">
        <v>0</v>
      </c>
      <c r="U1054" s="1" t="s">
        <v>40</v>
      </c>
      <c r="V1054">
        <v>2000</v>
      </c>
      <c r="W1054">
        <v>2000</v>
      </c>
      <c r="X1054">
        <v>1</v>
      </c>
      <c r="Y1054">
        <v>2008.96</v>
      </c>
      <c r="Z1054">
        <v>2008.96</v>
      </c>
      <c r="AA1054">
        <v>1</v>
      </c>
      <c r="AB1054" t="s">
        <v>21</v>
      </c>
    </row>
    <row r="1055" spans="1:28" x14ac:dyDescent="0.3">
      <c r="A1055">
        <v>544</v>
      </c>
      <c r="B1055" t="str">
        <f>VLOOKUP(A1055,标的信息!$B$2:$G$260,2,0)</f>
        <v>信易顺</v>
      </c>
      <c r="C1055" t="str">
        <f>VLOOKUP(A1055,标的信息!$B$2:$G$260,3,0)</f>
        <v>信易顺第458期</v>
      </c>
      <c r="D1055">
        <f>VLOOKUP(A1055,标的信息!$B$2:$G$260,4,0)</f>
        <v>50000</v>
      </c>
      <c r="E1055">
        <f>VLOOKUP(A1055,标的信息!$B$2:$G$260,5,0)</f>
        <v>5.2</v>
      </c>
      <c r="F1055">
        <f>VLOOKUP(A1055,标的信息!$B$2:$G$260,6,0)</f>
        <v>1</v>
      </c>
      <c r="G1055">
        <f>VLOOKUP(A1055,标的信息!$B$2:$H$260,7,0)</f>
        <v>31</v>
      </c>
      <c r="H1055" t="str">
        <f>VLOOKUP(A1055,标的信息!$B$2:$I$260,8,0)</f>
        <v>还款中</v>
      </c>
      <c r="I1055">
        <f t="shared" si="16"/>
        <v>2.2388888888888889</v>
      </c>
      <c r="J1055">
        <v>2.2400000000000002</v>
      </c>
      <c r="K1055">
        <v>500</v>
      </c>
      <c r="L1055" s="1" t="s">
        <v>2090</v>
      </c>
      <c r="M1055">
        <v>8334</v>
      </c>
      <c r="N1055">
        <v>10</v>
      </c>
      <c r="O1055" t="s">
        <v>63</v>
      </c>
      <c r="P1055" s="1" t="s">
        <v>2087</v>
      </c>
      <c r="Q1055">
        <v>2.2400000000000002</v>
      </c>
      <c r="R1055">
        <v>1</v>
      </c>
      <c r="S1055">
        <v>0</v>
      </c>
      <c r="T1055">
        <v>0</v>
      </c>
      <c r="U1055" s="1" t="s">
        <v>40</v>
      </c>
      <c r="V1055">
        <v>500</v>
      </c>
      <c r="W1055">
        <v>500</v>
      </c>
      <c r="X1055">
        <v>1</v>
      </c>
      <c r="Y1055">
        <v>502.24</v>
      </c>
      <c r="Z1055">
        <v>502.24</v>
      </c>
      <c r="AA1055">
        <v>1</v>
      </c>
      <c r="AB1055" t="s">
        <v>21</v>
      </c>
    </row>
    <row r="1056" spans="1:28" x14ac:dyDescent="0.3">
      <c r="A1056">
        <v>544</v>
      </c>
      <c r="B1056" t="str">
        <f>VLOOKUP(A1056,标的信息!$B$2:$G$260,2,0)</f>
        <v>信易顺</v>
      </c>
      <c r="C1056" t="str">
        <f>VLOOKUP(A1056,标的信息!$B$2:$G$260,3,0)</f>
        <v>信易顺第458期</v>
      </c>
      <c r="D1056">
        <f>VLOOKUP(A1056,标的信息!$B$2:$G$260,4,0)</f>
        <v>50000</v>
      </c>
      <c r="E1056">
        <f>VLOOKUP(A1056,标的信息!$B$2:$G$260,5,0)</f>
        <v>5.2</v>
      </c>
      <c r="F1056">
        <f>VLOOKUP(A1056,标的信息!$B$2:$G$260,6,0)</f>
        <v>1</v>
      </c>
      <c r="G1056">
        <f>VLOOKUP(A1056,标的信息!$B$2:$H$260,7,0)</f>
        <v>31</v>
      </c>
      <c r="H1056" t="str">
        <f>VLOOKUP(A1056,标的信息!$B$2:$I$260,8,0)</f>
        <v>还款中</v>
      </c>
      <c r="I1056">
        <f t="shared" si="16"/>
        <v>1.3433333333333333</v>
      </c>
      <c r="J1056">
        <v>1.34</v>
      </c>
      <c r="K1056">
        <v>300</v>
      </c>
      <c r="L1056" s="1" t="s">
        <v>2091</v>
      </c>
      <c r="M1056">
        <v>8335</v>
      </c>
      <c r="N1056">
        <v>10</v>
      </c>
      <c r="O1056" t="s">
        <v>63</v>
      </c>
      <c r="P1056" s="1" t="s">
        <v>2087</v>
      </c>
      <c r="Q1056">
        <v>1.34</v>
      </c>
      <c r="R1056">
        <v>1</v>
      </c>
      <c r="S1056">
        <v>0</v>
      </c>
      <c r="T1056">
        <v>0</v>
      </c>
      <c r="U1056" s="1" t="s">
        <v>43</v>
      </c>
      <c r="V1056">
        <v>300</v>
      </c>
      <c r="W1056">
        <v>300</v>
      </c>
      <c r="X1056">
        <v>1</v>
      </c>
      <c r="Y1056">
        <v>301.33999999999997</v>
      </c>
      <c r="Z1056">
        <v>301.33999999999997</v>
      </c>
      <c r="AA1056">
        <v>1</v>
      </c>
      <c r="AB1056" t="s">
        <v>21</v>
      </c>
    </row>
    <row r="1057" spans="1:28" x14ac:dyDescent="0.3">
      <c r="A1057">
        <v>545</v>
      </c>
      <c r="B1057" t="str">
        <f>VLOOKUP(A1057,标的信息!$B$2:$G$260,2,0)</f>
        <v>信易顺</v>
      </c>
      <c r="C1057" t="str">
        <f>VLOOKUP(A1057,标的信息!$B$2:$G$260,3,0)</f>
        <v>信易顺第459期</v>
      </c>
      <c r="D1057">
        <f>VLOOKUP(A1057,标的信息!$B$2:$G$260,4,0)</f>
        <v>30000</v>
      </c>
      <c r="E1057">
        <f>VLOOKUP(A1057,标的信息!$B$2:$G$260,5,0)</f>
        <v>5.2</v>
      </c>
      <c r="F1057">
        <f>VLOOKUP(A1057,标的信息!$B$2:$G$260,6,0)</f>
        <v>1</v>
      </c>
      <c r="G1057">
        <f>VLOOKUP(A1057,标的信息!$B$2:$H$260,7,0)</f>
        <v>31</v>
      </c>
      <c r="H1057" t="str">
        <f>VLOOKUP(A1057,标的信息!$B$2:$I$260,8,0)</f>
        <v>还款中</v>
      </c>
      <c r="I1057">
        <f t="shared" si="16"/>
        <v>4.4777777777777779</v>
      </c>
      <c r="J1057">
        <v>4.4800000000000004</v>
      </c>
      <c r="K1057">
        <v>1000</v>
      </c>
      <c r="L1057" s="1" t="s">
        <v>2092</v>
      </c>
      <c r="M1057">
        <v>8388</v>
      </c>
      <c r="N1057">
        <v>10</v>
      </c>
      <c r="O1057" t="s">
        <v>18</v>
      </c>
      <c r="P1057" s="1" t="s">
        <v>2093</v>
      </c>
      <c r="Q1057">
        <v>4.4800000000000004</v>
      </c>
      <c r="R1057">
        <v>1</v>
      </c>
      <c r="S1057">
        <v>0</v>
      </c>
      <c r="T1057">
        <v>0</v>
      </c>
      <c r="U1057" s="1" t="s">
        <v>20</v>
      </c>
      <c r="V1057">
        <v>1000</v>
      </c>
      <c r="W1057">
        <v>1000</v>
      </c>
      <c r="X1057">
        <v>0</v>
      </c>
      <c r="Y1057">
        <v>1004.48</v>
      </c>
      <c r="Z1057">
        <v>1004.48</v>
      </c>
      <c r="AA1057">
        <v>1</v>
      </c>
      <c r="AB1057" t="s">
        <v>21</v>
      </c>
    </row>
    <row r="1058" spans="1:28" x14ac:dyDescent="0.3">
      <c r="A1058">
        <v>545</v>
      </c>
      <c r="B1058" t="str">
        <f>VLOOKUP(A1058,标的信息!$B$2:$G$260,2,0)</f>
        <v>信易顺</v>
      </c>
      <c r="C1058" t="str">
        <f>VLOOKUP(A1058,标的信息!$B$2:$G$260,3,0)</f>
        <v>信易顺第459期</v>
      </c>
      <c r="D1058">
        <f>VLOOKUP(A1058,标的信息!$B$2:$G$260,4,0)</f>
        <v>30000</v>
      </c>
      <c r="E1058">
        <f>VLOOKUP(A1058,标的信息!$B$2:$G$260,5,0)</f>
        <v>5.2</v>
      </c>
      <c r="F1058">
        <f>VLOOKUP(A1058,标的信息!$B$2:$G$260,6,0)</f>
        <v>1</v>
      </c>
      <c r="G1058">
        <f>VLOOKUP(A1058,标的信息!$B$2:$H$260,7,0)</f>
        <v>31</v>
      </c>
      <c r="H1058" t="str">
        <f>VLOOKUP(A1058,标的信息!$B$2:$I$260,8,0)</f>
        <v>还款中</v>
      </c>
      <c r="I1058">
        <f t="shared" si="16"/>
        <v>2.2388888888888889</v>
      </c>
      <c r="J1058">
        <v>2.2400000000000002</v>
      </c>
      <c r="K1058">
        <v>500</v>
      </c>
      <c r="L1058" s="1" t="s">
        <v>2094</v>
      </c>
      <c r="M1058">
        <v>8385</v>
      </c>
      <c r="N1058">
        <v>10</v>
      </c>
      <c r="O1058" t="s">
        <v>18</v>
      </c>
      <c r="P1058" s="1" t="s">
        <v>2095</v>
      </c>
      <c r="Q1058">
        <v>2.2400000000000002</v>
      </c>
      <c r="R1058">
        <v>1</v>
      </c>
      <c r="S1058">
        <v>0</v>
      </c>
      <c r="T1058">
        <v>0</v>
      </c>
      <c r="U1058" s="1" t="s">
        <v>35</v>
      </c>
      <c r="V1058">
        <v>500</v>
      </c>
      <c r="W1058">
        <v>500</v>
      </c>
      <c r="X1058">
        <v>0</v>
      </c>
      <c r="Y1058">
        <v>502.24</v>
      </c>
      <c r="Z1058">
        <v>502.24</v>
      </c>
      <c r="AA1058">
        <v>1</v>
      </c>
      <c r="AB1058" t="s">
        <v>21</v>
      </c>
    </row>
    <row r="1059" spans="1:28" x14ac:dyDescent="0.3">
      <c r="A1059">
        <v>545</v>
      </c>
      <c r="B1059" t="str">
        <f>VLOOKUP(A1059,标的信息!$B$2:$G$260,2,0)</f>
        <v>信易顺</v>
      </c>
      <c r="C1059" t="str">
        <f>VLOOKUP(A1059,标的信息!$B$2:$G$260,3,0)</f>
        <v>信易顺第459期</v>
      </c>
      <c r="D1059">
        <f>VLOOKUP(A1059,标的信息!$B$2:$G$260,4,0)</f>
        <v>30000</v>
      </c>
      <c r="E1059">
        <f>VLOOKUP(A1059,标的信息!$B$2:$G$260,5,0)</f>
        <v>5.2</v>
      </c>
      <c r="F1059">
        <f>VLOOKUP(A1059,标的信息!$B$2:$G$260,6,0)</f>
        <v>1</v>
      </c>
      <c r="G1059">
        <f>VLOOKUP(A1059,标的信息!$B$2:$H$260,7,0)</f>
        <v>31</v>
      </c>
      <c r="H1059" t="str">
        <f>VLOOKUP(A1059,标的信息!$B$2:$I$260,8,0)</f>
        <v>还款中</v>
      </c>
      <c r="I1059">
        <f t="shared" si="16"/>
        <v>17.463333333333335</v>
      </c>
      <c r="J1059">
        <v>17.46</v>
      </c>
      <c r="K1059">
        <v>3900</v>
      </c>
      <c r="L1059" s="1" t="s">
        <v>2096</v>
      </c>
      <c r="M1059">
        <v>8384</v>
      </c>
      <c r="N1059">
        <v>10</v>
      </c>
      <c r="O1059" t="s">
        <v>18</v>
      </c>
      <c r="P1059" s="1" t="s">
        <v>2097</v>
      </c>
      <c r="Q1059">
        <v>17.46</v>
      </c>
      <c r="R1059">
        <v>1</v>
      </c>
      <c r="S1059">
        <v>0</v>
      </c>
      <c r="T1059">
        <v>0</v>
      </c>
      <c r="U1059" s="1" t="s">
        <v>29</v>
      </c>
      <c r="V1059">
        <v>3900</v>
      </c>
      <c r="W1059">
        <v>3900</v>
      </c>
      <c r="X1059">
        <v>0</v>
      </c>
      <c r="Y1059">
        <v>3917.46</v>
      </c>
      <c r="Z1059">
        <v>3917.46</v>
      </c>
      <c r="AA1059">
        <v>1</v>
      </c>
      <c r="AB1059" t="s">
        <v>21</v>
      </c>
    </row>
    <row r="1060" spans="1:28" x14ac:dyDescent="0.3">
      <c r="A1060">
        <v>545</v>
      </c>
      <c r="B1060" t="str">
        <f>VLOOKUP(A1060,标的信息!$B$2:$G$260,2,0)</f>
        <v>信易顺</v>
      </c>
      <c r="C1060" t="str">
        <f>VLOOKUP(A1060,标的信息!$B$2:$G$260,3,0)</f>
        <v>信易顺第459期</v>
      </c>
      <c r="D1060">
        <f>VLOOKUP(A1060,标的信息!$B$2:$G$260,4,0)</f>
        <v>30000</v>
      </c>
      <c r="E1060">
        <f>VLOOKUP(A1060,标的信息!$B$2:$G$260,5,0)</f>
        <v>5.2</v>
      </c>
      <c r="F1060">
        <f>VLOOKUP(A1060,标的信息!$B$2:$G$260,6,0)</f>
        <v>1</v>
      </c>
      <c r="G1060">
        <f>VLOOKUP(A1060,标的信息!$B$2:$H$260,7,0)</f>
        <v>31</v>
      </c>
      <c r="H1060" t="str">
        <f>VLOOKUP(A1060,标的信息!$B$2:$I$260,8,0)</f>
        <v>还款中</v>
      </c>
      <c r="I1060">
        <f t="shared" si="16"/>
        <v>0.44777777777777783</v>
      </c>
      <c r="J1060">
        <v>0.45</v>
      </c>
      <c r="K1060">
        <v>100</v>
      </c>
      <c r="L1060" s="1" t="s">
        <v>2098</v>
      </c>
      <c r="M1060">
        <v>8383</v>
      </c>
      <c r="N1060">
        <v>10</v>
      </c>
      <c r="O1060" t="s">
        <v>18</v>
      </c>
      <c r="P1060" s="1" t="s">
        <v>2099</v>
      </c>
      <c r="Q1060">
        <v>0.45</v>
      </c>
      <c r="R1060">
        <v>1</v>
      </c>
      <c r="S1060">
        <v>0</v>
      </c>
      <c r="T1060">
        <v>0</v>
      </c>
      <c r="U1060" s="1" t="s">
        <v>29</v>
      </c>
      <c r="V1060">
        <v>100</v>
      </c>
      <c r="W1060">
        <v>100</v>
      </c>
      <c r="X1060">
        <v>0</v>
      </c>
      <c r="Y1060">
        <v>100.45</v>
      </c>
      <c r="Z1060">
        <v>100.45</v>
      </c>
      <c r="AA1060">
        <v>1</v>
      </c>
      <c r="AB1060" t="s">
        <v>21</v>
      </c>
    </row>
    <row r="1061" spans="1:28" x14ac:dyDescent="0.3">
      <c r="A1061">
        <v>545</v>
      </c>
      <c r="B1061" t="str">
        <f>VLOOKUP(A1061,标的信息!$B$2:$G$260,2,0)</f>
        <v>信易顺</v>
      </c>
      <c r="C1061" t="str">
        <f>VLOOKUP(A1061,标的信息!$B$2:$G$260,3,0)</f>
        <v>信易顺第459期</v>
      </c>
      <c r="D1061">
        <f>VLOOKUP(A1061,标的信息!$B$2:$G$260,4,0)</f>
        <v>30000</v>
      </c>
      <c r="E1061">
        <f>VLOOKUP(A1061,标的信息!$B$2:$G$260,5,0)</f>
        <v>5.2</v>
      </c>
      <c r="F1061">
        <f>VLOOKUP(A1061,标的信息!$B$2:$G$260,6,0)</f>
        <v>1</v>
      </c>
      <c r="G1061">
        <f>VLOOKUP(A1061,标的信息!$B$2:$H$260,7,0)</f>
        <v>31</v>
      </c>
      <c r="H1061" t="str">
        <f>VLOOKUP(A1061,标的信息!$B$2:$I$260,8,0)</f>
        <v>还款中</v>
      </c>
      <c r="I1061">
        <f t="shared" si="16"/>
        <v>13.433333333333334</v>
      </c>
      <c r="J1061">
        <v>13.43</v>
      </c>
      <c r="K1061">
        <v>3000</v>
      </c>
      <c r="L1061" s="1" t="s">
        <v>2100</v>
      </c>
      <c r="M1061">
        <v>8379</v>
      </c>
      <c r="N1061">
        <v>10</v>
      </c>
      <c r="O1061" t="s">
        <v>18</v>
      </c>
      <c r="P1061" s="1" t="s">
        <v>2101</v>
      </c>
      <c r="Q1061">
        <v>13.43</v>
      </c>
      <c r="R1061">
        <v>1</v>
      </c>
      <c r="S1061">
        <v>0</v>
      </c>
      <c r="T1061">
        <v>0</v>
      </c>
      <c r="U1061" s="1" t="s">
        <v>20</v>
      </c>
      <c r="V1061">
        <v>3000</v>
      </c>
      <c r="W1061">
        <v>3000</v>
      </c>
      <c r="X1061">
        <v>0</v>
      </c>
      <c r="Y1061">
        <v>3013.43</v>
      </c>
      <c r="Z1061">
        <v>3013.43</v>
      </c>
      <c r="AA1061">
        <v>1</v>
      </c>
      <c r="AB1061" t="s">
        <v>21</v>
      </c>
    </row>
    <row r="1062" spans="1:28" x14ac:dyDescent="0.3">
      <c r="A1062">
        <v>545</v>
      </c>
      <c r="B1062" t="str">
        <f>VLOOKUP(A1062,标的信息!$B$2:$G$260,2,0)</f>
        <v>信易顺</v>
      </c>
      <c r="C1062" t="str">
        <f>VLOOKUP(A1062,标的信息!$B$2:$G$260,3,0)</f>
        <v>信易顺第459期</v>
      </c>
      <c r="D1062">
        <f>VLOOKUP(A1062,标的信息!$B$2:$G$260,4,0)</f>
        <v>30000</v>
      </c>
      <c r="E1062">
        <f>VLOOKUP(A1062,标的信息!$B$2:$G$260,5,0)</f>
        <v>5.2</v>
      </c>
      <c r="F1062">
        <f>VLOOKUP(A1062,标的信息!$B$2:$G$260,6,0)</f>
        <v>1</v>
      </c>
      <c r="G1062">
        <f>VLOOKUP(A1062,标的信息!$B$2:$H$260,7,0)</f>
        <v>31</v>
      </c>
      <c r="H1062" t="str">
        <f>VLOOKUP(A1062,标的信息!$B$2:$I$260,8,0)</f>
        <v>还款中</v>
      </c>
      <c r="I1062">
        <f t="shared" si="16"/>
        <v>44.777777777777779</v>
      </c>
      <c r="J1062">
        <v>44.78</v>
      </c>
      <c r="K1062">
        <v>10000</v>
      </c>
      <c r="L1062" s="1" t="s">
        <v>2102</v>
      </c>
      <c r="M1062">
        <v>8376</v>
      </c>
      <c r="N1062">
        <v>10</v>
      </c>
      <c r="O1062" t="s">
        <v>18</v>
      </c>
      <c r="P1062" s="1" t="s">
        <v>2103</v>
      </c>
      <c r="Q1062">
        <v>44.78</v>
      </c>
      <c r="R1062">
        <v>1</v>
      </c>
      <c r="S1062">
        <v>0</v>
      </c>
      <c r="T1062">
        <v>0</v>
      </c>
      <c r="U1062" s="1" t="s">
        <v>53</v>
      </c>
      <c r="V1062">
        <v>10000</v>
      </c>
      <c r="W1062">
        <v>10000</v>
      </c>
      <c r="X1062">
        <v>0</v>
      </c>
      <c r="Y1062">
        <v>10044.780000000001</v>
      </c>
      <c r="Z1062">
        <v>10044.780000000001</v>
      </c>
      <c r="AA1062">
        <v>1</v>
      </c>
      <c r="AB1062" t="s">
        <v>21</v>
      </c>
    </row>
    <row r="1063" spans="1:28" x14ac:dyDescent="0.3">
      <c r="A1063">
        <v>545</v>
      </c>
      <c r="B1063" t="str">
        <f>VLOOKUP(A1063,标的信息!$B$2:$G$260,2,0)</f>
        <v>信易顺</v>
      </c>
      <c r="C1063" t="str">
        <f>VLOOKUP(A1063,标的信息!$B$2:$G$260,3,0)</f>
        <v>信易顺第459期</v>
      </c>
      <c r="D1063">
        <f>VLOOKUP(A1063,标的信息!$B$2:$G$260,4,0)</f>
        <v>30000</v>
      </c>
      <c r="E1063">
        <f>VLOOKUP(A1063,标的信息!$B$2:$G$260,5,0)</f>
        <v>5.2</v>
      </c>
      <c r="F1063">
        <f>VLOOKUP(A1063,标的信息!$B$2:$G$260,6,0)</f>
        <v>1</v>
      </c>
      <c r="G1063">
        <f>VLOOKUP(A1063,标的信息!$B$2:$H$260,7,0)</f>
        <v>31</v>
      </c>
      <c r="H1063" t="str">
        <f>VLOOKUP(A1063,标的信息!$B$2:$I$260,8,0)</f>
        <v>还款中</v>
      </c>
      <c r="I1063">
        <f t="shared" si="16"/>
        <v>44.777777777777779</v>
      </c>
      <c r="J1063">
        <v>44.78</v>
      </c>
      <c r="K1063">
        <v>10000</v>
      </c>
      <c r="L1063" s="1" t="s">
        <v>2104</v>
      </c>
      <c r="M1063">
        <v>8372</v>
      </c>
      <c r="N1063">
        <v>10</v>
      </c>
      <c r="O1063" t="s">
        <v>18</v>
      </c>
      <c r="P1063" s="1" t="s">
        <v>2105</v>
      </c>
      <c r="Q1063">
        <v>44.78</v>
      </c>
      <c r="R1063">
        <v>1</v>
      </c>
      <c r="S1063">
        <v>0</v>
      </c>
      <c r="T1063">
        <v>0</v>
      </c>
      <c r="U1063" s="1" t="s">
        <v>29</v>
      </c>
      <c r="V1063">
        <v>10000</v>
      </c>
      <c r="W1063">
        <v>10000</v>
      </c>
      <c r="X1063">
        <v>0</v>
      </c>
      <c r="Y1063">
        <v>10044.780000000001</v>
      </c>
      <c r="Z1063">
        <v>10044.780000000001</v>
      </c>
      <c r="AA1063">
        <v>1</v>
      </c>
      <c r="AB1063" t="s">
        <v>21</v>
      </c>
    </row>
    <row r="1064" spans="1:28" x14ac:dyDescent="0.3">
      <c r="A1064">
        <v>545</v>
      </c>
      <c r="B1064" t="str">
        <f>VLOOKUP(A1064,标的信息!$B$2:$G$260,2,0)</f>
        <v>信易顺</v>
      </c>
      <c r="C1064" t="str">
        <f>VLOOKUP(A1064,标的信息!$B$2:$G$260,3,0)</f>
        <v>信易顺第459期</v>
      </c>
      <c r="D1064">
        <f>VLOOKUP(A1064,标的信息!$B$2:$G$260,4,0)</f>
        <v>30000</v>
      </c>
      <c r="E1064">
        <f>VLOOKUP(A1064,标的信息!$B$2:$G$260,5,0)</f>
        <v>5.2</v>
      </c>
      <c r="F1064">
        <f>VLOOKUP(A1064,标的信息!$B$2:$G$260,6,0)</f>
        <v>1</v>
      </c>
      <c r="G1064">
        <f>VLOOKUP(A1064,标的信息!$B$2:$H$260,7,0)</f>
        <v>31</v>
      </c>
      <c r="H1064" t="str">
        <f>VLOOKUP(A1064,标的信息!$B$2:$I$260,8,0)</f>
        <v>还款中</v>
      </c>
      <c r="I1064">
        <f t="shared" si="16"/>
        <v>2.2388888888888889</v>
      </c>
      <c r="J1064">
        <v>2.2400000000000002</v>
      </c>
      <c r="K1064">
        <v>500</v>
      </c>
      <c r="L1064" s="1" t="s">
        <v>2106</v>
      </c>
      <c r="M1064">
        <v>8371</v>
      </c>
      <c r="N1064">
        <v>10</v>
      </c>
      <c r="O1064" t="s">
        <v>18</v>
      </c>
      <c r="P1064" s="1" t="s">
        <v>2107</v>
      </c>
      <c r="Q1064">
        <v>2.2400000000000002</v>
      </c>
      <c r="R1064">
        <v>1</v>
      </c>
      <c r="S1064">
        <v>0</v>
      </c>
      <c r="T1064">
        <v>0</v>
      </c>
      <c r="U1064" s="1" t="s">
        <v>35</v>
      </c>
      <c r="V1064">
        <v>500</v>
      </c>
      <c r="W1064">
        <v>500</v>
      </c>
      <c r="X1064">
        <v>0</v>
      </c>
      <c r="Y1064">
        <v>502.24</v>
      </c>
      <c r="Z1064">
        <v>502.24</v>
      </c>
      <c r="AA1064">
        <v>1</v>
      </c>
      <c r="AB1064" t="s">
        <v>21</v>
      </c>
    </row>
    <row r="1065" spans="1:28" x14ac:dyDescent="0.3">
      <c r="A1065">
        <v>545</v>
      </c>
      <c r="B1065" t="str">
        <f>VLOOKUP(A1065,标的信息!$B$2:$G$260,2,0)</f>
        <v>信易顺</v>
      </c>
      <c r="C1065" t="str">
        <f>VLOOKUP(A1065,标的信息!$B$2:$G$260,3,0)</f>
        <v>信易顺第459期</v>
      </c>
      <c r="D1065">
        <f>VLOOKUP(A1065,标的信息!$B$2:$G$260,4,0)</f>
        <v>30000</v>
      </c>
      <c r="E1065">
        <f>VLOOKUP(A1065,标的信息!$B$2:$G$260,5,0)</f>
        <v>5.2</v>
      </c>
      <c r="F1065">
        <f>VLOOKUP(A1065,标的信息!$B$2:$G$260,6,0)</f>
        <v>1</v>
      </c>
      <c r="G1065">
        <f>VLOOKUP(A1065,标的信息!$B$2:$H$260,7,0)</f>
        <v>31</v>
      </c>
      <c r="H1065" t="str">
        <f>VLOOKUP(A1065,标的信息!$B$2:$I$260,8,0)</f>
        <v>还款中</v>
      </c>
      <c r="I1065">
        <f t="shared" si="16"/>
        <v>2.2388888888888889</v>
      </c>
      <c r="J1065">
        <v>2.2400000000000002</v>
      </c>
      <c r="K1065">
        <v>500</v>
      </c>
      <c r="L1065" s="1" t="s">
        <v>2108</v>
      </c>
      <c r="M1065">
        <v>8367</v>
      </c>
      <c r="N1065">
        <v>10</v>
      </c>
      <c r="O1065" t="s">
        <v>63</v>
      </c>
      <c r="P1065" s="1" t="s">
        <v>2109</v>
      </c>
      <c r="Q1065">
        <v>2.2400000000000002</v>
      </c>
      <c r="R1065">
        <v>1</v>
      </c>
      <c r="S1065">
        <v>0</v>
      </c>
      <c r="T1065">
        <v>0</v>
      </c>
      <c r="U1065" s="1" t="s">
        <v>40</v>
      </c>
      <c r="V1065">
        <v>500</v>
      </c>
      <c r="W1065">
        <v>500</v>
      </c>
      <c r="X1065">
        <v>1</v>
      </c>
      <c r="Y1065">
        <v>502.24</v>
      </c>
      <c r="Z1065">
        <v>502.24</v>
      </c>
      <c r="AA1065">
        <v>1</v>
      </c>
      <c r="AB1065" t="s">
        <v>21</v>
      </c>
    </row>
    <row r="1066" spans="1:28" x14ac:dyDescent="0.3">
      <c r="A1066">
        <v>545</v>
      </c>
      <c r="B1066" t="str">
        <f>VLOOKUP(A1066,标的信息!$B$2:$G$260,2,0)</f>
        <v>信易顺</v>
      </c>
      <c r="C1066" t="str">
        <f>VLOOKUP(A1066,标的信息!$B$2:$G$260,3,0)</f>
        <v>信易顺第459期</v>
      </c>
      <c r="D1066">
        <f>VLOOKUP(A1066,标的信息!$B$2:$G$260,4,0)</f>
        <v>30000</v>
      </c>
      <c r="E1066">
        <f>VLOOKUP(A1066,标的信息!$B$2:$G$260,5,0)</f>
        <v>5.2</v>
      </c>
      <c r="F1066">
        <f>VLOOKUP(A1066,标的信息!$B$2:$G$260,6,0)</f>
        <v>1</v>
      </c>
      <c r="G1066">
        <f>VLOOKUP(A1066,标的信息!$B$2:$H$260,7,0)</f>
        <v>31</v>
      </c>
      <c r="H1066" t="str">
        <f>VLOOKUP(A1066,标的信息!$B$2:$I$260,8,0)</f>
        <v>还款中</v>
      </c>
      <c r="I1066">
        <f t="shared" si="16"/>
        <v>2.2388888888888889</v>
      </c>
      <c r="J1066">
        <v>2.2400000000000002</v>
      </c>
      <c r="K1066">
        <v>500</v>
      </c>
      <c r="L1066" s="1" t="s">
        <v>2110</v>
      </c>
      <c r="M1066">
        <v>8368</v>
      </c>
      <c r="N1066">
        <v>10</v>
      </c>
      <c r="O1066" t="s">
        <v>63</v>
      </c>
      <c r="P1066" s="1" t="s">
        <v>2109</v>
      </c>
      <c r="Q1066">
        <v>2.2400000000000002</v>
      </c>
      <c r="R1066">
        <v>1</v>
      </c>
      <c r="S1066">
        <v>0</v>
      </c>
      <c r="T1066">
        <v>0</v>
      </c>
      <c r="U1066" s="1" t="s">
        <v>20</v>
      </c>
      <c r="V1066">
        <v>500</v>
      </c>
      <c r="W1066">
        <v>500</v>
      </c>
      <c r="X1066">
        <v>1</v>
      </c>
      <c r="Y1066">
        <v>502.24</v>
      </c>
      <c r="Z1066">
        <v>502.24</v>
      </c>
      <c r="AA1066">
        <v>1</v>
      </c>
      <c r="AB1066" t="s">
        <v>21</v>
      </c>
    </row>
    <row r="1067" spans="1:28" x14ac:dyDescent="0.3">
      <c r="A1067">
        <v>531</v>
      </c>
      <c r="B1067" t="str">
        <f>VLOOKUP(A1067,标的信息!$B$2:$G$260,2,0)</f>
        <v>信易顺</v>
      </c>
      <c r="C1067" t="str">
        <f>VLOOKUP(A1067,标的信息!$B$2:$G$260,3,0)</f>
        <v>信易顺第445期</v>
      </c>
      <c r="D1067">
        <f>VLOOKUP(A1067,标的信息!$B$2:$G$260,4,0)</f>
        <v>50000</v>
      </c>
      <c r="E1067">
        <f>VLOOKUP(A1067,标的信息!$B$2:$G$260,5,0)</f>
        <v>5.2</v>
      </c>
      <c r="F1067">
        <f>VLOOKUP(A1067,标的信息!$B$2:$G$260,6,0)</f>
        <v>1</v>
      </c>
      <c r="G1067">
        <f>VLOOKUP(A1067,标的信息!$B$2:$H$260,7,0)</f>
        <v>31</v>
      </c>
      <c r="H1067" t="str">
        <f>VLOOKUP(A1067,标的信息!$B$2:$I$260,8,0)</f>
        <v>还款中</v>
      </c>
      <c r="I1067">
        <f t="shared" si="16"/>
        <v>22.836666666666662</v>
      </c>
      <c r="J1067">
        <v>22.84</v>
      </c>
      <c r="K1067">
        <v>5100</v>
      </c>
      <c r="L1067" s="1" t="s">
        <v>2111</v>
      </c>
      <c r="M1067">
        <v>8321</v>
      </c>
      <c r="N1067">
        <v>10</v>
      </c>
      <c r="O1067" t="s">
        <v>18</v>
      </c>
      <c r="P1067" s="1" t="s">
        <v>2112</v>
      </c>
      <c r="Q1067">
        <v>22.84</v>
      </c>
      <c r="R1067">
        <v>1</v>
      </c>
      <c r="S1067">
        <v>0</v>
      </c>
      <c r="T1067">
        <v>0</v>
      </c>
      <c r="U1067" s="1" t="s">
        <v>24</v>
      </c>
      <c r="V1067">
        <v>5100</v>
      </c>
      <c r="W1067">
        <v>5100</v>
      </c>
      <c r="X1067">
        <v>0</v>
      </c>
      <c r="Y1067">
        <v>5122.84</v>
      </c>
      <c r="Z1067">
        <v>5122.84</v>
      </c>
      <c r="AA1067">
        <v>1</v>
      </c>
      <c r="AB1067" t="s">
        <v>21</v>
      </c>
    </row>
    <row r="1068" spans="1:28" x14ac:dyDescent="0.3">
      <c r="A1068">
        <v>531</v>
      </c>
      <c r="B1068" t="str">
        <f>VLOOKUP(A1068,标的信息!$B$2:$G$260,2,0)</f>
        <v>信易顺</v>
      </c>
      <c r="C1068" t="str">
        <f>VLOOKUP(A1068,标的信息!$B$2:$G$260,3,0)</f>
        <v>信易顺第445期</v>
      </c>
      <c r="D1068">
        <f>VLOOKUP(A1068,标的信息!$B$2:$G$260,4,0)</f>
        <v>50000</v>
      </c>
      <c r="E1068">
        <f>VLOOKUP(A1068,标的信息!$B$2:$G$260,5,0)</f>
        <v>5.2</v>
      </c>
      <c r="F1068">
        <f>VLOOKUP(A1068,标的信息!$B$2:$G$260,6,0)</f>
        <v>1</v>
      </c>
      <c r="G1068">
        <f>VLOOKUP(A1068,标的信息!$B$2:$H$260,7,0)</f>
        <v>31</v>
      </c>
      <c r="H1068" t="str">
        <f>VLOOKUP(A1068,标的信息!$B$2:$I$260,8,0)</f>
        <v>还款中</v>
      </c>
      <c r="I1068">
        <f t="shared" si="16"/>
        <v>22.388888888888889</v>
      </c>
      <c r="J1068">
        <v>22.39</v>
      </c>
      <c r="K1068">
        <v>5000</v>
      </c>
      <c r="L1068" s="1" t="s">
        <v>2113</v>
      </c>
      <c r="M1068">
        <v>8320</v>
      </c>
      <c r="N1068">
        <v>10</v>
      </c>
      <c r="O1068" t="s">
        <v>18</v>
      </c>
      <c r="P1068" s="1" t="s">
        <v>2114</v>
      </c>
      <c r="Q1068">
        <v>22.39</v>
      </c>
      <c r="R1068">
        <v>1</v>
      </c>
      <c r="S1068">
        <v>0</v>
      </c>
      <c r="T1068">
        <v>0</v>
      </c>
      <c r="U1068" s="1" t="s">
        <v>43</v>
      </c>
      <c r="V1068">
        <v>5000</v>
      </c>
      <c r="W1068">
        <v>5000</v>
      </c>
      <c r="X1068">
        <v>0</v>
      </c>
      <c r="Y1068">
        <v>5022.3900000000003</v>
      </c>
      <c r="Z1068">
        <v>5022.3900000000003</v>
      </c>
      <c r="AA1068">
        <v>1</v>
      </c>
      <c r="AB1068" t="s">
        <v>21</v>
      </c>
    </row>
    <row r="1069" spans="1:28" x14ac:dyDescent="0.3">
      <c r="A1069">
        <v>531</v>
      </c>
      <c r="B1069" t="str">
        <f>VLOOKUP(A1069,标的信息!$B$2:$G$260,2,0)</f>
        <v>信易顺</v>
      </c>
      <c r="C1069" t="str">
        <f>VLOOKUP(A1069,标的信息!$B$2:$G$260,3,0)</f>
        <v>信易顺第445期</v>
      </c>
      <c r="D1069">
        <f>VLOOKUP(A1069,标的信息!$B$2:$G$260,4,0)</f>
        <v>50000</v>
      </c>
      <c r="E1069">
        <f>VLOOKUP(A1069,标的信息!$B$2:$G$260,5,0)</f>
        <v>5.2</v>
      </c>
      <c r="F1069">
        <f>VLOOKUP(A1069,标的信息!$B$2:$G$260,6,0)</f>
        <v>1</v>
      </c>
      <c r="G1069">
        <f>VLOOKUP(A1069,标的信息!$B$2:$H$260,7,0)</f>
        <v>31</v>
      </c>
      <c r="H1069" t="str">
        <f>VLOOKUP(A1069,标的信息!$B$2:$I$260,8,0)</f>
        <v>还款中</v>
      </c>
      <c r="I1069">
        <f t="shared" si="16"/>
        <v>6.2688888888888883</v>
      </c>
      <c r="J1069">
        <v>6.27</v>
      </c>
      <c r="K1069">
        <v>1400</v>
      </c>
      <c r="L1069" s="1" t="s">
        <v>2115</v>
      </c>
      <c r="M1069">
        <v>8319</v>
      </c>
      <c r="N1069">
        <v>10</v>
      </c>
      <c r="O1069" t="s">
        <v>18</v>
      </c>
      <c r="P1069" s="1" t="s">
        <v>2116</v>
      </c>
      <c r="Q1069">
        <v>6.27</v>
      </c>
      <c r="R1069">
        <v>1</v>
      </c>
      <c r="S1069">
        <v>0</v>
      </c>
      <c r="T1069">
        <v>0</v>
      </c>
      <c r="U1069" s="1" t="s">
        <v>40</v>
      </c>
      <c r="V1069">
        <v>1400</v>
      </c>
      <c r="W1069">
        <v>1400</v>
      </c>
      <c r="X1069">
        <v>0</v>
      </c>
      <c r="Y1069">
        <v>1406.27</v>
      </c>
      <c r="Z1069">
        <v>1406.27</v>
      </c>
      <c r="AA1069">
        <v>1</v>
      </c>
      <c r="AB1069" t="s">
        <v>21</v>
      </c>
    </row>
    <row r="1070" spans="1:28" x14ac:dyDescent="0.3">
      <c r="A1070">
        <v>531</v>
      </c>
      <c r="B1070" t="str">
        <f>VLOOKUP(A1070,标的信息!$B$2:$G$260,2,0)</f>
        <v>信易顺</v>
      </c>
      <c r="C1070" t="str">
        <f>VLOOKUP(A1070,标的信息!$B$2:$G$260,3,0)</f>
        <v>信易顺第445期</v>
      </c>
      <c r="D1070">
        <f>VLOOKUP(A1070,标的信息!$B$2:$G$260,4,0)</f>
        <v>50000</v>
      </c>
      <c r="E1070">
        <f>VLOOKUP(A1070,标的信息!$B$2:$G$260,5,0)</f>
        <v>5.2</v>
      </c>
      <c r="F1070">
        <f>VLOOKUP(A1070,标的信息!$B$2:$G$260,6,0)</f>
        <v>1</v>
      </c>
      <c r="G1070">
        <f>VLOOKUP(A1070,标的信息!$B$2:$H$260,7,0)</f>
        <v>31</v>
      </c>
      <c r="H1070" t="str">
        <f>VLOOKUP(A1070,标的信息!$B$2:$I$260,8,0)</f>
        <v>还款中</v>
      </c>
      <c r="I1070">
        <f t="shared" si="16"/>
        <v>22.388888888888889</v>
      </c>
      <c r="J1070">
        <v>22.39</v>
      </c>
      <c r="K1070">
        <v>5000</v>
      </c>
      <c r="L1070" s="1" t="s">
        <v>2117</v>
      </c>
      <c r="M1070">
        <v>8318</v>
      </c>
      <c r="N1070">
        <v>10</v>
      </c>
      <c r="O1070" t="s">
        <v>18</v>
      </c>
      <c r="P1070" s="1" t="s">
        <v>2118</v>
      </c>
      <c r="Q1070">
        <v>22.39</v>
      </c>
      <c r="R1070">
        <v>1</v>
      </c>
      <c r="S1070">
        <v>0</v>
      </c>
      <c r="T1070">
        <v>0</v>
      </c>
      <c r="U1070" s="1" t="s">
        <v>32</v>
      </c>
      <c r="V1070">
        <v>5000</v>
      </c>
      <c r="W1070">
        <v>5000</v>
      </c>
      <c r="X1070">
        <v>0</v>
      </c>
      <c r="Y1070">
        <v>5022.3900000000003</v>
      </c>
      <c r="Z1070">
        <v>5022.3900000000003</v>
      </c>
      <c r="AA1070">
        <v>1</v>
      </c>
      <c r="AB1070" t="s">
        <v>21</v>
      </c>
    </row>
    <row r="1071" spans="1:28" x14ac:dyDescent="0.3">
      <c r="A1071">
        <v>531</v>
      </c>
      <c r="B1071" t="str">
        <f>VLOOKUP(A1071,标的信息!$B$2:$G$260,2,0)</f>
        <v>信易顺</v>
      </c>
      <c r="C1071" t="str">
        <f>VLOOKUP(A1071,标的信息!$B$2:$G$260,3,0)</f>
        <v>信易顺第445期</v>
      </c>
      <c r="D1071">
        <f>VLOOKUP(A1071,标的信息!$B$2:$G$260,4,0)</f>
        <v>50000</v>
      </c>
      <c r="E1071">
        <f>VLOOKUP(A1071,标的信息!$B$2:$G$260,5,0)</f>
        <v>5.2</v>
      </c>
      <c r="F1071">
        <f>VLOOKUP(A1071,标的信息!$B$2:$G$260,6,0)</f>
        <v>1</v>
      </c>
      <c r="G1071">
        <f>VLOOKUP(A1071,标的信息!$B$2:$H$260,7,0)</f>
        <v>31</v>
      </c>
      <c r="H1071" t="str">
        <f>VLOOKUP(A1071,标的信息!$B$2:$I$260,8,0)</f>
        <v>还款中</v>
      </c>
      <c r="I1071">
        <f t="shared" si="16"/>
        <v>40.299999999999997</v>
      </c>
      <c r="J1071">
        <v>40.299999999999997</v>
      </c>
      <c r="K1071">
        <v>9000</v>
      </c>
      <c r="L1071" s="1" t="s">
        <v>2119</v>
      </c>
      <c r="M1071">
        <v>8317</v>
      </c>
      <c r="N1071">
        <v>10</v>
      </c>
      <c r="O1071" t="s">
        <v>18</v>
      </c>
      <c r="P1071" s="1" t="s">
        <v>2120</v>
      </c>
      <c r="Q1071">
        <v>40.299999999999997</v>
      </c>
      <c r="R1071">
        <v>1</v>
      </c>
      <c r="S1071">
        <v>0</v>
      </c>
      <c r="T1071">
        <v>0</v>
      </c>
      <c r="U1071" s="1" t="s">
        <v>43</v>
      </c>
      <c r="V1071">
        <v>9000</v>
      </c>
      <c r="W1071">
        <v>9000</v>
      </c>
      <c r="X1071">
        <v>0</v>
      </c>
      <c r="Y1071">
        <v>9040.2999999999993</v>
      </c>
      <c r="Z1071">
        <v>9040.2999999999993</v>
      </c>
      <c r="AA1071">
        <v>1</v>
      </c>
      <c r="AB1071" t="s">
        <v>21</v>
      </c>
    </row>
    <row r="1072" spans="1:28" x14ac:dyDescent="0.3">
      <c r="A1072">
        <v>531</v>
      </c>
      <c r="B1072" t="str">
        <f>VLOOKUP(A1072,标的信息!$B$2:$G$260,2,0)</f>
        <v>信易顺</v>
      </c>
      <c r="C1072" t="str">
        <f>VLOOKUP(A1072,标的信息!$B$2:$G$260,3,0)</f>
        <v>信易顺第445期</v>
      </c>
      <c r="D1072">
        <f>VLOOKUP(A1072,标的信息!$B$2:$G$260,4,0)</f>
        <v>50000</v>
      </c>
      <c r="E1072">
        <f>VLOOKUP(A1072,标的信息!$B$2:$G$260,5,0)</f>
        <v>5.2</v>
      </c>
      <c r="F1072">
        <f>VLOOKUP(A1072,标的信息!$B$2:$G$260,6,0)</f>
        <v>1</v>
      </c>
      <c r="G1072">
        <f>VLOOKUP(A1072,标的信息!$B$2:$H$260,7,0)</f>
        <v>31</v>
      </c>
      <c r="H1072" t="str">
        <f>VLOOKUP(A1072,标的信息!$B$2:$I$260,8,0)</f>
        <v>还款中</v>
      </c>
      <c r="I1072">
        <f t="shared" si="16"/>
        <v>0.89555555555555566</v>
      </c>
      <c r="J1072">
        <v>0.9</v>
      </c>
      <c r="K1072">
        <v>200</v>
      </c>
      <c r="L1072" s="1" t="s">
        <v>2121</v>
      </c>
      <c r="M1072">
        <v>8313</v>
      </c>
      <c r="N1072">
        <v>10</v>
      </c>
      <c r="O1072" t="s">
        <v>18</v>
      </c>
      <c r="P1072" s="1" t="s">
        <v>2122</v>
      </c>
      <c r="Q1072">
        <v>0.9</v>
      </c>
      <c r="R1072">
        <v>1</v>
      </c>
      <c r="S1072">
        <v>0</v>
      </c>
      <c r="T1072">
        <v>0</v>
      </c>
      <c r="U1072" s="1" t="s">
        <v>53</v>
      </c>
      <c r="V1072">
        <v>200</v>
      </c>
      <c r="W1072">
        <v>200</v>
      </c>
      <c r="X1072">
        <v>0</v>
      </c>
      <c r="Y1072">
        <v>200.9</v>
      </c>
      <c r="Z1072">
        <v>200.9</v>
      </c>
      <c r="AA1072">
        <v>1</v>
      </c>
      <c r="AB1072" t="s">
        <v>21</v>
      </c>
    </row>
    <row r="1073" spans="1:28" x14ac:dyDescent="0.3">
      <c r="A1073">
        <v>531</v>
      </c>
      <c r="B1073" t="str">
        <f>VLOOKUP(A1073,标的信息!$B$2:$G$260,2,0)</f>
        <v>信易顺</v>
      </c>
      <c r="C1073" t="str">
        <f>VLOOKUP(A1073,标的信息!$B$2:$G$260,3,0)</f>
        <v>信易顺第445期</v>
      </c>
      <c r="D1073">
        <f>VLOOKUP(A1073,标的信息!$B$2:$G$260,4,0)</f>
        <v>50000</v>
      </c>
      <c r="E1073">
        <f>VLOOKUP(A1073,标的信息!$B$2:$G$260,5,0)</f>
        <v>5.2</v>
      </c>
      <c r="F1073">
        <f>VLOOKUP(A1073,标的信息!$B$2:$G$260,6,0)</f>
        <v>1</v>
      </c>
      <c r="G1073">
        <f>VLOOKUP(A1073,标的信息!$B$2:$H$260,7,0)</f>
        <v>31</v>
      </c>
      <c r="H1073" t="str">
        <f>VLOOKUP(A1073,标的信息!$B$2:$I$260,8,0)</f>
        <v>还款中</v>
      </c>
      <c r="I1073">
        <f t="shared" si="16"/>
        <v>0.44777777777777783</v>
      </c>
      <c r="J1073">
        <v>0.45</v>
      </c>
      <c r="K1073">
        <v>100</v>
      </c>
      <c r="L1073" s="1" t="s">
        <v>2123</v>
      </c>
      <c r="M1073">
        <v>8312</v>
      </c>
      <c r="N1073">
        <v>10</v>
      </c>
      <c r="O1073" t="s">
        <v>18</v>
      </c>
      <c r="P1073" s="1" t="s">
        <v>2124</v>
      </c>
      <c r="Q1073">
        <v>0.45</v>
      </c>
      <c r="R1073">
        <v>1</v>
      </c>
      <c r="S1073">
        <v>0</v>
      </c>
      <c r="T1073">
        <v>0</v>
      </c>
      <c r="U1073" s="1" t="s">
        <v>24</v>
      </c>
      <c r="V1073">
        <v>100</v>
      </c>
      <c r="W1073">
        <v>100</v>
      </c>
      <c r="X1073">
        <v>0</v>
      </c>
      <c r="Y1073">
        <v>100.45</v>
      </c>
      <c r="Z1073">
        <v>100.45</v>
      </c>
      <c r="AA1073">
        <v>1</v>
      </c>
      <c r="AB1073" t="s">
        <v>21</v>
      </c>
    </row>
    <row r="1074" spans="1:28" x14ac:dyDescent="0.3">
      <c r="A1074">
        <v>531</v>
      </c>
      <c r="B1074" t="str">
        <f>VLOOKUP(A1074,标的信息!$B$2:$G$260,2,0)</f>
        <v>信易顺</v>
      </c>
      <c r="C1074" t="str">
        <f>VLOOKUP(A1074,标的信息!$B$2:$G$260,3,0)</f>
        <v>信易顺第445期</v>
      </c>
      <c r="D1074">
        <f>VLOOKUP(A1074,标的信息!$B$2:$G$260,4,0)</f>
        <v>50000</v>
      </c>
      <c r="E1074">
        <f>VLOOKUP(A1074,标的信息!$B$2:$G$260,5,0)</f>
        <v>5.2</v>
      </c>
      <c r="F1074">
        <f>VLOOKUP(A1074,标的信息!$B$2:$G$260,6,0)</f>
        <v>1</v>
      </c>
      <c r="G1074">
        <f>VLOOKUP(A1074,标的信息!$B$2:$H$260,7,0)</f>
        <v>31</v>
      </c>
      <c r="H1074" t="str">
        <f>VLOOKUP(A1074,标的信息!$B$2:$I$260,8,0)</f>
        <v>还款中</v>
      </c>
      <c r="I1074">
        <f t="shared" si="16"/>
        <v>107.46666666666667</v>
      </c>
      <c r="J1074">
        <v>107.47</v>
      </c>
      <c r="K1074">
        <v>24000</v>
      </c>
      <c r="L1074" s="1" t="s">
        <v>2125</v>
      </c>
      <c r="M1074">
        <v>8310</v>
      </c>
      <c r="N1074">
        <v>10</v>
      </c>
      <c r="O1074" t="s">
        <v>18</v>
      </c>
      <c r="P1074" s="1" t="s">
        <v>2126</v>
      </c>
      <c r="Q1074">
        <v>107.47</v>
      </c>
      <c r="R1074">
        <v>1</v>
      </c>
      <c r="S1074">
        <v>0</v>
      </c>
      <c r="T1074">
        <v>0</v>
      </c>
      <c r="U1074" s="1" t="s">
        <v>43</v>
      </c>
      <c r="V1074">
        <v>24000</v>
      </c>
      <c r="W1074">
        <v>24000</v>
      </c>
      <c r="X1074">
        <v>0</v>
      </c>
      <c r="Y1074">
        <v>24107.47</v>
      </c>
      <c r="Z1074">
        <v>24107.47</v>
      </c>
      <c r="AA1074">
        <v>1</v>
      </c>
      <c r="AB1074" t="s">
        <v>21</v>
      </c>
    </row>
    <row r="1075" spans="1:28" x14ac:dyDescent="0.3">
      <c r="A1075">
        <v>531</v>
      </c>
      <c r="B1075" t="str">
        <f>VLOOKUP(A1075,标的信息!$B$2:$G$260,2,0)</f>
        <v>信易顺</v>
      </c>
      <c r="C1075" t="str">
        <f>VLOOKUP(A1075,标的信息!$B$2:$G$260,3,0)</f>
        <v>信易顺第445期</v>
      </c>
      <c r="D1075">
        <f>VLOOKUP(A1075,标的信息!$B$2:$G$260,4,0)</f>
        <v>50000</v>
      </c>
      <c r="E1075">
        <f>VLOOKUP(A1075,标的信息!$B$2:$G$260,5,0)</f>
        <v>5.2</v>
      </c>
      <c r="F1075">
        <f>VLOOKUP(A1075,标的信息!$B$2:$G$260,6,0)</f>
        <v>1</v>
      </c>
      <c r="G1075">
        <f>VLOOKUP(A1075,标的信息!$B$2:$H$260,7,0)</f>
        <v>31</v>
      </c>
      <c r="H1075" t="str">
        <f>VLOOKUP(A1075,标的信息!$B$2:$I$260,8,0)</f>
        <v>还款中</v>
      </c>
      <c r="I1075">
        <f t="shared" si="16"/>
        <v>0.89555555555555566</v>
      </c>
      <c r="J1075">
        <v>0.9</v>
      </c>
      <c r="K1075">
        <v>200</v>
      </c>
      <c r="L1075" s="1" t="s">
        <v>2127</v>
      </c>
      <c r="M1075">
        <v>8309</v>
      </c>
      <c r="N1075">
        <v>10</v>
      </c>
      <c r="O1075" t="s">
        <v>63</v>
      </c>
      <c r="P1075" s="1" t="s">
        <v>2128</v>
      </c>
      <c r="Q1075">
        <v>0.9</v>
      </c>
      <c r="R1075">
        <v>1</v>
      </c>
      <c r="S1075">
        <v>0</v>
      </c>
      <c r="T1075">
        <v>0</v>
      </c>
      <c r="U1075" s="1" t="s">
        <v>20</v>
      </c>
      <c r="V1075">
        <v>200</v>
      </c>
      <c r="W1075">
        <v>200</v>
      </c>
      <c r="X1075">
        <v>1</v>
      </c>
      <c r="Y1075">
        <v>200.9</v>
      </c>
      <c r="Z1075">
        <v>200.9</v>
      </c>
      <c r="AA1075">
        <v>1</v>
      </c>
      <c r="AB1075" t="s">
        <v>21</v>
      </c>
    </row>
    <row r="1076" spans="1:28" x14ac:dyDescent="0.3">
      <c r="A1076">
        <v>530</v>
      </c>
      <c r="B1076" t="str">
        <f>VLOOKUP(A1076,标的信息!$B$2:$G$260,2,0)</f>
        <v>信易顺</v>
      </c>
      <c r="C1076" t="str">
        <f>VLOOKUP(A1076,标的信息!$B$2:$G$260,3,0)</f>
        <v>信易顺第444期</v>
      </c>
      <c r="D1076">
        <f>VLOOKUP(A1076,标的信息!$B$2:$G$260,4,0)</f>
        <v>100000</v>
      </c>
      <c r="E1076">
        <f>VLOOKUP(A1076,标的信息!$B$2:$G$260,5,0)</f>
        <v>5.2</v>
      </c>
      <c r="F1076">
        <f>VLOOKUP(A1076,标的信息!$B$2:$G$260,6,0)</f>
        <v>1</v>
      </c>
      <c r="G1076">
        <f>VLOOKUP(A1076,标的信息!$B$2:$H$260,7,0)</f>
        <v>31</v>
      </c>
      <c r="H1076" t="str">
        <f>VLOOKUP(A1076,标的信息!$B$2:$I$260,8,0)</f>
        <v>还款中</v>
      </c>
      <c r="I1076">
        <f t="shared" si="16"/>
        <v>10.746666666666666</v>
      </c>
      <c r="J1076">
        <v>10.75</v>
      </c>
      <c r="K1076">
        <v>2400</v>
      </c>
      <c r="L1076" s="1" t="s">
        <v>2129</v>
      </c>
      <c r="M1076">
        <v>8316</v>
      </c>
      <c r="N1076">
        <v>10</v>
      </c>
      <c r="O1076" t="s">
        <v>18</v>
      </c>
      <c r="P1076" s="1" t="s">
        <v>2130</v>
      </c>
      <c r="Q1076">
        <v>10.75</v>
      </c>
      <c r="R1076">
        <v>1</v>
      </c>
      <c r="S1076">
        <v>0</v>
      </c>
      <c r="T1076">
        <v>0</v>
      </c>
      <c r="U1076" s="1" t="s">
        <v>40</v>
      </c>
      <c r="V1076">
        <v>2400</v>
      </c>
      <c r="W1076">
        <v>2400</v>
      </c>
      <c r="X1076">
        <v>0</v>
      </c>
      <c r="Y1076">
        <v>2410.75</v>
      </c>
      <c r="Z1076">
        <v>2410.75</v>
      </c>
      <c r="AA1076">
        <v>1</v>
      </c>
      <c r="AB1076" t="s">
        <v>21</v>
      </c>
    </row>
    <row r="1077" spans="1:28" x14ac:dyDescent="0.3">
      <c r="A1077">
        <v>530</v>
      </c>
      <c r="B1077" t="str">
        <f>VLOOKUP(A1077,标的信息!$B$2:$G$260,2,0)</f>
        <v>信易顺</v>
      </c>
      <c r="C1077" t="str">
        <f>VLOOKUP(A1077,标的信息!$B$2:$G$260,3,0)</f>
        <v>信易顺第444期</v>
      </c>
      <c r="D1077">
        <f>VLOOKUP(A1077,标的信息!$B$2:$G$260,4,0)</f>
        <v>100000</v>
      </c>
      <c r="E1077">
        <f>VLOOKUP(A1077,标的信息!$B$2:$G$260,5,0)</f>
        <v>5.2</v>
      </c>
      <c r="F1077">
        <f>VLOOKUP(A1077,标的信息!$B$2:$G$260,6,0)</f>
        <v>1</v>
      </c>
      <c r="G1077">
        <f>VLOOKUP(A1077,标的信息!$B$2:$H$260,7,0)</f>
        <v>31</v>
      </c>
      <c r="H1077" t="str">
        <f>VLOOKUP(A1077,标的信息!$B$2:$I$260,8,0)</f>
        <v>还款中</v>
      </c>
      <c r="I1077">
        <f t="shared" si="16"/>
        <v>58.211111111111109</v>
      </c>
      <c r="J1077">
        <v>58.21</v>
      </c>
      <c r="K1077">
        <v>13000</v>
      </c>
      <c r="L1077" s="1" t="s">
        <v>2131</v>
      </c>
      <c r="M1077">
        <v>8315</v>
      </c>
      <c r="N1077">
        <v>10</v>
      </c>
      <c r="O1077" t="s">
        <v>18</v>
      </c>
      <c r="P1077" s="1" t="s">
        <v>2132</v>
      </c>
      <c r="Q1077">
        <v>58.21</v>
      </c>
      <c r="R1077">
        <v>1</v>
      </c>
      <c r="S1077">
        <v>0</v>
      </c>
      <c r="T1077">
        <v>0</v>
      </c>
      <c r="U1077" s="1" t="s">
        <v>53</v>
      </c>
      <c r="V1077">
        <v>13000</v>
      </c>
      <c r="W1077">
        <v>13000</v>
      </c>
      <c r="X1077">
        <v>0</v>
      </c>
      <c r="Y1077">
        <v>13058.21</v>
      </c>
      <c r="Z1077">
        <v>13058.21</v>
      </c>
      <c r="AA1077">
        <v>1</v>
      </c>
      <c r="AB1077" t="s">
        <v>21</v>
      </c>
    </row>
    <row r="1078" spans="1:28" x14ac:dyDescent="0.3">
      <c r="A1078">
        <v>530</v>
      </c>
      <c r="B1078" t="str">
        <f>VLOOKUP(A1078,标的信息!$B$2:$G$260,2,0)</f>
        <v>信易顺</v>
      </c>
      <c r="C1078" t="str">
        <f>VLOOKUP(A1078,标的信息!$B$2:$G$260,3,0)</f>
        <v>信易顺第444期</v>
      </c>
      <c r="D1078">
        <f>VLOOKUP(A1078,标的信息!$B$2:$G$260,4,0)</f>
        <v>100000</v>
      </c>
      <c r="E1078">
        <f>VLOOKUP(A1078,标的信息!$B$2:$G$260,5,0)</f>
        <v>5.2</v>
      </c>
      <c r="F1078">
        <f>VLOOKUP(A1078,标的信息!$B$2:$G$260,6,0)</f>
        <v>1</v>
      </c>
      <c r="G1078">
        <f>VLOOKUP(A1078,标的信息!$B$2:$H$260,7,0)</f>
        <v>31</v>
      </c>
      <c r="H1078" t="str">
        <f>VLOOKUP(A1078,标的信息!$B$2:$I$260,8,0)</f>
        <v>还款中</v>
      </c>
      <c r="I1078">
        <f t="shared" si="16"/>
        <v>223.88888888888889</v>
      </c>
      <c r="J1078">
        <v>223.89</v>
      </c>
      <c r="K1078">
        <v>50000</v>
      </c>
      <c r="L1078" s="1" t="s">
        <v>2133</v>
      </c>
      <c r="M1078">
        <v>8314</v>
      </c>
      <c r="N1078">
        <v>10</v>
      </c>
      <c r="O1078" t="s">
        <v>18</v>
      </c>
      <c r="P1078" s="1" t="s">
        <v>2134</v>
      </c>
      <c r="Q1078">
        <v>223.89</v>
      </c>
      <c r="R1078">
        <v>1</v>
      </c>
      <c r="S1078">
        <v>0</v>
      </c>
      <c r="T1078">
        <v>0</v>
      </c>
      <c r="U1078" s="1" t="s">
        <v>43</v>
      </c>
      <c r="V1078">
        <v>50000</v>
      </c>
      <c r="W1078">
        <v>50000</v>
      </c>
      <c r="X1078">
        <v>0</v>
      </c>
      <c r="Y1078">
        <v>50223.89</v>
      </c>
      <c r="Z1078">
        <v>50223.89</v>
      </c>
      <c r="AA1078">
        <v>1</v>
      </c>
      <c r="AB1078" t="s">
        <v>21</v>
      </c>
    </row>
    <row r="1079" spans="1:28" x14ac:dyDescent="0.3">
      <c r="A1079">
        <v>530</v>
      </c>
      <c r="B1079" t="str">
        <f>VLOOKUP(A1079,标的信息!$B$2:$G$260,2,0)</f>
        <v>信易顺</v>
      </c>
      <c r="C1079" t="str">
        <f>VLOOKUP(A1079,标的信息!$B$2:$G$260,3,0)</f>
        <v>信易顺第444期</v>
      </c>
      <c r="D1079">
        <f>VLOOKUP(A1079,标的信息!$B$2:$G$260,4,0)</f>
        <v>100000</v>
      </c>
      <c r="E1079">
        <f>VLOOKUP(A1079,标的信息!$B$2:$G$260,5,0)</f>
        <v>5.2</v>
      </c>
      <c r="F1079">
        <f>VLOOKUP(A1079,标的信息!$B$2:$G$260,6,0)</f>
        <v>1</v>
      </c>
      <c r="G1079">
        <f>VLOOKUP(A1079,标的信息!$B$2:$H$260,7,0)</f>
        <v>31</v>
      </c>
      <c r="H1079" t="str">
        <f>VLOOKUP(A1079,标的信息!$B$2:$I$260,8,0)</f>
        <v>还款中</v>
      </c>
      <c r="I1079">
        <f t="shared" si="16"/>
        <v>44.777777777777779</v>
      </c>
      <c r="J1079">
        <v>44.78</v>
      </c>
      <c r="K1079">
        <v>10000</v>
      </c>
      <c r="L1079" s="1" t="s">
        <v>2135</v>
      </c>
      <c r="M1079">
        <v>8311</v>
      </c>
      <c r="N1079">
        <v>10</v>
      </c>
      <c r="O1079" t="s">
        <v>18</v>
      </c>
      <c r="P1079" s="1" t="s">
        <v>2136</v>
      </c>
      <c r="Q1079">
        <v>44.78</v>
      </c>
      <c r="R1079">
        <v>1</v>
      </c>
      <c r="S1079">
        <v>0</v>
      </c>
      <c r="T1079">
        <v>0</v>
      </c>
      <c r="U1079" s="1" t="s">
        <v>43</v>
      </c>
      <c r="V1079">
        <v>10000</v>
      </c>
      <c r="W1079">
        <v>10000</v>
      </c>
      <c r="X1079">
        <v>0</v>
      </c>
      <c r="Y1079">
        <v>10044.780000000001</v>
      </c>
      <c r="Z1079">
        <v>10044.780000000001</v>
      </c>
      <c r="AA1079">
        <v>1</v>
      </c>
      <c r="AB1079" t="s">
        <v>21</v>
      </c>
    </row>
    <row r="1080" spans="1:28" x14ac:dyDescent="0.3">
      <c r="A1080">
        <v>530</v>
      </c>
      <c r="B1080" t="str">
        <f>VLOOKUP(A1080,标的信息!$B$2:$G$260,2,0)</f>
        <v>信易顺</v>
      </c>
      <c r="C1080" t="str">
        <f>VLOOKUP(A1080,标的信息!$B$2:$G$260,3,0)</f>
        <v>信易顺第444期</v>
      </c>
      <c r="D1080">
        <f>VLOOKUP(A1080,标的信息!$B$2:$G$260,4,0)</f>
        <v>100000</v>
      </c>
      <c r="E1080">
        <f>VLOOKUP(A1080,标的信息!$B$2:$G$260,5,0)</f>
        <v>5.2</v>
      </c>
      <c r="F1080">
        <f>VLOOKUP(A1080,标的信息!$B$2:$G$260,6,0)</f>
        <v>1</v>
      </c>
      <c r="G1080">
        <f>VLOOKUP(A1080,标的信息!$B$2:$H$260,7,0)</f>
        <v>31</v>
      </c>
      <c r="H1080" t="str">
        <f>VLOOKUP(A1080,标的信息!$B$2:$I$260,8,0)</f>
        <v>还款中</v>
      </c>
      <c r="I1080">
        <f t="shared" si="16"/>
        <v>2.6866666666666665</v>
      </c>
      <c r="J1080">
        <v>2.69</v>
      </c>
      <c r="K1080">
        <v>600</v>
      </c>
      <c r="L1080" s="1" t="s">
        <v>2137</v>
      </c>
      <c r="M1080">
        <v>8308</v>
      </c>
      <c r="N1080">
        <v>10</v>
      </c>
      <c r="O1080" t="s">
        <v>18</v>
      </c>
      <c r="P1080" s="1" t="s">
        <v>2138</v>
      </c>
      <c r="Q1080">
        <v>2.69</v>
      </c>
      <c r="R1080">
        <v>1</v>
      </c>
      <c r="S1080">
        <v>0</v>
      </c>
      <c r="T1080">
        <v>0</v>
      </c>
      <c r="U1080" s="1" t="s">
        <v>35</v>
      </c>
      <c r="V1080">
        <v>600</v>
      </c>
      <c r="W1080">
        <v>600</v>
      </c>
      <c r="X1080">
        <v>0</v>
      </c>
      <c r="Y1080">
        <v>602.69000000000005</v>
      </c>
      <c r="Z1080">
        <v>602.69000000000005</v>
      </c>
      <c r="AA1080">
        <v>1</v>
      </c>
      <c r="AB1080" t="s">
        <v>21</v>
      </c>
    </row>
    <row r="1081" spans="1:28" x14ac:dyDescent="0.3">
      <c r="A1081">
        <v>530</v>
      </c>
      <c r="B1081" t="str">
        <f>VLOOKUP(A1081,标的信息!$B$2:$G$260,2,0)</f>
        <v>信易顺</v>
      </c>
      <c r="C1081" t="str">
        <f>VLOOKUP(A1081,标的信息!$B$2:$G$260,3,0)</f>
        <v>信易顺第444期</v>
      </c>
      <c r="D1081">
        <f>VLOOKUP(A1081,标的信息!$B$2:$G$260,4,0)</f>
        <v>100000</v>
      </c>
      <c r="E1081">
        <f>VLOOKUP(A1081,标的信息!$B$2:$G$260,5,0)</f>
        <v>5.2</v>
      </c>
      <c r="F1081">
        <f>VLOOKUP(A1081,标的信息!$B$2:$G$260,6,0)</f>
        <v>1</v>
      </c>
      <c r="G1081">
        <f>VLOOKUP(A1081,标的信息!$B$2:$H$260,7,0)</f>
        <v>31</v>
      </c>
      <c r="H1081" t="str">
        <f>VLOOKUP(A1081,标的信息!$B$2:$I$260,8,0)</f>
        <v>还款中</v>
      </c>
      <c r="I1081">
        <f t="shared" si="16"/>
        <v>34.926666666666669</v>
      </c>
      <c r="J1081">
        <v>34.93</v>
      </c>
      <c r="K1081">
        <v>7800</v>
      </c>
      <c r="L1081" s="1" t="s">
        <v>2139</v>
      </c>
      <c r="M1081">
        <v>8307</v>
      </c>
      <c r="N1081">
        <v>10</v>
      </c>
      <c r="O1081" t="s">
        <v>18</v>
      </c>
      <c r="P1081" s="1" t="s">
        <v>2140</v>
      </c>
      <c r="Q1081">
        <v>34.93</v>
      </c>
      <c r="R1081">
        <v>1</v>
      </c>
      <c r="S1081">
        <v>0</v>
      </c>
      <c r="T1081">
        <v>0</v>
      </c>
      <c r="U1081" s="1" t="s">
        <v>43</v>
      </c>
      <c r="V1081">
        <v>7800</v>
      </c>
      <c r="W1081">
        <v>7800</v>
      </c>
      <c r="X1081">
        <v>0</v>
      </c>
      <c r="Y1081">
        <v>7834.93</v>
      </c>
      <c r="Z1081">
        <v>7834.93</v>
      </c>
      <c r="AA1081">
        <v>1</v>
      </c>
      <c r="AB1081" t="s">
        <v>21</v>
      </c>
    </row>
    <row r="1082" spans="1:28" x14ac:dyDescent="0.3">
      <c r="A1082">
        <v>530</v>
      </c>
      <c r="B1082" t="str">
        <f>VLOOKUP(A1082,标的信息!$B$2:$G$260,2,0)</f>
        <v>信易顺</v>
      </c>
      <c r="C1082" t="str">
        <f>VLOOKUP(A1082,标的信息!$B$2:$G$260,3,0)</f>
        <v>信易顺第444期</v>
      </c>
      <c r="D1082">
        <f>VLOOKUP(A1082,标的信息!$B$2:$G$260,4,0)</f>
        <v>100000</v>
      </c>
      <c r="E1082">
        <f>VLOOKUP(A1082,标的信息!$B$2:$G$260,5,0)</f>
        <v>5.2</v>
      </c>
      <c r="F1082">
        <f>VLOOKUP(A1082,标的信息!$B$2:$G$260,6,0)</f>
        <v>1</v>
      </c>
      <c r="G1082">
        <f>VLOOKUP(A1082,标的信息!$B$2:$H$260,7,0)</f>
        <v>31</v>
      </c>
      <c r="H1082" t="str">
        <f>VLOOKUP(A1082,标的信息!$B$2:$I$260,8,0)</f>
        <v>还款中</v>
      </c>
      <c r="I1082">
        <f t="shared" si="16"/>
        <v>2.6866666666666665</v>
      </c>
      <c r="J1082">
        <v>2.69</v>
      </c>
      <c r="K1082">
        <v>600</v>
      </c>
      <c r="L1082" s="1" t="s">
        <v>2141</v>
      </c>
      <c r="M1082">
        <v>8306</v>
      </c>
      <c r="N1082">
        <v>10</v>
      </c>
      <c r="O1082" t="s">
        <v>18</v>
      </c>
      <c r="P1082" s="1" t="s">
        <v>2142</v>
      </c>
      <c r="Q1082">
        <v>2.69</v>
      </c>
      <c r="R1082">
        <v>1</v>
      </c>
      <c r="S1082">
        <v>0</v>
      </c>
      <c r="T1082">
        <v>0</v>
      </c>
      <c r="U1082" s="1" t="s">
        <v>43</v>
      </c>
      <c r="V1082">
        <v>600</v>
      </c>
      <c r="W1082">
        <v>600</v>
      </c>
      <c r="X1082">
        <v>0</v>
      </c>
      <c r="Y1082">
        <v>602.69000000000005</v>
      </c>
      <c r="Z1082">
        <v>602.69000000000005</v>
      </c>
      <c r="AA1082">
        <v>1</v>
      </c>
      <c r="AB1082" t="s">
        <v>21</v>
      </c>
    </row>
    <row r="1083" spans="1:28" x14ac:dyDescent="0.3">
      <c r="A1083">
        <v>530</v>
      </c>
      <c r="B1083" t="str">
        <f>VLOOKUP(A1083,标的信息!$B$2:$G$260,2,0)</f>
        <v>信易顺</v>
      </c>
      <c r="C1083" t="str">
        <f>VLOOKUP(A1083,标的信息!$B$2:$G$260,3,0)</f>
        <v>信易顺第444期</v>
      </c>
      <c r="D1083">
        <f>VLOOKUP(A1083,标的信息!$B$2:$G$260,4,0)</f>
        <v>100000</v>
      </c>
      <c r="E1083">
        <f>VLOOKUP(A1083,标的信息!$B$2:$G$260,5,0)</f>
        <v>5.2</v>
      </c>
      <c r="F1083">
        <f>VLOOKUP(A1083,标的信息!$B$2:$G$260,6,0)</f>
        <v>1</v>
      </c>
      <c r="G1083">
        <f>VLOOKUP(A1083,标的信息!$B$2:$H$260,7,0)</f>
        <v>31</v>
      </c>
      <c r="H1083" t="str">
        <f>VLOOKUP(A1083,标的信息!$B$2:$I$260,8,0)</f>
        <v>还款中</v>
      </c>
      <c r="I1083">
        <f t="shared" si="16"/>
        <v>24.180000000000003</v>
      </c>
      <c r="J1083">
        <v>24.18</v>
      </c>
      <c r="K1083">
        <v>5400</v>
      </c>
      <c r="L1083" s="1" t="s">
        <v>2143</v>
      </c>
      <c r="M1083">
        <v>8305</v>
      </c>
      <c r="N1083">
        <v>10</v>
      </c>
      <c r="O1083" t="s">
        <v>18</v>
      </c>
      <c r="P1083" s="1" t="s">
        <v>2144</v>
      </c>
      <c r="Q1083">
        <v>24.18</v>
      </c>
      <c r="R1083">
        <v>1</v>
      </c>
      <c r="S1083">
        <v>0</v>
      </c>
      <c r="T1083">
        <v>0</v>
      </c>
      <c r="U1083" s="1" t="s">
        <v>29</v>
      </c>
      <c r="V1083">
        <v>5400</v>
      </c>
      <c r="W1083">
        <v>5400</v>
      </c>
      <c r="X1083">
        <v>0</v>
      </c>
      <c r="Y1083">
        <v>5424.18</v>
      </c>
      <c r="Z1083">
        <v>5424.18</v>
      </c>
      <c r="AA1083">
        <v>1</v>
      </c>
      <c r="AB1083" t="s">
        <v>21</v>
      </c>
    </row>
    <row r="1084" spans="1:28" x14ac:dyDescent="0.3">
      <c r="A1084">
        <v>530</v>
      </c>
      <c r="B1084" t="str">
        <f>VLOOKUP(A1084,标的信息!$B$2:$G$260,2,0)</f>
        <v>信易顺</v>
      </c>
      <c r="C1084" t="str">
        <f>VLOOKUP(A1084,标的信息!$B$2:$G$260,3,0)</f>
        <v>信易顺第444期</v>
      </c>
      <c r="D1084">
        <f>VLOOKUP(A1084,标的信息!$B$2:$G$260,4,0)</f>
        <v>100000</v>
      </c>
      <c r="E1084">
        <f>VLOOKUP(A1084,标的信息!$B$2:$G$260,5,0)</f>
        <v>5.2</v>
      </c>
      <c r="F1084">
        <f>VLOOKUP(A1084,标的信息!$B$2:$G$260,6,0)</f>
        <v>1</v>
      </c>
      <c r="G1084">
        <f>VLOOKUP(A1084,标的信息!$B$2:$H$260,7,0)</f>
        <v>31</v>
      </c>
      <c r="H1084" t="str">
        <f>VLOOKUP(A1084,标的信息!$B$2:$I$260,8,0)</f>
        <v>还款中</v>
      </c>
      <c r="I1084">
        <f t="shared" si="16"/>
        <v>0.89555555555555566</v>
      </c>
      <c r="J1084">
        <v>0.9</v>
      </c>
      <c r="K1084">
        <v>200</v>
      </c>
      <c r="L1084" s="1" t="s">
        <v>2145</v>
      </c>
      <c r="M1084">
        <v>8304</v>
      </c>
      <c r="N1084">
        <v>10</v>
      </c>
      <c r="O1084" t="s">
        <v>63</v>
      </c>
      <c r="P1084" s="1" t="s">
        <v>2146</v>
      </c>
      <c r="Q1084">
        <v>0.9</v>
      </c>
      <c r="R1084">
        <v>1</v>
      </c>
      <c r="S1084">
        <v>0</v>
      </c>
      <c r="T1084">
        <v>0</v>
      </c>
      <c r="U1084" s="1" t="s">
        <v>20</v>
      </c>
      <c r="V1084">
        <v>200</v>
      </c>
      <c r="W1084">
        <v>200</v>
      </c>
      <c r="X1084">
        <v>1</v>
      </c>
      <c r="Y1084">
        <v>200.9</v>
      </c>
      <c r="Z1084">
        <v>200.9</v>
      </c>
      <c r="AA1084">
        <v>1</v>
      </c>
      <c r="AB1084" t="s">
        <v>21</v>
      </c>
    </row>
    <row r="1085" spans="1:28" x14ac:dyDescent="0.3">
      <c r="A1085">
        <v>530</v>
      </c>
      <c r="B1085" t="str">
        <f>VLOOKUP(A1085,标的信息!$B$2:$G$260,2,0)</f>
        <v>信易顺</v>
      </c>
      <c r="C1085" t="str">
        <f>VLOOKUP(A1085,标的信息!$B$2:$G$260,3,0)</f>
        <v>信易顺第444期</v>
      </c>
      <c r="D1085">
        <f>VLOOKUP(A1085,标的信息!$B$2:$G$260,4,0)</f>
        <v>100000</v>
      </c>
      <c r="E1085">
        <f>VLOOKUP(A1085,标的信息!$B$2:$G$260,5,0)</f>
        <v>5.2</v>
      </c>
      <c r="F1085">
        <f>VLOOKUP(A1085,标的信息!$B$2:$G$260,6,0)</f>
        <v>1</v>
      </c>
      <c r="G1085">
        <f>VLOOKUP(A1085,标的信息!$B$2:$H$260,7,0)</f>
        <v>31</v>
      </c>
      <c r="H1085" t="str">
        <f>VLOOKUP(A1085,标的信息!$B$2:$I$260,8,0)</f>
        <v>还款中</v>
      </c>
      <c r="I1085">
        <f t="shared" si="16"/>
        <v>44.777777777777779</v>
      </c>
      <c r="J1085">
        <v>44.78</v>
      </c>
      <c r="K1085">
        <v>10000</v>
      </c>
      <c r="L1085" s="1" t="s">
        <v>2147</v>
      </c>
      <c r="M1085">
        <v>8303</v>
      </c>
      <c r="N1085">
        <v>10</v>
      </c>
      <c r="O1085" t="s">
        <v>63</v>
      </c>
      <c r="P1085" s="1" t="s">
        <v>2148</v>
      </c>
      <c r="Q1085">
        <v>44.78</v>
      </c>
      <c r="R1085">
        <v>1</v>
      </c>
      <c r="S1085">
        <v>0</v>
      </c>
      <c r="T1085">
        <v>0</v>
      </c>
      <c r="U1085" s="1" t="s">
        <v>32</v>
      </c>
      <c r="V1085">
        <v>10000</v>
      </c>
      <c r="W1085">
        <v>10000</v>
      </c>
      <c r="X1085">
        <v>1</v>
      </c>
      <c r="Y1085">
        <v>10044.780000000001</v>
      </c>
      <c r="Z1085">
        <v>10044.780000000001</v>
      </c>
      <c r="AA1085">
        <v>1</v>
      </c>
      <c r="AB1085" t="s">
        <v>21</v>
      </c>
    </row>
    <row r="1086" spans="1:28" x14ac:dyDescent="0.3">
      <c r="A1086">
        <v>529</v>
      </c>
      <c r="B1086" t="str">
        <f>VLOOKUP(A1086,标的信息!$B$2:$G$260,2,0)</f>
        <v>信易顺</v>
      </c>
      <c r="C1086" t="str">
        <f>VLOOKUP(A1086,标的信息!$B$2:$G$260,3,0)</f>
        <v>信易顺第443期</v>
      </c>
      <c r="D1086">
        <f>VLOOKUP(A1086,标的信息!$B$2:$G$260,4,0)</f>
        <v>20000</v>
      </c>
      <c r="E1086">
        <f>VLOOKUP(A1086,标的信息!$B$2:$G$260,5,0)</f>
        <v>5.2</v>
      </c>
      <c r="F1086">
        <f>VLOOKUP(A1086,标的信息!$B$2:$G$260,6,0)</f>
        <v>1</v>
      </c>
      <c r="G1086">
        <f>VLOOKUP(A1086,标的信息!$B$2:$H$260,7,0)</f>
        <v>31</v>
      </c>
      <c r="H1086" t="str">
        <f>VLOOKUP(A1086,标的信息!$B$2:$I$260,8,0)</f>
        <v>还款中</v>
      </c>
      <c r="I1086">
        <f t="shared" si="16"/>
        <v>10.298888888888889</v>
      </c>
      <c r="J1086">
        <v>10.3</v>
      </c>
      <c r="K1086">
        <v>2300</v>
      </c>
      <c r="L1086" s="1" t="s">
        <v>2149</v>
      </c>
      <c r="M1086">
        <v>8302</v>
      </c>
      <c r="N1086">
        <v>10</v>
      </c>
      <c r="O1086" t="s">
        <v>18</v>
      </c>
      <c r="P1086" s="1" t="s">
        <v>2150</v>
      </c>
      <c r="Q1086">
        <v>10.3</v>
      </c>
      <c r="R1086">
        <v>1</v>
      </c>
      <c r="S1086">
        <v>0</v>
      </c>
      <c r="T1086">
        <v>0</v>
      </c>
      <c r="U1086" s="1" t="s">
        <v>29</v>
      </c>
      <c r="V1086">
        <v>2300</v>
      </c>
      <c r="W1086">
        <v>2300</v>
      </c>
      <c r="X1086">
        <v>0</v>
      </c>
      <c r="Y1086">
        <v>2310.3000000000002</v>
      </c>
      <c r="Z1086">
        <v>2310.3000000000002</v>
      </c>
      <c r="AA1086">
        <v>1</v>
      </c>
      <c r="AB1086" t="s">
        <v>21</v>
      </c>
    </row>
    <row r="1087" spans="1:28" x14ac:dyDescent="0.3">
      <c r="A1087">
        <v>529</v>
      </c>
      <c r="B1087" t="str">
        <f>VLOOKUP(A1087,标的信息!$B$2:$G$260,2,0)</f>
        <v>信易顺</v>
      </c>
      <c r="C1087" t="str">
        <f>VLOOKUP(A1087,标的信息!$B$2:$G$260,3,0)</f>
        <v>信易顺第443期</v>
      </c>
      <c r="D1087">
        <f>VLOOKUP(A1087,标的信息!$B$2:$G$260,4,0)</f>
        <v>20000</v>
      </c>
      <c r="E1087">
        <f>VLOOKUP(A1087,标的信息!$B$2:$G$260,5,0)</f>
        <v>5.2</v>
      </c>
      <c r="F1087">
        <f>VLOOKUP(A1087,标的信息!$B$2:$G$260,6,0)</f>
        <v>1</v>
      </c>
      <c r="G1087">
        <f>VLOOKUP(A1087,标的信息!$B$2:$H$260,7,0)</f>
        <v>31</v>
      </c>
      <c r="H1087" t="str">
        <f>VLOOKUP(A1087,标的信息!$B$2:$I$260,8,0)</f>
        <v>还款中</v>
      </c>
      <c r="I1087">
        <f t="shared" si="16"/>
        <v>22.388888888888889</v>
      </c>
      <c r="J1087">
        <v>22.39</v>
      </c>
      <c r="K1087">
        <v>5000</v>
      </c>
      <c r="L1087" s="1" t="s">
        <v>2151</v>
      </c>
      <c r="M1087">
        <v>8301</v>
      </c>
      <c r="N1087">
        <v>10</v>
      </c>
      <c r="O1087" t="s">
        <v>18</v>
      </c>
      <c r="P1087" s="1" t="s">
        <v>2152</v>
      </c>
      <c r="Q1087">
        <v>22.39</v>
      </c>
      <c r="R1087">
        <v>1</v>
      </c>
      <c r="S1087">
        <v>0</v>
      </c>
      <c r="T1087">
        <v>0</v>
      </c>
      <c r="U1087" s="1" t="s">
        <v>43</v>
      </c>
      <c r="V1087">
        <v>5000</v>
      </c>
      <c r="W1087">
        <v>5000</v>
      </c>
      <c r="X1087">
        <v>0</v>
      </c>
      <c r="Y1087">
        <v>5022.3900000000003</v>
      </c>
      <c r="Z1087">
        <v>5022.3900000000003</v>
      </c>
      <c r="AA1087">
        <v>1</v>
      </c>
      <c r="AB1087" t="s">
        <v>21</v>
      </c>
    </row>
    <row r="1088" spans="1:28" x14ac:dyDescent="0.3">
      <c r="A1088">
        <v>529</v>
      </c>
      <c r="B1088" t="str">
        <f>VLOOKUP(A1088,标的信息!$B$2:$G$260,2,0)</f>
        <v>信易顺</v>
      </c>
      <c r="C1088" t="str">
        <f>VLOOKUP(A1088,标的信息!$B$2:$G$260,3,0)</f>
        <v>信易顺第443期</v>
      </c>
      <c r="D1088">
        <f>VLOOKUP(A1088,标的信息!$B$2:$G$260,4,0)</f>
        <v>20000</v>
      </c>
      <c r="E1088">
        <f>VLOOKUP(A1088,标的信息!$B$2:$G$260,5,0)</f>
        <v>5.2</v>
      </c>
      <c r="F1088">
        <f>VLOOKUP(A1088,标的信息!$B$2:$G$260,6,0)</f>
        <v>1</v>
      </c>
      <c r="G1088">
        <f>VLOOKUP(A1088,标的信息!$B$2:$H$260,7,0)</f>
        <v>31</v>
      </c>
      <c r="H1088" t="str">
        <f>VLOOKUP(A1088,标的信息!$B$2:$I$260,8,0)</f>
        <v>还款中</v>
      </c>
      <c r="I1088">
        <f t="shared" si="16"/>
        <v>4.4777777777777779</v>
      </c>
      <c r="J1088">
        <v>4.4800000000000004</v>
      </c>
      <c r="K1088">
        <v>1000</v>
      </c>
      <c r="L1088" s="1" t="s">
        <v>2153</v>
      </c>
      <c r="M1088">
        <v>8300</v>
      </c>
      <c r="N1088">
        <v>10</v>
      </c>
      <c r="O1088" t="s">
        <v>18</v>
      </c>
      <c r="P1088" s="1" t="s">
        <v>2154</v>
      </c>
      <c r="Q1088">
        <v>4.4800000000000004</v>
      </c>
      <c r="R1088">
        <v>1</v>
      </c>
      <c r="S1088">
        <v>0</v>
      </c>
      <c r="T1088">
        <v>0</v>
      </c>
      <c r="U1088" s="1" t="s">
        <v>53</v>
      </c>
      <c r="V1088">
        <v>1000</v>
      </c>
      <c r="W1088">
        <v>1000</v>
      </c>
      <c r="X1088">
        <v>0</v>
      </c>
      <c r="Y1088">
        <v>1004.48</v>
      </c>
      <c r="Z1088">
        <v>1004.48</v>
      </c>
      <c r="AA1088">
        <v>1</v>
      </c>
      <c r="AB1088" t="s">
        <v>21</v>
      </c>
    </row>
    <row r="1089" spans="1:28" x14ac:dyDescent="0.3">
      <c r="A1089">
        <v>529</v>
      </c>
      <c r="B1089" t="str">
        <f>VLOOKUP(A1089,标的信息!$B$2:$G$260,2,0)</f>
        <v>信易顺</v>
      </c>
      <c r="C1089" t="str">
        <f>VLOOKUP(A1089,标的信息!$B$2:$G$260,3,0)</f>
        <v>信易顺第443期</v>
      </c>
      <c r="D1089">
        <f>VLOOKUP(A1089,标的信息!$B$2:$G$260,4,0)</f>
        <v>20000</v>
      </c>
      <c r="E1089">
        <f>VLOOKUP(A1089,标的信息!$B$2:$G$260,5,0)</f>
        <v>5.2</v>
      </c>
      <c r="F1089">
        <f>VLOOKUP(A1089,标的信息!$B$2:$G$260,6,0)</f>
        <v>1</v>
      </c>
      <c r="G1089">
        <f>VLOOKUP(A1089,标的信息!$B$2:$H$260,7,0)</f>
        <v>31</v>
      </c>
      <c r="H1089" t="str">
        <f>VLOOKUP(A1089,标的信息!$B$2:$I$260,8,0)</f>
        <v>还款中</v>
      </c>
      <c r="I1089">
        <f t="shared" si="16"/>
        <v>11.642222222222221</v>
      </c>
      <c r="J1089">
        <v>11.64</v>
      </c>
      <c r="K1089">
        <v>2600</v>
      </c>
      <c r="L1089" s="1" t="s">
        <v>2155</v>
      </c>
      <c r="M1089">
        <v>8299</v>
      </c>
      <c r="N1089">
        <v>10</v>
      </c>
      <c r="O1089" t="s">
        <v>18</v>
      </c>
      <c r="P1089" s="1" t="s">
        <v>2156</v>
      </c>
      <c r="Q1089">
        <v>11.64</v>
      </c>
      <c r="R1089">
        <v>1</v>
      </c>
      <c r="S1089">
        <v>0</v>
      </c>
      <c r="T1089">
        <v>0</v>
      </c>
      <c r="U1089" s="1" t="s">
        <v>53</v>
      </c>
      <c r="V1089">
        <v>2600</v>
      </c>
      <c r="W1089">
        <v>2600</v>
      </c>
      <c r="X1089">
        <v>0</v>
      </c>
      <c r="Y1089">
        <v>2611.64</v>
      </c>
      <c r="Z1089">
        <v>2611.64</v>
      </c>
      <c r="AA1089">
        <v>1</v>
      </c>
      <c r="AB1089" t="s">
        <v>21</v>
      </c>
    </row>
    <row r="1090" spans="1:28" x14ac:dyDescent="0.3">
      <c r="A1090">
        <v>529</v>
      </c>
      <c r="B1090" t="str">
        <f>VLOOKUP(A1090,标的信息!$B$2:$G$260,2,0)</f>
        <v>信易顺</v>
      </c>
      <c r="C1090" t="str">
        <f>VLOOKUP(A1090,标的信息!$B$2:$G$260,3,0)</f>
        <v>信易顺第443期</v>
      </c>
      <c r="D1090">
        <f>VLOOKUP(A1090,标的信息!$B$2:$G$260,4,0)</f>
        <v>20000</v>
      </c>
      <c r="E1090">
        <f>VLOOKUP(A1090,标的信息!$B$2:$G$260,5,0)</f>
        <v>5.2</v>
      </c>
      <c r="F1090">
        <f>VLOOKUP(A1090,标的信息!$B$2:$G$260,6,0)</f>
        <v>1</v>
      </c>
      <c r="G1090">
        <f>VLOOKUP(A1090,标的信息!$B$2:$H$260,7,0)</f>
        <v>31</v>
      </c>
      <c r="H1090" t="str">
        <f>VLOOKUP(A1090,标的信息!$B$2:$I$260,8,0)</f>
        <v>还款中</v>
      </c>
      <c r="I1090">
        <f t="shared" si="16"/>
        <v>13.433333333333334</v>
      </c>
      <c r="J1090">
        <v>13.43</v>
      </c>
      <c r="K1090">
        <v>3000</v>
      </c>
      <c r="L1090" s="1" t="s">
        <v>2157</v>
      </c>
      <c r="M1090">
        <v>8298</v>
      </c>
      <c r="N1090">
        <v>10</v>
      </c>
      <c r="O1090" t="s">
        <v>18</v>
      </c>
      <c r="P1090" s="1" t="s">
        <v>2158</v>
      </c>
      <c r="Q1090">
        <v>13.43</v>
      </c>
      <c r="R1090">
        <v>1</v>
      </c>
      <c r="S1090">
        <v>0</v>
      </c>
      <c r="T1090">
        <v>0</v>
      </c>
      <c r="U1090" s="1" t="s">
        <v>40</v>
      </c>
      <c r="V1090">
        <v>3000</v>
      </c>
      <c r="W1090">
        <v>3000</v>
      </c>
      <c r="X1090">
        <v>0</v>
      </c>
      <c r="Y1090">
        <v>3013.43</v>
      </c>
      <c r="Z1090">
        <v>3013.43</v>
      </c>
      <c r="AA1090">
        <v>1</v>
      </c>
      <c r="AB1090" t="s">
        <v>21</v>
      </c>
    </row>
    <row r="1091" spans="1:28" x14ac:dyDescent="0.3">
      <c r="A1091">
        <v>529</v>
      </c>
      <c r="B1091" t="str">
        <f>VLOOKUP(A1091,标的信息!$B$2:$G$260,2,0)</f>
        <v>信易顺</v>
      </c>
      <c r="C1091" t="str">
        <f>VLOOKUP(A1091,标的信息!$B$2:$G$260,3,0)</f>
        <v>信易顺第443期</v>
      </c>
      <c r="D1091">
        <f>VLOOKUP(A1091,标的信息!$B$2:$G$260,4,0)</f>
        <v>20000</v>
      </c>
      <c r="E1091">
        <f>VLOOKUP(A1091,标的信息!$B$2:$G$260,5,0)</f>
        <v>5.2</v>
      </c>
      <c r="F1091">
        <f>VLOOKUP(A1091,标的信息!$B$2:$G$260,6,0)</f>
        <v>1</v>
      </c>
      <c r="G1091">
        <f>VLOOKUP(A1091,标的信息!$B$2:$H$260,7,0)</f>
        <v>31</v>
      </c>
      <c r="H1091" t="str">
        <f>VLOOKUP(A1091,标的信息!$B$2:$I$260,8,0)</f>
        <v>还款中</v>
      </c>
      <c r="I1091">
        <f t="shared" ref="I1091:I1154" si="17">K1091*E1091/100*G1091/360</f>
        <v>27.31444444444444</v>
      </c>
      <c r="J1091">
        <v>27.31</v>
      </c>
      <c r="K1091">
        <v>6100</v>
      </c>
      <c r="L1091" s="1" t="s">
        <v>2159</v>
      </c>
      <c r="M1091">
        <v>8297</v>
      </c>
      <c r="N1091">
        <v>10</v>
      </c>
      <c r="O1091" t="s">
        <v>18</v>
      </c>
      <c r="P1091" s="1" t="s">
        <v>2160</v>
      </c>
      <c r="Q1091">
        <v>27.31</v>
      </c>
      <c r="R1091">
        <v>1</v>
      </c>
      <c r="S1091">
        <v>0</v>
      </c>
      <c r="T1091">
        <v>0</v>
      </c>
      <c r="U1091" s="1" t="s">
        <v>32</v>
      </c>
      <c r="V1091">
        <v>6100</v>
      </c>
      <c r="W1091">
        <v>6100</v>
      </c>
      <c r="X1091">
        <v>0</v>
      </c>
      <c r="Y1091">
        <v>6127.31</v>
      </c>
      <c r="Z1091">
        <v>6127.31</v>
      </c>
      <c r="AA1091">
        <v>1</v>
      </c>
      <c r="AB1091" t="s">
        <v>21</v>
      </c>
    </row>
    <row r="1092" spans="1:28" x14ac:dyDescent="0.3">
      <c r="A1092">
        <v>528</v>
      </c>
      <c r="B1092" t="str">
        <f>VLOOKUP(A1092,标的信息!$B$2:$G$260,2,0)</f>
        <v>信易顺</v>
      </c>
      <c r="C1092" t="str">
        <f>VLOOKUP(A1092,标的信息!$B$2:$G$260,3,0)</f>
        <v>信易顺第442期</v>
      </c>
      <c r="D1092">
        <f>VLOOKUP(A1092,标的信息!$B$2:$G$260,4,0)</f>
        <v>30000</v>
      </c>
      <c r="E1092">
        <f>VLOOKUP(A1092,标的信息!$B$2:$G$260,5,0)</f>
        <v>5.2</v>
      </c>
      <c r="F1092">
        <f>VLOOKUP(A1092,标的信息!$B$2:$G$260,6,0)</f>
        <v>1</v>
      </c>
      <c r="G1092">
        <f>VLOOKUP(A1092,标的信息!$B$2:$H$260,7,0)</f>
        <v>31</v>
      </c>
      <c r="H1092" t="str">
        <f>VLOOKUP(A1092,标的信息!$B$2:$I$260,8,0)</f>
        <v>还款中</v>
      </c>
      <c r="I1092">
        <f t="shared" si="17"/>
        <v>13.88111111111111</v>
      </c>
      <c r="J1092">
        <v>13.88</v>
      </c>
      <c r="K1092">
        <v>3100</v>
      </c>
      <c r="L1092" s="1" t="s">
        <v>2161</v>
      </c>
      <c r="M1092">
        <v>8296</v>
      </c>
      <c r="N1092">
        <v>10</v>
      </c>
      <c r="O1092" t="s">
        <v>18</v>
      </c>
      <c r="P1092" s="1" t="s">
        <v>2162</v>
      </c>
      <c r="Q1092">
        <v>13.88</v>
      </c>
      <c r="R1092">
        <v>1</v>
      </c>
      <c r="S1092">
        <v>0</v>
      </c>
      <c r="T1092">
        <v>0</v>
      </c>
      <c r="U1092" s="1" t="s">
        <v>53</v>
      </c>
      <c r="V1092">
        <v>3100</v>
      </c>
      <c r="W1092">
        <v>3100</v>
      </c>
      <c r="X1092">
        <v>0</v>
      </c>
      <c r="Y1092">
        <v>3113.88</v>
      </c>
      <c r="Z1092">
        <v>3113.88</v>
      </c>
      <c r="AA1092">
        <v>1</v>
      </c>
      <c r="AB1092" t="s">
        <v>21</v>
      </c>
    </row>
    <row r="1093" spans="1:28" x14ac:dyDescent="0.3">
      <c r="A1093">
        <v>528</v>
      </c>
      <c r="B1093" t="str">
        <f>VLOOKUP(A1093,标的信息!$B$2:$G$260,2,0)</f>
        <v>信易顺</v>
      </c>
      <c r="C1093" t="str">
        <f>VLOOKUP(A1093,标的信息!$B$2:$G$260,3,0)</f>
        <v>信易顺第442期</v>
      </c>
      <c r="D1093">
        <f>VLOOKUP(A1093,标的信息!$B$2:$G$260,4,0)</f>
        <v>30000</v>
      </c>
      <c r="E1093">
        <f>VLOOKUP(A1093,标的信息!$B$2:$G$260,5,0)</f>
        <v>5.2</v>
      </c>
      <c r="F1093">
        <f>VLOOKUP(A1093,标的信息!$B$2:$G$260,6,0)</f>
        <v>1</v>
      </c>
      <c r="G1093">
        <f>VLOOKUP(A1093,标的信息!$B$2:$H$260,7,0)</f>
        <v>31</v>
      </c>
      <c r="H1093" t="str">
        <f>VLOOKUP(A1093,标的信息!$B$2:$I$260,8,0)</f>
        <v>还款中</v>
      </c>
      <c r="I1093">
        <f t="shared" si="17"/>
        <v>0.44777777777777783</v>
      </c>
      <c r="J1093">
        <v>0.45</v>
      </c>
      <c r="K1093">
        <v>100</v>
      </c>
      <c r="L1093" s="1" t="s">
        <v>2163</v>
      </c>
      <c r="M1093">
        <v>8295</v>
      </c>
      <c r="N1093">
        <v>10</v>
      </c>
      <c r="O1093" t="s">
        <v>18</v>
      </c>
      <c r="P1093" s="1" t="s">
        <v>2164</v>
      </c>
      <c r="Q1093">
        <v>0.45</v>
      </c>
      <c r="R1093">
        <v>1</v>
      </c>
      <c r="S1093">
        <v>0</v>
      </c>
      <c r="T1093">
        <v>0</v>
      </c>
      <c r="U1093" s="1" t="s">
        <v>29</v>
      </c>
      <c r="V1093">
        <v>100</v>
      </c>
      <c r="W1093">
        <v>100</v>
      </c>
      <c r="X1093">
        <v>0</v>
      </c>
      <c r="Y1093">
        <v>100.45</v>
      </c>
      <c r="Z1093">
        <v>100.45</v>
      </c>
      <c r="AA1093">
        <v>1</v>
      </c>
      <c r="AB1093" t="s">
        <v>21</v>
      </c>
    </row>
    <row r="1094" spans="1:28" x14ac:dyDescent="0.3">
      <c r="A1094">
        <v>528</v>
      </c>
      <c r="B1094" t="str">
        <f>VLOOKUP(A1094,标的信息!$B$2:$G$260,2,0)</f>
        <v>信易顺</v>
      </c>
      <c r="C1094" t="str">
        <f>VLOOKUP(A1094,标的信息!$B$2:$G$260,3,0)</f>
        <v>信易顺第442期</v>
      </c>
      <c r="D1094">
        <f>VLOOKUP(A1094,标的信息!$B$2:$G$260,4,0)</f>
        <v>30000</v>
      </c>
      <c r="E1094">
        <f>VLOOKUP(A1094,标的信息!$B$2:$G$260,5,0)</f>
        <v>5.2</v>
      </c>
      <c r="F1094">
        <f>VLOOKUP(A1094,标的信息!$B$2:$G$260,6,0)</f>
        <v>1</v>
      </c>
      <c r="G1094">
        <f>VLOOKUP(A1094,标的信息!$B$2:$H$260,7,0)</f>
        <v>31</v>
      </c>
      <c r="H1094" t="str">
        <f>VLOOKUP(A1094,标的信息!$B$2:$I$260,8,0)</f>
        <v>还款中</v>
      </c>
      <c r="I1094">
        <f t="shared" si="17"/>
        <v>2.2388888888888889</v>
      </c>
      <c r="J1094">
        <v>2.2400000000000002</v>
      </c>
      <c r="K1094">
        <v>500</v>
      </c>
      <c r="L1094" s="1" t="s">
        <v>2165</v>
      </c>
      <c r="M1094">
        <v>8294</v>
      </c>
      <c r="N1094">
        <v>10</v>
      </c>
      <c r="O1094" t="s">
        <v>18</v>
      </c>
      <c r="P1094" s="1" t="s">
        <v>2166</v>
      </c>
      <c r="Q1094">
        <v>2.2400000000000002</v>
      </c>
      <c r="R1094">
        <v>1</v>
      </c>
      <c r="S1094">
        <v>0</v>
      </c>
      <c r="T1094">
        <v>0</v>
      </c>
      <c r="U1094" s="1" t="s">
        <v>29</v>
      </c>
      <c r="V1094">
        <v>500</v>
      </c>
      <c r="W1094">
        <v>500</v>
      </c>
      <c r="X1094">
        <v>0</v>
      </c>
      <c r="Y1094">
        <v>502.24</v>
      </c>
      <c r="Z1094">
        <v>502.24</v>
      </c>
      <c r="AA1094">
        <v>1</v>
      </c>
      <c r="AB1094" t="s">
        <v>21</v>
      </c>
    </row>
    <row r="1095" spans="1:28" x14ac:dyDescent="0.3">
      <c r="A1095">
        <v>528</v>
      </c>
      <c r="B1095" t="str">
        <f>VLOOKUP(A1095,标的信息!$B$2:$G$260,2,0)</f>
        <v>信易顺</v>
      </c>
      <c r="C1095" t="str">
        <f>VLOOKUP(A1095,标的信息!$B$2:$G$260,3,0)</f>
        <v>信易顺第442期</v>
      </c>
      <c r="D1095">
        <f>VLOOKUP(A1095,标的信息!$B$2:$G$260,4,0)</f>
        <v>30000</v>
      </c>
      <c r="E1095">
        <f>VLOOKUP(A1095,标的信息!$B$2:$G$260,5,0)</f>
        <v>5.2</v>
      </c>
      <c r="F1095">
        <f>VLOOKUP(A1095,标的信息!$B$2:$G$260,6,0)</f>
        <v>1</v>
      </c>
      <c r="G1095">
        <f>VLOOKUP(A1095,标的信息!$B$2:$H$260,7,0)</f>
        <v>31</v>
      </c>
      <c r="H1095" t="str">
        <f>VLOOKUP(A1095,标的信息!$B$2:$I$260,8,0)</f>
        <v>还款中</v>
      </c>
      <c r="I1095">
        <f t="shared" si="17"/>
        <v>0.44777777777777783</v>
      </c>
      <c r="J1095">
        <v>0.45</v>
      </c>
      <c r="K1095">
        <v>100</v>
      </c>
      <c r="L1095" s="1" t="s">
        <v>2167</v>
      </c>
      <c r="M1095">
        <v>8293</v>
      </c>
      <c r="N1095">
        <v>10</v>
      </c>
      <c r="O1095" t="s">
        <v>18</v>
      </c>
      <c r="P1095" s="1" t="s">
        <v>2168</v>
      </c>
      <c r="Q1095">
        <v>0.45</v>
      </c>
      <c r="R1095">
        <v>1</v>
      </c>
      <c r="S1095">
        <v>0</v>
      </c>
      <c r="T1095">
        <v>0</v>
      </c>
      <c r="U1095" s="1" t="s">
        <v>43</v>
      </c>
      <c r="V1095">
        <v>100</v>
      </c>
      <c r="W1095">
        <v>100</v>
      </c>
      <c r="X1095">
        <v>0</v>
      </c>
      <c r="Y1095">
        <v>100.45</v>
      </c>
      <c r="Z1095">
        <v>100.45</v>
      </c>
      <c r="AA1095">
        <v>1</v>
      </c>
      <c r="AB1095" t="s">
        <v>21</v>
      </c>
    </row>
    <row r="1096" spans="1:28" x14ac:dyDescent="0.3">
      <c r="A1096">
        <v>528</v>
      </c>
      <c r="B1096" t="str">
        <f>VLOOKUP(A1096,标的信息!$B$2:$G$260,2,0)</f>
        <v>信易顺</v>
      </c>
      <c r="C1096" t="str">
        <f>VLOOKUP(A1096,标的信息!$B$2:$G$260,3,0)</f>
        <v>信易顺第442期</v>
      </c>
      <c r="D1096">
        <f>VLOOKUP(A1096,标的信息!$B$2:$G$260,4,0)</f>
        <v>30000</v>
      </c>
      <c r="E1096">
        <f>VLOOKUP(A1096,标的信息!$B$2:$G$260,5,0)</f>
        <v>5.2</v>
      </c>
      <c r="F1096">
        <f>VLOOKUP(A1096,标的信息!$B$2:$G$260,6,0)</f>
        <v>1</v>
      </c>
      <c r="G1096">
        <f>VLOOKUP(A1096,标的信息!$B$2:$H$260,7,0)</f>
        <v>31</v>
      </c>
      <c r="H1096" t="str">
        <f>VLOOKUP(A1096,标的信息!$B$2:$I$260,8,0)</f>
        <v>还款中</v>
      </c>
      <c r="I1096">
        <f t="shared" si="17"/>
        <v>4.4777777777777779</v>
      </c>
      <c r="J1096">
        <v>4.4800000000000004</v>
      </c>
      <c r="K1096">
        <v>1000</v>
      </c>
      <c r="L1096" s="1" t="s">
        <v>2169</v>
      </c>
      <c r="M1096">
        <v>8292</v>
      </c>
      <c r="N1096">
        <v>10</v>
      </c>
      <c r="O1096" t="s">
        <v>18</v>
      </c>
      <c r="P1096" s="1" t="s">
        <v>2170</v>
      </c>
      <c r="Q1096">
        <v>4.4800000000000004</v>
      </c>
      <c r="R1096">
        <v>1</v>
      </c>
      <c r="S1096">
        <v>0</v>
      </c>
      <c r="T1096">
        <v>0</v>
      </c>
      <c r="U1096" s="1" t="s">
        <v>53</v>
      </c>
      <c r="V1096">
        <v>1000</v>
      </c>
      <c r="W1096">
        <v>1000</v>
      </c>
      <c r="X1096">
        <v>0</v>
      </c>
      <c r="Y1096">
        <v>1004.48</v>
      </c>
      <c r="Z1096">
        <v>1004.48</v>
      </c>
      <c r="AA1096">
        <v>1</v>
      </c>
      <c r="AB1096" t="s">
        <v>21</v>
      </c>
    </row>
    <row r="1097" spans="1:28" x14ac:dyDescent="0.3">
      <c r="A1097">
        <v>528</v>
      </c>
      <c r="B1097" t="str">
        <f>VLOOKUP(A1097,标的信息!$B$2:$G$260,2,0)</f>
        <v>信易顺</v>
      </c>
      <c r="C1097" t="str">
        <f>VLOOKUP(A1097,标的信息!$B$2:$G$260,3,0)</f>
        <v>信易顺第442期</v>
      </c>
      <c r="D1097">
        <f>VLOOKUP(A1097,标的信息!$B$2:$G$260,4,0)</f>
        <v>30000</v>
      </c>
      <c r="E1097">
        <f>VLOOKUP(A1097,标的信息!$B$2:$G$260,5,0)</f>
        <v>5.2</v>
      </c>
      <c r="F1097">
        <f>VLOOKUP(A1097,标的信息!$B$2:$G$260,6,0)</f>
        <v>1</v>
      </c>
      <c r="G1097">
        <f>VLOOKUP(A1097,标的信息!$B$2:$H$260,7,0)</f>
        <v>31</v>
      </c>
      <c r="H1097" t="str">
        <f>VLOOKUP(A1097,标的信息!$B$2:$I$260,8,0)</f>
        <v>还款中</v>
      </c>
      <c r="I1097">
        <f t="shared" si="17"/>
        <v>67.166666666666671</v>
      </c>
      <c r="J1097">
        <v>67.17</v>
      </c>
      <c r="K1097">
        <v>15000</v>
      </c>
      <c r="L1097" s="1" t="s">
        <v>2171</v>
      </c>
      <c r="M1097">
        <v>8291</v>
      </c>
      <c r="N1097">
        <v>10</v>
      </c>
      <c r="O1097" t="s">
        <v>18</v>
      </c>
      <c r="P1097" s="1" t="s">
        <v>2172</v>
      </c>
      <c r="Q1097">
        <v>67.17</v>
      </c>
      <c r="R1097">
        <v>1</v>
      </c>
      <c r="S1097">
        <v>0</v>
      </c>
      <c r="T1097">
        <v>0</v>
      </c>
      <c r="U1097" s="1" t="s">
        <v>77</v>
      </c>
      <c r="V1097">
        <v>15000</v>
      </c>
      <c r="W1097">
        <v>15000</v>
      </c>
      <c r="X1097">
        <v>0</v>
      </c>
      <c r="Y1097">
        <v>15067.17</v>
      </c>
      <c r="Z1097">
        <v>15067.17</v>
      </c>
      <c r="AA1097">
        <v>1</v>
      </c>
      <c r="AB1097" t="s">
        <v>21</v>
      </c>
    </row>
    <row r="1098" spans="1:28" x14ac:dyDescent="0.3">
      <c r="A1098">
        <v>528</v>
      </c>
      <c r="B1098" t="str">
        <f>VLOOKUP(A1098,标的信息!$B$2:$G$260,2,0)</f>
        <v>信易顺</v>
      </c>
      <c r="C1098" t="str">
        <f>VLOOKUP(A1098,标的信息!$B$2:$G$260,3,0)</f>
        <v>信易顺第442期</v>
      </c>
      <c r="D1098">
        <f>VLOOKUP(A1098,标的信息!$B$2:$G$260,4,0)</f>
        <v>30000</v>
      </c>
      <c r="E1098">
        <f>VLOOKUP(A1098,标的信息!$B$2:$G$260,5,0)</f>
        <v>5.2</v>
      </c>
      <c r="F1098">
        <f>VLOOKUP(A1098,标的信息!$B$2:$G$260,6,0)</f>
        <v>1</v>
      </c>
      <c r="G1098">
        <f>VLOOKUP(A1098,标的信息!$B$2:$H$260,7,0)</f>
        <v>31</v>
      </c>
      <c r="H1098" t="str">
        <f>VLOOKUP(A1098,标的信息!$B$2:$I$260,8,0)</f>
        <v>还款中</v>
      </c>
      <c r="I1098">
        <f t="shared" si="17"/>
        <v>44.777777777777779</v>
      </c>
      <c r="J1098">
        <v>44.78</v>
      </c>
      <c r="K1098">
        <v>10000</v>
      </c>
      <c r="L1098" s="1" t="s">
        <v>2173</v>
      </c>
      <c r="M1098">
        <v>8290</v>
      </c>
      <c r="N1098">
        <v>10</v>
      </c>
      <c r="O1098" t="s">
        <v>18</v>
      </c>
      <c r="P1098" s="1" t="s">
        <v>2174</v>
      </c>
      <c r="Q1098">
        <v>44.78</v>
      </c>
      <c r="R1098">
        <v>1</v>
      </c>
      <c r="S1098">
        <v>0</v>
      </c>
      <c r="T1098">
        <v>0</v>
      </c>
      <c r="U1098" s="1" t="s">
        <v>43</v>
      </c>
      <c r="V1098">
        <v>10000</v>
      </c>
      <c r="W1098">
        <v>10000</v>
      </c>
      <c r="X1098">
        <v>0</v>
      </c>
      <c r="Y1098">
        <v>10044.780000000001</v>
      </c>
      <c r="Z1098">
        <v>10044.780000000001</v>
      </c>
      <c r="AA1098">
        <v>1</v>
      </c>
      <c r="AB1098" t="s">
        <v>21</v>
      </c>
    </row>
    <row r="1099" spans="1:28" x14ac:dyDescent="0.3">
      <c r="A1099">
        <v>528</v>
      </c>
      <c r="B1099" t="str">
        <f>VLOOKUP(A1099,标的信息!$B$2:$G$260,2,0)</f>
        <v>信易顺</v>
      </c>
      <c r="C1099" t="str">
        <f>VLOOKUP(A1099,标的信息!$B$2:$G$260,3,0)</f>
        <v>信易顺第442期</v>
      </c>
      <c r="D1099">
        <f>VLOOKUP(A1099,标的信息!$B$2:$G$260,4,0)</f>
        <v>30000</v>
      </c>
      <c r="E1099">
        <f>VLOOKUP(A1099,标的信息!$B$2:$G$260,5,0)</f>
        <v>5.2</v>
      </c>
      <c r="F1099">
        <f>VLOOKUP(A1099,标的信息!$B$2:$G$260,6,0)</f>
        <v>1</v>
      </c>
      <c r="G1099">
        <f>VLOOKUP(A1099,标的信息!$B$2:$H$260,7,0)</f>
        <v>31</v>
      </c>
      <c r="H1099" t="str">
        <f>VLOOKUP(A1099,标的信息!$B$2:$I$260,8,0)</f>
        <v>还款中</v>
      </c>
      <c r="I1099">
        <f t="shared" si="17"/>
        <v>0.89555555555555566</v>
      </c>
      <c r="J1099">
        <v>0.9</v>
      </c>
      <c r="K1099">
        <v>200</v>
      </c>
      <c r="L1099" s="1" t="s">
        <v>2175</v>
      </c>
      <c r="M1099">
        <v>8289</v>
      </c>
      <c r="N1099">
        <v>10</v>
      </c>
      <c r="O1099" t="s">
        <v>18</v>
      </c>
      <c r="P1099" s="1" t="s">
        <v>2176</v>
      </c>
      <c r="Q1099">
        <v>0.9</v>
      </c>
      <c r="R1099">
        <v>1</v>
      </c>
      <c r="S1099">
        <v>0</v>
      </c>
      <c r="T1099">
        <v>0</v>
      </c>
      <c r="U1099" s="1" t="s">
        <v>53</v>
      </c>
      <c r="V1099">
        <v>200</v>
      </c>
      <c r="W1099">
        <v>200</v>
      </c>
      <c r="X1099">
        <v>0</v>
      </c>
      <c r="Y1099">
        <v>200.9</v>
      </c>
      <c r="Z1099">
        <v>200.9</v>
      </c>
      <c r="AA1099">
        <v>1</v>
      </c>
      <c r="AB1099" t="s">
        <v>21</v>
      </c>
    </row>
    <row r="1100" spans="1:28" x14ac:dyDescent="0.3">
      <c r="A1100">
        <v>527</v>
      </c>
      <c r="B1100" t="str">
        <f>VLOOKUP(A1100,标的信息!$B$2:$G$260,2,0)</f>
        <v>信易顺</v>
      </c>
      <c r="C1100" t="str">
        <f>VLOOKUP(A1100,标的信息!$B$2:$G$260,3,0)</f>
        <v>信易顺第441期</v>
      </c>
      <c r="D1100">
        <f>VLOOKUP(A1100,标的信息!$B$2:$G$260,4,0)</f>
        <v>50000</v>
      </c>
      <c r="E1100">
        <f>VLOOKUP(A1100,标的信息!$B$2:$G$260,5,0)</f>
        <v>5.2</v>
      </c>
      <c r="F1100">
        <f>VLOOKUP(A1100,标的信息!$B$2:$G$260,6,0)</f>
        <v>1</v>
      </c>
      <c r="G1100">
        <f>VLOOKUP(A1100,标的信息!$B$2:$H$260,7,0)</f>
        <v>31</v>
      </c>
      <c r="H1100" t="str">
        <f>VLOOKUP(A1100,标的信息!$B$2:$I$260,8,0)</f>
        <v>还款中</v>
      </c>
      <c r="I1100">
        <f t="shared" si="17"/>
        <v>19.702222222222222</v>
      </c>
      <c r="J1100">
        <v>19.7</v>
      </c>
      <c r="K1100">
        <v>4400</v>
      </c>
      <c r="L1100" s="1" t="s">
        <v>2177</v>
      </c>
      <c r="M1100">
        <v>8288</v>
      </c>
      <c r="N1100">
        <v>10</v>
      </c>
      <c r="O1100" t="s">
        <v>18</v>
      </c>
      <c r="P1100" s="1" t="s">
        <v>2178</v>
      </c>
      <c r="Q1100">
        <v>19.7</v>
      </c>
      <c r="R1100">
        <v>1</v>
      </c>
      <c r="S1100">
        <v>0</v>
      </c>
      <c r="T1100">
        <v>0</v>
      </c>
      <c r="U1100" s="1" t="s">
        <v>77</v>
      </c>
      <c r="V1100">
        <v>4400</v>
      </c>
      <c r="W1100">
        <v>4400</v>
      </c>
      <c r="X1100">
        <v>0</v>
      </c>
      <c r="Y1100">
        <v>4419.7</v>
      </c>
      <c r="Z1100">
        <v>4419.7</v>
      </c>
      <c r="AA1100">
        <v>1</v>
      </c>
      <c r="AB1100" t="s">
        <v>21</v>
      </c>
    </row>
    <row r="1101" spans="1:28" x14ac:dyDescent="0.3">
      <c r="A1101">
        <v>527</v>
      </c>
      <c r="B1101" t="str">
        <f>VLOOKUP(A1101,标的信息!$B$2:$G$260,2,0)</f>
        <v>信易顺</v>
      </c>
      <c r="C1101" t="str">
        <f>VLOOKUP(A1101,标的信息!$B$2:$G$260,3,0)</f>
        <v>信易顺第441期</v>
      </c>
      <c r="D1101">
        <f>VLOOKUP(A1101,标的信息!$B$2:$G$260,4,0)</f>
        <v>50000</v>
      </c>
      <c r="E1101">
        <f>VLOOKUP(A1101,标的信息!$B$2:$G$260,5,0)</f>
        <v>5.2</v>
      </c>
      <c r="F1101">
        <f>VLOOKUP(A1101,标的信息!$B$2:$G$260,6,0)</f>
        <v>1</v>
      </c>
      <c r="G1101">
        <f>VLOOKUP(A1101,标的信息!$B$2:$H$260,7,0)</f>
        <v>31</v>
      </c>
      <c r="H1101" t="str">
        <f>VLOOKUP(A1101,标的信息!$B$2:$I$260,8,0)</f>
        <v>还款中</v>
      </c>
      <c r="I1101">
        <f t="shared" si="17"/>
        <v>0.44777777777777783</v>
      </c>
      <c r="J1101">
        <v>0.45</v>
      </c>
      <c r="K1101">
        <v>100</v>
      </c>
      <c r="L1101" s="1" t="s">
        <v>2179</v>
      </c>
      <c r="M1101">
        <v>8287</v>
      </c>
      <c r="N1101">
        <v>10</v>
      </c>
      <c r="O1101" t="s">
        <v>18</v>
      </c>
      <c r="P1101" s="1" t="s">
        <v>2180</v>
      </c>
      <c r="Q1101">
        <v>0.45</v>
      </c>
      <c r="R1101">
        <v>1</v>
      </c>
      <c r="S1101">
        <v>0</v>
      </c>
      <c r="T1101">
        <v>0</v>
      </c>
      <c r="U1101" s="1" t="s">
        <v>77</v>
      </c>
      <c r="V1101">
        <v>100</v>
      </c>
      <c r="W1101">
        <v>100</v>
      </c>
      <c r="X1101">
        <v>0</v>
      </c>
      <c r="Y1101">
        <v>100.45</v>
      </c>
      <c r="Z1101">
        <v>100.45</v>
      </c>
      <c r="AA1101">
        <v>1</v>
      </c>
      <c r="AB1101" t="s">
        <v>21</v>
      </c>
    </row>
    <row r="1102" spans="1:28" x14ac:dyDescent="0.3">
      <c r="A1102">
        <v>527</v>
      </c>
      <c r="B1102" t="str">
        <f>VLOOKUP(A1102,标的信息!$B$2:$G$260,2,0)</f>
        <v>信易顺</v>
      </c>
      <c r="C1102" t="str">
        <f>VLOOKUP(A1102,标的信息!$B$2:$G$260,3,0)</f>
        <v>信易顺第441期</v>
      </c>
      <c r="D1102">
        <f>VLOOKUP(A1102,标的信息!$B$2:$G$260,4,0)</f>
        <v>50000</v>
      </c>
      <c r="E1102">
        <f>VLOOKUP(A1102,标的信息!$B$2:$G$260,5,0)</f>
        <v>5.2</v>
      </c>
      <c r="F1102">
        <f>VLOOKUP(A1102,标的信息!$B$2:$G$260,6,0)</f>
        <v>1</v>
      </c>
      <c r="G1102">
        <f>VLOOKUP(A1102,标的信息!$B$2:$H$260,7,0)</f>
        <v>31</v>
      </c>
      <c r="H1102" t="str">
        <f>VLOOKUP(A1102,标的信息!$B$2:$I$260,8,0)</f>
        <v>还款中</v>
      </c>
      <c r="I1102">
        <f t="shared" si="17"/>
        <v>1.3433333333333333</v>
      </c>
      <c r="J1102">
        <v>1.34</v>
      </c>
      <c r="K1102">
        <v>300</v>
      </c>
      <c r="L1102" s="1" t="s">
        <v>2181</v>
      </c>
      <c r="M1102">
        <v>8286</v>
      </c>
      <c r="N1102">
        <v>10</v>
      </c>
      <c r="O1102" t="s">
        <v>18</v>
      </c>
      <c r="P1102" s="1" t="s">
        <v>2182</v>
      </c>
      <c r="Q1102">
        <v>1.34</v>
      </c>
      <c r="R1102">
        <v>1</v>
      </c>
      <c r="S1102">
        <v>0</v>
      </c>
      <c r="T1102">
        <v>0</v>
      </c>
      <c r="U1102" s="1" t="s">
        <v>43</v>
      </c>
      <c r="V1102">
        <v>300</v>
      </c>
      <c r="W1102">
        <v>300</v>
      </c>
      <c r="X1102">
        <v>0</v>
      </c>
      <c r="Y1102">
        <v>301.33999999999997</v>
      </c>
      <c r="Z1102">
        <v>301.33999999999997</v>
      </c>
      <c r="AA1102">
        <v>1</v>
      </c>
      <c r="AB1102" t="s">
        <v>21</v>
      </c>
    </row>
    <row r="1103" spans="1:28" x14ac:dyDescent="0.3">
      <c r="A1103">
        <v>527</v>
      </c>
      <c r="B1103" t="str">
        <f>VLOOKUP(A1103,标的信息!$B$2:$G$260,2,0)</f>
        <v>信易顺</v>
      </c>
      <c r="C1103" t="str">
        <f>VLOOKUP(A1103,标的信息!$B$2:$G$260,3,0)</f>
        <v>信易顺第441期</v>
      </c>
      <c r="D1103">
        <f>VLOOKUP(A1103,标的信息!$B$2:$G$260,4,0)</f>
        <v>50000</v>
      </c>
      <c r="E1103">
        <f>VLOOKUP(A1103,标的信息!$B$2:$G$260,5,0)</f>
        <v>5.2</v>
      </c>
      <c r="F1103">
        <f>VLOOKUP(A1103,标的信息!$B$2:$G$260,6,0)</f>
        <v>1</v>
      </c>
      <c r="G1103">
        <f>VLOOKUP(A1103,标的信息!$B$2:$H$260,7,0)</f>
        <v>31</v>
      </c>
      <c r="H1103" t="str">
        <f>VLOOKUP(A1103,标的信息!$B$2:$I$260,8,0)</f>
        <v>还款中</v>
      </c>
      <c r="I1103">
        <f t="shared" si="17"/>
        <v>27.31444444444444</v>
      </c>
      <c r="J1103">
        <v>27.31</v>
      </c>
      <c r="K1103">
        <v>6100</v>
      </c>
      <c r="L1103" s="1" t="s">
        <v>2183</v>
      </c>
      <c r="M1103">
        <v>8285</v>
      </c>
      <c r="N1103">
        <v>10</v>
      </c>
      <c r="O1103" t="s">
        <v>18</v>
      </c>
      <c r="P1103" s="1" t="s">
        <v>2184</v>
      </c>
      <c r="Q1103">
        <v>27.31</v>
      </c>
      <c r="R1103">
        <v>1</v>
      </c>
      <c r="S1103">
        <v>0</v>
      </c>
      <c r="T1103">
        <v>0</v>
      </c>
      <c r="U1103" s="1" t="s">
        <v>32</v>
      </c>
      <c r="V1103">
        <v>6100</v>
      </c>
      <c r="W1103">
        <v>6100</v>
      </c>
      <c r="X1103">
        <v>0</v>
      </c>
      <c r="Y1103">
        <v>6127.31</v>
      </c>
      <c r="Z1103">
        <v>6127.31</v>
      </c>
      <c r="AA1103">
        <v>1</v>
      </c>
      <c r="AB1103" t="s">
        <v>21</v>
      </c>
    </row>
    <row r="1104" spans="1:28" x14ac:dyDescent="0.3">
      <c r="A1104">
        <v>527</v>
      </c>
      <c r="B1104" t="str">
        <f>VLOOKUP(A1104,标的信息!$B$2:$G$260,2,0)</f>
        <v>信易顺</v>
      </c>
      <c r="C1104" t="str">
        <f>VLOOKUP(A1104,标的信息!$B$2:$G$260,3,0)</f>
        <v>信易顺第441期</v>
      </c>
      <c r="D1104">
        <f>VLOOKUP(A1104,标的信息!$B$2:$G$260,4,0)</f>
        <v>50000</v>
      </c>
      <c r="E1104">
        <f>VLOOKUP(A1104,标的信息!$B$2:$G$260,5,0)</f>
        <v>5.2</v>
      </c>
      <c r="F1104">
        <f>VLOOKUP(A1104,标的信息!$B$2:$G$260,6,0)</f>
        <v>1</v>
      </c>
      <c r="G1104">
        <f>VLOOKUP(A1104,标的信息!$B$2:$H$260,7,0)</f>
        <v>31</v>
      </c>
      <c r="H1104" t="str">
        <f>VLOOKUP(A1104,标的信息!$B$2:$I$260,8,0)</f>
        <v>还款中</v>
      </c>
      <c r="I1104">
        <f t="shared" si="17"/>
        <v>45.673333333333325</v>
      </c>
      <c r="J1104">
        <v>45.67</v>
      </c>
      <c r="K1104">
        <v>10200</v>
      </c>
      <c r="L1104" s="1" t="s">
        <v>2185</v>
      </c>
      <c r="M1104">
        <v>8284</v>
      </c>
      <c r="N1104">
        <v>10</v>
      </c>
      <c r="O1104" t="s">
        <v>18</v>
      </c>
      <c r="P1104" s="1" t="s">
        <v>2186</v>
      </c>
      <c r="Q1104">
        <v>45.67</v>
      </c>
      <c r="R1104">
        <v>1</v>
      </c>
      <c r="S1104">
        <v>0</v>
      </c>
      <c r="T1104">
        <v>0</v>
      </c>
      <c r="U1104" s="1" t="s">
        <v>53</v>
      </c>
      <c r="V1104">
        <v>10200</v>
      </c>
      <c r="W1104">
        <v>10200</v>
      </c>
      <c r="X1104">
        <v>0</v>
      </c>
      <c r="Y1104">
        <v>10245.67</v>
      </c>
      <c r="Z1104">
        <v>10245.67</v>
      </c>
      <c r="AA1104">
        <v>1</v>
      </c>
      <c r="AB1104" t="s">
        <v>21</v>
      </c>
    </row>
    <row r="1105" spans="1:28" x14ac:dyDescent="0.3">
      <c r="A1105">
        <v>527</v>
      </c>
      <c r="B1105" t="str">
        <f>VLOOKUP(A1105,标的信息!$B$2:$G$260,2,0)</f>
        <v>信易顺</v>
      </c>
      <c r="C1105" t="str">
        <f>VLOOKUP(A1105,标的信息!$B$2:$G$260,3,0)</f>
        <v>信易顺第441期</v>
      </c>
      <c r="D1105">
        <f>VLOOKUP(A1105,标的信息!$B$2:$G$260,4,0)</f>
        <v>50000</v>
      </c>
      <c r="E1105">
        <f>VLOOKUP(A1105,标的信息!$B$2:$G$260,5,0)</f>
        <v>5.2</v>
      </c>
      <c r="F1105">
        <f>VLOOKUP(A1105,标的信息!$B$2:$G$260,6,0)</f>
        <v>1</v>
      </c>
      <c r="G1105">
        <f>VLOOKUP(A1105,标的信息!$B$2:$H$260,7,0)</f>
        <v>31</v>
      </c>
      <c r="H1105" t="str">
        <f>VLOOKUP(A1105,标的信息!$B$2:$I$260,8,0)</f>
        <v>还款中</v>
      </c>
      <c r="I1105">
        <f t="shared" si="17"/>
        <v>4.9255555555555555</v>
      </c>
      <c r="J1105">
        <v>4.93</v>
      </c>
      <c r="K1105">
        <v>1100</v>
      </c>
      <c r="L1105" s="1" t="s">
        <v>2187</v>
      </c>
      <c r="M1105">
        <v>8283</v>
      </c>
      <c r="N1105">
        <v>10</v>
      </c>
      <c r="O1105" t="s">
        <v>18</v>
      </c>
      <c r="P1105" s="1" t="s">
        <v>2188</v>
      </c>
      <c r="Q1105">
        <v>4.93</v>
      </c>
      <c r="R1105">
        <v>1</v>
      </c>
      <c r="S1105">
        <v>0</v>
      </c>
      <c r="T1105">
        <v>0</v>
      </c>
      <c r="U1105" s="1" t="s">
        <v>29</v>
      </c>
      <c r="V1105">
        <v>1100</v>
      </c>
      <c r="W1105">
        <v>1100</v>
      </c>
      <c r="X1105">
        <v>0</v>
      </c>
      <c r="Y1105">
        <v>1104.93</v>
      </c>
      <c r="Z1105">
        <v>1104.93</v>
      </c>
      <c r="AA1105">
        <v>1</v>
      </c>
      <c r="AB1105" t="s">
        <v>21</v>
      </c>
    </row>
    <row r="1106" spans="1:28" x14ac:dyDescent="0.3">
      <c r="A1106">
        <v>527</v>
      </c>
      <c r="B1106" t="str">
        <f>VLOOKUP(A1106,标的信息!$B$2:$G$260,2,0)</f>
        <v>信易顺</v>
      </c>
      <c r="C1106" t="str">
        <f>VLOOKUP(A1106,标的信息!$B$2:$G$260,3,0)</f>
        <v>信易顺第441期</v>
      </c>
      <c r="D1106">
        <f>VLOOKUP(A1106,标的信息!$B$2:$G$260,4,0)</f>
        <v>50000</v>
      </c>
      <c r="E1106">
        <f>VLOOKUP(A1106,标的信息!$B$2:$G$260,5,0)</f>
        <v>5.2</v>
      </c>
      <c r="F1106">
        <f>VLOOKUP(A1106,标的信息!$B$2:$G$260,6,0)</f>
        <v>1</v>
      </c>
      <c r="G1106">
        <f>VLOOKUP(A1106,标的信息!$B$2:$H$260,7,0)</f>
        <v>31</v>
      </c>
      <c r="H1106" t="str">
        <f>VLOOKUP(A1106,标的信息!$B$2:$I$260,8,0)</f>
        <v>还款中</v>
      </c>
      <c r="I1106">
        <f t="shared" si="17"/>
        <v>2.6866666666666665</v>
      </c>
      <c r="J1106">
        <v>2.69</v>
      </c>
      <c r="K1106">
        <v>600</v>
      </c>
      <c r="L1106" s="1" t="s">
        <v>2189</v>
      </c>
      <c r="M1106">
        <v>8282</v>
      </c>
      <c r="N1106">
        <v>10</v>
      </c>
      <c r="O1106" t="s">
        <v>18</v>
      </c>
      <c r="P1106" s="1" t="s">
        <v>2190</v>
      </c>
      <c r="Q1106">
        <v>2.69</v>
      </c>
      <c r="R1106">
        <v>1</v>
      </c>
      <c r="S1106">
        <v>0</v>
      </c>
      <c r="T1106">
        <v>0</v>
      </c>
      <c r="U1106" s="1" t="s">
        <v>53</v>
      </c>
      <c r="V1106">
        <v>600</v>
      </c>
      <c r="W1106">
        <v>600</v>
      </c>
      <c r="X1106">
        <v>0</v>
      </c>
      <c r="Y1106">
        <v>602.69000000000005</v>
      </c>
      <c r="Z1106">
        <v>602.69000000000005</v>
      </c>
      <c r="AA1106">
        <v>1</v>
      </c>
      <c r="AB1106" t="s">
        <v>21</v>
      </c>
    </row>
    <row r="1107" spans="1:28" x14ac:dyDescent="0.3">
      <c r="A1107">
        <v>527</v>
      </c>
      <c r="B1107" t="str">
        <f>VLOOKUP(A1107,标的信息!$B$2:$G$260,2,0)</f>
        <v>信易顺</v>
      </c>
      <c r="C1107" t="str">
        <f>VLOOKUP(A1107,标的信息!$B$2:$G$260,3,0)</f>
        <v>信易顺第441期</v>
      </c>
      <c r="D1107">
        <f>VLOOKUP(A1107,标的信息!$B$2:$G$260,4,0)</f>
        <v>50000</v>
      </c>
      <c r="E1107">
        <f>VLOOKUP(A1107,标的信息!$B$2:$G$260,5,0)</f>
        <v>5.2</v>
      </c>
      <c r="F1107">
        <f>VLOOKUP(A1107,标的信息!$B$2:$G$260,6,0)</f>
        <v>1</v>
      </c>
      <c r="G1107">
        <f>VLOOKUP(A1107,标的信息!$B$2:$H$260,7,0)</f>
        <v>31</v>
      </c>
      <c r="H1107" t="str">
        <f>VLOOKUP(A1107,标的信息!$B$2:$I$260,8,0)</f>
        <v>还款中</v>
      </c>
      <c r="I1107">
        <f t="shared" si="17"/>
        <v>3.5822222222222226</v>
      </c>
      <c r="J1107">
        <v>3.58</v>
      </c>
      <c r="K1107">
        <v>800</v>
      </c>
      <c r="L1107" s="1" t="s">
        <v>2191</v>
      </c>
      <c r="M1107">
        <v>8281</v>
      </c>
      <c r="N1107">
        <v>10</v>
      </c>
      <c r="O1107" t="s">
        <v>18</v>
      </c>
      <c r="P1107" s="1" t="s">
        <v>2192</v>
      </c>
      <c r="Q1107">
        <v>3.58</v>
      </c>
      <c r="R1107">
        <v>1</v>
      </c>
      <c r="S1107">
        <v>0</v>
      </c>
      <c r="T1107">
        <v>0</v>
      </c>
      <c r="U1107" s="1" t="s">
        <v>43</v>
      </c>
      <c r="V1107">
        <v>800</v>
      </c>
      <c r="W1107">
        <v>800</v>
      </c>
      <c r="X1107">
        <v>0</v>
      </c>
      <c r="Y1107">
        <v>803.58</v>
      </c>
      <c r="Z1107">
        <v>803.58</v>
      </c>
      <c r="AA1107">
        <v>1</v>
      </c>
      <c r="AB1107" t="s">
        <v>21</v>
      </c>
    </row>
    <row r="1108" spans="1:28" x14ac:dyDescent="0.3">
      <c r="A1108">
        <v>527</v>
      </c>
      <c r="B1108" t="str">
        <f>VLOOKUP(A1108,标的信息!$B$2:$G$260,2,0)</f>
        <v>信易顺</v>
      </c>
      <c r="C1108" t="str">
        <f>VLOOKUP(A1108,标的信息!$B$2:$G$260,3,0)</f>
        <v>信易顺第441期</v>
      </c>
      <c r="D1108">
        <f>VLOOKUP(A1108,标的信息!$B$2:$G$260,4,0)</f>
        <v>50000</v>
      </c>
      <c r="E1108">
        <f>VLOOKUP(A1108,标的信息!$B$2:$G$260,5,0)</f>
        <v>5.2</v>
      </c>
      <c r="F1108">
        <f>VLOOKUP(A1108,标的信息!$B$2:$G$260,6,0)</f>
        <v>1</v>
      </c>
      <c r="G1108">
        <f>VLOOKUP(A1108,标的信息!$B$2:$H$260,7,0)</f>
        <v>31</v>
      </c>
      <c r="H1108" t="str">
        <f>VLOOKUP(A1108,标的信息!$B$2:$I$260,8,0)</f>
        <v>还款中</v>
      </c>
      <c r="I1108">
        <f t="shared" si="17"/>
        <v>67.166666666666671</v>
      </c>
      <c r="J1108">
        <v>67.17</v>
      </c>
      <c r="K1108">
        <v>15000</v>
      </c>
      <c r="L1108" s="1" t="s">
        <v>2193</v>
      </c>
      <c r="M1108">
        <v>8280</v>
      </c>
      <c r="N1108">
        <v>10</v>
      </c>
      <c r="O1108" t="s">
        <v>18</v>
      </c>
      <c r="P1108" s="1" t="s">
        <v>2194</v>
      </c>
      <c r="Q1108">
        <v>67.17</v>
      </c>
      <c r="R1108">
        <v>1</v>
      </c>
      <c r="S1108">
        <v>0</v>
      </c>
      <c r="T1108">
        <v>0</v>
      </c>
      <c r="U1108" s="1" t="s">
        <v>29</v>
      </c>
      <c r="V1108">
        <v>15000</v>
      </c>
      <c r="W1108">
        <v>15000</v>
      </c>
      <c r="X1108">
        <v>0</v>
      </c>
      <c r="Y1108">
        <v>15067.17</v>
      </c>
      <c r="Z1108">
        <v>15067.17</v>
      </c>
      <c r="AA1108">
        <v>1</v>
      </c>
      <c r="AB1108" t="s">
        <v>21</v>
      </c>
    </row>
    <row r="1109" spans="1:28" x14ac:dyDescent="0.3">
      <c r="A1109">
        <v>527</v>
      </c>
      <c r="B1109" t="str">
        <f>VLOOKUP(A1109,标的信息!$B$2:$G$260,2,0)</f>
        <v>信易顺</v>
      </c>
      <c r="C1109" t="str">
        <f>VLOOKUP(A1109,标的信息!$B$2:$G$260,3,0)</f>
        <v>信易顺第441期</v>
      </c>
      <c r="D1109">
        <f>VLOOKUP(A1109,标的信息!$B$2:$G$260,4,0)</f>
        <v>50000</v>
      </c>
      <c r="E1109">
        <f>VLOOKUP(A1109,标的信息!$B$2:$G$260,5,0)</f>
        <v>5.2</v>
      </c>
      <c r="F1109">
        <f>VLOOKUP(A1109,标的信息!$B$2:$G$260,6,0)</f>
        <v>1</v>
      </c>
      <c r="G1109">
        <f>VLOOKUP(A1109,标的信息!$B$2:$H$260,7,0)</f>
        <v>31</v>
      </c>
      <c r="H1109" t="str">
        <f>VLOOKUP(A1109,标的信息!$B$2:$I$260,8,0)</f>
        <v>还款中</v>
      </c>
      <c r="I1109">
        <f t="shared" si="17"/>
        <v>17.911111111111111</v>
      </c>
      <c r="J1109">
        <v>17.91</v>
      </c>
      <c r="K1109">
        <v>4000</v>
      </c>
      <c r="L1109" s="1" t="s">
        <v>2195</v>
      </c>
      <c r="M1109">
        <v>8279</v>
      </c>
      <c r="N1109">
        <v>10</v>
      </c>
      <c r="O1109" t="s">
        <v>18</v>
      </c>
      <c r="P1109" s="1" t="s">
        <v>2196</v>
      </c>
      <c r="Q1109">
        <v>17.91</v>
      </c>
      <c r="R1109">
        <v>1</v>
      </c>
      <c r="S1109">
        <v>0</v>
      </c>
      <c r="T1109">
        <v>0</v>
      </c>
      <c r="U1109" s="1" t="s">
        <v>48</v>
      </c>
      <c r="V1109">
        <v>4000</v>
      </c>
      <c r="W1109">
        <v>4000</v>
      </c>
      <c r="X1109">
        <v>0</v>
      </c>
      <c r="Y1109">
        <v>4017.91</v>
      </c>
      <c r="Z1109">
        <v>4017.91</v>
      </c>
      <c r="AA1109">
        <v>1</v>
      </c>
      <c r="AB1109" t="s">
        <v>21</v>
      </c>
    </row>
    <row r="1110" spans="1:28" x14ac:dyDescent="0.3">
      <c r="A1110">
        <v>527</v>
      </c>
      <c r="B1110" t="str">
        <f>VLOOKUP(A1110,标的信息!$B$2:$G$260,2,0)</f>
        <v>信易顺</v>
      </c>
      <c r="C1110" t="str">
        <f>VLOOKUP(A1110,标的信息!$B$2:$G$260,3,0)</f>
        <v>信易顺第441期</v>
      </c>
      <c r="D1110">
        <f>VLOOKUP(A1110,标的信息!$B$2:$G$260,4,0)</f>
        <v>50000</v>
      </c>
      <c r="E1110">
        <f>VLOOKUP(A1110,标的信息!$B$2:$G$260,5,0)</f>
        <v>5.2</v>
      </c>
      <c r="F1110">
        <f>VLOOKUP(A1110,标的信息!$B$2:$G$260,6,0)</f>
        <v>1</v>
      </c>
      <c r="G1110">
        <f>VLOOKUP(A1110,标的信息!$B$2:$H$260,7,0)</f>
        <v>31</v>
      </c>
      <c r="H1110" t="str">
        <f>VLOOKUP(A1110,标的信息!$B$2:$I$260,8,0)</f>
        <v>还款中</v>
      </c>
      <c r="I1110">
        <f t="shared" si="17"/>
        <v>17.463333333333335</v>
      </c>
      <c r="J1110">
        <v>17.46</v>
      </c>
      <c r="K1110">
        <v>3900</v>
      </c>
      <c r="L1110" s="1" t="s">
        <v>2197</v>
      </c>
      <c r="M1110">
        <v>8278</v>
      </c>
      <c r="N1110">
        <v>10</v>
      </c>
      <c r="O1110" t="s">
        <v>18</v>
      </c>
      <c r="P1110" s="1" t="s">
        <v>2198</v>
      </c>
      <c r="Q1110">
        <v>17.46</v>
      </c>
      <c r="R1110">
        <v>1</v>
      </c>
      <c r="S1110">
        <v>0</v>
      </c>
      <c r="T1110">
        <v>0</v>
      </c>
      <c r="U1110" s="1" t="s">
        <v>40</v>
      </c>
      <c r="V1110">
        <v>3900</v>
      </c>
      <c r="W1110">
        <v>3900</v>
      </c>
      <c r="X1110">
        <v>0</v>
      </c>
      <c r="Y1110">
        <v>3917.46</v>
      </c>
      <c r="Z1110">
        <v>3917.46</v>
      </c>
      <c r="AA1110">
        <v>1</v>
      </c>
      <c r="AB1110" t="s">
        <v>21</v>
      </c>
    </row>
    <row r="1111" spans="1:28" x14ac:dyDescent="0.3">
      <c r="A1111">
        <v>527</v>
      </c>
      <c r="B1111" t="str">
        <f>VLOOKUP(A1111,标的信息!$B$2:$G$260,2,0)</f>
        <v>信易顺</v>
      </c>
      <c r="C1111" t="str">
        <f>VLOOKUP(A1111,标的信息!$B$2:$G$260,3,0)</f>
        <v>信易顺第441期</v>
      </c>
      <c r="D1111">
        <f>VLOOKUP(A1111,标的信息!$B$2:$G$260,4,0)</f>
        <v>50000</v>
      </c>
      <c r="E1111">
        <f>VLOOKUP(A1111,标的信息!$B$2:$G$260,5,0)</f>
        <v>5.2</v>
      </c>
      <c r="F1111">
        <f>VLOOKUP(A1111,标的信息!$B$2:$G$260,6,0)</f>
        <v>1</v>
      </c>
      <c r="G1111">
        <f>VLOOKUP(A1111,标的信息!$B$2:$H$260,7,0)</f>
        <v>31</v>
      </c>
      <c r="H1111" t="str">
        <f>VLOOKUP(A1111,标的信息!$B$2:$I$260,8,0)</f>
        <v>还款中</v>
      </c>
      <c r="I1111">
        <f t="shared" si="17"/>
        <v>8.9555555555555557</v>
      </c>
      <c r="J1111">
        <v>8.9600000000000009</v>
      </c>
      <c r="K1111">
        <v>2000</v>
      </c>
      <c r="L1111" s="1" t="s">
        <v>2199</v>
      </c>
      <c r="M1111">
        <v>8277</v>
      </c>
      <c r="N1111">
        <v>10</v>
      </c>
      <c r="O1111" t="s">
        <v>18</v>
      </c>
      <c r="P1111" s="1" t="s">
        <v>2200</v>
      </c>
      <c r="Q1111">
        <v>8.9600000000000009</v>
      </c>
      <c r="R1111">
        <v>1</v>
      </c>
      <c r="S1111">
        <v>0</v>
      </c>
      <c r="T1111">
        <v>0</v>
      </c>
      <c r="U1111" s="1" t="s">
        <v>24</v>
      </c>
      <c r="V1111">
        <v>2000</v>
      </c>
      <c r="W1111">
        <v>2000</v>
      </c>
      <c r="X1111">
        <v>0</v>
      </c>
      <c r="Y1111">
        <v>2008.96</v>
      </c>
      <c r="Z1111">
        <v>2008.96</v>
      </c>
      <c r="AA1111">
        <v>1</v>
      </c>
      <c r="AB1111" t="s">
        <v>21</v>
      </c>
    </row>
    <row r="1112" spans="1:28" x14ac:dyDescent="0.3">
      <c r="A1112">
        <v>527</v>
      </c>
      <c r="B1112" t="str">
        <f>VLOOKUP(A1112,标的信息!$B$2:$G$260,2,0)</f>
        <v>信易顺</v>
      </c>
      <c r="C1112" t="str">
        <f>VLOOKUP(A1112,标的信息!$B$2:$G$260,3,0)</f>
        <v>信易顺第441期</v>
      </c>
      <c r="D1112">
        <f>VLOOKUP(A1112,标的信息!$B$2:$G$260,4,0)</f>
        <v>50000</v>
      </c>
      <c r="E1112">
        <f>VLOOKUP(A1112,标的信息!$B$2:$G$260,5,0)</f>
        <v>5.2</v>
      </c>
      <c r="F1112">
        <f>VLOOKUP(A1112,标的信息!$B$2:$G$260,6,0)</f>
        <v>1</v>
      </c>
      <c r="G1112">
        <f>VLOOKUP(A1112,标的信息!$B$2:$H$260,7,0)</f>
        <v>31</v>
      </c>
      <c r="H1112" t="str">
        <f>VLOOKUP(A1112,标的信息!$B$2:$I$260,8,0)</f>
        <v>还款中</v>
      </c>
      <c r="I1112">
        <f t="shared" si="17"/>
        <v>6.7166666666666668</v>
      </c>
      <c r="J1112">
        <v>6.72</v>
      </c>
      <c r="K1112">
        <v>1500</v>
      </c>
      <c r="L1112" s="1" t="s">
        <v>2201</v>
      </c>
      <c r="M1112">
        <v>8276</v>
      </c>
      <c r="N1112">
        <v>10</v>
      </c>
      <c r="O1112" t="s">
        <v>18</v>
      </c>
      <c r="P1112" s="1" t="s">
        <v>2202</v>
      </c>
      <c r="Q1112">
        <v>6.72</v>
      </c>
      <c r="R1112">
        <v>1</v>
      </c>
      <c r="S1112">
        <v>0</v>
      </c>
      <c r="T1112">
        <v>0</v>
      </c>
      <c r="U1112" s="1" t="s">
        <v>35</v>
      </c>
      <c r="V1112">
        <v>1500</v>
      </c>
      <c r="W1112">
        <v>1500</v>
      </c>
      <c r="X1112">
        <v>0</v>
      </c>
      <c r="Y1112">
        <v>1506.72</v>
      </c>
      <c r="Z1112">
        <v>1506.72</v>
      </c>
      <c r="AA1112">
        <v>1</v>
      </c>
      <c r="AB1112" t="s">
        <v>21</v>
      </c>
    </row>
    <row r="1113" spans="1:28" x14ac:dyDescent="0.3">
      <c r="A1113">
        <v>526</v>
      </c>
      <c r="B1113" t="str">
        <f>VLOOKUP(A1113,标的信息!$B$2:$G$260,2,0)</f>
        <v>信易顺</v>
      </c>
      <c r="C1113" t="str">
        <f>VLOOKUP(A1113,标的信息!$B$2:$G$260,3,0)</f>
        <v>信易顺第440期</v>
      </c>
      <c r="D1113">
        <f>VLOOKUP(A1113,标的信息!$B$2:$G$260,4,0)</f>
        <v>30000</v>
      </c>
      <c r="E1113">
        <f>VLOOKUP(A1113,标的信息!$B$2:$G$260,5,0)</f>
        <v>5.2</v>
      </c>
      <c r="F1113">
        <f>VLOOKUP(A1113,标的信息!$B$2:$G$260,6,0)</f>
        <v>1</v>
      </c>
      <c r="G1113">
        <f>VLOOKUP(A1113,标的信息!$B$2:$H$260,7,0)</f>
        <v>31</v>
      </c>
      <c r="H1113" t="str">
        <f>VLOOKUP(A1113,标的信息!$B$2:$I$260,8,0)</f>
        <v>还款中</v>
      </c>
      <c r="I1113">
        <f t="shared" si="17"/>
        <v>44.777777777777779</v>
      </c>
      <c r="J1113">
        <v>44.78</v>
      </c>
      <c r="K1113">
        <v>10000</v>
      </c>
      <c r="L1113" s="1" t="s">
        <v>2203</v>
      </c>
      <c r="M1113">
        <v>8275</v>
      </c>
      <c r="N1113">
        <v>10</v>
      </c>
      <c r="O1113" t="s">
        <v>18</v>
      </c>
      <c r="P1113" s="1" t="s">
        <v>2204</v>
      </c>
      <c r="Q1113">
        <v>44.78</v>
      </c>
      <c r="R1113">
        <v>1</v>
      </c>
      <c r="S1113">
        <v>0</v>
      </c>
      <c r="T1113">
        <v>0</v>
      </c>
      <c r="U1113" s="1" t="s">
        <v>48</v>
      </c>
      <c r="V1113">
        <v>10000</v>
      </c>
      <c r="W1113">
        <v>10000</v>
      </c>
      <c r="X1113">
        <v>0</v>
      </c>
      <c r="Y1113">
        <v>10044.780000000001</v>
      </c>
      <c r="Z1113">
        <v>10044.780000000001</v>
      </c>
      <c r="AA1113">
        <v>1</v>
      </c>
      <c r="AB1113" t="s">
        <v>21</v>
      </c>
    </row>
    <row r="1114" spans="1:28" x14ac:dyDescent="0.3">
      <c r="A1114">
        <v>526</v>
      </c>
      <c r="B1114" t="str">
        <f>VLOOKUP(A1114,标的信息!$B$2:$G$260,2,0)</f>
        <v>信易顺</v>
      </c>
      <c r="C1114" t="str">
        <f>VLOOKUP(A1114,标的信息!$B$2:$G$260,3,0)</f>
        <v>信易顺第440期</v>
      </c>
      <c r="D1114">
        <f>VLOOKUP(A1114,标的信息!$B$2:$G$260,4,0)</f>
        <v>30000</v>
      </c>
      <c r="E1114">
        <f>VLOOKUP(A1114,标的信息!$B$2:$G$260,5,0)</f>
        <v>5.2</v>
      </c>
      <c r="F1114">
        <f>VLOOKUP(A1114,标的信息!$B$2:$G$260,6,0)</f>
        <v>1</v>
      </c>
      <c r="G1114">
        <f>VLOOKUP(A1114,标的信息!$B$2:$H$260,7,0)</f>
        <v>31</v>
      </c>
      <c r="H1114" t="str">
        <f>VLOOKUP(A1114,标的信息!$B$2:$I$260,8,0)</f>
        <v>还款中</v>
      </c>
      <c r="I1114">
        <f t="shared" si="17"/>
        <v>89.555555555555557</v>
      </c>
      <c r="J1114">
        <v>89.56</v>
      </c>
      <c r="K1114">
        <v>20000</v>
      </c>
      <c r="L1114" s="1" t="s">
        <v>2205</v>
      </c>
      <c r="M1114">
        <v>8274</v>
      </c>
      <c r="N1114">
        <v>10</v>
      </c>
      <c r="O1114" t="s">
        <v>18</v>
      </c>
      <c r="P1114" s="1" t="s">
        <v>2206</v>
      </c>
      <c r="Q1114">
        <v>89.56</v>
      </c>
      <c r="R1114">
        <v>1</v>
      </c>
      <c r="S1114">
        <v>0</v>
      </c>
      <c r="T1114">
        <v>0</v>
      </c>
      <c r="U1114" s="1" t="s">
        <v>35</v>
      </c>
      <c r="V1114">
        <v>20000</v>
      </c>
      <c r="W1114">
        <v>20000</v>
      </c>
      <c r="X1114">
        <v>0</v>
      </c>
      <c r="Y1114">
        <v>20089.560000000001</v>
      </c>
      <c r="Z1114">
        <v>20089.560000000001</v>
      </c>
      <c r="AA1114">
        <v>1</v>
      </c>
      <c r="AB1114" t="s">
        <v>21</v>
      </c>
    </row>
    <row r="1115" spans="1:28" x14ac:dyDescent="0.3">
      <c r="A1115">
        <v>525</v>
      </c>
      <c r="B1115" t="str">
        <f>VLOOKUP(A1115,标的信息!$B$2:$G$260,2,0)</f>
        <v>信易顺</v>
      </c>
      <c r="C1115" t="str">
        <f>VLOOKUP(A1115,标的信息!$B$2:$G$260,3,0)</f>
        <v>信易顺第439期</v>
      </c>
      <c r="D1115">
        <f>VLOOKUP(A1115,标的信息!$B$2:$G$260,4,0)</f>
        <v>50000</v>
      </c>
      <c r="E1115">
        <f>VLOOKUP(A1115,标的信息!$B$2:$G$260,5,0)</f>
        <v>5.2</v>
      </c>
      <c r="F1115">
        <f>VLOOKUP(A1115,标的信息!$B$2:$G$260,6,0)</f>
        <v>1</v>
      </c>
      <c r="G1115">
        <f>VLOOKUP(A1115,标的信息!$B$2:$H$260,7,0)</f>
        <v>31</v>
      </c>
      <c r="H1115" t="str">
        <f>VLOOKUP(A1115,标的信息!$B$2:$I$260,8,0)</f>
        <v>还款中</v>
      </c>
      <c r="I1115">
        <f t="shared" si="17"/>
        <v>85.525555555555556</v>
      </c>
      <c r="J1115">
        <v>85.53</v>
      </c>
      <c r="K1115">
        <v>19100</v>
      </c>
      <c r="L1115" s="1" t="s">
        <v>2207</v>
      </c>
      <c r="M1115">
        <v>8271</v>
      </c>
      <c r="N1115">
        <v>10</v>
      </c>
      <c r="O1115" t="s">
        <v>18</v>
      </c>
      <c r="P1115" s="1" t="s">
        <v>2208</v>
      </c>
      <c r="Q1115">
        <v>85.53</v>
      </c>
      <c r="R1115">
        <v>1</v>
      </c>
      <c r="S1115">
        <v>0</v>
      </c>
      <c r="T1115">
        <v>0</v>
      </c>
      <c r="U1115" s="1" t="s">
        <v>43</v>
      </c>
      <c r="V1115">
        <v>19100</v>
      </c>
      <c r="W1115">
        <v>19100</v>
      </c>
      <c r="X1115">
        <v>0</v>
      </c>
      <c r="Y1115">
        <v>19185.53</v>
      </c>
      <c r="Z1115">
        <v>19185.53</v>
      </c>
      <c r="AA1115">
        <v>1</v>
      </c>
      <c r="AB1115" t="s">
        <v>21</v>
      </c>
    </row>
    <row r="1116" spans="1:28" x14ac:dyDescent="0.3">
      <c r="A1116">
        <v>525</v>
      </c>
      <c r="B1116" t="str">
        <f>VLOOKUP(A1116,标的信息!$B$2:$G$260,2,0)</f>
        <v>信易顺</v>
      </c>
      <c r="C1116" t="str">
        <f>VLOOKUP(A1116,标的信息!$B$2:$G$260,3,0)</f>
        <v>信易顺第439期</v>
      </c>
      <c r="D1116">
        <f>VLOOKUP(A1116,标的信息!$B$2:$G$260,4,0)</f>
        <v>50000</v>
      </c>
      <c r="E1116">
        <f>VLOOKUP(A1116,标的信息!$B$2:$G$260,5,0)</f>
        <v>5.2</v>
      </c>
      <c r="F1116">
        <f>VLOOKUP(A1116,标的信息!$B$2:$G$260,6,0)</f>
        <v>1</v>
      </c>
      <c r="G1116">
        <f>VLOOKUP(A1116,标的信息!$B$2:$H$260,7,0)</f>
        <v>31</v>
      </c>
      <c r="H1116" t="str">
        <f>VLOOKUP(A1116,标的信息!$B$2:$I$260,8,0)</f>
        <v>还款中</v>
      </c>
      <c r="I1116">
        <f t="shared" si="17"/>
        <v>89.555555555555557</v>
      </c>
      <c r="J1116">
        <v>89.56</v>
      </c>
      <c r="K1116">
        <v>20000</v>
      </c>
      <c r="L1116" s="1" t="s">
        <v>2209</v>
      </c>
      <c r="M1116">
        <v>8270</v>
      </c>
      <c r="N1116">
        <v>10</v>
      </c>
      <c r="O1116" t="s">
        <v>18</v>
      </c>
      <c r="P1116" s="1" t="s">
        <v>2210</v>
      </c>
      <c r="Q1116">
        <v>89.56</v>
      </c>
      <c r="R1116">
        <v>1</v>
      </c>
      <c r="S1116">
        <v>0</v>
      </c>
      <c r="T1116">
        <v>0</v>
      </c>
      <c r="U1116" s="1" t="s">
        <v>53</v>
      </c>
      <c r="V1116">
        <v>20000</v>
      </c>
      <c r="W1116">
        <v>20000</v>
      </c>
      <c r="X1116">
        <v>0</v>
      </c>
      <c r="Y1116">
        <v>20089.560000000001</v>
      </c>
      <c r="Z1116">
        <v>20089.560000000001</v>
      </c>
      <c r="AA1116">
        <v>1</v>
      </c>
      <c r="AB1116" t="s">
        <v>21</v>
      </c>
    </row>
    <row r="1117" spans="1:28" x14ac:dyDescent="0.3">
      <c r="A1117">
        <v>525</v>
      </c>
      <c r="B1117" t="str">
        <f>VLOOKUP(A1117,标的信息!$B$2:$G$260,2,0)</f>
        <v>信易顺</v>
      </c>
      <c r="C1117" t="str">
        <f>VLOOKUP(A1117,标的信息!$B$2:$G$260,3,0)</f>
        <v>信易顺第439期</v>
      </c>
      <c r="D1117">
        <f>VLOOKUP(A1117,标的信息!$B$2:$G$260,4,0)</f>
        <v>50000</v>
      </c>
      <c r="E1117">
        <f>VLOOKUP(A1117,标的信息!$B$2:$G$260,5,0)</f>
        <v>5.2</v>
      </c>
      <c r="F1117">
        <f>VLOOKUP(A1117,标的信息!$B$2:$G$260,6,0)</f>
        <v>1</v>
      </c>
      <c r="G1117">
        <f>VLOOKUP(A1117,标的信息!$B$2:$H$260,7,0)</f>
        <v>31</v>
      </c>
      <c r="H1117" t="str">
        <f>VLOOKUP(A1117,标的信息!$B$2:$I$260,8,0)</f>
        <v>还款中</v>
      </c>
      <c r="I1117">
        <f t="shared" si="17"/>
        <v>46.568888888888885</v>
      </c>
      <c r="J1117">
        <v>46.57</v>
      </c>
      <c r="K1117">
        <v>10400</v>
      </c>
      <c r="L1117" s="1" t="s">
        <v>2211</v>
      </c>
      <c r="M1117">
        <v>8268</v>
      </c>
      <c r="N1117">
        <v>10</v>
      </c>
      <c r="O1117" t="s">
        <v>63</v>
      </c>
      <c r="P1117" s="1" t="s">
        <v>2212</v>
      </c>
      <c r="Q1117">
        <v>46.57</v>
      </c>
      <c r="R1117">
        <v>1</v>
      </c>
      <c r="S1117">
        <v>0</v>
      </c>
      <c r="T1117">
        <v>0</v>
      </c>
      <c r="U1117" s="1" t="s">
        <v>53</v>
      </c>
      <c r="V1117">
        <v>10400</v>
      </c>
      <c r="W1117">
        <v>10400</v>
      </c>
      <c r="X1117">
        <v>1</v>
      </c>
      <c r="Y1117">
        <v>10446.57</v>
      </c>
      <c r="Z1117">
        <v>10446.57</v>
      </c>
      <c r="AA1117">
        <v>1</v>
      </c>
      <c r="AB1117" t="s">
        <v>21</v>
      </c>
    </row>
    <row r="1118" spans="1:28" x14ac:dyDescent="0.3">
      <c r="A1118">
        <v>525</v>
      </c>
      <c r="B1118" t="str">
        <f>VLOOKUP(A1118,标的信息!$B$2:$G$260,2,0)</f>
        <v>信易顺</v>
      </c>
      <c r="C1118" t="str">
        <f>VLOOKUP(A1118,标的信息!$B$2:$G$260,3,0)</f>
        <v>信易顺第439期</v>
      </c>
      <c r="D1118">
        <f>VLOOKUP(A1118,标的信息!$B$2:$G$260,4,0)</f>
        <v>50000</v>
      </c>
      <c r="E1118">
        <f>VLOOKUP(A1118,标的信息!$B$2:$G$260,5,0)</f>
        <v>5.2</v>
      </c>
      <c r="F1118">
        <f>VLOOKUP(A1118,标的信息!$B$2:$G$260,6,0)</f>
        <v>1</v>
      </c>
      <c r="G1118">
        <f>VLOOKUP(A1118,标的信息!$B$2:$H$260,7,0)</f>
        <v>31</v>
      </c>
      <c r="H1118" t="str">
        <f>VLOOKUP(A1118,标的信息!$B$2:$I$260,8,0)</f>
        <v>还款中</v>
      </c>
      <c r="I1118">
        <f t="shared" si="17"/>
        <v>2.2388888888888889</v>
      </c>
      <c r="J1118">
        <v>2.2400000000000002</v>
      </c>
      <c r="K1118">
        <v>500</v>
      </c>
      <c r="L1118" s="1" t="s">
        <v>2213</v>
      </c>
      <c r="M1118">
        <v>8269</v>
      </c>
      <c r="N1118">
        <v>10</v>
      </c>
      <c r="O1118" t="s">
        <v>63</v>
      </c>
      <c r="P1118" s="1" t="s">
        <v>2212</v>
      </c>
      <c r="Q1118">
        <v>2.2400000000000002</v>
      </c>
      <c r="R1118">
        <v>1</v>
      </c>
      <c r="S1118">
        <v>0</v>
      </c>
      <c r="T1118">
        <v>0</v>
      </c>
      <c r="U1118" s="1" t="s">
        <v>20</v>
      </c>
      <c r="V1118">
        <v>500</v>
      </c>
      <c r="W1118">
        <v>500</v>
      </c>
      <c r="X1118">
        <v>1</v>
      </c>
      <c r="Y1118">
        <v>502.24</v>
      </c>
      <c r="Z1118">
        <v>502.24</v>
      </c>
      <c r="AA1118">
        <v>1</v>
      </c>
      <c r="AB1118" t="s">
        <v>21</v>
      </c>
    </row>
    <row r="1119" spans="1:28" x14ac:dyDescent="0.3">
      <c r="A1119">
        <v>524</v>
      </c>
      <c r="B1119" t="str">
        <f>VLOOKUP(A1119,标的信息!$B$2:$G$260,2,0)</f>
        <v>信易顺</v>
      </c>
      <c r="C1119" t="str">
        <f>VLOOKUP(A1119,标的信息!$B$2:$G$260,3,0)</f>
        <v>信易顺第438期</v>
      </c>
      <c r="D1119">
        <f>VLOOKUP(A1119,标的信息!$B$2:$G$260,4,0)</f>
        <v>20000</v>
      </c>
      <c r="E1119">
        <f>VLOOKUP(A1119,标的信息!$B$2:$G$260,5,0)</f>
        <v>5.2</v>
      </c>
      <c r="F1119">
        <f>VLOOKUP(A1119,标的信息!$B$2:$G$260,6,0)</f>
        <v>1</v>
      </c>
      <c r="G1119">
        <f>VLOOKUP(A1119,标的信息!$B$2:$H$260,7,0)</f>
        <v>31</v>
      </c>
      <c r="H1119" t="str">
        <f>VLOOKUP(A1119,标的信息!$B$2:$I$260,8,0)</f>
        <v>还款中</v>
      </c>
      <c r="I1119">
        <f t="shared" si="17"/>
        <v>62.68888888888889</v>
      </c>
      <c r="J1119">
        <v>62.69</v>
      </c>
      <c r="K1119">
        <v>14000</v>
      </c>
      <c r="L1119" s="1" t="s">
        <v>2214</v>
      </c>
      <c r="M1119">
        <v>8267</v>
      </c>
      <c r="N1119">
        <v>10</v>
      </c>
      <c r="O1119" t="s">
        <v>18</v>
      </c>
      <c r="P1119" s="1" t="s">
        <v>2215</v>
      </c>
      <c r="Q1119">
        <v>62.69</v>
      </c>
      <c r="R1119">
        <v>1</v>
      </c>
      <c r="S1119">
        <v>0</v>
      </c>
      <c r="T1119">
        <v>0</v>
      </c>
      <c r="U1119" s="1" t="s">
        <v>35</v>
      </c>
      <c r="V1119">
        <v>14000</v>
      </c>
      <c r="W1119">
        <v>14000</v>
      </c>
      <c r="X1119">
        <v>0</v>
      </c>
      <c r="Y1119">
        <v>14062.69</v>
      </c>
      <c r="Z1119">
        <v>14062.69</v>
      </c>
      <c r="AA1119">
        <v>1</v>
      </c>
      <c r="AB1119" t="s">
        <v>21</v>
      </c>
    </row>
    <row r="1120" spans="1:28" x14ac:dyDescent="0.3">
      <c r="A1120">
        <v>524</v>
      </c>
      <c r="B1120" t="str">
        <f>VLOOKUP(A1120,标的信息!$B$2:$G$260,2,0)</f>
        <v>信易顺</v>
      </c>
      <c r="C1120" t="str">
        <f>VLOOKUP(A1120,标的信息!$B$2:$G$260,3,0)</f>
        <v>信易顺第438期</v>
      </c>
      <c r="D1120">
        <f>VLOOKUP(A1120,标的信息!$B$2:$G$260,4,0)</f>
        <v>20000</v>
      </c>
      <c r="E1120">
        <f>VLOOKUP(A1120,标的信息!$B$2:$G$260,5,0)</f>
        <v>5.2</v>
      </c>
      <c r="F1120">
        <f>VLOOKUP(A1120,标的信息!$B$2:$G$260,6,0)</f>
        <v>1</v>
      </c>
      <c r="G1120">
        <f>VLOOKUP(A1120,标的信息!$B$2:$H$260,7,0)</f>
        <v>31</v>
      </c>
      <c r="H1120" t="str">
        <f>VLOOKUP(A1120,标的信息!$B$2:$I$260,8,0)</f>
        <v>还款中</v>
      </c>
      <c r="I1120">
        <f t="shared" si="17"/>
        <v>2.2388888888888889</v>
      </c>
      <c r="J1120">
        <v>2.2400000000000002</v>
      </c>
      <c r="K1120">
        <v>500</v>
      </c>
      <c r="L1120" s="1" t="s">
        <v>2216</v>
      </c>
      <c r="M1120">
        <v>8264</v>
      </c>
      <c r="N1120">
        <v>10</v>
      </c>
      <c r="O1120" t="s">
        <v>63</v>
      </c>
      <c r="P1120" s="1" t="s">
        <v>2217</v>
      </c>
      <c r="Q1120">
        <v>2.2400000000000002</v>
      </c>
      <c r="R1120">
        <v>1</v>
      </c>
      <c r="S1120">
        <v>0</v>
      </c>
      <c r="T1120">
        <v>0</v>
      </c>
      <c r="U1120" s="1" t="s">
        <v>20</v>
      </c>
      <c r="V1120">
        <v>500</v>
      </c>
      <c r="W1120">
        <v>500</v>
      </c>
      <c r="X1120">
        <v>1</v>
      </c>
      <c r="Y1120">
        <v>502.24</v>
      </c>
      <c r="Z1120">
        <v>502.24</v>
      </c>
      <c r="AA1120">
        <v>1</v>
      </c>
      <c r="AB1120" t="s">
        <v>21</v>
      </c>
    </row>
    <row r="1121" spans="1:28" x14ac:dyDescent="0.3">
      <c r="A1121">
        <v>524</v>
      </c>
      <c r="B1121" t="str">
        <f>VLOOKUP(A1121,标的信息!$B$2:$G$260,2,0)</f>
        <v>信易顺</v>
      </c>
      <c r="C1121" t="str">
        <f>VLOOKUP(A1121,标的信息!$B$2:$G$260,3,0)</f>
        <v>信易顺第438期</v>
      </c>
      <c r="D1121">
        <f>VLOOKUP(A1121,标的信息!$B$2:$G$260,4,0)</f>
        <v>20000</v>
      </c>
      <c r="E1121">
        <f>VLOOKUP(A1121,标的信息!$B$2:$G$260,5,0)</f>
        <v>5.2</v>
      </c>
      <c r="F1121">
        <f>VLOOKUP(A1121,标的信息!$B$2:$G$260,6,0)</f>
        <v>1</v>
      </c>
      <c r="G1121">
        <f>VLOOKUP(A1121,标的信息!$B$2:$H$260,7,0)</f>
        <v>31</v>
      </c>
      <c r="H1121" t="str">
        <f>VLOOKUP(A1121,标的信息!$B$2:$I$260,8,0)</f>
        <v>还款中</v>
      </c>
      <c r="I1121">
        <f t="shared" si="17"/>
        <v>0.44777777777777783</v>
      </c>
      <c r="J1121">
        <v>0.45</v>
      </c>
      <c r="K1121">
        <v>100</v>
      </c>
      <c r="L1121" s="1" t="s">
        <v>2218</v>
      </c>
      <c r="M1121">
        <v>8265</v>
      </c>
      <c r="N1121">
        <v>10</v>
      </c>
      <c r="O1121" t="s">
        <v>63</v>
      </c>
      <c r="P1121" s="1" t="s">
        <v>2217</v>
      </c>
      <c r="Q1121">
        <v>0.45</v>
      </c>
      <c r="R1121">
        <v>1</v>
      </c>
      <c r="S1121">
        <v>0</v>
      </c>
      <c r="T1121">
        <v>0</v>
      </c>
      <c r="U1121" s="1" t="s">
        <v>32</v>
      </c>
      <c r="V1121">
        <v>100</v>
      </c>
      <c r="W1121">
        <v>100</v>
      </c>
      <c r="X1121">
        <v>1</v>
      </c>
      <c r="Y1121">
        <v>100.45</v>
      </c>
      <c r="Z1121">
        <v>100.45</v>
      </c>
      <c r="AA1121">
        <v>1</v>
      </c>
      <c r="AB1121" t="s">
        <v>21</v>
      </c>
    </row>
    <row r="1122" spans="1:28" x14ac:dyDescent="0.3">
      <c r="A1122">
        <v>524</v>
      </c>
      <c r="B1122" t="str">
        <f>VLOOKUP(A1122,标的信息!$B$2:$G$260,2,0)</f>
        <v>信易顺</v>
      </c>
      <c r="C1122" t="str">
        <f>VLOOKUP(A1122,标的信息!$B$2:$G$260,3,0)</f>
        <v>信易顺第438期</v>
      </c>
      <c r="D1122">
        <f>VLOOKUP(A1122,标的信息!$B$2:$G$260,4,0)</f>
        <v>20000</v>
      </c>
      <c r="E1122">
        <f>VLOOKUP(A1122,标的信息!$B$2:$G$260,5,0)</f>
        <v>5.2</v>
      </c>
      <c r="F1122">
        <f>VLOOKUP(A1122,标的信息!$B$2:$G$260,6,0)</f>
        <v>1</v>
      </c>
      <c r="G1122">
        <f>VLOOKUP(A1122,标的信息!$B$2:$H$260,7,0)</f>
        <v>31</v>
      </c>
      <c r="H1122" t="str">
        <f>VLOOKUP(A1122,标的信息!$B$2:$I$260,8,0)</f>
        <v>还款中</v>
      </c>
      <c r="I1122">
        <f t="shared" si="17"/>
        <v>3.1344444444444441</v>
      </c>
      <c r="J1122">
        <v>3.13</v>
      </c>
      <c r="K1122">
        <v>700</v>
      </c>
      <c r="L1122" s="1" t="s">
        <v>2219</v>
      </c>
      <c r="M1122">
        <v>8266</v>
      </c>
      <c r="N1122">
        <v>10</v>
      </c>
      <c r="O1122" t="s">
        <v>63</v>
      </c>
      <c r="P1122" s="1" t="s">
        <v>2217</v>
      </c>
      <c r="Q1122">
        <v>3.13</v>
      </c>
      <c r="R1122">
        <v>1</v>
      </c>
      <c r="S1122">
        <v>0</v>
      </c>
      <c r="T1122">
        <v>0</v>
      </c>
      <c r="U1122" s="1" t="s">
        <v>53</v>
      </c>
      <c r="V1122">
        <v>700</v>
      </c>
      <c r="W1122">
        <v>700</v>
      </c>
      <c r="X1122">
        <v>1</v>
      </c>
      <c r="Y1122">
        <v>703.13</v>
      </c>
      <c r="Z1122">
        <v>703.13</v>
      </c>
      <c r="AA1122">
        <v>1</v>
      </c>
      <c r="AB1122" t="s">
        <v>21</v>
      </c>
    </row>
    <row r="1123" spans="1:28" x14ac:dyDescent="0.3">
      <c r="A1123">
        <v>524</v>
      </c>
      <c r="B1123" t="str">
        <f>VLOOKUP(A1123,标的信息!$B$2:$G$260,2,0)</f>
        <v>信易顺</v>
      </c>
      <c r="C1123" t="str">
        <f>VLOOKUP(A1123,标的信息!$B$2:$G$260,3,0)</f>
        <v>信易顺第438期</v>
      </c>
      <c r="D1123">
        <f>VLOOKUP(A1123,标的信息!$B$2:$G$260,4,0)</f>
        <v>20000</v>
      </c>
      <c r="E1123">
        <f>VLOOKUP(A1123,标的信息!$B$2:$G$260,5,0)</f>
        <v>5.2</v>
      </c>
      <c r="F1123">
        <f>VLOOKUP(A1123,标的信息!$B$2:$G$260,6,0)</f>
        <v>1</v>
      </c>
      <c r="G1123">
        <f>VLOOKUP(A1123,标的信息!$B$2:$H$260,7,0)</f>
        <v>31</v>
      </c>
      <c r="H1123" t="str">
        <f>VLOOKUP(A1123,标的信息!$B$2:$I$260,8,0)</f>
        <v>还款中</v>
      </c>
      <c r="I1123">
        <f t="shared" si="17"/>
        <v>21.045555555555556</v>
      </c>
      <c r="J1123">
        <v>21.05</v>
      </c>
      <c r="K1123">
        <v>4700</v>
      </c>
      <c r="L1123" s="1" t="s">
        <v>2220</v>
      </c>
      <c r="M1123">
        <v>8263</v>
      </c>
      <c r="N1123">
        <v>10</v>
      </c>
      <c r="O1123" t="s">
        <v>63</v>
      </c>
      <c r="P1123" s="1" t="s">
        <v>2221</v>
      </c>
      <c r="Q1123">
        <v>21.05</v>
      </c>
      <c r="R1123">
        <v>1</v>
      </c>
      <c r="S1123">
        <v>0</v>
      </c>
      <c r="T1123">
        <v>0</v>
      </c>
      <c r="U1123" s="1" t="s">
        <v>29</v>
      </c>
      <c r="V1123">
        <v>4700</v>
      </c>
      <c r="W1123">
        <v>4700</v>
      </c>
      <c r="X1123">
        <v>1</v>
      </c>
      <c r="Y1123">
        <v>4721.05</v>
      </c>
      <c r="Z1123">
        <v>4721.05</v>
      </c>
      <c r="AA1123">
        <v>1</v>
      </c>
      <c r="AB1123" t="s">
        <v>21</v>
      </c>
    </row>
    <row r="1124" spans="1:28" x14ac:dyDescent="0.3">
      <c r="A1124">
        <v>523</v>
      </c>
      <c r="B1124" t="str">
        <f>VLOOKUP(A1124,标的信息!$B$2:$G$260,2,0)</f>
        <v>信易顺</v>
      </c>
      <c r="C1124" t="str">
        <f>VLOOKUP(A1124,标的信息!$B$2:$G$260,3,0)</f>
        <v>信易顺第437期</v>
      </c>
      <c r="D1124">
        <f>VLOOKUP(A1124,标的信息!$B$2:$G$260,4,0)</f>
        <v>10000</v>
      </c>
      <c r="E1124">
        <f>VLOOKUP(A1124,标的信息!$B$2:$G$260,5,0)</f>
        <v>5.2</v>
      </c>
      <c r="F1124">
        <f>VLOOKUP(A1124,标的信息!$B$2:$G$260,6,0)</f>
        <v>1</v>
      </c>
      <c r="G1124">
        <f>VLOOKUP(A1124,标的信息!$B$2:$H$260,7,0)</f>
        <v>31</v>
      </c>
      <c r="H1124" t="str">
        <f>VLOOKUP(A1124,标的信息!$B$2:$I$260,8,0)</f>
        <v>还款中</v>
      </c>
      <c r="I1124">
        <f t="shared" si="17"/>
        <v>42.538888888888891</v>
      </c>
      <c r="J1124">
        <v>42.54</v>
      </c>
      <c r="K1124">
        <v>9500</v>
      </c>
      <c r="L1124" s="1" t="s">
        <v>2222</v>
      </c>
      <c r="M1124">
        <v>8273</v>
      </c>
      <c r="N1124">
        <v>10</v>
      </c>
      <c r="O1124" t="s">
        <v>18</v>
      </c>
      <c r="P1124" s="1" t="s">
        <v>2223</v>
      </c>
      <c r="Q1124">
        <v>42.54</v>
      </c>
      <c r="R1124">
        <v>1</v>
      </c>
      <c r="S1124">
        <v>0</v>
      </c>
      <c r="T1124">
        <v>0</v>
      </c>
      <c r="U1124" s="1" t="s">
        <v>35</v>
      </c>
      <c r="V1124">
        <v>9500</v>
      </c>
      <c r="W1124">
        <v>9500</v>
      </c>
      <c r="X1124">
        <v>0</v>
      </c>
      <c r="Y1124">
        <v>9542.5400000000009</v>
      </c>
      <c r="Z1124">
        <v>9542.5400000000009</v>
      </c>
      <c r="AA1124">
        <v>1</v>
      </c>
      <c r="AB1124" t="s">
        <v>21</v>
      </c>
    </row>
    <row r="1125" spans="1:28" x14ac:dyDescent="0.3">
      <c r="A1125">
        <v>523</v>
      </c>
      <c r="B1125" t="str">
        <f>VLOOKUP(A1125,标的信息!$B$2:$G$260,2,0)</f>
        <v>信易顺</v>
      </c>
      <c r="C1125" t="str">
        <f>VLOOKUP(A1125,标的信息!$B$2:$G$260,3,0)</f>
        <v>信易顺第437期</v>
      </c>
      <c r="D1125">
        <f>VLOOKUP(A1125,标的信息!$B$2:$G$260,4,0)</f>
        <v>10000</v>
      </c>
      <c r="E1125">
        <f>VLOOKUP(A1125,标的信息!$B$2:$G$260,5,0)</f>
        <v>5.2</v>
      </c>
      <c r="F1125">
        <f>VLOOKUP(A1125,标的信息!$B$2:$G$260,6,0)</f>
        <v>1</v>
      </c>
      <c r="G1125">
        <f>VLOOKUP(A1125,标的信息!$B$2:$H$260,7,0)</f>
        <v>31</v>
      </c>
      <c r="H1125" t="str">
        <f>VLOOKUP(A1125,标的信息!$B$2:$I$260,8,0)</f>
        <v>还款中</v>
      </c>
      <c r="I1125">
        <f t="shared" si="17"/>
        <v>2.2388888888888889</v>
      </c>
      <c r="J1125">
        <v>2.2400000000000002</v>
      </c>
      <c r="K1125">
        <v>500</v>
      </c>
      <c r="L1125" s="1" t="s">
        <v>2224</v>
      </c>
      <c r="M1125">
        <v>8272</v>
      </c>
      <c r="N1125">
        <v>10</v>
      </c>
      <c r="O1125" t="s">
        <v>63</v>
      </c>
      <c r="P1125" s="1" t="s">
        <v>2225</v>
      </c>
      <c r="Q1125">
        <v>2.2400000000000002</v>
      </c>
      <c r="R1125">
        <v>1</v>
      </c>
      <c r="S1125">
        <v>0</v>
      </c>
      <c r="T1125">
        <v>0</v>
      </c>
      <c r="U1125" s="1" t="s">
        <v>20</v>
      </c>
      <c r="V1125">
        <v>500</v>
      </c>
      <c r="W1125">
        <v>500</v>
      </c>
      <c r="X1125">
        <v>1</v>
      </c>
      <c r="Y1125">
        <v>502.24</v>
      </c>
      <c r="Z1125">
        <v>502.24</v>
      </c>
      <c r="AA1125">
        <v>1</v>
      </c>
      <c r="AB1125" t="s">
        <v>21</v>
      </c>
    </row>
    <row r="1126" spans="1:28" x14ac:dyDescent="0.3">
      <c r="A1126">
        <v>522</v>
      </c>
      <c r="B1126" t="str">
        <f>VLOOKUP(A1126,标的信息!$B$2:$G$260,2,0)</f>
        <v>信易顺</v>
      </c>
      <c r="C1126" t="str">
        <f>VLOOKUP(A1126,标的信息!$B$2:$G$260,3,0)</f>
        <v>信易顺第436期</v>
      </c>
      <c r="D1126">
        <f>VLOOKUP(A1126,标的信息!$B$2:$G$260,4,0)</f>
        <v>5000</v>
      </c>
      <c r="E1126">
        <f>VLOOKUP(A1126,标的信息!$B$2:$G$260,5,0)</f>
        <v>5.2</v>
      </c>
      <c r="F1126">
        <f>VLOOKUP(A1126,标的信息!$B$2:$G$260,6,0)</f>
        <v>1</v>
      </c>
      <c r="G1126">
        <f>VLOOKUP(A1126,标的信息!$B$2:$H$260,7,0)</f>
        <v>31</v>
      </c>
      <c r="H1126" t="str">
        <f>VLOOKUP(A1126,标的信息!$B$2:$I$260,8,0)</f>
        <v>还款中</v>
      </c>
      <c r="I1126">
        <f t="shared" si="17"/>
        <v>15.672222222222222</v>
      </c>
      <c r="J1126">
        <v>15.67</v>
      </c>
      <c r="K1126">
        <v>3500</v>
      </c>
      <c r="L1126" s="1" t="s">
        <v>2226</v>
      </c>
      <c r="M1126">
        <v>8262</v>
      </c>
      <c r="N1126">
        <v>10</v>
      </c>
      <c r="O1126" t="s">
        <v>18</v>
      </c>
      <c r="P1126" s="1" t="s">
        <v>2227</v>
      </c>
      <c r="Q1126">
        <v>15.67</v>
      </c>
      <c r="R1126">
        <v>1</v>
      </c>
      <c r="S1126">
        <v>0</v>
      </c>
      <c r="T1126">
        <v>0</v>
      </c>
      <c r="U1126" s="1" t="s">
        <v>35</v>
      </c>
      <c r="V1126">
        <v>3500</v>
      </c>
      <c r="W1126">
        <v>3500</v>
      </c>
      <c r="X1126">
        <v>0</v>
      </c>
      <c r="Y1126">
        <v>3515.67</v>
      </c>
      <c r="Z1126">
        <v>3515.67</v>
      </c>
      <c r="AA1126">
        <v>1</v>
      </c>
      <c r="AB1126" t="s">
        <v>21</v>
      </c>
    </row>
    <row r="1127" spans="1:28" x14ac:dyDescent="0.3">
      <c r="A1127">
        <v>522</v>
      </c>
      <c r="B1127" t="str">
        <f>VLOOKUP(A1127,标的信息!$B$2:$G$260,2,0)</f>
        <v>信易顺</v>
      </c>
      <c r="C1127" t="str">
        <f>VLOOKUP(A1127,标的信息!$B$2:$G$260,3,0)</f>
        <v>信易顺第436期</v>
      </c>
      <c r="D1127">
        <f>VLOOKUP(A1127,标的信息!$B$2:$G$260,4,0)</f>
        <v>5000</v>
      </c>
      <c r="E1127">
        <f>VLOOKUP(A1127,标的信息!$B$2:$G$260,5,0)</f>
        <v>5.2</v>
      </c>
      <c r="F1127">
        <f>VLOOKUP(A1127,标的信息!$B$2:$G$260,6,0)</f>
        <v>1</v>
      </c>
      <c r="G1127">
        <f>VLOOKUP(A1127,标的信息!$B$2:$H$260,7,0)</f>
        <v>31</v>
      </c>
      <c r="H1127" t="str">
        <f>VLOOKUP(A1127,标的信息!$B$2:$I$260,8,0)</f>
        <v>还款中</v>
      </c>
      <c r="I1127">
        <f t="shared" si="17"/>
        <v>0.89555555555555566</v>
      </c>
      <c r="J1127">
        <v>0.9</v>
      </c>
      <c r="K1127">
        <v>200</v>
      </c>
      <c r="L1127" s="1" t="s">
        <v>2228</v>
      </c>
      <c r="M1127">
        <v>8259</v>
      </c>
      <c r="N1127">
        <v>10</v>
      </c>
      <c r="O1127" t="s">
        <v>63</v>
      </c>
      <c r="P1127" s="1" t="s">
        <v>2229</v>
      </c>
      <c r="Q1127">
        <v>0.9</v>
      </c>
      <c r="R1127">
        <v>1</v>
      </c>
      <c r="S1127">
        <v>0</v>
      </c>
      <c r="T1127">
        <v>0</v>
      </c>
      <c r="U1127" s="1" t="s">
        <v>701</v>
      </c>
      <c r="V1127">
        <v>200</v>
      </c>
      <c r="W1127">
        <v>200</v>
      </c>
      <c r="X1127">
        <v>1</v>
      </c>
      <c r="Y1127">
        <v>200.9</v>
      </c>
      <c r="Z1127">
        <v>200.9</v>
      </c>
      <c r="AA1127">
        <v>1</v>
      </c>
      <c r="AB1127" t="s">
        <v>21</v>
      </c>
    </row>
    <row r="1128" spans="1:28" x14ac:dyDescent="0.3">
      <c r="A1128">
        <v>522</v>
      </c>
      <c r="B1128" t="str">
        <f>VLOOKUP(A1128,标的信息!$B$2:$G$260,2,0)</f>
        <v>信易顺</v>
      </c>
      <c r="C1128" t="str">
        <f>VLOOKUP(A1128,标的信息!$B$2:$G$260,3,0)</f>
        <v>信易顺第436期</v>
      </c>
      <c r="D1128">
        <f>VLOOKUP(A1128,标的信息!$B$2:$G$260,4,0)</f>
        <v>5000</v>
      </c>
      <c r="E1128">
        <f>VLOOKUP(A1128,标的信息!$B$2:$G$260,5,0)</f>
        <v>5.2</v>
      </c>
      <c r="F1128">
        <f>VLOOKUP(A1128,标的信息!$B$2:$G$260,6,0)</f>
        <v>1</v>
      </c>
      <c r="G1128">
        <f>VLOOKUP(A1128,标的信息!$B$2:$H$260,7,0)</f>
        <v>31</v>
      </c>
      <c r="H1128" t="str">
        <f>VLOOKUP(A1128,标的信息!$B$2:$I$260,8,0)</f>
        <v>还款中</v>
      </c>
      <c r="I1128">
        <f t="shared" si="17"/>
        <v>0.89555555555555566</v>
      </c>
      <c r="J1128">
        <v>0.9</v>
      </c>
      <c r="K1128">
        <v>200</v>
      </c>
      <c r="L1128" s="1" t="s">
        <v>2230</v>
      </c>
      <c r="M1128">
        <v>8260</v>
      </c>
      <c r="N1128">
        <v>10</v>
      </c>
      <c r="O1128" t="s">
        <v>63</v>
      </c>
      <c r="P1128" s="1" t="s">
        <v>2229</v>
      </c>
      <c r="Q1128">
        <v>0.9</v>
      </c>
      <c r="R1128">
        <v>1</v>
      </c>
      <c r="S1128">
        <v>0</v>
      </c>
      <c r="T1128">
        <v>0</v>
      </c>
      <c r="U1128" s="1" t="s">
        <v>32</v>
      </c>
      <c r="V1128">
        <v>200</v>
      </c>
      <c r="W1128">
        <v>200</v>
      </c>
      <c r="X1128">
        <v>1</v>
      </c>
      <c r="Y1128">
        <v>200.9</v>
      </c>
      <c r="Z1128">
        <v>200.9</v>
      </c>
      <c r="AA1128">
        <v>1</v>
      </c>
      <c r="AB1128" t="s">
        <v>21</v>
      </c>
    </row>
    <row r="1129" spans="1:28" x14ac:dyDescent="0.3">
      <c r="A1129">
        <v>522</v>
      </c>
      <c r="B1129" t="str">
        <f>VLOOKUP(A1129,标的信息!$B$2:$G$260,2,0)</f>
        <v>信易顺</v>
      </c>
      <c r="C1129" t="str">
        <f>VLOOKUP(A1129,标的信息!$B$2:$G$260,3,0)</f>
        <v>信易顺第436期</v>
      </c>
      <c r="D1129">
        <f>VLOOKUP(A1129,标的信息!$B$2:$G$260,4,0)</f>
        <v>5000</v>
      </c>
      <c r="E1129">
        <f>VLOOKUP(A1129,标的信息!$B$2:$G$260,5,0)</f>
        <v>5.2</v>
      </c>
      <c r="F1129">
        <f>VLOOKUP(A1129,标的信息!$B$2:$G$260,6,0)</f>
        <v>1</v>
      </c>
      <c r="G1129">
        <f>VLOOKUP(A1129,标的信息!$B$2:$H$260,7,0)</f>
        <v>31</v>
      </c>
      <c r="H1129" t="str">
        <f>VLOOKUP(A1129,标的信息!$B$2:$I$260,8,0)</f>
        <v>还款中</v>
      </c>
      <c r="I1129">
        <f t="shared" si="17"/>
        <v>4.9255555555555555</v>
      </c>
      <c r="J1129">
        <v>4.93</v>
      </c>
      <c r="K1129">
        <v>1100</v>
      </c>
      <c r="L1129" s="1" t="s">
        <v>2231</v>
      </c>
      <c r="M1129">
        <v>8261</v>
      </c>
      <c r="N1129">
        <v>10</v>
      </c>
      <c r="O1129" t="s">
        <v>63</v>
      </c>
      <c r="P1129" s="1" t="s">
        <v>2229</v>
      </c>
      <c r="Q1129">
        <v>4.93</v>
      </c>
      <c r="R1129">
        <v>1</v>
      </c>
      <c r="S1129">
        <v>0</v>
      </c>
      <c r="T1129">
        <v>0</v>
      </c>
      <c r="U1129" s="1" t="s">
        <v>53</v>
      </c>
      <c r="V1129">
        <v>1100</v>
      </c>
      <c r="W1129">
        <v>1100</v>
      </c>
      <c r="X1129">
        <v>1</v>
      </c>
      <c r="Y1129">
        <v>1104.93</v>
      </c>
      <c r="Z1129">
        <v>1104.93</v>
      </c>
      <c r="AA1129">
        <v>1</v>
      </c>
      <c r="AB1129" t="s">
        <v>21</v>
      </c>
    </row>
    <row r="1130" spans="1:28" x14ac:dyDescent="0.3">
      <c r="A1130">
        <v>521</v>
      </c>
      <c r="B1130" t="str">
        <f>VLOOKUP(A1130,标的信息!$B$2:$G$260,2,0)</f>
        <v>信易顺</v>
      </c>
      <c r="C1130" t="str">
        <f>VLOOKUP(A1130,标的信息!$B$2:$G$260,3,0)</f>
        <v>信易顺第435期</v>
      </c>
      <c r="D1130">
        <f>VLOOKUP(A1130,标的信息!$B$2:$G$260,4,0)</f>
        <v>45000</v>
      </c>
      <c r="E1130">
        <f>VLOOKUP(A1130,标的信息!$B$2:$G$260,5,0)</f>
        <v>5.2</v>
      </c>
      <c r="F1130">
        <f>VLOOKUP(A1130,标的信息!$B$2:$G$260,6,0)</f>
        <v>1</v>
      </c>
      <c r="G1130">
        <f>VLOOKUP(A1130,标的信息!$B$2:$H$260,7,0)</f>
        <v>31</v>
      </c>
      <c r="H1130" t="str">
        <f>VLOOKUP(A1130,标的信息!$B$2:$I$260,8,0)</f>
        <v>还款中</v>
      </c>
      <c r="I1130">
        <f t="shared" si="17"/>
        <v>141.05000000000001</v>
      </c>
      <c r="J1130">
        <v>141.05000000000001</v>
      </c>
      <c r="K1130">
        <v>31500</v>
      </c>
      <c r="L1130" s="1" t="s">
        <v>2232</v>
      </c>
      <c r="M1130">
        <v>8258</v>
      </c>
      <c r="N1130">
        <v>10</v>
      </c>
      <c r="O1130" t="s">
        <v>18</v>
      </c>
      <c r="P1130" s="1" t="s">
        <v>2233</v>
      </c>
      <c r="Q1130">
        <v>141.05000000000001</v>
      </c>
      <c r="R1130">
        <v>1</v>
      </c>
      <c r="S1130">
        <v>0</v>
      </c>
      <c r="T1130">
        <v>0</v>
      </c>
      <c r="U1130" s="1" t="s">
        <v>35</v>
      </c>
      <c r="V1130">
        <v>31500</v>
      </c>
      <c r="W1130">
        <v>31500</v>
      </c>
      <c r="X1130">
        <v>0</v>
      </c>
      <c r="Y1130">
        <v>31641.05</v>
      </c>
      <c r="Z1130">
        <v>31641.05</v>
      </c>
      <c r="AA1130">
        <v>1</v>
      </c>
      <c r="AB1130" t="s">
        <v>21</v>
      </c>
    </row>
    <row r="1131" spans="1:28" x14ac:dyDescent="0.3">
      <c r="A1131">
        <v>521</v>
      </c>
      <c r="B1131" t="str">
        <f>VLOOKUP(A1131,标的信息!$B$2:$G$260,2,0)</f>
        <v>信易顺</v>
      </c>
      <c r="C1131" t="str">
        <f>VLOOKUP(A1131,标的信息!$B$2:$G$260,3,0)</f>
        <v>信易顺第435期</v>
      </c>
      <c r="D1131">
        <f>VLOOKUP(A1131,标的信息!$B$2:$G$260,4,0)</f>
        <v>45000</v>
      </c>
      <c r="E1131">
        <f>VLOOKUP(A1131,标的信息!$B$2:$G$260,5,0)</f>
        <v>5.2</v>
      </c>
      <c r="F1131">
        <f>VLOOKUP(A1131,标的信息!$B$2:$G$260,6,0)</f>
        <v>1</v>
      </c>
      <c r="G1131">
        <f>VLOOKUP(A1131,标的信息!$B$2:$H$260,7,0)</f>
        <v>31</v>
      </c>
      <c r="H1131" t="str">
        <f>VLOOKUP(A1131,标的信息!$B$2:$I$260,8,0)</f>
        <v>还款中</v>
      </c>
      <c r="I1131">
        <f t="shared" si="17"/>
        <v>1.7911111111111113</v>
      </c>
      <c r="J1131">
        <v>1.79</v>
      </c>
      <c r="K1131">
        <v>400</v>
      </c>
      <c r="L1131" s="1" t="s">
        <v>2234</v>
      </c>
      <c r="M1131">
        <v>8256</v>
      </c>
      <c r="N1131">
        <v>10</v>
      </c>
      <c r="O1131" t="s">
        <v>63</v>
      </c>
      <c r="P1131" s="1" t="s">
        <v>2235</v>
      </c>
      <c r="Q1131">
        <v>1.79</v>
      </c>
      <c r="R1131">
        <v>1</v>
      </c>
      <c r="S1131">
        <v>0</v>
      </c>
      <c r="T1131">
        <v>0</v>
      </c>
      <c r="U1131" s="1" t="s">
        <v>20</v>
      </c>
      <c r="V1131">
        <v>400</v>
      </c>
      <c r="W1131">
        <v>400</v>
      </c>
      <c r="X1131">
        <v>1</v>
      </c>
      <c r="Y1131">
        <v>401.79</v>
      </c>
      <c r="Z1131">
        <v>401.79</v>
      </c>
      <c r="AA1131">
        <v>1</v>
      </c>
      <c r="AB1131" t="s">
        <v>21</v>
      </c>
    </row>
    <row r="1132" spans="1:28" x14ac:dyDescent="0.3">
      <c r="A1132">
        <v>521</v>
      </c>
      <c r="B1132" t="str">
        <f>VLOOKUP(A1132,标的信息!$B$2:$G$260,2,0)</f>
        <v>信易顺</v>
      </c>
      <c r="C1132" t="str">
        <f>VLOOKUP(A1132,标的信息!$B$2:$G$260,3,0)</f>
        <v>信易顺第435期</v>
      </c>
      <c r="D1132">
        <f>VLOOKUP(A1132,标的信息!$B$2:$G$260,4,0)</f>
        <v>45000</v>
      </c>
      <c r="E1132">
        <f>VLOOKUP(A1132,标的信息!$B$2:$G$260,5,0)</f>
        <v>5.2</v>
      </c>
      <c r="F1132">
        <f>VLOOKUP(A1132,标的信息!$B$2:$G$260,6,0)</f>
        <v>1</v>
      </c>
      <c r="G1132">
        <f>VLOOKUP(A1132,标的信息!$B$2:$H$260,7,0)</f>
        <v>31</v>
      </c>
      <c r="H1132" t="str">
        <f>VLOOKUP(A1132,标的信息!$B$2:$I$260,8,0)</f>
        <v>还款中</v>
      </c>
      <c r="I1132">
        <f t="shared" si="17"/>
        <v>0.89555555555555566</v>
      </c>
      <c r="J1132">
        <v>0.9</v>
      </c>
      <c r="K1132">
        <v>200</v>
      </c>
      <c r="L1132" s="1" t="s">
        <v>2236</v>
      </c>
      <c r="M1132">
        <v>8257</v>
      </c>
      <c r="N1132">
        <v>10</v>
      </c>
      <c r="O1132" t="s">
        <v>63</v>
      </c>
      <c r="P1132" s="1" t="s">
        <v>2235</v>
      </c>
      <c r="Q1132">
        <v>0.9</v>
      </c>
      <c r="R1132">
        <v>1</v>
      </c>
      <c r="S1132">
        <v>0</v>
      </c>
      <c r="T1132">
        <v>0</v>
      </c>
      <c r="U1132" s="1" t="s">
        <v>35</v>
      </c>
      <c r="V1132">
        <v>200</v>
      </c>
      <c r="W1132">
        <v>200</v>
      </c>
      <c r="X1132">
        <v>1</v>
      </c>
      <c r="Y1132">
        <v>200.9</v>
      </c>
      <c r="Z1132">
        <v>200.9</v>
      </c>
      <c r="AA1132">
        <v>1</v>
      </c>
      <c r="AB1132" t="s">
        <v>21</v>
      </c>
    </row>
    <row r="1133" spans="1:28" x14ac:dyDescent="0.3">
      <c r="A1133">
        <v>521</v>
      </c>
      <c r="B1133" t="str">
        <f>VLOOKUP(A1133,标的信息!$B$2:$G$260,2,0)</f>
        <v>信易顺</v>
      </c>
      <c r="C1133" t="str">
        <f>VLOOKUP(A1133,标的信息!$B$2:$G$260,3,0)</f>
        <v>信易顺第435期</v>
      </c>
      <c r="D1133">
        <f>VLOOKUP(A1133,标的信息!$B$2:$G$260,4,0)</f>
        <v>45000</v>
      </c>
      <c r="E1133">
        <f>VLOOKUP(A1133,标的信息!$B$2:$G$260,5,0)</f>
        <v>5.2</v>
      </c>
      <c r="F1133">
        <f>VLOOKUP(A1133,标的信息!$B$2:$G$260,6,0)</f>
        <v>1</v>
      </c>
      <c r="G1133">
        <f>VLOOKUP(A1133,标的信息!$B$2:$H$260,7,0)</f>
        <v>31</v>
      </c>
      <c r="H1133" t="str">
        <f>VLOOKUP(A1133,标的信息!$B$2:$I$260,8,0)</f>
        <v>还款中</v>
      </c>
      <c r="I1133">
        <f t="shared" si="17"/>
        <v>9.4033333333333342</v>
      </c>
      <c r="J1133">
        <v>9.4</v>
      </c>
      <c r="K1133">
        <v>2100</v>
      </c>
      <c r="L1133" s="1" t="s">
        <v>2237</v>
      </c>
      <c r="M1133">
        <v>8253</v>
      </c>
      <c r="N1133">
        <v>10</v>
      </c>
      <c r="O1133" t="s">
        <v>63</v>
      </c>
      <c r="P1133" s="1" t="s">
        <v>2238</v>
      </c>
      <c r="Q1133">
        <v>9.4</v>
      </c>
      <c r="R1133">
        <v>1</v>
      </c>
      <c r="S1133">
        <v>0</v>
      </c>
      <c r="T1133">
        <v>0</v>
      </c>
      <c r="U1133" s="1" t="s">
        <v>29</v>
      </c>
      <c r="V1133">
        <v>2100</v>
      </c>
      <c r="W1133">
        <v>2100</v>
      </c>
      <c r="X1133">
        <v>1</v>
      </c>
      <c r="Y1133">
        <v>2109.4</v>
      </c>
      <c r="Z1133">
        <v>2109.4</v>
      </c>
      <c r="AA1133">
        <v>1</v>
      </c>
      <c r="AB1133" t="s">
        <v>21</v>
      </c>
    </row>
    <row r="1134" spans="1:28" x14ac:dyDescent="0.3">
      <c r="A1134">
        <v>521</v>
      </c>
      <c r="B1134" t="str">
        <f>VLOOKUP(A1134,标的信息!$B$2:$G$260,2,0)</f>
        <v>信易顺</v>
      </c>
      <c r="C1134" t="str">
        <f>VLOOKUP(A1134,标的信息!$B$2:$G$260,3,0)</f>
        <v>信易顺第435期</v>
      </c>
      <c r="D1134">
        <f>VLOOKUP(A1134,标的信息!$B$2:$G$260,4,0)</f>
        <v>45000</v>
      </c>
      <c r="E1134">
        <f>VLOOKUP(A1134,标的信息!$B$2:$G$260,5,0)</f>
        <v>5.2</v>
      </c>
      <c r="F1134">
        <f>VLOOKUP(A1134,标的信息!$B$2:$G$260,6,0)</f>
        <v>1</v>
      </c>
      <c r="G1134">
        <f>VLOOKUP(A1134,标的信息!$B$2:$H$260,7,0)</f>
        <v>31</v>
      </c>
      <c r="H1134" t="str">
        <f>VLOOKUP(A1134,标的信息!$B$2:$I$260,8,0)</f>
        <v>还款中</v>
      </c>
      <c r="I1134">
        <f t="shared" si="17"/>
        <v>1.3433333333333333</v>
      </c>
      <c r="J1134">
        <v>1.34</v>
      </c>
      <c r="K1134">
        <v>300</v>
      </c>
      <c r="L1134" s="1" t="s">
        <v>2239</v>
      </c>
      <c r="M1134">
        <v>8254</v>
      </c>
      <c r="N1134">
        <v>10</v>
      </c>
      <c r="O1134" t="s">
        <v>63</v>
      </c>
      <c r="P1134" s="1" t="s">
        <v>2238</v>
      </c>
      <c r="Q1134">
        <v>1.34</v>
      </c>
      <c r="R1134">
        <v>1</v>
      </c>
      <c r="S1134">
        <v>0</v>
      </c>
      <c r="T1134">
        <v>0</v>
      </c>
      <c r="U1134" s="1" t="s">
        <v>20</v>
      </c>
      <c r="V1134">
        <v>300</v>
      </c>
      <c r="W1134">
        <v>300</v>
      </c>
      <c r="X1134">
        <v>1</v>
      </c>
      <c r="Y1134">
        <v>301.33999999999997</v>
      </c>
      <c r="Z1134">
        <v>301.33999999999997</v>
      </c>
      <c r="AA1134">
        <v>1</v>
      </c>
      <c r="AB1134" t="s">
        <v>21</v>
      </c>
    </row>
    <row r="1135" spans="1:28" x14ac:dyDescent="0.3">
      <c r="A1135">
        <v>521</v>
      </c>
      <c r="B1135" t="str">
        <f>VLOOKUP(A1135,标的信息!$B$2:$G$260,2,0)</f>
        <v>信易顺</v>
      </c>
      <c r="C1135" t="str">
        <f>VLOOKUP(A1135,标的信息!$B$2:$G$260,3,0)</f>
        <v>信易顺第435期</v>
      </c>
      <c r="D1135">
        <f>VLOOKUP(A1135,标的信息!$B$2:$G$260,4,0)</f>
        <v>45000</v>
      </c>
      <c r="E1135">
        <f>VLOOKUP(A1135,标的信息!$B$2:$G$260,5,0)</f>
        <v>5.2</v>
      </c>
      <c r="F1135">
        <f>VLOOKUP(A1135,标的信息!$B$2:$G$260,6,0)</f>
        <v>1</v>
      </c>
      <c r="G1135">
        <f>VLOOKUP(A1135,标的信息!$B$2:$H$260,7,0)</f>
        <v>31</v>
      </c>
      <c r="H1135" t="str">
        <f>VLOOKUP(A1135,标的信息!$B$2:$I$260,8,0)</f>
        <v>还款中</v>
      </c>
      <c r="I1135">
        <f t="shared" si="17"/>
        <v>44.777777777777779</v>
      </c>
      <c r="J1135">
        <v>44.78</v>
      </c>
      <c r="K1135">
        <v>10000</v>
      </c>
      <c r="L1135" s="1" t="s">
        <v>2240</v>
      </c>
      <c r="M1135">
        <v>8255</v>
      </c>
      <c r="N1135">
        <v>10</v>
      </c>
      <c r="O1135" t="s">
        <v>63</v>
      </c>
      <c r="P1135" s="1" t="s">
        <v>2238</v>
      </c>
      <c r="Q1135">
        <v>44.78</v>
      </c>
      <c r="R1135">
        <v>1</v>
      </c>
      <c r="S1135">
        <v>0</v>
      </c>
      <c r="T1135">
        <v>0</v>
      </c>
      <c r="U1135" s="1" t="s">
        <v>29</v>
      </c>
      <c r="V1135">
        <v>10000</v>
      </c>
      <c r="W1135">
        <v>10000</v>
      </c>
      <c r="X1135">
        <v>1</v>
      </c>
      <c r="Y1135">
        <v>10044.780000000001</v>
      </c>
      <c r="Z1135">
        <v>10044.780000000001</v>
      </c>
      <c r="AA1135">
        <v>1</v>
      </c>
      <c r="AB1135" t="s">
        <v>21</v>
      </c>
    </row>
    <row r="1136" spans="1:28" x14ac:dyDescent="0.3">
      <c r="A1136">
        <v>521</v>
      </c>
      <c r="B1136" t="str">
        <f>VLOOKUP(A1136,标的信息!$B$2:$G$260,2,0)</f>
        <v>信易顺</v>
      </c>
      <c r="C1136" t="str">
        <f>VLOOKUP(A1136,标的信息!$B$2:$G$260,3,0)</f>
        <v>信易顺第435期</v>
      </c>
      <c r="D1136">
        <f>VLOOKUP(A1136,标的信息!$B$2:$G$260,4,0)</f>
        <v>45000</v>
      </c>
      <c r="E1136">
        <f>VLOOKUP(A1136,标的信息!$B$2:$G$260,5,0)</f>
        <v>5.2</v>
      </c>
      <c r="F1136">
        <f>VLOOKUP(A1136,标的信息!$B$2:$G$260,6,0)</f>
        <v>1</v>
      </c>
      <c r="G1136">
        <f>VLOOKUP(A1136,标的信息!$B$2:$H$260,7,0)</f>
        <v>31</v>
      </c>
      <c r="H1136" t="str">
        <f>VLOOKUP(A1136,标的信息!$B$2:$I$260,8,0)</f>
        <v>还款中</v>
      </c>
      <c r="I1136">
        <f t="shared" si="17"/>
        <v>2.2388888888888889</v>
      </c>
      <c r="J1136">
        <v>2.2400000000000002</v>
      </c>
      <c r="K1136">
        <v>500</v>
      </c>
      <c r="L1136" s="1" t="s">
        <v>2241</v>
      </c>
      <c r="M1136">
        <v>8252</v>
      </c>
      <c r="N1136">
        <v>10</v>
      </c>
      <c r="O1136" t="s">
        <v>63</v>
      </c>
      <c r="P1136" s="1" t="s">
        <v>2242</v>
      </c>
      <c r="Q1136">
        <v>2.2400000000000002</v>
      </c>
      <c r="R1136">
        <v>1</v>
      </c>
      <c r="S1136">
        <v>0</v>
      </c>
      <c r="T1136">
        <v>0</v>
      </c>
      <c r="U1136" s="1" t="s">
        <v>24</v>
      </c>
      <c r="V1136">
        <v>500</v>
      </c>
      <c r="W1136">
        <v>500</v>
      </c>
      <c r="X1136">
        <v>1</v>
      </c>
      <c r="Y1136">
        <v>502.24</v>
      </c>
      <c r="Z1136">
        <v>502.24</v>
      </c>
      <c r="AA1136">
        <v>1</v>
      </c>
      <c r="AB1136" t="s">
        <v>21</v>
      </c>
    </row>
    <row r="1137" spans="1:28" x14ac:dyDescent="0.3">
      <c r="A1137">
        <v>516</v>
      </c>
      <c r="B1137" t="str">
        <f>VLOOKUP(A1137,标的信息!$B$2:$G$260,2,0)</f>
        <v>信易顺</v>
      </c>
      <c r="C1137" t="str">
        <f>VLOOKUP(A1137,标的信息!$B$2:$G$260,3,0)</f>
        <v>信易顺第430期</v>
      </c>
      <c r="D1137">
        <f>VLOOKUP(A1137,标的信息!$B$2:$G$260,4,0)</f>
        <v>50000</v>
      </c>
      <c r="E1137">
        <f>VLOOKUP(A1137,标的信息!$B$2:$G$260,5,0)</f>
        <v>5.2</v>
      </c>
      <c r="F1137">
        <f>VLOOKUP(A1137,标的信息!$B$2:$G$260,6,0)</f>
        <v>1</v>
      </c>
      <c r="G1137">
        <f>VLOOKUP(A1137,标的信息!$B$2:$H$260,7,0)</f>
        <v>31</v>
      </c>
      <c r="H1137" t="str">
        <f>VLOOKUP(A1137,标的信息!$B$2:$I$260,8,0)</f>
        <v>还款中</v>
      </c>
      <c r="I1137">
        <f t="shared" si="17"/>
        <v>206.87333333333336</v>
      </c>
      <c r="J1137">
        <v>206.87</v>
      </c>
      <c r="K1137">
        <v>46200</v>
      </c>
      <c r="L1137" s="1" t="s">
        <v>2243</v>
      </c>
      <c r="M1137">
        <v>8234</v>
      </c>
      <c r="N1137">
        <v>10</v>
      </c>
      <c r="O1137" t="s">
        <v>18</v>
      </c>
      <c r="P1137" s="1" t="s">
        <v>2244</v>
      </c>
      <c r="Q1137">
        <v>206.87</v>
      </c>
      <c r="R1137">
        <v>1</v>
      </c>
      <c r="S1137">
        <v>0</v>
      </c>
      <c r="T1137">
        <v>0</v>
      </c>
      <c r="U1137" s="1" t="s">
        <v>29</v>
      </c>
      <c r="V1137">
        <v>46200</v>
      </c>
      <c r="W1137">
        <v>46200</v>
      </c>
      <c r="X1137">
        <v>0</v>
      </c>
      <c r="Y1137">
        <v>46406.87</v>
      </c>
      <c r="Z1137">
        <v>46406.87</v>
      </c>
      <c r="AA1137">
        <v>1</v>
      </c>
      <c r="AB1137" t="s">
        <v>21</v>
      </c>
    </row>
    <row r="1138" spans="1:28" x14ac:dyDescent="0.3">
      <c r="A1138">
        <v>516</v>
      </c>
      <c r="B1138" t="str">
        <f>VLOOKUP(A1138,标的信息!$B$2:$G$260,2,0)</f>
        <v>信易顺</v>
      </c>
      <c r="C1138" t="str">
        <f>VLOOKUP(A1138,标的信息!$B$2:$G$260,3,0)</f>
        <v>信易顺第430期</v>
      </c>
      <c r="D1138">
        <f>VLOOKUP(A1138,标的信息!$B$2:$G$260,4,0)</f>
        <v>50000</v>
      </c>
      <c r="E1138">
        <f>VLOOKUP(A1138,标的信息!$B$2:$G$260,5,0)</f>
        <v>5.2</v>
      </c>
      <c r="F1138">
        <f>VLOOKUP(A1138,标的信息!$B$2:$G$260,6,0)</f>
        <v>1</v>
      </c>
      <c r="G1138">
        <f>VLOOKUP(A1138,标的信息!$B$2:$H$260,7,0)</f>
        <v>31</v>
      </c>
      <c r="H1138" t="str">
        <f>VLOOKUP(A1138,标的信息!$B$2:$I$260,8,0)</f>
        <v>还款中</v>
      </c>
      <c r="I1138">
        <f t="shared" si="17"/>
        <v>9.8511111111111109</v>
      </c>
      <c r="J1138">
        <v>9.85</v>
      </c>
      <c r="K1138">
        <v>2200</v>
      </c>
      <c r="L1138" s="1" t="s">
        <v>2245</v>
      </c>
      <c r="M1138">
        <v>8233</v>
      </c>
      <c r="N1138">
        <v>10</v>
      </c>
      <c r="O1138" t="s">
        <v>18</v>
      </c>
      <c r="P1138" s="1" t="s">
        <v>2246</v>
      </c>
      <c r="Q1138">
        <v>9.85</v>
      </c>
      <c r="R1138">
        <v>1</v>
      </c>
      <c r="S1138">
        <v>0</v>
      </c>
      <c r="T1138">
        <v>0</v>
      </c>
      <c r="U1138" s="1" t="s">
        <v>53</v>
      </c>
      <c r="V1138">
        <v>2200</v>
      </c>
      <c r="W1138">
        <v>2200</v>
      </c>
      <c r="X1138">
        <v>0</v>
      </c>
      <c r="Y1138">
        <v>2209.85</v>
      </c>
      <c r="Z1138">
        <v>2209.85</v>
      </c>
      <c r="AA1138">
        <v>1</v>
      </c>
      <c r="AB1138" t="s">
        <v>21</v>
      </c>
    </row>
    <row r="1139" spans="1:28" x14ac:dyDescent="0.3">
      <c r="A1139">
        <v>516</v>
      </c>
      <c r="B1139" t="str">
        <f>VLOOKUP(A1139,标的信息!$B$2:$G$260,2,0)</f>
        <v>信易顺</v>
      </c>
      <c r="C1139" t="str">
        <f>VLOOKUP(A1139,标的信息!$B$2:$G$260,3,0)</f>
        <v>信易顺第430期</v>
      </c>
      <c r="D1139">
        <f>VLOOKUP(A1139,标的信息!$B$2:$G$260,4,0)</f>
        <v>50000</v>
      </c>
      <c r="E1139">
        <f>VLOOKUP(A1139,标的信息!$B$2:$G$260,5,0)</f>
        <v>5.2</v>
      </c>
      <c r="F1139">
        <f>VLOOKUP(A1139,标的信息!$B$2:$G$260,6,0)</f>
        <v>1</v>
      </c>
      <c r="G1139">
        <f>VLOOKUP(A1139,标的信息!$B$2:$H$260,7,0)</f>
        <v>31</v>
      </c>
      <c r="H1139" t="str">
        <f>VLOOKUP(A1139,标的信息!$B$2:$I$260,8,0)</f>
        <v>还款中</v>
      </c>
      <c r="I1139">
        <f t="shared" si="17"/>
        <v>0.44777777777777783</v>
      </c>
      <c r="J1139">
        <v>0.45</v>
      </c>
      <c r="K1139">
        <v>100</v>
      </c>
      <c r="L1139" s="1" t="s">
        <v>2247</v>
      </c>
      <c r="M1139">
        <v>8231</v>
      </c>
      <c r="N1139">
        <v>10</v>
      </c>
      <c r="O1139" t="s">
        <v>18</v>
      </c>
      <c r="P1139" s="1" t="s">
        <v>2248</v>
      </c>
      <c r="Q1139">
        <v>0.45</v>
      </c>
      <c r="R1139">
        <v>1</v>
      </c>
      <c r="S1139">
        <v>0</v>
      </c>
      <c r="T1139">
        <v>0</v>
      </c>
      <c r="U1139" s="1" t="s">
        <v>43</v>
      </c>
      <c r="V1139">
        <v>100</v>
      </c>
      <c r="W1139">
        <v>100</v>
      </c>
      <c r="X1139">
        <v>0</v>
      </c>
      <c r="Y1139">
        <v>100.45</v>
      </c>
      <c r="Z1139">
        <v>100.45</v>
      </c>
      <c r="AA1139">
        <v>1</v>
      </c>
      <c r="AB1139" t="s">
        <v>21</v>
      </c>
    </row>
    <row r="1140" spans="1:28" x14ac:dyDescent="0.3">
      <c r="A1140">
        <v>516</v>
      </c>
      <c r="B1140" t="str">
        <f>VLOOKUP(A1140,标的信息!$B$2:$G$260,2,0)</f>
        <v>信易顺</v>
      </c>
      <c r="C1140" t="str">
        <f>VLOOKUP(A1140,标的信息!$B$2:$G$260,3,0)</f>
        <v>信易顺第430期</v>
      </c>
      <c r="D1140">
        <f>VLOOKUP(A1140,标的信息!$B$2:$G$260,4,0)</f>
        <v>50000</v>
      </c>
      <c r="E1140">
        <f>VLOOKUP(A1140,标的信息!$B$2:$G$260,5,0)</f>
        <v>5.2</v>
      </c>
      <c r="F1140">
        <f>VLOOKUP(A1140,标的信息!$B$2:$G$260,6,0)</f>
        <v>1</v>
      </c>
      <c r="G1140">
        <f>VLOOKUP(A1140,标的信息!$B$2:$H$260,7,0)</f>
        <v>31</v>
      </c>
      <c r="H1140" t="str">
        <f>VLOOKUP(A1140,标的信息!$B$2:$I$260,8,0)</f>
        <v>还款中</v>
      </c>
      <c r="I1140">
        <f t="shared" si="17"/>
        <v>6.7166666666666668</v>
      </c>
      <c r="J1140">
        <v>6.72</v>
      </c>
      <c r="K1140">
        <v>1500</v>
      </c>
      <c r="L1140" s="1" t="s">
        <v>2249</v>
      </c>
      <c r="M1140">
        <v>8230</v>
      </c>
      <c r="N1140">
        <v>10</v>
      </c>
      <c r="O1140" t="s">
        <v>18</v>
      </c>
      <c r="P1140" s="1" t="s">
        <v>2250</v>
      </c>
      <c r="Q1140">
        <v>6.72</v>
      </c>
      <c r="R1140">
        <v>1</v>
      </c>
      <c r="S1140">
        <v>0</v>
      </c>
      <c r="T1140">
        <v>0</v>
      </c>
      <c r="U1140" s="1" t="s">
        <v>77</v>
      </c>
      <c r="V1140">
        <v>1500</v>
      </c>
      <c r="W1140">
        <v>1500</v>
      </c>
      <c r="X1140">
        <v>0</v>
      </c>
      <c r="Y1140">
        <v>1506.72</v>
      </c>
      <c r="Z1140">
        <v>1506.72</v>
      </c>
      <c r="AA1140">
        <v>1</v>
      </c>
      <c r="AB1140" t="s">
        <v>21</v>
      </c>
    </row>
    <row r="1141" spans="1:28" x14ac:dyDescent="0.3">
      <c r="A1141">
        <v>517</v>
      </c>
      <c r="B1141" t="str">
        <f>VLOOKUP(A1141,标的信息!$B$2:$G$260,2,0)</f>
        <v>信易顺</v>
      </c>
      <c r="C1141" t="str">
        <f>VLOOKUP(A1141,标的信息!$B$2:$G$260,3,0)</f>
        <v>信易顺第431期</v>
      </c>
      <c r="D1141">
        <f>VLOOKUP(A1141,标的信息!$B$2:$G$260,4,0)</f>
        <v>50000</v>
      </c>
      <c r="E1141">
        <f>VLOOKUP(A1141,标的信息!$B$2:$G$260,5,0)</f>
        <v>5.2</v>
      </c>
      <c r="F1141">
        <f>VLOOKUP(A1141,标的信息!$B$2:$G$260,6,0)</f>
        <v>1</v>
      </c>
      <c r="G1141">
        <f>VLOOKUP(A1141,标的信息!$B$2:$H$260,7,0)</f>
        <v>31</v>
      </c>
      <c r="H1141" t="str">
        <f>VLOOKUP(A1141,标的信息!$B$2:$I$260,8,0)</f>
        <v>还款中</v>
      </c>
      <c r="I1141">
        <f t="shared" si="17"/>
        <v>94.928888888888892</v>
      </c>
      <c r="J1141">
        <v>94.93</v>
      </c>
      <c r="K1141">
        <v>21200</v>
      </c>
      <c r="L1141" s="1" t="s">
        <v>2251</v>
      </c>
      <c r="M1141">
        <v>8246</v>
      </c>
      <c r="N1141">
        <v>10</v>
      </c>
      <c r="O1141" t="s">
        <v>18</v>
      </c>
      <c r="P1141" s="1" t="s">
        <v>2252</v>
      </c>
      <c r="Q1141">
        <v>94.93</v>
      </c>
      <c r="R1141">
        <v>1</v>
      </c>
      <c r="S1141">
        <v>0</v>
      </c>
      <c r="T1141">
        <v>0</v>
      </c>
      <c r="U1141" s="1" t="s">
        <v>29</v>
      </c>
      <c r="V1141">
        <v>21200</v>
      </c>
      <c r="W1141">
        <v>21200</v>
      </c>
      <c r="X1141">
        <v>0</v>
      </c>
      <c r="Y1141">
        <v>21294.93</v>
      </c>
      <c r="Z1141">
        <v>21294.93</v>
      </c>
      <c r="AA1141">
        <v>1</v>
      </c>
      <c r="AB1141" t="s">
        <v>21</v>
      </c>
    </row>
    <row r="1142" spans="1:28" x14ac:dyDescent="0.3">
      <c r="A1142">
        <v>517</v>
      </c>
      <c r="B1142" t="str">
        <f>VLOOKUP(A1142,标的信息!$B$2:$G$260,2,0)</f>
        <v>信易顺</v>
      </c>
      <c r="C1142" t="str">
        <f>VLOOKUP(A1142,标的信息!$B$2:$G$260,3,0)</f>
        <v>信易顺第431期</v>
      </c>
      <c r="D1142">
        <f>VLOOKUP(A1142,标的信息!$B$2:$G$260,4,0)</f>
        <v>50000</v>
      </c>
      <c r="E1142">
        <f>VLOOKUP(A1142,标的信息!$B$2:$G$260,5,0)</f>
        <v>5.2</v>
      </c>
      <c r="F1142">
        <f>VLOOKUP(A1142,标的信息!$B$2:$G$260,6,0)</f>
        <v>1</v>
      </c>
      <c r="G1142">
        <f>VLOOKUP(A1142,标的信息!$B$2:$H$260,7,0)</f>
        <v>31</v>
      </c>
      <c r="H1142" t="str">
        <f>VLOOKUP(A1142,标的信息!$B$2:$I$260,8,0)</f>
        <v>还款中</v>
      </c>
      <c r="I1142">
        <f t="shared" si="17"/>
        <v>44.777777777777779</v>
      </c>
      <c r="J1142">
        <v>44.78</v>
      </c>
      <c r="K1142">
        <v>10000</v>
      </c>
      <c r="L1142" s="1" t="s">
        <v>2253</v>
      </c>
      <c r="M1142">
        <v>8243</v>
      </c>
      <c r="N1142">
        <v>10</v>
      </c>
      <c r="O1142" t="s">
        <v>18</v>
      </c>
      <c r="P1142" s="1" t="s">
        <v>2254</v>
      </c>
      <c r="Q1142">
        <v>44.78</v>
      </c>
      <c r="R1142">
        <v>1</v>
      </c>
      <c r="S1142">
        <v>0</v>
      </c>
      <c r="T1142">
        <v>0</v>
      </c>
      <c r="U1142" s="1" t="s">
        <v>43</v>
      </c>
      <c r="V1142">
        <v>10000</v>
      </c>
      <c r="W1142">
        <v>10000</v>
      </c>
      <c r="X1142">
        <v>0</v>
      </c>
      <c r="Y1142">
        <v>10044.780000000001</v>
      </c>
      <c r="Z1142">
        <v>10044.780000000001</v>
      </c>
      <c r="AA1142">
        <v>1</v>
      </c>
      <c r="AB1142" t="s">
        <v>21</v>
      </c>
    </row>
    <row r="1143" spans="1:28" x14ac:dyDescent="0.3">
      <c r="A1143">
        <v>517</v>
      </c>
      <c r="B1143" t="str">
        <f>VLOOKUP(A1143,标的信息!$B$2:$G$260,2,0)</f>
        <v>信易顺</v>
      </c>
      <c r="C1143" t="str">
        <f>VLOOKUP(A1143,标的信息!$B$2:$G$260,3,0)</f>
        <v>信易顺第431期</v>
      </c>
      <c r="D1143">
        <f>VLOOKUP(A1143,标的信息!$B$2:$G$260,4,0)</f>
        <v>50000</v>
      </c>
      <c r="E1143">
        <f>VLOOKUP(A1143,标的信息!$B$2:$G$260,5,0)</f>
        <v>5.2</v>
      </c>
      <c r="F1143">
        <f>VLOOKUP(A1143,标的信息!$B$2:$G$260,6,0)</f>
        <v>1</v>
      </c>
      <c r="G1143">
        <f>VLOOKUP(A1143,标的信息!$B$2:$H$260,7,0)</f>
        <v>31</v>
      </c>
      <c r="H1143" t="str">
        <f>VLOOKUP(A1143,标的信息!$B$2:$I$260,8,0)</f>
        <v>还款中</v>
      </c>
      <c r="I1143">
        <f t="shared" si="17"/>
        <v>61.793333333333337</v>
      </c>
      <c r="J1143">
        <v>61.79</v>
      </c>
      <c r="K1143">
        <v>13800</v>
      </c>
      <c r="L1143" s="1" t="s">
        <v>2255</v>
      </c>
      <c r="M1143">
        <v>8236</v>
      </c>
      <c r="N1143">
        <v>10</v>
      </c>
      <c r="O1143" t="s">
        <v>18</v>
      </c>
      <c r="P1143" s="1" t="s">
        <v>2256</v>
      </c>
      <c r="Q1143">
        <v>61.79</v>
      </c>
      <c r="R1143">
        <v>1</v>
      </c>
      <c r="S1143">
        <v>0</v>
      </c>
      <c r="T1143">
        <v>0</v>
      </c>
      <c r="U1143" s="1" t="s">
        <v>29</v>
      </c>
      <c r="V1143">
        <v>13800</v>
      </c>
      <c r="W1143">
        <v>13800</v>
      </c>
      <c r="X1143">
        <v>0</v>
      </c>
      <c r="Y1143">
        <v>13861.79</v>
      </c>
      <c r="Z1143">
        <v>13861.79</v>
      </c>
      <c r="AA1143">
        <v>1</v>
      </c>
      <c r="AB1143" t="s">
        <v>21</v>
      </c>
    </row>
    <row r="1144" spans="1:28" x14ac:dyDescent="0.3">
      <c r="A1144">
        <v>517</v>
      </c>
      <c r="B1144" t="str">
        <f>VLOOKUP(A1144,标的信息!$B$2:$G$260,2,0)</f>
        <v>信易顺</v>
      </c>
      <c r="C1144" t="str">
        <f>VLOOKUP(A1144,标的信息!$B$2:$G$260,3,0)</f>
        <v>信易顺第431期</v>
      </c>
      <c r="D1144">
        <f>VLOOKUP(A1144,标的信息!$B$2:$G$260,4,0)</f>
        <v>50000</v>
      </c>
      <c r="E1144">
        <f>VLOOKUP(A1144,标的信息!$B$2:$G$260,5,0)</f>
        <v>5.2</v>
      </c>
      <c r="F1144">
        <f>VLOOKUP(A1144,标的信息!$B$2:$G$260,6,0)</f>
        <v>1</v>
      </c>
      <c r="G1144">
        <f>VLOOKUP(A1144,标的信息!$B$2:$H$260,7,0)</f>
        <v>31</v>
      </c>
      <c r="H1144" t="str">
        <f>VLOOKUP(A1144,标的信息!$B$2:$I$260,8,0)</f>
        <v>还款中</v>
      </c>
      <c r="I1144">
        <f t="shared" si="17"/>
        <v>22.388888888888889</v>
      </c>
      <c r="J1144">
        <v>22.39</v>
      </c>
      <c r="K1144">
        <v>5000</v>
      </c>
      <c r="L1144" s="1" t="s">
        <v>2257</v>
      </c>
      <c r="M1144">
        <v>8235</v>
      </c>
      <c r="N1144">
        <v>10</v>
      </c>
      <c r="O1144" t="s">
        <v>18</v>
      </c>
      <c r="P1144" s="1" t="s">
        <v>2258</v>
      </c>
      <c r="Q1144">
        <v>22.39</v>
      </c>
      <c r="R1144">
        <v>1</v>
      </c>
      <c r="S1144">
        <v>0</v>
      </c>
      <c r="T1144">
        <v>0</v>
      </c>
      <c r="U1144" s="1" t="s">
        <v>48</v>
      </c>
      <c r="V1144">
        <v>5000</v>
      </c>
      <c r="W1144">
        <v>5000</v>
      </c>
      <c r="X1144">
        <v>0</v>
      </c>
      <c r="Y1144">
        <v>5022.3900000000003</v>
      </c>
      <c r="Z1144">
        <v>5022.3900000000003</v>
      </c>
      <c r="AA1144">
        <v>1</v>
      </c>
      <c r="AB1144" t="s">
        <v>21</v>
      </c>
    </row>
    <row r="1145" spans="1:28" x14ac:dyDescent="0.3">
      <c r="A1145">
        <v>518</v>
      </c>
      <c r="B1145" t="str">
        <f>VLOOKUP(A1145,标的信息!$B$2:$G$260,2,0)</f>
        <v>信易顺</v>
      </c>
      <c r="C1145" t="str">
        <f>VLOOKUP(A1145,标的信息!$B$2:$G$260,3,0)</f>
        <v>信易顺第432期</v>
      </c>
      <c r="D1145">
        <f>VLOOKUP(A1145,标的信息!$B$2:$G$260,4,0)</f>
        <v>50000</v>
      </c>
      <c r="E1145">
        <f>VLOOKUP(A1145,标的信息!$B$2:$G$260,5,0)</f>
        <v>5.2</v>
      </c>
      <c r="F1145">
        <f>VLOOKUP(A1145,标的信息!$B$2:$G$260,6,0)</f>
        <v>1</v>
      </c>
      <c r="G1145">
        <f>VLOOKUP(A1145,标的信息!$B$2:$H$260,7,0)</f>
        <v>31</v>
      </c>
      <c r="H1145" t="str">
        <f>VLOOKUP(A1145,标的信息!$B$2:$I$260,8,0)</f>
        <v>还款中</v>
      </c>
      <c r="I1145">
        <f t="shared" si="17"/>
        <v>85.973333333333329</v>
      </c>
      <c r="J1145">
        <v>85.97</v>
      </c>
      <c r="K1145">
        <v>19200</v>
      </c>
      <c r="L1145" s="1" t="s">
        <v>2259</v>
      </c>
      <c r="M1145">
        <v>8245</v>
      </c>
      <c r="N1145">
        <v>10</v>
      </c>
      <c r="O1145" t="s">
        <v>18</v>
      </c>
      <c r="P1145" s="1" t="s">
        <v>2260</v>
      </c>
      <c r="Q1145">
        <v>85.97</v>
      </c>
      <c r="R1145">
        <v>1</v>
      </c>
      <c r="S1145">
        <v>0</v>
      </c>
      <c r="T1145">
        <v>0</v>
      </c>
      <c r="U1145" s="1" t="s">
        <v>29</v>
      </c>
      <c r="V1145">
        <v>19200</v>
      </c>
      <c r="W1145">
        <v>19200</v>
      </c>
      <c r="X1145">
        <v>0</v>
      </c>
      <c r="Y1145">
        <v>19285.97</v>
      </c>
      <c r="Z1145">
        <v>19285.97</v>
      </c>
      <c r="AA1145">
        <v>1</v>
      </c>
      <c r="AB1145" t="s">
        <v>21</v>
      </c>
    </row>
    <row r="1146" spans="1:28" x14ac:dyDescent="0.3">
      <c r="A1146">
        <v>518</v>
      </c>
      <c r="B1146" t="str">
        <f>VLOOKUP(A1146,标的信息!$B$2:$G$260,2,0)</f>
        <v>信易顺</v>
      </c>
      <c r="C1146" t="str">
        <f>VLOOKUP(A1146,标的信息!$B$2:$G$260,3,0)</f>
        <v>信易顺第432期</v>
      </c>
      <c r="D1146">
        <f>VLOOKUP(A1146,标的信息!$B$2:$G$260,4,0)</f>
        <v>50000</v>
      </c>
      <c r="E1146">
        <f>VLOOKUP(A1146,标的信息!$B$2:$G$260,5,0)</f>
        <v>5.2</v>
      </c>
      <c r="F1146">
        <f>VLOOKUP(A1146,标的信息!$B$2:$G$260,6,0)</f>
        <v>1</v>
      </c>
      <c r="G1146">
        <f>VLOOKUP(A1146,标的信息!$B$2:$H$260,7,0)</f>
        <v>31</v>
      </c>
      <c r="H1146" t="str">
        <f>VLOOKUP(A1146,标的信息!$B$2:$I$260,8,0)</f>
        <v>还款中</v>
      </c>
      <c r="I1146">
        <f t="shared" si="17"/>
        <v>22.388888888888889</v>
      </c>
      <c r="J1146">
        <v>22.39</v>
      </c>
      <c r="K1146">
        <v>5000</v>
      </c>
      <c r="L1146" s="1" t="s">
        <v>2261</v>
      </c>
      <c r="M1146">
        <v>8242</v>
      </c>
      <c r="N1146">
        <v>10</v>
      </c>
      <c r="O1146" t="s">
        <v>18</v>
      </c>
      <c r="P1146" s="1" t="s">
        <v>2262</v>
      </c>
      <c r="Q1146">
        <v>22.39</v>
      </c>
      <c r="R1146">
        <v>1</v>
      </c>
      <c r="S1146">
        <v>0</v>
      </c>
      <c r="T1146">
        <v>0</v>
      </c>
      <c r="U1146" s="1" t="s">
        <v>29</v>
      </c>
      <c r="V1146">
        <v>5000</v>
      </c>
      <c r="W1146">
        <v>5000</v>
      </c>
      <c r="X1146">
        <v>0</v>
      </c>
      <c r="Y1146">
        <v>5022.3900000000003</v>
      </c>
      <c r="Z1146">
        <v>5022.3900000000003</v>
      </c>
      <c r="AA1146">
        <v>1</v>
      </c>
      <c r="AB1146" t="s">
        <v>21</v>
      </c>
    </row>
    <row r="1147" spans="1:28" x14ac:dyDescent="0.3">
      <c r="A1147">
        <v>518</v>
      </c>
      <c r="B1147" t="str">
        <f>VLOOKUP(A1147,标的信息!$B$2:$G$260,2,0)</f>
        <v>信易顺</v>
      </c>
      <c r="C1147" t="str">
        <f>VLOOKUP(A1147,标的信息!$B$2:$G$260,3,0)</f>
        <v>信易顺第432期</v>
      </c>
      <c r="D1147">
        <f>VLOOKUP(A1147,标的信息!$B$2:$G$260,4,0)</f>
        <v>50000</v>
      </c>
      <c r="E1147">
        <f>VLOOKUP(A1147,标的信息!$B$2:$G$260,5,0)</f>
        <v>5.2</v>
      </c>
      <c r="F1147">
        <f>VLOOKUP(A1147,标的信息!$B$2:$G$260,6,0)</f>
        <v>1</v>
      </c>
      <c r="G1147">
        <f>VLOOKUP(A1147,标的信息!$B$2:$H$260,7,0)</f>
        <v>31</v>
      </c>
      <c r="H1147" t="str">
        <f>VLOOKUP(A1147,标的信息!$B$2:$I$260,8,0)</f>
        <v>还款中</v>
      </c>
      <c r="I1147">
        <f t="shared" si="17"/>
        <v>22.388888888888889</v>
      </c>
      <c r="J1147">
        <v>22.39</v>
      </c>
      <c r="K1147">
        <v>5000</v>
      </c>
      <c r="L1147" s="1" t="s">
        <v>2263</v>
      </c>
      <c r="M1147">
        <v>8238</v>
      </c>
      <c r="N1147">
        <v>10</v>
      </c>
      <c r="O1147" t="s">
        <v>18</v>
      </c>
      <c r="P1147" s="1" t="s">
        <v>2264</v>
      </c>
      <c r="Q1147">
        <v>22.39</v>
      </c>
      <c r="R1147">
        <v>1</v>
      </c>
      <c r="S1147">
        <v>0</v>
      </c>
      <c r="T1147">
        <v>0</v>
      </c>
      <c r="U1147" s="1" t="s">
        <v>40</v>
      </c>
      <c r="V1147">
        <v>5000</v>
      </c>
      <c r="W1147">
        <v>5000</v>
      </c>
      <c r="X1147">
        <v>0</v>
      </c>
      <c r="Y1147">
        <v>5022.3900000000003</v>
      </c>
      <c r="Z1147">
        <v>5022.3900000000003</v>
      </c>
      <c r="AA1147">
        <v>1</v>
      </c>
      <c r="AB1147" t="s">
        <v>21</v>
      </c>
    </row>
    <row r="1148" spans="1:28" x14ac:dyDescent="0.3">
      <c r="A1148">
        <v>518</v>
      </c>
      <c r="B1148" t="str">
        <f>VLOOKUP(A1148,标的信息!$B$2:$G$260,2,0)</f>
        <v>信易顺</v>
      </c>
      <c r="C1148" t="str">
        <f>VLOOKUP(A1148,标的信息!$B$2:$G$260,3,0)</f>
        <v>信易顺第432期</v>
      </c>
      <c r="D1148">
        <f>VLOOKUP(A1148,标的信息!$B$2:$G$260,4,0)</f>
        <v>50000</v>
      </c>
      <c r="E1148">
        <f>VLOOKUP(A1148,标的信息!$B$2:$G$260,5,0)</f>
        <v>5.2</v>
      </c>
      <c r="F1148">
        <f>VLOOKUP(A1148,标的信息!$B$2:$G$260,6,0)</f>
        <v>1</v>
      </c>
      <c r="G1148">
        <f>VLOOKUP(A1148,标的信息!$B$2:$H$260,7,0)</f>
        <v>31</v>
      </c>
      <c r="H1148" t="str">
        <f>VLOOKUP(A1148,标的信息!$B$2:$I$260,8,0)</f>
        <v>还款中</v>
      </c>
      <c r="I1148">
        <f t="shared" si="17"/>
        <v>93.137777777777771</v>
      </c>
      <c r="J1148">
        <v>93.14</v>
      </c>
      <c r="K1148">
        <v>20800</v>
      </c>
      <c r="L1148" s="1" t="s">
        <v>2265</v>
      </c>
      <c r="M1148">
        <v>8232</v>
      </c>
      <c r="N1148">
        <v>10</v>
      </c>
      <c r="O1148" t="s">
        <v>18</v>
      </c>
      <c r="P1148" s="1" t="s">
        <v>2246</v>
      </c>
      <c r="Q1148">
        <v>93.14</v>
      </c>
      <c r="R1148">
        <v>1</v>
      </c>
      <c r="S1148">
        <v>0</v>
      </c>
      <c r="T1148">
        <v>0</v>
      </c>
      <c r="U1148" s="1" t="s">
        <v>48</v>
      </c>
      <c r="V1148">
        <v>20800</v>
      </c>
      <c r="W1148">
        <v>20800</v>
      </c>
      <c r="X1148">
        <v>0</v>
      </c>
      <c r="Y1148">
        <v>20893.14</v>
      </c>
      <c r="Z1148">
        <v>20893.14</v>
      </c>
      <c r="AA1148">
        <v>1</v>
      </c>
      <c r="AB1148" t="s">
        <v>21</v>
      </c>
    </row>
    <row r="1149" spans="1:28" x14ac:dyDescent="0.3">
      <c r="A1149">
        <v>519</v>
      </c>
      <c r="B1149" t="str">
        <f>VLOOKUP(A1149,标的信息!$B$2:$G$260,2,0)</f>
        <v>信易顺</v>
      </c>
      <c r="C1149" t="str">
        <f>VLOOKUP(A1149,标的信息!$B$2:$G$260,3,0)</f>
        <v>信易顺第433期</v>
      </c>
      <c r="D1149">
        <f>VLOOKUP(A1149,标的信息!$B$2:$G$260,4,0)</f>
        <v>50000</v>
      </c>
      <c r="E1149">
        <f>VLOOKUP(A1149,标的信息!$B$2:$G$260,5,0)</f>
        <v>5.2</v>
      </c>
      <c r="F1149">
        <f>VLOOKUP(A1149,标的信息!$B$2:$G$260,6,0)</f>
        <v>1</v>
      </c>
      <c r="G1149">
        <f>VLOOKUP(A1149,标的信息!$B$2:$H$260,7,0)</f>
        <v>31</v>
      </c>
      <c r="H1149" t="str">
        <f>VLOOKUP(A1149,标的信息!$B$2:$I$260,8,0)</f>
        <v>还款中</v>
      </c>
      <c r="I1149">
        <f t="shared" si="17"/>
        <v>26.866666666666667</v>
      </c>
      <c r="J1149">
        <v>26.87</v>
      </c>
      <c r="K1149">
        <v>6000</v>
      </c>
      <c r="L1149" s="1" t="s">
        <v>2266</v>
      </c>
      <c r="M1149">
        <v>8244</v>
      </c>
      <c r="N1149">
        <v>10</v>
      </c>
      <c r="O1149" t="s">
        <v>18</v>
      </c>
      <c r="P1149" s="1" t="s">
        <v>2267</v>
      </c>
      <c r="Q1149">
        <v>26.87</v>
      </c>
      <c r="R1149">
        <v>1</v>
      </c>
      <c r="S1149">
        <v>0</v>
      </c>
      <c r="T1149">
        <v>0</v>
      </c>
      <c r="U1149" s="1" t="s">
        <v>29</v>
      </c>
      <c r="V1149">
        <v>6000</v>
      </c>
      <c r="W1149">
        <v>6000</v>
      </c>
      <c r="X1149">
        <v>0</v>
      </c>
      <c r="Y1149">
        <v>6026.87</v>
      </c>
      <c r="Z1149">
        <v>6026.87</v>
      </c>
      <c r="AA1149">
        <v>1</v>
      </c>
      <c r="AB1149" t="s">
        <v>21</v>
      </c>
    </row>
    <row r="1150" spans="1:28" x14ac:dyDescent="0.3">
      <c r="A1150">
        <v>519</v>
      </c>
      <c r="B1150" t="str">
        <f>VLOOKUP(A1150,标的信息!$B$2:$G$260,2,0)</f>
        <v>信易顺</v>
      </c>
      <c r="C1150" t="str">
        <f>VLOOKUP(A1150,标的信息!$B$2:$G$260,3,0)</f>
        <v>信易顺第433期</v>
      </c>
      <c r="D1150">
        <f>VLOOKUP(A1150,标的信息!$B$2:$G$260,4,0)</f>
        <v>50000</v>
      </c>
      <c r="E1150">
        <f>VLOOKUP(A1150,标的信息!$B$2:$G$260,5,0)</f>
        <v>5.2</v>
      </c>
      <c r="F1150">
        <f>VLOOKUP(A1150,标的信息!$B$2:$G$260,6,0)</f>
        <v>1</v>
      </c>
      <c r="G1150">
        <f>VLOOKUP(A1150,标的信息!$B$2:$H$260,7,0)</f>
        <v>31</v>
      </c>
      <c r="H1150" t="str">
        <f>VLOOKUP(A1150,标的信息!$B$2:$I$260,8,0)</f>
        <v>还款中</v>
      </c>
      <c r="I1150">
        <f t="shared" si="17"/>
        <v>13.433333333333334</v>
      </c>
      <c r="J1150">
        <v>13.43</v>
      </c>
      <c r="K1150">
        <v>3000</v>
      </c>
      <c r="L1150" s="1" t="s">
        <v>2268</v>
      </c>
      <c r="M1150">
        <v>8240</v>
      </c>
      <c r="N1150">
        <v>10</v>
      </c>
      <c r="O1150" t="s">
        <v>18</v>
      </c>
      <c r="P1150" s="1" t="s">
        <v>2269</v>
      </c>
      <c r="Q1150">
        <v>13.43</v>
      </c>
      <c r="R1150">
        <v>1</v>
      </c>
      <c r="S1150">
        <v>0</v>
      </c>
      <c r="T1150">
        <v>0</v>
      </c>
      <c r="U1150" s="1" t="s">
        <v>43</v>
      </c>
      <c r="V1150">
        <v>3000</v>
      </c>
      <c r="W1150">
        <v>3000</v>
      </c>
      <c r="X1150">
        <v>0</v>
      </c>
      <c r="Y1150">
        <v>3013.43</v>
      </c>
      <c r="Z1150">
        <v>3013.43</v>
      </c>
      <c r="AA1150">
        <v>1</v>
      </c>
      <c r="AB1150" t="s">
        <v>21</v>
      </c>
    </row>
    <row r="1151" spans="1:28" x14ac:dyDescent="0.3">
      <c r="A1151">
        <v>519</v>
      </c>
      <c r="B1151" t="str">
        <f>VLOOKUP(A1151,标的信息!$B$2:$G$260,2,0)</f>
        <v>信易顺</v>
      </c>
      <c r="C1151" t="str">
        <f>VLOOKUP(A1151,标的信息!$B$2:$G$260,3,0)</f>
        <v>信易顺第433期</v>
      </c>
      <c r="D1151">
        <f>VLOOKUP(A1151,标的信息!$B$2:$G$260,4,0)</f>
        <v>50000</v>
      </c>
      <c r="E1151">
        <f>VLOOKUP(A1151,标的信息!$B$2:$G$260,5,0)</f>
        <v>5.2</v>
      </c>
      <c r="F1151">
        <f>VLOOKUP(A1151,标的信息!$B$2:$G$260,6,0)</f>
        <v>1</v>
      </c>
      <c r="G1151">
        <f>VLOOKUP(A1151,标的信息!$B$2:$H$260,7,0)</f>
        <v>31</v>
      </c>
      <c r="H1151" t="str">
        <f>VLOOKUP(A1151,标的信息!$B$2:$I$260,8,0)</f>
        <v>还款中</v>
      </c>
      <c r="I1151">
        <f t="shared" si="17"/>
        <v>44.777777777777779</v>
      </c>
      <c r="J1151">
        <v>44.78</v>
      </c>
      <c r="K1151">
        <v>10000</v>
      </c>
      <c r="L1151" s="1" t="s">
        <v>2270</v>
      </c>
      <c r="M1151">
        <v>8239</v>
      </c>
      <c r="N1151">
        <v>10</v>
      </c>
      <c r="O1151" t="s">
        <v>18</v>
      </c>
      <c r="P1151" s="1" t="s">
        <v>2271</v>
      </c>
      <c r="Q1151">
        <v>44.78</v>
      </c>
      <c r="R1151">
        <v>1</v>
      </c>
      <c r="S1151">
        <v>0</v>
      </c>
      <c r="T1151">
        <v>0</v>
      </c>
      <c r="U1151" s="1" t="s">
        <v>43</v>
      </c>
      <c r="V1151">
        <v>10000</v>
      </c>
      <c r="W1151">
        <v>10000</v>
      </c>
      <c r="X1151">
        <v>0</v>
      </c>
      <c r="Y1151">
        <v>10044.780000000001</v>
      </c>
      <c r="Z1151">
        <v>10044.780000000001</v>
      </c>
      <c r="AA1151">
        <v>1</v>
      </c>
      <c r="AB1151" t="s">
        <v>21</v>
      </c>
    </row>
    <row r="1152" spans="1:28" x14ac:dyDescent="0.3">
      <c r="A1152">
        <v>519</v>
      </c>
      <c r="B1152" t="str">
        <f>VLOOKUP(A1152,标的信息!$B$2:$G$260,2,0)</f>
        <v>信易顺</v>
      </c>
      <c r="C1152" t="str">
        <f>VLOOKUP(A1152,标的信息!$B$2:$G$260,3,0)</f>
        <v>信易顺第433期</v>
      </c>
      <c r="D1152">
        <f>VLOOKUP(A1152,标的信息!$B$2:$G$260,4,0)</f>
        <v>50000</v>
      </c>
      <c r="E1152">
        <f>VLOOKUP(A1152,标的信息!$B$2:$G$260,5,0)</f>
        <v>5.2</v>
      </c>
      <c r="F1152">
        <f>VLOOKUP(A1152,标的信息!$B$2:$G$260,6,0)</f>
        <v>1</v>
      </c>
      <c r="G1152">
        <f>VLOOKUP(A1152,标的信息!$B$2:$H$260,7,0)</f>
        <v>31</v>
      </c>
      <c r="H1152" t="str">
        <f>VLOOKUP(A1152,标的信息!$B$2:$I$260,8,0)</f>
        <v>还款中</v>
      </c>
      <c r="I1152">
        <f t="shared" si="17"/>
        <v>44.777777777777779</v>
      </c>
      <c r="J1152">
        <v>44.78</v>
      </c>
      <c r="K1152">
        <v>10000</v>
      </c>
      <c r="L1152" s="1" t="s">
        <v>2272</v>
      </c>
      <c r="M1152">
        <v>8237</v>
      </c>
      <c r="N1152">
        <v>10</v>
      </c>
      <c r="O1152" t="s">
        <v>18</v>
      </c>
      <c r="P1152" s="1" t="s">
        <v>2273</v>
      </c>
      <c r="Q1152">
        <v>44.78</v>
      </c>
      <c r="R1152">
        <v>1</v>
      </c>
      <c r="S1152">
        <v>0</v>
      </c>
      <c r="T1152">
        <v>0</v>
      </c>
      <c r="U1152" s="1" t="s">
        <v>32</v>
      </c>
      <c r="V1152">
        <v>10000</v>
      </c>
      <c r="W1152">
        <v>10000</v>
      </c>
      <c r="X1152">
        <v>0</v>
      </c>
      <c r="Y1152">
        <v>10044.780000000001</v>
      </c>
      <c r="Z1152">
        <v>10044.780000000001</v>
      </c>
      <c r="AA1152">
        <v>1</v>
      </c>
      <c r="AB1152" t="s">
        <v>21</v>
      </c>
    </row>
    <row r="1153" spans="1:28" x14ac:dyDescent="0.3">
      <c r="A1153">
        <v>519</v>
      </c>
      <c r="B1153" t="str">
        <f>VLOOKUP(A1153,标的信息!$B$2:$G$260,2,0)</f>
        <v>信易顺</v>
      </c>
      <c r="C1153" t="str">
        <f>VLOOKUP(A1153,标的信息!$B$2:$G$260,3,0)</f>
        <v>信易顺第433期</v>
      </c>
      <c r="D1153">
        <f>VLOOKUP(A1153,标的信息!$B$2:$G$260,4,0)</f>
        <v>50000</v>
      </c>
      <c r="E1153">
        <f>VLOOKUP(A1153,标的信息!$B$2:$G$260,5,0)</f>
        <v>5.2</v>
      </c>
      <c r="F1153">
        <f>VLOOKUP(A1153,标的信息!$B$2:$G$260,6,0)</f>
        <v>1</v>
      </c>
      <c r="G1153">
        <f>VLOOKUP(A1153,标的信息!$B$2:$H$260,7,0)</f>
        <v>31</v>
      </c>
      <c r="H1153" t="str">
        <f>VLOOKUP(A1153,标的信息!$B$2:$I$260,8,0)</f>
        <v>还款中</v>
      </c>
      <c r="I1153">
        <f t="shared" si="17"/>
        <v>94.033333333333331</v>
      </c>
      <c r="J1153">
        <v>94.03</v>
      </c>
      <c r="K1153">
        <v>21000</v>
      </c>
      <c r="L1153" s="1" t="s">
        <v>2274</v>
      </c>
      <c r="M1153">
        <v>8229</v>
      </c>
      <c r="N1153">
        <v>10</v>
      </c>
      <c r="O1153" t="s">
        <v>18</v>
      </c>
      <c r="P1153" s="1" t="s">
        <v>2275</v>
      </c>
      <c r="Q1153">
        <v>94.03</v>
      </c>
      <c r="R1153">
        <v>1</v>
      </c>
      <c r="S1153">
        <v>0</v>
      </c>
      <c r="T1153">
        <v>0</v>
      </c>
      <c r="U1153" s="1" t="s">
        <v>48</v>
      </c>
      <c r="V1153">
        <v>21000</v>
      </c>
      <c r="W1153">
        <v>21000</v>
      </c>
      <c r="X1153">
        <v>0</v>
      </c>
      <c r="Y1153">
        <v>21094.03</v>
      </c>
      <c r="Z1153">
        <v>21094.03</v>
      </c>
      <c r="AA1153">
        <v>1</v>
      </c>
      <c r="AB1153" t="s">
        <v>21</v>
      </c>
    </row>
    <row r="1154" spans="1:28" x14ac:dyDescent="0.3">
      <c r="A1154">
        <v>520</v>
      </c>
      <c r="B1154" t="str">
        <f>VLOOKUP(A1154,标的信息!$B$2:$G$260,2,0)</f>
        <v>信易顺</v>
      </c>
      <c r="C1154" t="str">
        <f>VLOOKUP(A1154,标的信息!$B$2:$G$260,3,0)</f>
        <v>信易顺第434期</v>
      </c>
      <c r="D1154">
        <f>VLOOKUP(A1154,标的信息!$B$2:$G$260,4,0)</f>
        <v>30000</v>
      </c>
      <c r="E1154">
        <f>VLOOKUP(A1154,标的信息!$B$2:$G$260,5,0)</f>
        <v>5.2</v>
      </c>
      <c r="F1154">
        <f>VLOOKUP(A1154,标的信息!$B$2:$G$260,6,0)</f>
        <v>1</v>
      </c>
      <c r="G1154">
        <f>VLOOKUP(A1154,标的信息!$B$2:$H$260,7,0)</f>
        <v>31</v>
      </c>
      <c r="H1154" t="str">
        <f>VLOOKUP(A1154,标的信息!$B$2:$I$260,8,0)</f>
        <v>还款中</v>
      </c>
      <c r="I1154">
        <f t="shared" si="17"/>
        <v>102.98888888888889</v>
      </c>
      <c r="J1154">
        <v>102.99</v>
      </c>
      <c r="K1154">
        <v>23000</v>
      </c>
      <c r="L1154" s="1" t="s">
        <v>2276</v>
      </c>
      <c r="M1154">
        <v>8247</v>
      </c>
      <c r="N1154">
        <v>10</v>
      </c>
      <c r="O1154" t="s">
        <v>18</v>
      </c>
      <c r="P1154" s="1" t="s">
        <v>2277</v>
      </c>
      <c r="Q1154">
        <v>102.99</v>
      </c>
      <c r="R1154">
        <v>1</v>
      </c>
      <c r="S1154">
        <v>0</v>
      </c>
      <c r="T1154">
        <v>0</v>
      </c>
      <c r="U1154" s="1" t="s">
        <v>29</v>
      </c>
      <c r="V1154">
        <v>23000</v>
      </c>
      <c r="W1154">
        <v>23000</v>
      </c>
      <c r="X1154">
        <v>0</v>
      </c>
      <c r="Y1154">
        <v>23102.99</v>
      </c>
      <c r="Z1154">
        <v>23102.99</v>
      </c>
      <c r="AA1154">
        <v>1</v>
      </c>
      <c r="AB1154" t="s">
        <v>21</v>
      </c>
    </row>
    <row r="1155" spans="1:28" x14ac:dyDescent="0.3">
      <c r="A1155">
        <v>520</v>
      </c>
      <c r="B1155" t="str">
        <f>VLOOKUP(A1155,标的信息!$B$2:$G$260,2,0)</f>
        <v>信易顺</v>
      </c>
      <c r="C1155" t="str">
        <f>VLOOKUP(A1155,标的信息!$B$2:$G$260,3,0)</f>
        <v>信易顺第434期</v>
      </c>
      <c r="D1155">
        <f>VLOOKUP(A1155,标的信息!$B$2:$G$260,4,0)</f>
        <v>30000</v>
      </c>
      <c r="E1155">
        <f>VLOOKUP(A1155,标的信息!$B$2:$G$260,5,0)</f>
        <v>5.2</v>
      </c>
      <c r="F1155">
        <f>VLOOKUP(A1155,标的信息!$B$2:$G$260,6,0)</f>
        <v>1</v>
      </c>
      <c r="G1155">
        <f>VLOOKUP(A1155,标的信息!$B$2:$H$260,7,0)</f>
        <v>31</v>
      </c>
      <c r="H1155" t="str">
        <f>VLOOKUP(A1155,标的信息!$B$2:$I$260,8,0)</f>
        <v>还款中</v>
      </c>
      <c r="I1155">
        <f t="shared" ref="I1155:I1218" si="18">K1155*E1155/100*G1155/360</f>
        <v>31.344444444444445</v>
      </c>
      <c r="J1155">
        <v>31.34</v>
      </c>
      <c r="K1155">
        <v>7000</v>
      </c>
      <c r="L1155" s="1" t="s">
        <v>2278</v>
      </c>
      <c r="M1155">
        <v>8241</v>
      </c>
      <c r="N1155">
        <v>10</v>
      </c>
      <c r="O1155" t="s">
        <v>18</v>
      </c>
      <c r="P1155" s="1" t="s">
        <v>2279</v>
      </c>
      <c r="Q1155">
        <v>31.34</v>
      </c>
      <c r="R1155">
        <v>1</v>
      </c>
      <c r="S1155">
        <v>0</v>
      </c>
      <c r="T1155">
        <v>0</v>
      </c>
      <c r="U1155" s="1" t="s">
        <v>32</v>
      </c>
      <c r="V1155">
        <v>7000</v>
      </c>
      <c r="W1155">
        <v>7000</v>
      </c>
      <c r="X1155">
        <v>0</v>
      </c>
      <c r="Y1155">
        <v>7031.34</v>
      </c>
      <c r="Z1155">
        <v>7031.34</v>
      </c>
      <c r="AA1155">
        <v>1</v>
      </c>
      <c r="AB1155" t="s">
        <v>21</v>
      </c>
    </row>
    <row r="1156" spans="1:28" x14ac:dyDescent="0.3">
      <c r="A1156">
        <v>515</v>
      </c>
      <c r="B1156" t="str">
        <f>VLOOKUP(A1156,标的信息!$B$2:$G$260,2,0)</f>
        <v>信易顺</v>
      </c>
      <c r="C1156" t="str">
        <f>VLOOKUP(A1156,标的信息!$B$2:$G$260,3,0)</f>
        <v>信易顺第429期</v>
      </c>
      <c r="D1156">
        <f>VLOOKUP(A1156,标的信息!$B$2:$G$260,4,0)</f>
        <v>30000</v>
      </c>
      <c r="E1156">
        <f>VLOOKUP(A1156,标的信息!$B$2:$G$260,5,0)</f>
        <v>5.2</v>
      </c>
      <c r="F1156">
        <f>VLOOKUP(A1156,标的信息!$B$2:$G$260,6,0)</f>
        <v>1</v>
      </c>
      <c r="G1156">
        <f>VLOOKUP(A1156,标的信息!$B$2:$H$260,7,0)</f>
        <v>31</v>
      </c>
      <c r="H1156" t="str">
        <f>VLOOKUP(A1156,标的信息!$B$2:$I$260,8,0)</f>
        <v>还款中</v>
      </c>
      <c r="I1156">
        <f t="shared" si="18"/>
        <v>19.254444444444442</v>
      </c>
      <c r="J1156">
        <v>19.25</v>
      </c>
      <c r="K1156">
        <v>4300</v>
      </c>
      <c r="L1156" s="1" t="s">
        <v>2280</v>
      </c>
      <c r="M1156">
        <v>8228</v>
      </c>
      <c r="N1156">
        <v>10</v>
      </c>
      <c r="O1156" t="s">
        <v>18</v>
      </c>
      <c r="P1156" s="1" t="s">
        <v>2281</v>
      </c>
      <c r="Q1156">
        <v>19.25</v>
      </c>
      <c r="R1156">
        <v>1</v>
      </c>
      <c r="S1156">
        <v>0</v>
      </c>
      <c r="T1156">
        <v>0</v>
      </c>
      <c r="U1156" s="1" t="s">
        <v>48</v>
      </c>
      <c r="V1156">
        <v>4300</v>
      </c>
      <c r="W1156">
        <v>4300</v>
      </c>
      <c r="X1156">
        <v>0</v>
      </c>
      <c r="Y1156">
        <v>4319.25</v>
      </c>
      <c r="Z1156">
        <v>4319.25</v>
      </c>
      <c r="AA1156">
        <v>1</v>
      </c>
      <c r="AB1156" t="s">
        <v>21</v>
      </c>
    </row>
    <row r="1157" spans="1:28" x14ac:dyDescent="0.3">
      <c r="A1157">
        <v>515</v>
      </c>
      <c r="B1157" t="str">
        <f>VLOOKUP(A1157,标的信息!$B$2:$G$260,2,0)</f>
        <v>信易顺</v>
      </c>
      <c r="C1157" t="str">
        <f>VLOOKUP(A1157,标的信息!$B$2:$G$260,3,0)</f>
        <v>信易顺第429期</v>
      </c>
      <c r="D1157">
        <f>VLOOKUP(A1157,标的信息!$B$2:$G$260,4,0)</f>
        <v>30000</v>
      </c>
      <c r="E1157">
        <f>VLOOKUP(A1157,标的信息!$B$2:$G$260,5,0)</f>
        <v>5.2</v>
      </c>
      <c r="F1157">
        <f>VLOOKUP(A1157,标的信息!$B$2:$G$260,6,0)</f>
        <v>1</v>
      </c>
      <c r="G1157">
        <f>VLOOKUP(A1157,标的信息!$B$2:$H$260,7,0)</f>
        <v>31</v>
      </c>
      <c r="H1157" t="str">
        <f>VLOOKUP(A1157,标的信息!$B$2:$I$260,8,0)</f>
        <v>还款中</v>
      </c>
      <c r="I1157">
        <f t="shared" si="18"/>
        <v>0.89555555555555566</v>
      </c>
      <c r="J1157">
        <v>0.9</v>
      </c>
      <c r="K1157">
        <v>200</v>
      </c>
      <c r="L1157" s="1" t="s">
        <v>2282</v>
      </c>
      <c r="M1157">
        <v>8227</v>
      </c>
      <c r="N1157">
        <v>10</v>
      </c>
      <c r="O1157" t="s">
        <v>18</v>
      </c>
      <c r="P1157" s="1" t="s">
        <v>2283</v>
      </c>
      <c r="Q1157">
        <v>0.9</v>
      </c>
      <c r="R1157">
        <v>1</v>
      </c>
      <c r="S1157">
        <v>0</v>
      </c>
      <c r="T1157">
        <v>0</v>
      </c>
      <c r="U1157" s="1" t="s">
        <v>43</v>
      </c>
      <c r="V1157">
        <v>200</v>
      </c>
      <c r="W1157">
        <v>200</v>
      </c>
      <c r="X1157">
        <v>0</v>
      </c>
      <c r="Y1157">
        <v>200.9</v>
      </c>
      <c r="Z1157">
        <v>200.9</v>
      </c>
      <c r="AA1157">
        <v>1</v>
      </c>
      <c r="AB1157" t="s">
        <v>21</v>
      </c>
    </row>
    <row r="1158" spans="1:28" x14ac:dyDescent="0.3">
      <c r="A1158">
        <v>515</v>
      </c>
      <c r="B1158" t="str">
        <f>VLOOKUP(A1158,标的信息!$B$2:$G$260,2,0)</f>
        <v>信易顺</v>
      </c>
      <c r="C1158" t="str">
        <f>VLOOKUP(A1158,标的信息!$B$2:$G$260,3,0)</f>
        <v>信易顺第429期</v>
      </c>
      <c r="D1158">
        <f>VLOOKUP(A1158,标的信息!$B$2:$G$260,4,0)</f>
        <v>30000</v>
      </c>
      <c r="E1158">
        <f>VLOOKUP(A1158,标的信息!$B$2:$G$260,5,0)</f>
        <v>5.2</v>
      </c>
      <c r="F1158">
        <f>VLOOKUP(A1158,标的信息!$B$2:$G$260,6,0)</f>
        <v>1</v>
      </c>
      <c r="G1158">
        <f>VLOOKUP(A1158,标的信息!$B$2:$H$260,7,0)</f>
        <v>31</v>
      </c>
      <c r="H1158" t="str">
        <f>VLOOKUP(A1158,标的信息!$B$2:$I$260,8,0)</f>
        <v>还款中</v>
      </c>
      <c r="I1158">
        <f t="shared" si="18"/>
        <v>24.627777777777776</v>
      </c>
      <c r="J1158">
        <v>24.63</v>
      </c>
      <c r="K1158">
        <v>5500</v>
      </c>
      <c r="L1158" s="1" t="s">
        <v>2284</v>
      </c>
      <c r="M1158">
        <v>8226</v>
      </c>
      <c r="N1158">
        <v>10</v>
      </c>
      <c r="O1158" t="s">
        <v>18</v>
      </c>
      <c r="P1158" s="1" t="s">
        <v>2285</v>
      </c>
      <c r="Q1158">
        <v>24.63</v>
      </c>
      <c r="R1158">
        <v>1</v>
      </c>
      <c r="S1158">
        <v>0</v>
      </c>
      <c r="T1158">
        <v>0</v>
      </c>
      <c r="U1158" s="1" t="s">
        <v>29</v>
      </c>
      <c r="V1158">
        <v>5500</v>
      </c>
      <c r="W1158">
        <v>5500</v>
      </c>
      <c r="X1158">
        <v>0</v>
      </c>
      <c r="Y1158">
        <v>5524.63</v>
      </c>
      <c r="Z1158">
        <v>5524.63</v>
      </c>
      <c r="AA1158">
        <v>1</v>
      </c>
      <c r="AB1158" t="s">
        <v>21</v>
      </c>
    </row>
    <row r="1159" spans="1:28" x14ac:dyDescent="0.3">
      <c r="A1159">
        <v>515</v>
      </c>
      <c r="B1159" t="str">
        <f>VLOOKUP(A1159,标的信息!$B$2:$G$260,2,0)</f>
        <v>信易顺</v>
      </c>
      <c r="C1159" t="str">
        <f>VLOOKUP(A1159,标的信息!$B$2:$G$260,3,0)</f>
        <v>信易顺第429期</v>
      </c>
      <c r="D1159">
        <f>VLOOKUP(A1159,标的信息!$B$2:$G$260,4,0)</f>
        <v>30000</v>
      </c>
      <c r="E1159">
        <f>VLOOKUP(A1159,标的信息!$B$2:$G$260,5,0)</f>
        <v>5.2</v>
      </c>
      <c r="F1159">
        <f>VLOOKUP(A1159,标的信息!$B$2:$G$260,6,0)</f>
        <v>1</v>
      </c>
      <c r="G1159">
        <f>VLOOKUP(A1159,标的信息!$B$2:$H$260,7,0)</f>
        <v>31</v>
      </c>
      <c r="H1159" t="str">
        <f>VLOOKUP(A1159,标的信息!$B$2:$I$260,8,0)</f>
        <v>还款中</v>
      </c>
      <c r="I1159">
        <f t="shared" si="18"/>
        <v>85.077777777777783</v>
      </c>
      <c r="J1159">
        <v>85.08</v>
      </c>
      <c r="K1159">
        <v>19000</v>
      </c>
      <c r="L1159" s="1" t="s">
        <v>2286</v>
      </c>
      <c r="M1159">
        <v>8225</v>
      </c>
      <c r="N1159">
        <v>10</v>
      </c>
      <c r="O1159" t="s">
        <v>18</v>
      </c>
      <c r="P1159" s="1" t="s">
        <v>2287</v>
      </c>
      <c r="Q1159">
        <v>85.08</v>
      </c>
      <c r="R1159">
        <v>1</v>
      </c>
      <c r="S1159">
        <v>0</v>
      </c>
      <c r="T1159">
        <v>0</v>
      </c>
      <c r="U1159" s="1" t="s">
        <v>40</v>
      </c>
      <c r="V1159">
        <v>19000</v>
      </c>
      <c r="W1159">
        <v>19000</v>
      </c>
      <c r="X1159">
        <v>0</v>
      </c>
      <c r="Y1159">
        <v>19085.080000000002</v>
      </c>
      <c r="Z1159">
        <v>19085.080000000002</v>
      </c>
      <c r="AA1159">
        <v>1</v>
      </c>
      <c r="AB1159" t="s">
        <v>21</v>
      </c>
    </row>
    <row r="1160" spans="1:28" x14ac:dyDescent="0.3">
      <c r="A1160">
        <v>515</v>
      </c>
      <c r="B1160" t="str">
        <f>VLOOKUP(A1160,标的信息!$B$2:$G$260,2,0)</f>
        <v>信易顺</v>
      </c>
      <c r="C1160" t="str">
        <f>VLOOKUP(A1160,标的信息!$B$2:$G$260,3,0)</f>
        <v>信易顺第429期</v>
      </c>
      <c r="D1160">
        <f>VLOOKUP(A1160,标的信息!$B$2:$G$260,4,0)</f>
        <v>30000</v>
      </c>
      <c r="E1160">
        <f>VLOOKUP(A1160,标的信息!$B$2:$G$260,5,0)</f>
        <v>5.2</v>
      </c>
      <c r="F1160">
        <f>VLOOKUP(A1160,标的信息!$B$2:$G$260,6,0)</f>
        <v>1</v>
      </c>
      <c r="G1160">
        <f>VLOOKUP(A1160,标的信息!$B$2:$H$260,7,0)</f>
        <v>31</v>
      </c>
      <c r="H1160" t="str">
        <f>VLOOKUP(A1160,标的信息!$B$2:$I$260,8,0)</f>
        <v>还款中</v>
      </c>
      <c r="I1160">
        <f t="shared" si="18"/>
        <v>4.4777777777777779</v>
      </c>
      <c r="J1160">
        <v>4.4800000000000004</v>
      </c>
      <c r="K1160">
        <v>1000</v>
      </c>
      <c r="L1160" s="1" t="s">
        <v>2288</v>
      </c>
      <c r="M1160">
        <v>8224</v>
      </c>
      <c r="N1160">
        <v>10</v>
      </c>
      <c r="O1160" t="s">
        <v>18</v>
      </c>
      <c r="P1160" s="1" t="s">
        <v>2289</v>
      </c>
      <c r="Q1160">
        <v>4.4800000000000004</v>
      </c>
      <c r="R1160">
        <v>1</v>
      </c>
      <c r="S1160">
        <v>0</v>
      </c>
      <c r="T1160">
        <v>0</v>
      </c>
      <c r="U1160" s="1" t="s">
        <v>29</v>
      </c>
      <c r="V1160">
        <v>1000</v>
      </c>
      <c r="W1160">
        <v>1000</v>
      </c>
      <c r="X1160">
        <v>0</v>
      </c>
      <c r="Y1160">
        <v>1004.48</v>
      </c>
      <c r="Z1160">
        <v>1004.48</v>
      </c>
      <c r="AA1160">
        <v>1</v>
      </c>
      <c r="AB1160" t="s">
        <v>21</v>
      </c>
    </row>
    <row r="1161" spans="1:28" x14ac:dyDescent="0.3">
      <c r="A1161">
        <v>514</v>
      </c>
      <c r="B1161" t="str">
        <f>VLOOKUP(A1161,标的信息!$B$2:$G$260,2,0)</f>
        <v>信易顺</v>
      </c>
      <c r="C1161" t="str">
        <f>VLOOKUP(A1161,标的信息!$B$2:$G$260,3,0)</f>
        <v>信易顺第428期</v>
      </c>
      <c r="D1161">
        <f>VLOOKUP(A1161,标的信息!$B$2:$G$260,4,0)</f>
        <v>50000</v>
      </c>
      <c r="E1161">
        <f>VLOOKUP(A1161,标的信息!$B$2:$G$260,5,0)</f>
        <v>5.2</v>
      </c>
      <c r="F1161">
        <f>VLOOKUP(A1161,标的信息!$B$2:$G$260,6,0)</f>
        <v>1</v>
      </c>
      <c r="G1161">
        <f>VLOOKUP(A1161,标的信息!$B$2:$H$260,7,0)</f>
        <v>31</v>
      </c>
      <c r="H1161" t="str">
        <f>VLOOKUP(A1161,标的信息!$B$2:$I$260,8,0)</f>
        <v>还款中</v>
      </c>
      <c r="I1161">
        <f t="shared" si="18"/>
        <v>11.194444444444445</v>
      </c>
      <c r="J1161">
        <v>11.19</v>
      </c>
      <c r="K1161">
        <v>2500</v>
      </c>
      <c r="L1161" s="1" t="s">
        <v>2290</v>
      </c>
      <c r="M1161">
        <v>8223</v>
      </c>
      <c r="N1161">
        <v>10</v>
      </c>
      <c r="O1161" t="s">
        <v>18</v>
      </c>
      <c r="P1161" s="1" t="s">
        <v>2291</v>
      </c>
      <c r="Q1161">
        <v>11.19</v>
      </c>
      <c r="R1161">
        <v>1</v>
      </c>
      <c r="S1161">
        <v>0</v>
      </c>
      <c r="T1161">
        <v>0</v>
      </c>
      <c r="U1161" s="1" t="s">
        <v>29</v>
      </c>
      <c r="V1161">
        <v>2500</v>
      </c>
      <c r="W1161">
        <v>2500</v>
      </c>
      <c r="X1161">
        <v>0</v>
      </c>
      <c r="Y1161">
        <v>2511.19</v>
      </c>
      <c r="Z1161">
        <v>2511.19</v>
      </c>
      <c r="AA1161">
        <v>1</v>
      </c>
      <c r="AB1161" t="s">
        <v>21</v>
      </c>
    </row>
    <row r="1162" spans="1:28" x14ac:dyDescent="0.3">
      <c r="A1162">
        <v>514</v>
      </c>
      <c r="B1162" t="str">
        <f>VLOOKUP(A1162,标的信息!$B$2:$G$260,2,0)</f>
        <v>信易顺</v>
      </c>
      <c r="C1162" t="str">
        <f>VLOOKUP(A1162,标的信息!$B$2:$G$260,3,0)</f>
        <v>信易顺第428期</v>
      </c>
      <c r="D1162">
        <f>VLOOKUP(A1162,标的信息!$B$2:$G$260,4,0)</f>
        <v>50000</v>
      </c>
      <c r="E1162">
        <f>VLOOKUP(A1162,标的信息!$B$2:$G$260,5,0)</f>
        <v>5.2</v>
      </c>
      <c r="F1162">
        <f>VLOOKUP(A1162,标的信息!$B$2:$G$260,6,0)</f>
        <v>1</v>
      </c>
      <c r="G1162">
        <f>VLOOKUP(A1162,标的信息!$B$2:$H$260,7,0)</f>
        <v>31</v>
      </c>
      <c r="H1162" t="str">
        <f>VLOOKUP(A1162,标的信息!$B$2:$I$260,8,0)</f>
        <v>还款中</v>
      </c>
      <c r="I1162">
        <f t="shared" si="18"/>
        <v>179.11111111111111</v>
      </c>
      <c r="J1162">
        <v>179.11</v>
      </c>
      <c r="K1162">
        <v>40000</v>
      </c>
      <c r="L1162" s="1" t="s">
        <v>2292</v>
      </c>
      <c r="M1162">
        <v>8222</v>
      </c>
      <c r="N1162">
        <v>10</v>
      </c>
      <c r="O1162" t="s">
        <v>18</v>
      </c>
      <c r="P1162" s="1" t="s">
        <v>2293</v>
      </c>
      <c r="Q1162">
        <v>179.11</v>
      </c>
      <c r="R1162">
        <v>1</v>
      </c>
      <c r="S1162">
        <v>0</v>
      </c>
      <c r="T1162">
        <v>0</v>
      </c>
      <c r="U1162" s="1" t="s">
        <v>29</v>
      </c>
      <c r="V1162">
        <v>40000</v>
      </c>
      <c r="W1162">
        <v>40000</v>
      </c>
      <c r="X1162">
        <v>0</v>
      </c>
      <c r="Y1162">
        <v>40179.11</v>
      </c>
      <c r="Z1162">
        <v>40179.11</v>
      </c>
      <c r="AA1162">
        <v>1</v>
      </c>
      <c r="AB1162" t="s">
        <v>21</v>
      </c>
    </row>
    <row r="1163" spans="1:28" x14ac:dyDescent="0.3">
      <c r="A1163">
        <v>514</v>
      </c>
      <c r="B1163" t="str">
        <f>VLOOKUP(A1163,标的信息!$B$2:$G$260,2,0)</f>
        <v>信易顺</v>
      </c>
      <c r="C1163" t="str">
        <f>VLOOKUP(A1163,标的信息!$B$2:$G$260,3,0)</f>
        <v>信易顺第428期</v>
      </c>
      <c r="D1163">
        <f>VLOOKUP(A1163,标的信息!$B$2:$G$260,4,0)</f>
        <v>50000</v>
      </c>
      <c r="E1163">
        <f>VLOOKUP(A1163,标的信息!$B$2:$G$260,5,0)</f>
        <v>5.2</v>
      </c>
      <c r="F1163">
        <f>VLOOKUP(A1163,标的信息!$B$2:$G$260,6,0)</f>
        <v>1</v>
      </c>
      <c r="G1163">
        <f>VLOOKUP(A1163,标的信息!$B$2:$H$260,7,0)</f>
        <v>31</v>
      </c>
      <c r="H1163" t="str">
        <f>VLOOKUP(A1163,标的信息!$B$2:$I$260,8,0)</f>
        <v>还款中</v>
      </c>
      <c r="I1163">
        <f t="shared" si="18"/>
        <v>17.911111111111111</v>
      </c>
      <c r="J1163">
        <v>17.91</v>
      </c>
      <c r="K1163">
        <v>4000</v>
      </c>
      <c r="L1163" s="1" t="s">
        <v>2294</v>
      </c>
      <c r="M1163">
        <v>8221</v>
      </c>
      <c r="N1163">
        <v>10</v>
      </c>
      <c r="O1163" t="s">
        <v>18</v>
      </c>
      <c r="P1163" s="1" t="s">
        <v>2295</v>
      </c>
      <c r="Q1163">
        <v>17.91</v>
      </c>
      <c r="R1163">
        <v>1</v>
      </c>
      <c r="S1163">
        <v>0</v>
      </c>
      <c r="T1163">
        <v>0</v>
      </c>
      <c r="U1163" s="1" t="s">
        <v>32</v>
      </c>
      <c r="V1163">
        <v>4000</v>
      </c>
      <c r="W1163">
        <v>4000</v>
      </c>
      <c r="X1163">
        <v>0</v>
      </c>
      <c r="Y1163">
        <v>4017.91</v>
      </c>
      <c r="Z1163">
        <v>4017.91</v>
      </c>
      <c r="AA1163">
        <v>1</v>
      </c>
      <c r="AB1163" t="s">
        <v>21</v>
      </c>
    </row>
    <row r="1164" spans="1:28" x14ac:dyDescent="0.3">
      <c r="A1164">
        <v>514</v>
      </c>
      <c r="B1164" t="str">
        <f>VLOOKUP(A1164,标的信息!$B$2:$G$260,2,0)</f>
        <v>信易顺</v>
      </c>
      <c r="C1164" t="str">
        <f>VLOOKUP(A1164,标的信息!$B$2:$G$260,3,0)</f>
        <v>信易顺第428期</v>
      </c>
      <c r="D1164">
        <f>VLOOKUP(A1164,标的信息!$B$2:$G$260,4,0)</f>
        <v>50000</v>
      </c>
      <c r="E1164">
        <f>VLOOKUP(A1164,标的信息!$B$2:$G$260,5,0)</f>
        <v>5.2</v>
      </c>
      <c r="F1164">
        <f>VLOOKUP(A1164,标的信息!$B$2:$G$260,6,0)</f>
        <v>1</v>
      </c>
      <c r="G1164">
        <f>VLOOKUP(A1164,标的信息!$B$2:$H$260,7,0)</f>
        <v>31</v>
      </c>
      <c r="H1164" t="str">
        <f>VLOOKUP(A1164,标的信息!$B$2:$I$260,8,0)</f>
        <v>还款中</v>
      </c>
      <c r="I1164">
        <f t="shared" si="18"/>
        <v>4.9255555555555555</v>
      </c>
      <c r="J1164">
        <v>4.93</v>
      </c>
      <c r="K1164">
        <v>1100</v>
      </c>
      <c r="L1164" s="1" t="s">
        <v>2296</v>
      </c>
      <c r="M1164">
        <v>8220</v>
      </c>
      <c r="N1164">
        <v>10</v>
      </c>
      <c r="O1164" t="s">
        <v>18</v>
      </c>
      <c r="P1164" s="1" t="s">
        <v>2297</v>
      </c>
      <c r="Q1164">
        <v>4.93</v>
      </c>
      <c r="R1164">
        <v>1</v>
      </c>
      <c r="S1164">
        <v>0</v>
      </c>
      <c r="T1164">
        <v>0</v>
      </c>
      <c r="U1164" s="1" t="s">
        <v>40</v>
      </c>
      <c r="V1164">
        <v>1100</v>
      </c>
      <c r="W1164">
        <v>1100</v>
      </c>
      <c r="X1164">
        <v>0</v>
      </c>
      <c r="Y1164">
        <v>1104.93</v>
      </c>
      <c r="Z1164">
        <v>1104.93</v>
      </c>
      <c r="AA1164">
        <v>1</v>
      </c>
      <c r="AB1164" t="s">
        <v>21</v>
      </c>
    </row>
    <row r="1165" spans="1:28" x14ac:dyDescent="0.3">
      <c r="A1165">
        <v>514</v>
      </c>
      <c r="B1165" t="str">
        <f>VLOOKUP(A1165,标的信息!$B$2:$G$260,2,0)</f>
        <v>信易顺</v>
      </c>
      <c r="C1165" t="str">
        <f>VLOOKUP(A1165,标的信息!$B$2:$G$260,3,0)</f>
        <v>信易顺第428期</v>
      </c>
      <c r="D1165">
        <f>VLOOKUP(A1165,标的信息!$B$2:$G$260,4,0)</f>
        <v>50000</v>
      </c>
      <c r="E1165">
        <f>VLOOKUP(A1165,标的信息!$B$2:$G$260,5,0)</f>
        <v>5.2</v>
      </c>
      <c r="F1165">
        <f>VLOOKUP(A1165,标的信息!$B$2:$G$260,6,0)</f>
        <v>1</v>
      </c>
      <c r="G1165">
        <f>VLOOKUP(A1165,标的信息!$B$2:$H$260,7,0)</f>
        <v>31</v>
      </c>
      <c r="H1165" t="str">
        <f>VLOOKUP(A1165,标的信息!$B$2:$I$260,8,0)</f>
        <v>还款中</v>
      </c>
      <c r="I1165">
        <f t="shared" si="18"/>
        <v>0.44777777777777783</v>
      </c>
      <c r="J1165">
        <v>0.45</v>
      </c>
      <c r="K1165">
        <v>100</v>
      </c>
      <c r="L1165" s="1" t="s">
        <v>2298</v>
      </c>
      <c r="M1165">
        <v>8216</v>
      </c>
      <c r="N1165">
        <v>10</v>
      </c>
      <c r="O1165" t="s">
        <v>63</v>
      </c>
      <c r="P1165" s="1" t="s">
        <v>2299</v>
      </c>
      <c r="Q1165">
        <v>0.45</v>
      </c>
      <c r="R1165">
        <v>1</v>
      </c>
      <c r="S1165">
        <v>0</v>
      </c>
      <c r="T1165">
        <v>0</v>
      </c>
      <c r="U1165" s="1" t="s">
        <v>20</v>
      </c>
      <c r="V1165">
        <v>100</v>
      </c>
      <c r="W1165">
        <v>100</v>
      </c>
      <c r="X1165">
        <v>1</v>
      </c>
      <c r="Y1165">
        <v>100.45</v>
      </c>
      <c r="Z1165">
        <v>100.45</v>
      </c>
      <c r="AA1165">
        <v>1</v>
      </c>
      <c r="AB1165" t="s">
        <v>21</v>
      </c>
    </row>
    <row r="1166" spans="1:28" x14ac:dyDescent="0.3">
      <c r="A1166">
        <v>514</v>
      </c>
      <c r="B1166" t="str">
        <f>VLOOKUP(A1166,标的信息!$B$2:$G$260,2,0)</f>
        <v>信易顺</v>
      </c>
      <c r="C1166" t="str">
        <f>VLOOKUP(A1166,标的信息!$B$2:$G$260,3,0)</f>
        <v>信易顺第428期</v>
      </c>
      <c r="D1166">
        <f>VLOOKUP(A1166,标的信息!$B$2:$G$260,4,0)</f>
        <v>50000</v>
      </c>
      <c r="E1166">
        <f>VLOOKUP(A1166,标的信息!$B$2:$G$260,5,0)</f>
        <v>5.2</v>
      </c>
      <c r="F1166">
        <f>VLOOKUP(A1166,标的信息!$B$2:$G$260,6,0)</f>
        <v>1</v>
      </c>
      <c r="G1166">
        <f>VLOOKUP(A1166,标的信息!$B$2:$H$260,7,0)</f>
        <v>31</v>
      </c>
      <c r="H1166" t="str">
        <f>VLOOKUP(A1166,标的信息!$B$2:$I$260,8,0)</f>
        <v>还款中</v>
      </c>
      <c r="I1166">
        <f t="shared" si="18"/>
        <v>9.8511111111111109</v>
      </c>
      <c r="J1166">
        <v>9.85</v>
      </c>
      <c r="K1166">
        <v>2200</v>
      </c>
      <c r="L1166" s="1" t="s">
        <v>2300</v>
      </c>
      <c r="M1166">
        <v>8217</v>
      </c>
      <c r="N1166">
        <v>10</v>
      </c>
      <c r="O1166" t="s">
        <v>63</v>
      </c>
      <c r="P1166" s="1" t="s">
        <v>2299</v>
      </c>
      <c r="Q1166">
        <v>9.85</v>
      </c>
      <c r="R1166">
        <v>1</v>
      </c>
      <c r="S1166">
        <v>0</v>
      </c>
      <c r="T1166">
        <v>0</v>
      </c>
      <c r="U1166" s="1" t="s">
        <v>32</v>
      </c>
      <c r="V1166">
        <v>2200</v>
      </c>
      <c r="W1166">
        <v>2200</v>
      </c>
      <c r="X1166">
        <v>1</v>
      </c>
      <c r="Y1166">
        <v>2209.85</v>
      </c>
      <c r="Z1166">
        <v>2209.85</v>
      </c>
      <c r="AA1166">
        <v>1</v>
      </c>
      <c r="AB1166" t="s">
        <v>21</v>
      </c>
    </row>
    <row r="1167" spans="1:28" x14ac:dyDescent="0.3">
      <c r="A1167">
        <v>514</v>
      </c>
      <c r="B1167" t="str">
        <f>VLOOKUP(A1167,标的信息!$B$2:$G$260,2,0)</f>
        <v>信易顺</v>
      </c>
      <c r="C1167" t="str">
        <f>VLOOKUP(A1167,标的信息!$B$2:$G$260,3,0)</f>
        <v>信易顺第428期</v>
      </c>
      <c r="D1167">
        <f>VLOOKUP(A1167,标的信息!$B$2:$G$260,4,0)</f>
        <v>50000</v>
      </c>
      <c r="E1167">
        <f>VLOOKUP(A1167,标的信息!$B$2:$G$260,5,0)</f>
        <v>5.2</v>
      </c>
      <c r="F1167">
        <f>VLOOKUP(A1167,标的信息!$B$2:$G$260,6,0)</f>
        <v>1</v>
      </c>
      <c r="G1167">
        <f>VLOOKUP(A1167,标的信息!$B$2:$H$260,7,0)</f>
        <v>31</v>
      </c>
      <c r="H1167" t="str">
        <f>VLOOKUP(A1167,标的信息!$B$2:$I$260,8,0)</f>
        <v>还款中</v>
      </c>
      <c r="I1167">
        <f t="shared" si="18"/>
        <v>0.44777777777777783</v>
      </c>
      <c r="J1167">
        <v>0.45</v>
      </c>
      <c r="K1167">
        <v>100</v>
      </c>
      <c r="L1167" s="1" t="s">
        <v>2301</v>
      </c>
      <c r="M1167">
        <v>8215</v>
      </c>
      <c r="N1167">
        <v>10</v>
      </c>
      <c r="O1167" t="s">
        <v>63</v>
      </c>
      <c r="P1167" s="1" t="s">
        <v>2302</v>
      </c>
      <c r="Q1167">
        <v>0.45</v>
      </c>
      <c r="R1167">
        <v>1</v>
      </c>
      <c r="S1167">
        <v>0</v>
      </c>
      <c r="T1167">
        <v>0</v>
      </c>
      <c r="U1167" s="1" t="s">
        <v>48</v>
      </c>
      <c r="V1167">
        <v>100</v>
      </c>
      <c r="W1167">
        <v>100</v>
      </c>
      <c r="X1167">
        <v>1</v>
      </c>
      <c r="Y1167">
        <v>100.45</v>
      </c>
      <c r="Z1167">
        <v>100.45</v>
      </c>
      <c r="AA1167">
        <v>1</v>
      </c>
      <c r="AB1167" t="s">
        <v>21</v>
      </c>
    </row>
    <row r="1168" spans="1:28" x14ac:dyDescent="0.3">
      <c r="A1168">
        <v>513</v>
      </c>
      <c r="B1168" t="str">
        <f>VLOOKUP(A1168,标的信息!$B$2:$G$260,2,0)</f>
        <v>信易顺</v>
      </c>
      <c r="C1168" t="str">
        <f>VLOOKUP(A1168,标的信息!$B$2:$G$260,3,0)</f>
        <v>信易顺第427期</v>
      </c>
      <c r="D1168">
        <f>VLOOKUP(A1168,标的信息!$B$2:$G$260,4,0)</f>
        <v>20000</v>
      </c>
      <c r="E1168">
        <f>VLOOKUP(A1168,标的信息!$B$2:$G$260,5,0)</f>
        <v>5.2</v>
      </c>
      <c r="F1168">
        <f>VLOOKUP(A1168,标的信息!$B$2:$G$260,6,0)</f>
        <v>1</v>
      </c>
      <c r="G1168">
        <f>VLOOKUP(A1168,标的信息!$B$2:$H$260,7,0)</f>
        <v>31</v>
      </c>
      <c r="H1168" t="str">
        <f>VLOOKUP(A1168,标的信息!$B$2:$I$260,8,0)</f>
        <v>还款中</v>
      </c>
      <c r="I1168">
        <f t="shared" si="18"/>
        <v>18.806666666666668</v>
      </c>
      <c r="J1168">
        <v>18.809999999999999</v>
      </c>
      <c r="K1168">
        <v>4200</v>
      </c>
      <c r="L1168" s="1" t="s">
        <v>2303</v>
      </c>
      <c r="M1168">
        <v>8219</v>
      </c>
      <c r="N1168">
        <v>10</v>
      </c>
      <c r="O1168" t="s">
        <v>18</v>
      </c>
      <c r="P1168" s="1" t="s">
        <v>2304</v>
      </c>
      <c r="Q1168">
        <v>18.809999999999999</v>
      </c>
      <c r="R1168">
        <v>1</v>
      </c>
      <c r="S1168">
        <v>0</v>
      </c>
      <c r="T1168">
        <v>0</v>
      </c>
      <c r="U1168" s="1" t="s">
        <v>48</v>
      </c>
      <c r="V1168">
        <v>4200</v>
      </c>
      <c r="W1168">
        <v>4200</v>
      </c>
      <c r="X1168">
        <v>0</v>
      </c>
      <c r="Y1168">
        <v>4218.8100000000004</v>
      </c>
      <c r="Z1168">
        <v>4218.8100000000004</v>
      </c>
      <c r="AA1168">
        <v>1</v>
      </c>
      <c r="AB1168" t="s">
        <v>21</v>
      </c>
    </row>
    <row r="1169" spans="1:28" x14ac:dyDescent="0.3">
      <c r="A1169">
        <v>513</v>
      </c>
      <c r="B1169" t="str">
        <f>VLOOKUP(A1169,标的信息!$B$2:$G$260,2,0)</f>
        <v>信易顺</v>
      </c>
      <c r="C1169" t="str">
        <f>VLOOKUP(A1169,标的信息!$B$2:$G$260,3,0)</f>
        <v>信易顺第427期</v>
      </c>
      <c r="D1169">
        <f>VLOOKUP(A1169,标的信息!$B$2:$G$260,4,0)</f>
        <v>20000</v>
      </c>
      <c r="E1169">
        <f>VLOOKUP(A1169,标的信息!$B$2:$G$260,5,0)</f>
        <v>5.2</v>
      </c>
      <c r="F1169">
        <f>VLOOKUP(A1169,标的信息!$B$2:$G$260,6,0)</f>
        <v>1</v>
      </c>
      <c r="G1169">
        <f>VLOOKUP(A1169,标的信息!$B$2:$H$260,7,0)</f>
        <v>31</v>
      </c>
      <c r="H1169" t="str">
        <f>VLOOKUP(A1169,标的信息!$B$2:$I$260,8,0)</f>
        <v>还款中</v>
      </c>
      <c r="I1169">
        <f t="shared" si="18"/>
        <v>7.6122222222222229</v>
      </c>
      <c r="J1169">
        <v>7.61</v>
      </c>
      <c r="K1169">
        <v>1700</v>
      </c>
      <c r="L1169" s="1" t="s">
        <v>2305</v>
      </c>
      <c r="M1169">
        <v>8218</v>
      </c>
      <c r="N1169">
        <v>10</v>
      </c>
      <c r="O1169" t="s">
        <v>18</v>
      </c>
      <c r="P1169" s="1" t="s">
        <v>2306</v>
      </c>
      <c r="Q1169">
        <v>7.61</v>
      </c>
      <c r="R1169">
        <v>1</v>
      </c>
      <c r="S1169">
        <v>0</v>
      </c>
      <c r="T1169">
        <v>0</v>
      </c>
      <c r="U1169" s="1" t="s">
        <v>48</v>
      </c>
      <c r="V1169">
        <v>1700</v>
      </c>
      <c r="W1169">
        <v>1700</v>
      </c>
      <c r="X1169">
        <v>0</v>
      </c>
      <c r="Y1169">
        <v>1707.61</v>
      </c>
      <c r="Z1169">
        <v>1707.61</v>
      </c>
      <c r="AA1169">
        <v>1</v>
      </c>
      <c r="AB1169" t="s">
        <v>21</v>
      </c>
    </row>
    <row r="1170" spans="1:28" x14ac:dyDescent="0.3">
      <c r="A1170">
        <v>513</v>
      </c>
      <c r="B1170" t="str">
        <f>VLOOKUP(A1170,标的信息!$B$2:$G$260,2,0)</f>
        <v>信易顺</v>
      </c>
      <c r="C1170" t="str">
        <f>VLOOKUP(A1170,标的信息!$B$2:$G$260,3,0)</f>
        <v>信易顺第427期</v>
      </c>
      <c r="D1170">
        <f>VLOOKUP(A1170,标的信息!$B$2:$G$260,4,0)</f>
        <v>20000</v>
      </c>
      <c r="E1170">
        <f>VLOOKUP(A1170,标的信息!$B$2:$G$260,5,0)</f>
        <v>5.2</v>
      </c>
      <c r="F1170">
        <f>VLOOKUP(A1170,标的信息!$B$2:$G$260,6,0)</f>
        <v>1</v>
      </c>
      <c r="G1170">
        <f>VLOOKUP(A1170,标的信息!$B$2:$H$260,7,0)</f>
        <v>31</v>
      </c>
      <c r="H1170" t="str">
        <f>VLOOKUP(A1170,标的信息!$B$2:$I$260,8,0)</f>
        <v>还款中</v>
      </c>
      <c r="I1170">
        <f t="shared" si="18"/>
        <v>22.388888888888889</v>
      </c>
      <c r="J1170">
        <v>22.39</v>
      </c>
      <c r="K1170">
        <v>5000</v>
      </c>
      <c r="L1170" s="1" t="s">
        <v>2307</v>
      </c>
      <c r="M1170">
        <v>8214</v>
      </c>
      <c r="N1170">
        <v>10</v>
      </c>
      <c r="O1170" t="s">
        <v>18</v>
      </c>
      <c r="P1170" s="1" t="s">
        <v>2308</v>
      </c>
      <c r="Q1170">
        <v>22.39</v>
      </c>
      <c r="R1170">
        <v>1</v>
      </c>
      <c r="S1170">
        <v>0</v>
      </c>
      <c r="T1170">
        <v>0</v>
      </c>
      <c r="U1170" s="1" t="s">
        <v>35</v>
      </c>
      <c r="V1170">
        <v>5000</v>
      </c>
      <c r="W1170">
        <v>5000</v>
      </c>
      <c r="X1170">
        <v>0</v>
      </c>
      <c r="Y1170">
        <v>5022.3900000000003</v>
      </c>
      <c r="Z1170">
        <v>5022.3900000000003</v>
      </c>
      <c r="AA1170">
        <v>1</v>
      </c>
      <c r="AB1170" t="s">
        <v>21</v>
      </c>
    </row>
    <row r="1171" spans="1:28" x14ac:dyDescent="0.3">
      <c r="A1171">
        <v>513</v>
      </c>
      <c r="B1171" t="str">
        <f>VLOOKUP(A1171,标的信息!$B$2:$G$260,2,0)</f>
        <v>信易顺</v>
      </c>
      <c r="C1171" t="str">
        <f>VLOOKUP(A1171,标的信息!$B$2:$G$260,3,0)</f>
        <v>信易顺第427期</v>
      </c>
      <c r="D1171">
        <f>VLOOKUP(A1171,标的信息!$B$2:$G$260,4,0)</f>
        <v>20000</v>
      </c>
      <c r="E1171">
        <f>VLOOKUP(A1171,标的信息!$B$2:$G$260,5,0)</f>
        <v>5.2</v>
      </c>
      <c r="F1171">
        <f>VLOOKUP(A1171,标的信息!$B$2:$G$260,6,0)</f>
        <v>1</v>
      </c>
      <c r="G1171">
        <f>VLOOKUP(A1171,标的信息!$B$2:$H$260,7,0)</f>
        <v>31</v>
      </c>
      <c r="H1171" t="str">
        <f>VLOOKUP(A1171,标的信息!$B$2:$I$260,8,0)</f>
        <v>还款中</v>
      </c>
      <c r="I1171">
        <f t="shared" si="18"/>
        <v>13.88111111111111</v>
      </c>
      <c r="J1171">
        <v>13.88</v>
      </c>
      <c r="K1171">
        <v>3100</v>
      </c>
      <c r="L1171" s="1" t="s">
        <v>2309</v>
      </c>
      <c r="M1171">
        <v>8213</v>
      </c>
      <c r="N1171">
        <v>10</v>
      </c>
      <c r="O1171" t="s">
        <v>18</v>
      </c>
      <c r="P1171" s="1" t="s">
        <v>2310</v>
      </c>
      <c r="Q1171">
        <v>13.88</v>
      </c>
      <c r="R1171">
        <v>1</v>
      </c>
      <c r="S1171">
        <v>0</v>
      </c>
      <c r="T1171">
        <v>0</v>
      </c>
      <c r="U1171" s="1" t="s">
        <v>35</v>
      </c>
      <c r="V1171">
        <v>3100</v>
      </c>
      <c r="W1171">
        <v>3100</v>
      </c>
      <c r="X1171">
        <v>0</v>
      </c>
      <c r="Y1171">
        <v>3113.88</v>
      </c>
      <c r="Z1171">
        <v>3113.88</v>
      </c>
      <c r="AA1171">
        <v>1</v>
      </c>
      <c r="AB1171" t="s">
        <v>21</v>
      </c>
    </row>
    <row r="1172" spans="1:28" x14ac:dyDescent="0.3">
      <c r="A1172">
        <v>513</v>
      </c>
      <c r="B1172" t="str">
        <f>VLOOKUP(A1172,标的信息!$B$2:$G$260,2,0)</f>
        <v>信易顺</v>
      </c>
      <c r="C1172" t="str">
        <f>VLOOKUP(A1172,标的信息!$B$2:$G$260,3,0)</f>
        <v>信易顺第427期</v>
      </c>
      <c r="D1172">
        <f>VLOOKUP(A1172,标的信息!$B$2:$G$260,4,0)</f>
        <v>20000</v>
      </c>
      <c r="E1172">
        <f>VLOOKUP(A1172,标的信息!$B$2:$G$260,5,0)</f>
        <v>5.2</v>
      </c>
      <c r="F1172">
        <f>VLOOKUP(A1172,标的信息!$B$2:$G$260,6,0)</f>
        <v>1</v>
      </c>
      <c r="G1172">
        <f>VLOOKUP(A1172,标的信息!$B$2:$H$260,7,0)</f>
        <v>31</v>
      </c>
      <c r="H1172" t="str">
        <f>VLOOKUP(A1172,标的信息!$B$2:$I$260,8,0)</f>
        <v>还款中</v>
      </c>
      <c r="I1172">
        <f t="shared" si="18"/>
        <v>12.090000000000002</v>
      </c>
      <c r="J1172">
        <v>12.09</v>
      </c>
      <c r="K1172">
        <v>2700</v>
      </c>
      <c r="L1172" s="1" t="s">
        <v>2311</v>
      </c>
      <c r="M1172">
        <v>8212</v>
      </c>
      <c r="N1172">
        <v>10</v>
      </c>
      <c r="O1172" t="s">
        <v>63</v>
      </c>
      <c r="P1172" s="1" t="s">
        <v>2312</v>
      </c>
      <c r="Q1172">
        <v>12.09</v>
      </c>
      <c r="R1172">
        <v>1</v>
      </c>
      <c r="S1172">
        <v>0</v>
      </c>
      <c r="T1172">
        <v>0</v>
      </c>
      <c r="U1172" s="1" t="s">
        <v>32</v>
      </c>
      <c r="V1172">
        <v>2700</v>
      </c>
      <c r="W1172">
        <v>2700</v>
      </c>
      <c r="X1172">
        <v>1</v>
      </c>
      <c r="Y1172">
        <v>2712.09</v>
      </c>
      <c r="Z1172">
        <v>2712.09</v>
      </c>
      <c r="AA1172">
        <v>1</v>
      </c>
      <c r="AB1172" t="s">
        <v>21</v>
      </c>
    </row>
    <row r="1173" spans="1:28" x14ac:dyDescent="0.3">
      <c r="A1173">
        <v>513</v>
      </c>
      <c r="B1173" t="str">
        <f>VLOOKUP(A1173,标的信息!$B$2:$G$260,2,0)</f>
        <v>信易顺</v>
      </c>
      <c r="C1173" t="str">
        <f>VLOOKUP(A1173,标的信息!$B$2:$G$260,3,0)</f>
        <v>信易顺第427期</v>
      </c>
      <c r="D1173">
        <f>VLOOKUP(A1173,标的信息!$B$2:$G$260,4,0)</f>
        <v>20000</v>
      </c>
      <c r="E1173">
        <f>VLOOKUP(A1173,标的信息!$B$2:$G$260,5,0)</f>
        <v>5.2</v>
      </c>
      <c r="F1173">
        <f>VLOOKUP(A1173,标的信息!$B$2:$G$260,6,0)</f>
        <v>1</v>
      </c>
      <c r="G1173">
        <f>VLOOKUP(A1173,标的信息!$B$2:$H$260,7,0)</f>
        <v>31</v>
      </c>
      <c r="H1173" t="str">
        <f>VLOOKUP(A1173,标的信息!$B$2:$I$260,8,0)</f>
        <v>还款中</v>
      </c>
      <c r="I1173">
        <f t="shared" si="18"/>
        <v>1.3433333333333333</v>
      </c>
      <c r="J1173">
        <v>1.34</v>
      </c>
      <c r="K1173">
        <v>300</v>
      </c>
      <c r="L1173" s="1" t="s">
        <v>2313</v>
      </c>
      <c r="M1173">
        <v>8211</v>
      </c>
      <c r="N1173">
        <v>10</v>
      </c>
      <c r="O1173" t="s">
        <v>63</v>
      </c>
      <c r="P1173" s="1" t="s">
        <v>2314</v>
      </c>
      <c r="Q1173">
        <v>1.34</v>
      </c>
      <c r="R1173">
        <v>1</v>
      </c>
      <c r="S1173">
        <v>0</v>
      </c>
      <c r="T1173">
        <v>0</v>
      </c>
      <c r="U1173" s="1" t="s">
        <v>29</v>
      </c>
      <c r="V1173">
        <v>300</v>
      </c>
      <c r="W1173">
        <v>300</v>
      </c>
      <c r="X1173">
        <v>1</v>
      </c>
      <c r="Y1173">
        <v>301.33999999999997</v>
      </c>
      <c r="Z1173">
        <v>301.33999999999997</v>
      </c>
      <c r="AA1173">
        <v>1</v>
      </c>
      <c r="AB1173" t="s">
        <v>21</v>
      </c>
    </row>
    <row r="1174" spans="1:28" x14ac:dyDescent="0.3">
      <c r="A1174">
        <v>513</v>
      </c>
      <c r="B1174" t="str">
        <f>VLOOKUP(A1174,标的信息!$B$2:$G$260,2,0)</f>
        <v>信易顺</v>
      </c>
      <c r="C1174" t="str">
        <f>VLOOKUP(A1174,标的信息!$B$2:$G$260,3,0)</f>
        <v>信易顺第427期</v>
      </c>
      <c r="D1174">
        <f>VLOOKUP(A1174,标的信息!$B$2:$G$260,4,0)</f>
        <v>20000</v>
      </c>
      <c r="E1174">
        <f>VLOOKUP(A1174,标的信息!$B$2:$G$260,5,0)</f>
        <v>5.2</v>
      </c>
      <c r="F1174">
        <f>VLOOKUP(A1174,标的信息!$B$2:$G$260,6,0)</f>
        <v>1</v>
      </c>
      <c r="G1174">
        <f>VLOOKUP(A1174,标的信息!$B$2:$H$260,7,0)</f>
        <v>31</v>
      </c>
      <c r="H1174" t="str">
        <f>VLOOKUP(A1174,标的信息!$B$2:$I$260,8,0)</f>
        <v>还款中</v>
      </c>
      <c r="I1174">
        <f t="shared" si="18"/>
        <v>13.433333333333334</v>
      </c>
      <c r="J1174">
        <v>13.43</v>
      </c>
      <c r="K1174">
        <v>3000</v>
      </c>
      <c r="L1174" s="1" t="s">
        <v>2315</v>
      </c>
      <c r="M1174">
        <v>8210</v>
      </c>
      <c r="N1174">
        <v>10</v>
      </c>
      <c r="O1174" t="s">
        <v>63</v>
      </c>
      <c r="P1174" s="1" t="s">
        <v>2316</v>
      </c>
      <c r="Q1174">
        <v>13.43</v>
      </c>
      <c r="R1174">
        <v>1</v>
      </c>
      <c r="S1174">
        <v>0</v>
      </c>
      <c r="T1174">
        <v>0</v>
      </c>
      <c r="U1174" s="1" t="s">
        <v>35</v>
      </c>
      <c r="V1174">
        <v>3000</v>
      </c>
      <c r="W1174">
        <v>3000</v>
      </c>
      <c r="X1174">
        <v>1</v>
      </c>
      <c r="Y1174">
        <v>3013.43</v>
      </c>
      <c r="Z1174">
        <v>3013.43</v>
      </c>
      <c r="AA1174">
        <v>1</v>
      </c>
      <c r="AB1174" t="s">
        <v>21</v>
      </c>
    </row>
    <row r="1175" spans="1:28" x14ac:dyDescent="0.3">
      <c r="A1175">
        <v>512</v>
      </c>
      <c r="B1175" t="str">
        <f>VLOOKUP(A1175,标的信息!$B$2:$G$260,2,0)</f>
        <v>信易顺</v>
      </c>
      <c r="C1175" t="str">
        <f>VLOOKUP(A1175,标的信息!$B$2:$G$260,3,0)</f>
        <v>信易顺第426期</v>
      </c>
      <c r="D1175">
        <f>VLOOKUP(A1175,标的信息!$B$2:$G$260,4,0)</f>
        <v>20000</v>
      </c>
      <c r="E1175">
        <f>VLOOKUP(A1175,标的信息!$B$2:$G$260,5,0)</f>
        <v>5.2</v>
      </c>
      <c r="F1175">
        <f>VLOOKUP(A1175,标的信息!$B$2:$G$260,6,0)</f>
        <v>1</v>
      </c>
      <c r="G1175">
        <f>VLOOKUP(A1175,标的信息!$B$2:$H$260,7,0)</f>
        <v>31</v>
      </c>
      <c r="H1175" t="str">
        <f>VLOOKUP(A1175,标的信息!$B$2:$I$260,8,0)</f>
        <v>还款中</v>
      </c>
      <c r="I1175">
        <f t="shared" si="18"/>
        <v>40.747777777777777</v>
      </c>
      <c r="J1175">
        <v>40.75</v>
      </c>
      <c r="K1175">
        <v>9100</v>
      </c>
      <c r="L1175" s="1" t="s">
        <v>2317</v>
      </c>
      <c r="M1175">
        <v>8202</v>
      </c>
      <c r="N1175">
        <v>10</v>
      </c>
      <c r="O1175" t="s">
        <v>18</v>
      </c>
      <c r="P1175" s="1" t="s">
        <v>2318</v>
      </c>
      <c r="Q1175">
        <v>40.75</v>
      </c>
      <c r="R1175">
        <v>1</v>
      </c>
      <c r="S1175">
        <v>0</v>
      </c>
      <c r="T1175">
        <v>0</v>
      </c>
      <c r="U1175" s="1" t="s">
        <v>29</v>
      </c>
      <c r="V1175">
        <v>9100</v>
      </c>
      <c r="W1175">
        <v>9100</v>
      </c>
      <c r="X1175">
        <v>0</v>
      </c>
      <c r="Y1175">
        <v>9140.75</v>
      </c>
      <c r="Z1175">
        <v>9140.75</v>
      </c>
      <c r="AA1175">
        <v>1</v>
      </c>
      <c r="AB1175" t="s">
        <v>21</v>
      </c>
    </row>
    <row r="1176" spans="1:28" x14ac:dyDescent="0.3">
      <c r="A1176">
        <v>512</v>
      </c>
      <c r="B1176" t="str">
        <f>VLOOKUP(A1176,标的信息!$B$2:$G$260,2,0)</f>
        <v>信易顺</v>
      </c>
      <c r="C1176" t="str">
        <f>VLOOKUP(A1176,标的信息!$B$2:$G$260,3,0)</f>
        <v>信易顺第426期</v>
      </c>
      <c r="D1176">
        <f>VLOOKUP(A1176,标的信息!$B$2:$G$260,4,0)</f>
        <v>20000</v>
      </c>
      <c r="E1176">
        <f>VLOOKUP(A1176,标的信息!$B$2:$G$260,5,0)</f>
        <v>5.2</v>
      </c>
      <c r="F1176">
        <f>VLOOKUP(A1176,标的信息!$B$2:$G$260,6,0)</f>
        <v>1</v>
      </c>
      <c r="G1176">
        <f>VLOOKUP(A1176,标的信息!$B$2:$H$260,7,0)</f>
        <v>31</v>
      </c>
      <c r="H1176" t="str">
        <f>VLOOKUP(A1176,标的信息!$B$2:$I$260,8,0)</f>
        <v>还款中</v>
      </c>
      <c r="I1176">
        <f t="shared" si="18"/>
        <v>22.836666666666662</v>
      </c>
      <c r="J1176">
        <v>22.84</v>
      </c>
      <c r="K1176">
        <v>5100</v>
      </c>
      <c r="L1176" s="1" t="s">
        <v>2319</v>
      </c>
      <c r="M1176">
        <v>8201</v>
      </c>
      <c r="N1176">
        <v>10</v>
      </c>
      <c r="O1176" t="s">
        <v>18</v>
      </c>
      <c r="P1176" s="1" t="s">
        <v>2320</v>
      </c>
      <c r="Q1176">
        <v>22.84</v>
      </c>
      <c r="R1176">
        <v>1</v>
      </c>
      <c r="S1176">
        <v>0</v>
      </c>
      <c r="T1176">
        <v>0</v>
      </c>
      <c r="U1176" s="1" t="s">
        <v>32</v>
      </c>
      <c r="V1176">
        <v>5100</v>
      </c>
      <c r="W1176">
        <v>5100</v>
      </c>
      <c r="X1176">
        <v>0</v>
      </c>
      <c r="Y1176">
        <v>5122.84</v>
      </c>
      <c r="Z1176">
        <v>5122.84</v>
      </c>
      <c r="AA1176">
        <v>1</v>
      </c>
      <c r="AB1176" t="s">
        <v>21</v>
      </c>
    </row>
    <row r="1177" spans="1:28" x14ac:dyDescent="0.3">
      <c r="A1177">
        <v>512</v>
      </c>
      <c r="B1177" t="str">
        <f>VLOOKUP(A1177,标的信息!$B$2:$G$260,2,0)</f>
        <v>信易顺</v>
      </c>
      <c r="C1177" t="str">
        <f>VLOOKUP(A1177,标的信息!$B$2:$G$260,3,0)</f>
        <v>信易顺第426期</v>
      </c>
      <c r="D1177">
        <f>VLOOKUP(A1177,标的信息!$B$2:$G$260,4,0)</f>
        <v>20000</v>
      </c>
      <c r="E1177">
        <f>VLOOKUP(A1177,标的信息!$B$2:$G$260,5,0)</f>
        <v>5.2</v>
      </c>
      <c r="F1177">
        <f>VLOOKUP(A1177,标的信息!$B$2:$G$260,6,0)</f>
        <v>1</v>
      </c>
      <c r="G1177">
        <f>VLOOKUP(A1177,标的信息!$B$2:$H$260,7,0)</f>
        <v>31</v>
      </c>
      <c r="H1177" t="str">
        <f>VLOOKUP(A1177,标的信息!$B$2:$I$260,8,0)</f>
        <v>还款中</v>
      </c>
      <c r="I1177">
        <f t="shared" si="18"/>
        <v>23.284444444444443</v>
      </c>
      <c r="J1177">
        <v>23.28</v>
      </c>
      <c r="K1177">
        <v>5200</v>
      </c>
      <c r="L1177" s="1" t="s">
        <v>2321</v>
      </c>
      <c r="M1177">
        <v>8198</v>
      </c>
      <c r="N1177">
        <v>10</v>
      </c>
      <c r="O1177" t="s">
        <v>18</v>
      </c>
      <c r="P1177" s="1" t="s">
        <v>2322</v>
      </c>
      <c r="Q1177">
        <v>23.28</v>
      </c>
      <c r="R1177">
        <v>1</v>
      </c>
      <c r="S1177">
        <v>0</v>
      </c>
      <c r="T1177">
        <v>0</v>
      </c>
      <c r="U1177" s="1" t="s">
        <v>24</v>
      </c>
      <c r="V1177">
        <v>5200</v>
      </c>
      <c r="W1177">
        <v>5200</v>
      </c>
      <c r="X1177">
        <v>0</v>
      </c>
      <c r="Y1177">
        <v>5223.28</v>
      </c>
      <c r="Z1177">
        <v>5223.28</v>
      </c>
      <c r="AA1177">
        <v>1</v>
      </c>
      <c r="AB1177" t="s">
        <v>21</v>
      </c>
    </row>
    <row r="1178" spans="1:28" x14ac:dyDescent="0.3">
      <c r="A1178">
        <v>512</v>
      </c>
      <c r="B1178" t="str">
        <f>VLOOKUP(A1178,标的信息!$B$2:$G$260,2,0)</f>
        <v>信易顺</v>
      </c>
      <c r="C1178" t="str">
        <f>VLOOKUP(A1178,标的信息!$B$2:$G$260,3,0)</f>
        <v>信易顺第426期</v>
      </c>
      <c r="D1178">
        <f>VLOOKUP(A1178,标的信息!$B$2:$G$260,4,0)</f>
        <v>20000</v>
      </c>
      <c r="E1178">
        <f>VLOOKUP(A1178,标的信息!$B$2:$G$260,5,0)</f>
        <v>5.2</v>
      </c>
      <c r="F1178">
        <f>VLOOKUP(A1178,标的信息!$B$2:$G$260,6,0)</f>
        <v>1</v>
      </c>
      <c r="G1178">
        <f>VLOOKUP(A1178,标的信息!$B$2:$H$260,7,0)</f>
        <v>31</v>
      </c>
      <c r="H1178" t="str">
        <f>VLOOKUP(A1178,标的信息!$B$2:$I$260,8,0)</f>
        <v>还款中</v>
      </c>
      <c r="I1178">
        <f t="shared" si="18"/>
        <v>2.2388888888888889</v>
      </c>
      <c r="J1178">
        <v>2.2400000000000002</v>
      </c>
      <c r="K1178">
        <v>500</v>
      </c>
      <c r="L1178" s="1" t="s">
        <v>2323</v>
      </c>
      <c r="M1178">
        <v>8193</v>
      </c>
      <c r="N1178">
        <v>10</v>
      </c>
      <c r="O1178" t="s">
        <v>18</v>
      </c>
      <c r="P1178" s="1" t="s">
        <v>2324</v>
      </c>
      <c r="Q1178">
        <v>2.2400000000000002</v>
      </c>
      <c r="R1178">
        <v>1</v>
      </c>
      <c r="S1178">
        <v>0</v>
      </c>
      <c r="T1178">
        <v>0</v>
      </c>
      <c r="U1178" s="1" t="s">
        <v>32</v>
      </c>
      <c r="V1178">
        <v>500</v>
      </c>
      <c r="W1178">
        <v>500</v>
      </c>
      <c r="X1178">
        <v>0</v>
      </c>
      <c r="Y1178">
        <v>502.24</v>
      </c>
      <c r="Z1178">
        <v>502.24</v>
      </c>
      <c r="AA1178">
        <v>1</v>
      </c>
      <c r="AB1178" t="s">
        <v>21</v>
      </c>
    </row>
    <row r="1179" spans="1:28" x14ac:dyDescent="0.3">
      <c r="A1179">
        <v>512</v>
      </c>
      <c r="B1179" t="str">
        <f>VLOOKUP(A1179,标的信息!$B$2:$G$260,2,0)</f>
        <v>信易顺</v>
      </c>
      <c r="C1179" t="str">
        <f>VLOOKUP(A1179,标的信息!$B$2:$G$260,3,0)</f>
        <v>信易顺第426期</v>
      </c>
      <c r="D1179">
        <f>VLOOKUP(A1179,标的信息!$B$2:$G$260,4,0)</f>
        <v>20000</v>
      </c>
      <c r="E1179">
        <f>VLOOKUP(A1179,标的信息!$B$2:$G$260,5,0)</f>
        <v>5.2</v>
      </c>
      <c r="F1179">
        <f>VLOOKUP(A1179,标的信息!$B$2:$G$260,6,0)</f>
        <v>1</v>
      </c>
      <c r="G1179">
        <f>VLOOKUP(A1179,标的信息!$B$2:$H$260,7,0)</f>
        <v>31</v>
      </c>
      <c r="H1179" t="str">
        <f>VLOOKUP(A1179,标的信息!$B$2:$I$260,8,0)</f>
        <v>还款中</v>
      </c>
      <c r="I1179">
        <f t="shared" si="18"/>
        <v>0.44777777777777783</v>
      </c>
      <c r="J1179">
        <v>0.45</v>
      </c>
      <c r="K1179">
        <v>100</v>
      </c>
      <c r="L1179" s="1" t="s">
        <v>2325</v>
      </c>
      <c r="M1179">
        <v>8186</v>
      </c>
      <c r="N1179">
        <v>10</v>
      </c>
      <c r="O1179" t="s">
        <v>63</v>
      </c>
      <c r="P1179" s="1" t="s">
        <v>2326</v>
      </c>
      <c r="Q1179">
        <v>0.45</v>
      </c>
      <c r="R1179">
        <v>1</v>
      </c>
      <c r="S1179">
        <v>0</v>
      </c>
      <c r="T1179">
        <v>0</v>
      </c>
      <c r="U1179" s="1" t="s">
        <v>20</v>
      </c>
      <c r="V1179">
        <v>100</v>
      </c>
      <c r="W1179">
        <v>100</v>
      </c>
      <c r="X1179">
        <v>1</v>
      </c>
      <c r="Y1179">
        <v>100.45</v>
      </c>
      <c r="Z1179">
        <v>100.45</v>
      </c>
      <c r="AA1179">
        <v>1</v>
      </c>
      <c r="AB1179" t="s">
        <v>21</v>
      </c>
    </row>
    <row r="1180" spans="1:28" x14ac:dyDescent="0.3">
      <c r="A1180">
        <v>511</v>
      </c>
      <c r="B1180" t="str">
        <f>VLOOKUP(A1180,标的信息!$B$2:$G$260,2,0)</f>
        <v>信易顺</v>
      </c>
      <c r="C1180" t="str">
        <f>VLOOKUP(A1180,标的信息!$B$2:$G$260,3,0)</f>
        <v>信易顺第425期</v>
      </c>
      <c r="D1180">
        <f>VLOOKUP(A1180,标的信息!$B$2:$G$260,4,0)</f>
        <v>20000</v>
      </c>
      <c r="E1180">
        <f>VLOOKUP(A1180,标的信息!$B$2:$G$260,5,0)</f>
        <v>5.2</v>
      </c>
      <c r="F1180">
        <f>VLOOKUP(A1180,标的信息!$B$2:$G$260,6,0)</f>
        <v>1</v>
      </c>
      <c r="G1180">
        <f>VLOOKUP(A1180,标的信息!$B$2:$H$260,7,0)</f>
        <v>31</v>
      </c>
      <c r="H1180" t="str">
        <f>VLOOKUP(A1180,标的信息!$B$2:$I$260,8,0)</f>
        <v>还款中</v>
      </c>
      <c r="I1180">
        <f t="shared" si="18"/>
        <v>9.4033333333333342</v>
      </c>
      <c r="J1180">
        <v>9.4</v>
      </c>
      <c r="K1180">
        <v>2100</v>
      </c>
      <c r="L1180" s="1" t="s">
        <v>2327</v>
      </c>
      <c r="M1180">
        <v>8199</v>
      </c>
      <c r="N1180">
        <v>10</v>
      </c>
      <c r="O1180" t="s">
        <v>18</v>
      </c>
      <c r="P1180" s="1" t="s">
        <v>2328</v>
      </c>
      <c r="Q1180">
        <v>9.4</v>
      </c>
      <c r="R1180">
        <v>1</v>
      </c>
      <c r="S1180">
        <v>0</v>
      </c>
      <c r="T1180">
        <v>0</v>
      </c>
      <c r="U1180" s="1" t="s">
        <v>29</v>
      </c>
      <c r="V1180">
        <v>2100</v>
      </c>
      <c r="W1180">
        <v>2100</v>
      </c>
      <c r="X1180">
        <v>0</v>
      </c>
      <c r="Y1180">
        <v>2109.4</v>
      </c>
      <c r="Z1180">
        <v>2109.4</v>
      </c>
      <c r="AA1180">
        <v>1</v>
      </c>
      <c r="AB1180" t="s">
        <v>21</v>
      </c>
    </row>
    <row r="1181" spans="1:28" x14ac:dyDescent="0.3">
      <c r="A1181">
        <v>511</v>
      </c>
      <c r="B1181" t="str">
        <f>VLOOKUP(A1181,标的信息!$B$2:$G$260,2,0)</f>
        <v>信易顺</v>
      </c>
      <c r="C1181" t="str">
        <f>VLOOKUP(A1181,标的信息!$B$2:$G$260,3,0)</f>
        <v>信易顺第425期</v>
      </c>
      <c r="D1181">
        <f>VLOOKUP(A1181,标的信息!$B$2:$G$260,4,0)</f>
        <v>20000</v>
      </c>
      <c r="E1181">
        <f>VLOOKUP(A1181,标的信息!$B$2:$G$260,5,0)</f>
        <v>5.2</v>
      </c>
      <c r="F1181">
        <f>VLOOKUP(A1181,标的信息!$B$2:$G$260,6,0)</f>
        <v>1</v>
      </c>
      <c r="G1181">
        <f>VLOOKUP(A1181,标的信息!$B$2:$H$260,7,0)</f>
        <v>31</v>
      </c>
      <c r="H1181" t="str">
        <f>VLOOKUP(A1181,标的信息!$B$2:$I$260,8,0)</f>
        <v>还款中</v>
      </c>
      <c r="I1181">
        <f t="shared" si="18"/>
        <v>44.777777777777779</v>
      </c>
      <c r="J1181">
        <v>44.78</v>
      </c>
      <c r="K1181">
        <v>10000</v>
      </c>
      <c r="L1181" s="1" t="s">
        <v>2329</v>
      </c>
      <c r="M1181">
        <v>8188</v>
      </c>
      <c r="N1181">
        <v>10</v>
      </c>
      <c r="O1181" t="s">
        <v>18</v>
      </c>
      <c r="P1181" s="1" t="s">
        <v>2330</v>
      </c>
      <c r="Q1181">
        <v>44.78</v>
      </c>
      <c r="R1181">
        <v>1</v>
      </c>
      <c r="S1181">
        <v>0</v>
      </c>
      <c r="T1181">
        <v>0</v>
      </c>
      <c r="U1181" s="1" t="s">
        <v>77</v>
      </c>
      <c r="V1181">
        <v>10000</v>
      </c>
      <c r="W1181">
        <v>10000</v>
      </c>
      <c r="X1181">
        <v>0</v>
      </c>
      <c r="Y1181">
        <v>10044.780000000001</v>
      </c>
      <c r="Z1181">
        <v>10044.780000000001</v>
      </c>
      <c r="AA1181">
        <v>1</v>
      </c>
      <c r="AB1181" t="s">
        <v>21</v>
      </c>
    </row>
    <row r="1182" spans="1:28" x14ac:dyDescent="0.3">
      <c r="A1182">
        <v>511</v>
      </c>
      <c r="B1182" t="str">
        <f>VLOOKUP(A1182,标的信息!$B$2:$G$260,2,0)</f>
        <v>信易顺</v>
      </c>
      <c r="C1182" t="str">
        <f>VLOOKUP(A1182,标的信息!$B$2:$G$260,3,0)</f>
        <v>信易顺第425期</v>
      </c>
      <c r="D1182">
        <f>VLOOKUP(A1182,标的信息!$B$2:$G$260,4,0)</f>
        <v>20000</v>
      </c>
      <c r="E1182">
        <f>VLOOKUP(A1182,标的信息!$B$2:$G$260,5,0)</f>
        <v>5.2</v>
      </c>
      <c r="F1182">
        <f>VLOOKUP(A1182,标的信息!$B$2:$G$260,6,0)</f>
        <v>1</v>
      </c>
      <c r="G1182">
        <f>VLOOKUP(A1182,标的信息!$B$2:$H$260,7,0)</f>
        <v>31</v>
      </c>
      <c r="H1182" t="str">
        <f>VLOOKUP(A1182,标的信息!$B$2:$I$260,8,0)</f>
        <v>还款中</v>
      </c>
      <c r="I1182">
        <f t="shared" si="18"/>
        <v>34.926666666666669</v>
      </c>
      <c r="J1182">
        <v>34.93</v>
      </c>
      <c r="K1182">
        <v>7800</v>
      </c>
      <c r="L1182" s="1" t="s">
        <v>2331</v>
      </c>
      <c r="M1182">
        <v>8187</v>
      </c>
      <c r="N1182">
        <v>10</v>
      </c>
      <c r="O1182" t="s">
        <v>18</v>
      </c>
      <c r="P1182" s="1" t="s">
        <v>2332</v>
      </c>
      <c r="Q1182">
        <v>34.93</v>
      </c>
      <c r="R1182">
        <v>1</v>
      </c>
      <c r="S1182">
        <v>0</v>
      </c>
      <c r="T1182">
        <v>0</v>
      </c>
      <c r="U1182" s="1" t="s">
        <v>48</v>
      </c>
      <c r="V1182">
        <v>7800</v>
      </c>
      <c r="W1182">
        <v>7800</v>
      </c>
      <c r="X1182">
        <v>0</v>
      </c>
      <c r="Y1182">
        <v>7834.93</v>
      </c>
      <c r="Z1182">
        <v>7834.93</v>
      </c>
      <c r="AA1182">
        <v>1</v>
      </c>
      <c r="AB1182" t="s">
        <v>21</v>
      </c>
    </row>
    <row r="1183" spans="1:28" x14ac:dyDescent="0.3">
      <c r="A1183">
        <v>511</v>
      </c>
      <c r="B1183" t="str">
        <f>VLOOKUP(A1183,标的信息!$B$2:$G$260,2,0)</f>
        <v>信易顺</v>
      </c>
      <c r="C1183" t="str">
        <f>VLOOKUP(A1183,标的信息!$B$2:$G$260,3,0)</f>
        <v>信易顺第425期</v>
      </c>
      <c r="D1183">
        <f>VLOOKUP(A1183,标的信息!$B$2:$G$260,4,0)</f>
        <v>20000</v>
      </c>
      <c r="E1183">
        <f>VLOOKUP(A1183,标的信息!$B$2:$G$260,5,0)</f>
        <v>5.2</v>
      </c>
      <c r="F1183">
        <f>VLOOKUP(A1183,标的信息!$B$2:$G$260,6,0)</f>
        <v>1</v>
      </c>
      <c r="G1183">
        <f>VLOOKUP(A1183,标的信息!$B$2:$H$260,7,0)</f>
        <v>31</v>
      </c>
      <c r="H1183" t="str">
        <f>VLOOKUP(A1183,标的信息!$B$2:$I$260,8,0)</f>
        <v>还款中</v>
      </c>
      <c r="I1183">
        <f t="shared" si="18"/>
        <v>0.44777777777777783</v>
      </c>
      <c r="J1183">
        <v>0.45</v>
      </c>
      <c r="K1183">
        <v>100</v>
      </c>
      <c r="L1183" s="1" t="s">
        <v>2333</v>
      </c>
      <c r="M1183">
        <v>8184</v>
      </c>
      <c r="N1183">
        <v>10</v>
      </c>
      <c r="O1183" t="s">
        <v>63</v>
      </c>
      <c r="P1183" s="1" t="s">
        <v>2334</v>
      </c>
      <c r="Q1183">
        <v>0.45</v>
      </c>
      <c r="R1183">
        <v>1</v>
      </c>
      <c r="S1183">
        <v>0</v>
      </c>
      <c r="T1183">
        <v>0</v>
      </c>
      <c r="U1183" s="1" t="s">
        <v>20</v>
      </c>
      <c r="V1183">
        <v>100</v>
      </c>
      <c r="W1183">
        <v>100</v>
      </c>
      <c r="X1183">
        <v>1</v>
      </c>
      <c r="Y1183">
        <v>100.45</v>
      </c>
      <c r="Z1183">
        <v>100.45</v>
      </c>
      <c r="AA1183">
        <v>1</v>
      </c>
      <c r="AB1183" t="s">
        <v>21</v>
      </c>
    </row>
    <row r="1184" spans="1:28" x14ac:dyDescent="0.3">
      <c r="A1184">
        <v>510</v>
      </c>
      <c r="B1184" t="str">
        <f>VLOOKUP(A1184,标的信息!$B$2:$G$260,2,0)</f>
        <v>信易顺</v>
      </c>
      <c r="C1184" t="str">
        <f>VLOOKUP(A1184,标的信息!$B$2:$G$260,3,0)</f>
        <v>信易顺第424期</v>
      </c>
      <c r="D1184">
        <f>VLOOKUP(A1184,标的信息!$B$2:$G$260,4,0)</f>
        <v>20000</v>
      </c>
      <c r="E1184">
        <f>VLOOKUP(A1184,标的信息!$B$2:$G$260,5,0)</f>
        <v>5.2</v>
      </c>
      <c r="F1184">
        <f>VLOOKUP(A1184,标的信息!$B$2:$G$260,6,0)</f>
        <v>1</v>
      </c>
      <c r="G1184">
        <f>VLOOKUP(A1184,标的信息!$B$2:$H$260,7,0)</f>
        <v>31</v>
      </c>
      <c r="H1184" t="str">
        <f>VLOOKUP(A1184,标的信息!$B$2:$I$260,8,0)</f>
        <v>还款中</v>
      </c>
      <c r="I1184">
        <f t="shared" si="18"/>
        <v>35.37444444444445</v>
      </c>
      <c r="J1184">
        <v>35.369999999999997</v>
      </c>
      <c r="K1184">
        <v>7900</v>
      </c>
      <c r="L1184" s="1" t="s">
        <v>2335</v>
      </c>
      <c r="M1184">
        <v>8191</v>
      </c>
      <c r="N1184">
        <v>10</v>
      </c>
      <c r="O1184" t="s">
        <v>18</v>
      </c>
      <c r="P1184" s="1" t="s">
        <v>2336</v>
      </c>
      <c r="Q1184">
        <v>35.369999999999997</v>
      </c>
      <c r="R1184">
        <v>1</v>
      </c>
      <c r="S1184">
        <v>0</v>
      </c>
      <c r="T1184">
        <v>0</v>
      </c>
      <c r="U1184" s="1" t="s">
        <v>43</v>
      </c>
      <c r="V1184">
        <v>7900</v>
      </c>
      <c r="W1184">
        <v>7900</v>
      </c>
      <c r="X1184">
        <v>0</v>
      </c>
      <c r="Y1184">
        <v>7935.37</v>
      </c>
      <c r="Z1184">
        <v>7935.37</v>
      </c>
      <c r="AA1184">
        <v>1</v>
      </c>
      <c r="AB1184" t="s">
        <v>21</v>
      </c>
    </row>
    <row r="1185" spans="1:28" x14ac:dyDescent="0.3">
      <c r="A1185">
        <v>510</v>
      </c>
      <c r="B1185" t="str">
        <f>VLOOKUP(A1185,标的信息!$B$2:$G$260,2,0)</f>
        <v>信易顺</v>
      </c>
      <c r="C1185" t="str">
        <f>VLOOKUP(A1185,标的信息!$B$2:$G$260,3,0)</f>
        <v>信易顺第424期</v>
      </c>
      <c r="D1185">
        <f>VLOOKUP(A1185,标的信息!$B$2:$G$260,4,0)</f>
        <v>20000</v>
      </c>
      <c r="E1185">
        <f>VLOOKUP(A1185,标的信息!$B$2:$G$260,5,0)</f>
        <v>5.2</v>
      </c>
      <c r="F1185">
        <f>VLOOKUP(A1185,标的信息!$B$2:$G$260,6,0)</f>
        <v>1</v>
      </c>
      <c r="G1185">
        <f>VLOOKUP(A1185,标的信息!$B$2:$H$260,7,0)</f>
        <v>31</v>
      </c>
      <c r="H1185" t="str">
        <f>VLOOKUP(A1185,标的信息!$B$2:$I$260,8,0)</f>
        <v>还款中</v>
      </c>
      <c r="I1185">
        <f t="shared" si="18"/>
        <v>44.777777777777779</v>
      </c>
      <c r="J1185">
        <v>44.78</v>
      </c>
      <c r="K1185">
        <v>10000</v>
      </c>
      <c r="L1185" s="1" t="s">
        <v>2337</v>
      </c>
      <c r="M1185">
        <v>8189</v>
      </c>
      <c r="N1185">
        <v>10</v>
      </c>
      <c r="O1185" t="s">
        <v>18</v>
      </c>
      <c r="P1185" s="1" t="s">
        <v>2338</v>
      </c>
      <c r="Q1185">
        <v>44.78</v>
      </c>
      <c r="R1185">
        <v>1</v>
      </c>
      <c r="S1185">
        <v>0</v>
      </c>
      <c r="T1185">
        <v>0</v>
      </c>
      <c r="U1185" s="1" t="s">
        <v>77</v>
      </c>
      <c r="V1185">
        <v>10000</v>
      </c>
      <c r="W1185">
        <v>10000</v>
      </c>
      <c r="X1185">
        <v>0</v>
      </c>
      <c r="Y1185">
        <v>10044.780000000001</v>
      </c>
      <c r="Z1185">
        <v>10044.780000000001</v>
      </c>
      <c r="AA1185">
        <v>1</v>
      </c>
      <c r="AB1185" t="s">
        <v>21</v>
      </c>
    </row>
    <row r="1186" spans="1:28" x14ac:dyDescent="0.3">
      <c r="A1186">
        <v>510</v>
      </c>
      <c r="B1186" t="str">
        <f>VLOOKUP(A1186,标的信息!$B$2:$G$260,2,0)</f>
        <v>信易顺</v>
      </c>
      <c r="C1186" t="str">
        <f>VLOOKUP(A1186,标的信息!$B$2:$G$260,3,0)</f>
        <v>信易顺第424期</v>
      </c>
      <c r="D1186">
        <f>VLOOKUP(A1186,标的信息!$B$2:$G$260,4,0)</f>
        <v>20000</v>
      </c>
      <c r="E1186">
        <f>VLOOKUP(A1186,标的信息!$B$2:$G$260,5,0)</f>
        <v>5.2</v>
      </c>
      <c r="F1186">
        <f>VLOOKUP(A1186,标的信息!$B$2:$G$260,6,0)</f>
        <v>1</v>
      </c>
      <c r="G1186">
        <f>VLOOKUP(A1186,标的信息!$B$2:$H$260,7,0)</f>
        <v>31</v>
      </c>
      <c r="H1186" t="str">
        <f>VLOOKUP(A1186,标的信息!$B$2:$I$260,8,0)</f>
        <v>还款中</v>
      </c>
      <c r="I1186">
        <f t="shared" si="18"/>
        <v>0.44777777777777783</v>
      </c>
      <c r="J1186">
        <v>0.45</v>
      </c>
      <c r="K1186">
        <v>100</v>
      </c>
      <c r="L1186" s="1" t="s">
        <v>2339</v>
      </c>
      <c r="M1186">
        <v>8181</v>
      </c>
      <c r="N1186">
        <v>10</v>
      </c>
      <c r="O1186" t="s">
        <v>63</v>
      </c>
      <c r="P1186" s="1" t="s">
        <v>2340</v>
      </c>
      <c r="Q1186">
        <v>0.45</v>
      </c>
      <c r="R1186">
        <v>1</v>
      </c>
      <c r="S1186">
        <v>0</v>
      </c>
      <c r="T1186">
        <v>0</v>
      </c>
      <c r="U1186" s="1" t="s">
        <v>20</v>
      </c>
      <c r="V1186">
        <v>100</v>
      </c>
      <c r="W1186">
        <v>100</v>
      </c>
      <c r="X1186">
        <v>1</v>
      </c>
      <c r="Y1186">
        <v>100.45</v>
      </c>
      <c r="Z1186">
        <v>100.45</v>
      </c>
      <c r="AA1186">
        <v>1</v>
      </c>
      <c r="AB1186" t="s">
        <v>21</v>
      </c>
    </row>
    <row r="1187" spans="1:28" x14ac:dyDescent="0.3">
      <c r="A1187">
        <v>510</v>
      </c>
      <c r="B1187" t="str">
        <f>VLOOKUP(A1187,标的信息!$B$2:$G$260,2,0)</f>
        <v>信易顺</v>
      </c>
      <c r="C1187" t="str">
        <f>VLOOKUP(A1187,标的信息!$B$2:$G$260,3,0)</f>
        <v>信易顺第424期</v>
      </c>
      <c r="D1187">
        <f>VLOOKUP(A1187,标的信息!$B$2:$G$260,4,0)</f>
        <v>20000</v>
      </c>
      <c r="E1187">
        <f>VLOOKUP(A1187,标的信息!$B$2:$G$260,5,0)</f>
        <v>5.2</v>
      </c>
      <c r="F1187">
        <f>VLOOKUP(A1187,标的信息!$B$2:$G$260,6,0)</f>
        <v>1</v>
      </c>
      <c r="G1187">
        <f>VLOOKUP(A1187,标的信息!$B$2:$H$260,7,0)</f>
        <v>31</v>
      </c>
      <c r="H1187" t="str">
        <f>VLOOKUP(A1187,标的信息!$B$2:$I$260,8,0)</f>
        <v>还款中</v>
      </c>
      <c r="I1187">
        <f t="shared" si="18"/>
        <v>6.7166666666666668</v>
      </c>
      <c r="J1187">
        <v>6.72</v>
      </c>
      <c r="K1187">
        <v>1500</v>
      </c>
      <c r="L1187" s="1" t="s">
        <v>2341</v>
      </c>
      <c r="M1187">
        <v>8178</v>
      </c>
      <c r="N1187">
        <v>10</v>
      </c>
      <c r="O1187" t="s">
        <v>63</v>
      </c>
      <c r="P1187" s="1" t="s">
        <v>2342</v>
      </c>
      <c r="Q1187">
        <v>6.72</v>
      </c>
      <c r="R1187">
        <v>1</v>
      </c>
      <c r="S1187">
        <v>0</v>
      </c>
      <c r="T1187">
        <v>0</v>
      </c>
      <c r="U1187" s="1" t="s">
        <v>53</v>
      </c>
      <c r="V1187">
        <v>1500</v>
      </c>
      <c r="W1187">
        <v>1500</v>
      </c>
      <c r="X1187">
        <v>1</v>
      </c>
      <c r="Y1187">
        <v>1506.72</v>
      </c>
      <c r="Z1187">
        <v>1506.72</v>
      </c>
      <c r="AA1187">
        <v>1</v>
      </c>
      <c r="AB1187" t="s">
        <v>21</v>
      </c>
    </row>
    <row r="1188" spans="1:28" x14ac:dyDescent="0.3">
      <c r="A1188">
        <v>510</v>
      </c>
      <c r="B1188" t="str">
        <f>VLOOKUP(A1188,标的信息!$B$2:$G$260,2,0)</f>
        <v>信易顺</v>
      </c>
      <c r="C1188" t="str">
        <f>VLOOKUP(A1188,标的信息!$B$2:$G$260,3,0)</f>
        <v>信易顺第424期</v>
      </c>
      <c r="D1188">
        <f>VLOOKUP(A1188,标的信息!$B$2:$G$260,4,0)</f>
        <v>20000</v>
      </c>
      <c r="E1188">
        <f>VLOOKUP(A1188,标的信息!$B$2:$G$260,5,0)</f>
        <v>5.2</v>
      </c>
      <c r="F1188">
        <f>VLOOKUP(A1188,标的信息!$B$2:$G$260,6,0)</f>
        <v>1</v>
      </c>
      <c r="G1188">
        <f>VLOOKUP(A1188,标的信息!$B$2:$H$260,7,0)</f>
        <v>31</v>
      </c>
      <c r="H1188" t="str">
        <f>VLOOKUP(A1188,标的信息!$B$2:$I$260,8,0)</f>
        <v>还款中</v>
      </c>
      <c r="I1188">
        <f t="shared" si="18"/>
        <v>2.2388888888888889</v>
      </c>
      <c r="J1188">
        <v>2.2400000000000002</v>
      </c>
      <c r="K1188">
        <v>500</v>
      </c>
      <c r="L1188" s="1" t="s">
        <v>2343</v>
      </c>
      <c r="M1188">
        <v>8180</v>
      </c>
      <c r="N1188">
        <v>10</v>
      </c>
      <c r="O1188" t="s">
        <v>63</v>
      </c>
      <c r="P1188" s="1" t="s">
        <v>2342</v>
      </c>
      <c r="Q1188">
        <v>2.2400000000000002</v>
      </c>
      <c r="R1188">
        <v>1</v>
      </c>
      <c r="S1188">
        <v>0</v>
      </c>
      <c r="T1188">
        <v>0</v>
      </c>
      <c r="U1188" s="1" t="s">
        <v>20</v>
      </c>
      <c r="V1188">
        <v>500</v>
      </c>
      <c r="W1188">
        <v>500</v>
      </c>
      <c r="X1188">
        <v>1</v>
      </c>
      <c r="Y1188">
        <v>502.24</v>
      </c>
      <c r="Z1188">
        <v>502.24</v>
      </c>
      <c r="AA1188">
        <v>1</v>
      </c>
      <c r="AB1188" t="s">
        <v>21</v>
      </c>
    </row>
    <row r="1189" spans="1:28" x14ac:dyDescent="0.3">
      <c r="A1189">
        <v>509</v>
      </c>
      <c r="B1189" t="str">
        <f>VLOOKUP(A1189,标的信息!$B$2:$G$260,2,0)</f>
        <v>信易顺</v>
      </c>
      <c r="C1189" t="str">
        <f>VLOOKUP(A1189,标的信息!$B$2:$G$260,3,0)</f>
        <v>信易顺第423期</v>
      </c>
      <c r="D1189">
        <f>VLOOKUP(A1189,标的信息!$B$2:$G$260,4,0)</f>
        <v>20000</v>
      </c>
      <c r="E1189">
        <f>VLOOKUP(A1189,标的信息!$B$2:$G$260,5,0)</f>
        <v>5.2</v>
      </c>
      <c r="F1189">
        <f>VLOOKUP(A1189,标的信息!$B$2:$G$260,6,0)</f>
        <v>1</v>
      </c>
      <c r="G1189">
        <f>VLOOKUP(A1189,标的信息!$B$2:$H$260,7,0)</f>
        <v>31</v>
      </c>
      <c r="H1189" t="str">
        <f>VLOOKUP(A1189,标的信息!$B$2:$I$260,8,0)</f>
        <v>还款中</v>
      </c>
      <c r="I1189">
        <f t="shared" si="18"/>
        <v>31.792222222222218</v>
      </c>
      <c r="J1189">
        <v>31.79</v>
      </c>
      <c r="K1189">
        <v>7100</v>
      </c>
      <c r="L1189" s="1" t="s">
        <v>2344</v>
      </c>
      <c r="M1189">
        <v>8196</v>
      </c>
      <c r="N1189">
        <v>10</v>
      </c>
      <c r="O1189" t="s">
        <v>18</v>
      </c>
      <c r="P1189" s="1" t="s">
        <v>2345</v>
      </c>
      <c r="Q1189">
        <v>31.79</v>
      </c>
      <c r="R1189">
        <v>1</v>
      </c>
      <c r="S1189">
        <v>0</v>
      </c>
      <c r="T1189">
        <v>0</v>
      </c>
      <c r="U1189" s="1" t="s">
        <v>29</v>
      </c>
      <c r="V1189">
        <v>7100</v>
      </c>
      <c r="W1189">
        <v>7100</v>
      </c>
      <c r="X1189">
        <v>0</v>
      </c>
      <c r="Y1189">
        <v>7131.79</v>
      </c>
      <c r="Z1189">
        <v>7131.79</v>
      </c>
      <c r="AA1189">
        <v>1</v>
      </c>
      <c r="AB1189" t="s">
        <v>21</v>
      </c>
    </row>
    <row r="1190" spans="1:28" x14ac:dyDescent="0.3">
      <c r="A1190">
        <v>509</v>
      </c>
      <c r="B1190" t="str">
        <f>VLOOKUP(A1190,标的信息!$B$2:$G$260,2,0)</f>
        <v>信易顺</v>
      </c>
      <c r="C1190" t="str">
        <f>VLOOKUP(A1190,标的信息!$B$2:$G$260,3,0)</f>
        <v>信易顺第423期</v>
      </c>
      <c r="D1190">
        <f>VLOOKUP(A1190,标的信息!$B$2:$G$260,4,0)</f>
        <v>20000</v>
      </c>
      <c r="E1190">
        <f>VLOOKUP(A1190,标的信息!$B$2:$G$260,5,0)</f>
        <v>5.2</v>
      </c>
      <c r="F1190">
        <f>VLOOKUP(A1190,标的信息!$B$2:$G$260,6,0)</f>
        <v>1</v>
      </c>
      <c r="G1190">
        <f>VLOOKUP(A1190,标的信息!$B$2:$H$260,7,0)</f>
        <v>31</v>
      </c>
      <c r="H1190" t="str">
        <f>VLOOKUP(A1190,标的信息!$B$2:$I$260,8,0)</f>
        <v>还款中</v>
      </c>
      <c r="I1190">
        <f t="shared" si="18"/>
        <v>1.3433333333333333</v>
      </c>
      <c r="J1190">
        <v>1.34</v>
      </c>
      <c r="K1190">
        <v>300</v>
      </c>
      <c r="L1190" s="1" t="s">
        <v>2346</v>
      </c>
      <c r="M1190">
        <v>8195</v>
      </c>
      <c r="N1190">
        <v>10</v>
      </c>
      <c r="O1190" t="s">
        <v>18</v>
      </c>
      <c r="P1190" s="1" t="s">
        <v>2347</v>
      </c>
      <c r="Q1190">
        <v>1.34</v>
      </c>
      <c r="R1190">
        <v>1</v>
      </c>
      <c r="S1190">
        <v>0</v>
      </c>
      <c r="T1190">
        <v>0</v>
      </c>
      <c r="U1190" s="1" t="s">
        <v>43</v>
      </c>
      <c r="V1190">
        <v>300</v>
      </c>
      <c r="W1190">
        <v>300</v>
      </c>
      <c r="X1190">
        <v>0</v>
      </c>
      <c r="Y1190">
        <v>301.33999999999997</v>
      </c>
      <c r="Z1190">
        <v>301.33999999999997</v>
      </c>
      <c r="AA1190">
        <v>1</v>
      </c>
      <c r="AB1190" t="s">
        <v>21</v>
      </c>
    </row>
    <row r="1191" spans="1:28" x14ac:dyDescent="0.3">
      <c r="A1191">
        <v>509</v>
      </c>
      <c r="B1191" t="str">
        <f>VLOOKUP(A1191,标的信息!$B$2:$G$260,2,0)</f>
        <v>信易顺</v>
      </c>
      <c r="C1191" t="str">
        <f>VLOOKUP(A1191,标的信息!$B$2:$G$260,3,0)</f>
        <v>信易顺第423期</v>
      </c>
      <c r="D1191">
        <f>VLOOKUP(A1191,标的信息!$B$2:$G$260,4,0)</f>
        <v>20000</v>
      </c>
      <c r="E1191">
        <f>VLOOKUP(A1191,标的信息!$B$2:$G$260,5,0)</f>
        <v>5.2</v>
      </c>
      <c r="F1191">
        <f>VLOOKUP(A1191,标的信息!$B$2:$G$260,6,0)</f>
        <v>1</v>
      </c>
      <c r="G1191">
        <f>VLOOKUP(A1191,标的信息!$B$2:$H$260,7,0)</f>
        <v>31</v>
      </c>
      <c r="H1191" t="str">
        <f>VLOOKUP(A1191,标的信息!$B$2:$I$260,8,0)</f>
        <v>还款中</v>
      </c>
      <c r="I1191">
        <f t="shared" si="18"/>
        <v>21.493333333333332</v>
      </c>
      <c r="J1191">
        <v>21.49</v>
      </c>
      <c r="K1191">
        <v>4800</v>
      </c>
      <c r="L1191" s="1" t="s">
        <v>2348</v>
      </c>
      <c r="M1191">
        <v>8182</v>
      </c>
      <c r="N1191">
        <v>10</v>
      </c>
      <c r="O1191" t="s">
        <v>18</v>
      </c>
      <c r="P1191" s="1" t="s">
        <v>2349</v>
      </c>
      <c r="Q1191">
        <v>21.49</v>
      </c>
      <c r="R1191">
        <v>1</v>
      </c>
      <c r="S1191">
        <v>0</v>
      </c>
      <c r="T1191">
        <v>0</v>
      </c>
      <c r="U1191" s="1" t="s">
        <v>53</v>
      </c>
      <c r="V1191">
        <v>4800</v>
      </c>
      <c r="W1191">
        <v>4800</v>
      </c>
      <c r="X1191">
        <v>0</v>
      </c>
      <c r="Y1191">
        <v>4821.49</v>
      </c>
      <c r="Z1191">
        <v>4821.49</v>
      </c>
      <c r="AA1191">
        <v>1</v>
      </c>
      <c r="AB1191" t="s">
        <v>21</v>
      </c>
    </row>
    <row r="1192" spans="1:28" x14ac:dyDescent="0.3">
      <c r="A1192">
        <v>509</v>
      </c>
      <c r="B1192" t="str">
        <f>VLOOKUP(A1192,标的信息!$B$2:$G$260,2,0)</f>
        <v>信易顺</v>
      </c>
      <c r="C1192" t="str">
        <f>VLOOKUP(A1192,标的信息!$B$2:$G$260,3,0)</f>
        <v>信易顺第423期</v>
      </c>
      <c r="D1192">
        <f>VLOOKUP(A1192,标的信息!$B$2:$G$260,4,0)</f>
        <v>20000</v>
      </c>
      <c r="E1192">
        <f>VLOOKUP(A1192,标的信息!$B$2:$G$260,5,0)</f>
        <v>5.2</v>
      </c>
      <c r="F1192">
        <f>VLOOKUP(A1192,标的信息!$B$2:$G$260,6,0)</f>
        <v>1</v>
      </c>
      <c r="G1192">
        <f>VLOOKUP(A1192,标的信息!$B$2:$H$260,7,0)</f>
        <v>31</v>
      </c>
      <c r="H1192" t="str">
        <f>VLOOKUP(A1192,标的信息!$B$2:$I$260,8,0)</f>
        <v>还款中</v>
      </c>
      <c r="I1192">
        <f t="shared" si="18"/>
        <v>8.06</v>
      </c>
      <c r="J1192">
        <v>8.06</v>
      </c>
      <c r="K1192">
        <v>1800</v>
      </c>
      <c r="L1192" s="1" t="s">
        <v>2350</v>
      </c>
      <c r="M1192">
        <v>8179</v>
      </c>
      <c r="N1192">
        <v>10</v>
      </c>
      <c r="O1192" t="s">
        <v>18</v>
      </c>
      <c r="P1192" s="1" t="s">
        <v>2351</v>
      </c>
      <c r="Q1192">
        <v>8.06</v>
      </c>
      <c r="R1192">
        <v>1</v>
      </c>
      <c r="S1192">
        <v>0</v>
      </c>
      <c r="T1192">
        <v>0</v>
      </c>
      <c r="U1192" s="1" t="s">
        <v>48</v>
      </c>
      <c r="V1192">
        <v>1800</v>
      </c>
      <c r="W1192">
        <v>1800</v>
      </c>
      <c r="X1192">
        <v>0</v>
      </c>
      <c r="Y1192">
        <v>1808.06</v>
      </c>
      <c r="Z1192">
        <v>1808.06</v>
      </c>
      <c r="AA1192">
        <v>1</v>
      </c>
      <c r="AB1192" t="s">
        <v>21</v>
      </c>
    </row>
    <row r="1193" spans="1:28" x14ac:dyDescent="0.3">
      <c r="A1193">
        <v>509</v>
      </c>
      <c r="B1193" t="str">
        <f>VLOOKUP(A1193,标的信息!$B$2:$G$260,2,0)</f>
        <v>信易顺</v>
      </c>
      <c r="C1193" t="str">
        <f>VLOOKUP(A1193,标的信息!$B$2:$G$260,3,0)</f>
        <v>信易顺第423期</v>
      </c>
      <c r="D1193">
        <f>VLOOKUP(A1193,标的信息!$B$2:$G$260,4,0)</f>
        <v>20000</v>
      </c>
      <c r="E1193">
        <f>VLOOKUP(A1193,标的信息!$B$2:$G$260,5,0)</f>
        <v>5.2</v>
      </c>
      <c r="F1193">
        <f>VLOOKUP(A1193,标的信息!$B$2:$G$260,6,0)</f>
        <v>1</v>
      </c>
      <c r="G1193">
        <f>VLOOKUP(A1193,标的信息!$B$2:$H$260,7,0)</f>
        <v>31</v>
      </c>
      <c r="H1193" t="str">
        <f>VLOOKUP(A1193,标的信息!$B$2:$I$260,8,0)</f>
        <v>还款中</v>
      </c>
      <c r="I1193">
        <f t="shared" si="18"/>
        <v>12.090000000000002</v>
      </c>
      <c r="J1193">
        <v>12.09</v>
      </c>
      <c r="K1193">
        <v>2700</v>
      </c>
      <c r="L1193" s="1" t="s">
        <v>2352</v>
      </c>
      <c r="M1193">
        <v>8170</v>
      </c>
      <c r="N1193">
        <v>10</v>
      </c>
      <c r="O1193" t="s">
        <v>63</v>
      </c>
      <c r="P1193" s="1" t="s">
        <v>2353</v>
      </c>
      <c r="Q1193">
        <v>12.09</v>
      </c>
      <c r="R1193">
        <v>1</v>
      </c>
      <c r="S1193">
        <v>0</v>
      </c>
      <c r="T1193">
        <v>0</v>
      </c>
      <c r="U1193" s="1" t="s">
        <v>20</v>
      </c>
      <c r="V1193">
        <v>2700</v>
      </c>
      <c r="W1193">
        <v>2700</v>
      </c>
      <c r="X1193">
        <v>1</v>
      </c>
      <c r="Y1193">
        <v>2712.09</v>
      </c>
      <c r="Z1193">
        <v>2712.09</v>
      </c>
      <c r="AA1193">
        <v>1</v>
      </c>
      <c r="AB1193" t="s">
        <v>21</v>
      </c>
    </row>
    <row r="1194" spans="1:28" x14ac:dyDescent="0.3">
      <c r="A1194">
        <v>509</v>
      </c>
      <c r="B1194" t="str">
        <f>VLOOKUP(A1194,标的信息!$B$2:$G$260,2,0)</f>
        <v>信易顺</v>
      </c>
      <c r="C1194" t="str">
        <f>VLOOKUP(A1194,标的信息!$B$2:$G$260,3,0)</f>
        <v>信易顺第423期</v>
      </c>
      <c r="D1194">
        <f>VLOOKUP(A1194,标的信息!$B$2:$G$260,4,0)</f>
        <v>20000</v>
      </c>
      <c r="E1194">
        <f>VLOOKUP(A1194,标的信息!$B$2:$G$260,5,0)</f>
        <v>5.2</v>
      </c>
      <c r="F1194">
        <f>VLOOKUP(A1194,标的信息!$B$2:$G$260,6,0)</f>
        <v>1</v>
      </c>
      <c r="G1194">
        <f>VLOOKUP(A1194,标的信息!$B$2:$H$260,7,0)</f>
        <v>31</v>
      </c>
      <c r="H1194" t="str">
        <f>VLOOKUP(A1194,标的信息!$B$2:$I$260,8,0)</f>
        <v>还款中</v>
      </c>
      <c r="I1194">
        <f t="shared" si="18"/>
        <v>0.89555555555555566</v>
      </c>
      <c r="J1194">
        <v>0.9</v>
      </c>
      <c r="K1194">
        <v>200</v>
      </c>
      <c r="L1194" s="1" t="s">
        <v>2354</v>
      </c>
      <c r="M1194">
        <v>8171</v>
      </c>
      <c r="N1194">
        <v>10</v>
      </c>
      <c r="O1194" t="s">
        <v>63</v>
      </c>
      <c r="P1194" s="1" t="s">
        <v>2353</v>
      </c>
      <c r="Q1194">
        <v>0.9</v>
      </c>
      <c r="R1194">
        <v>1</v>
      </c>
      <c r="S1194">
        <v>0</v>
      </c>
      <c r="T1194">
        <v>0</v>
      </c>
      <c r="U1194" s="1" t="s">
        <v>48</v>
      </c>
      <c r="V1194">
        <v>200</v>
      </c>
      <c r="W1194">
        <v>200</v>
      </c>
      <c r="X1194">
        <v>1</v>
      </c>
      <c r="Y1194">
        <v>200.9</v>
      </c>
      <c r="Z1194">
        <v>200.9</v>
      </c>
      <c r="AA1194">
        <v>1</v>
      </c>
      <c r="AB1194" t="s">
        <v>21</v>
      </c>
    </row>
    <row r="1195" spans="1:28" x14ac:dyDescent="0.3">
      <c r="A1195">
        <v>509</v>
      </c>
      <c r="B1195" t="str">
        <f>VLOOKUP(A1195,标的信息!$B$2:$G$260,2,0)</f>
        <v>信易顺</v>
      </c>
      <c r="C1195" t="str">
        <f>VLOOKUP(A1195,标的信息!$B$2:$G$260,3,0)</f>
        <v>信易顺第423期</v>
      </c>
      <c r="D1195">
        <f>VLOOKUP(A1195,标的信息!$B$2:$G$260,4,0)</f>
        <v>20000</v>
      </c>
      <c r="E1195">
        <f>VLOOKUP(A1195,标的信息!$B$2:$G$260,5,0)</f>
        <v>5.2</v>
      </c>
      <c r="F1195">
        <f>VLOOKUP(A1195,标的信息!$B$2:$G$260,6,0)</f>
        <v>1</v>
      </c>
      <c r="G1195">
        <f>VLOOKUP(A1195,标的信息!$B$2:$H$260,7,0)</f>
        <v>31</v>
      </c>
      <c r="H1195" t="str">
        <f>VLOOKUP(A1195,标的信息!$B$2:$I$260,8,0)</f>
        <v>还款中</v>
      </c>
      <c r="I1195">
        <f t="shared" si="18"/>
        <v>4.4777777777777779</v>
      </c>
      <c r="J1195">
        <v>4.4800000000000004</v>
      </c>
      <c r="K1195">
        <v>1000</v>
      </c>
      <c r="L1195" s="1" t="s">
        <v>2355</v>
      </c>
      <c r="M1195">
        <v>8172</v>
      </c>
      <c r="N1195">
        <v>10</v>
      </c>
      <c r="O1195" t="s">
        <v>63</v>
      </c>
      <c r="P1195" s="1" t="s">
        <v>2353</v>
      </c>
      <c r="Q1195">
        <v>4.4800000000000004</v>
      </c>
      <c r="R1195">
        <v>1</v>
      </c>
      <c r="S1195">
        <v>0</v>
      </c>
      <c r="T1195">
        <v>0</v>
      </c>
      <c r="U1195" s="1" t="s">
        <v>32</v>
      </c>
      <c r="V1195">
        <v>1000</v>
      </c>
      <c r="W1195">
        <v>1000</v>
      </c>
      <c r="X1195">
        <v>1</v>
      </c>
      <c r="Y1195">
        <v>1004.48</v>
      </c>
      <c r="Z1195">
        <v>1004.48</v>
      </c>
      <c r="AA1195">
        <v>1</v>
      </c>
      <c r="AB1195" t="s">
        <v>21</v>
      </c>
    </row>
    <row r="1196" spans="1:28" x14ac:dyDescent="0.3">
      <c r="A1196">
        <v>509</v>
      </c>
      <c r="B1196" t="str">
        <f>VLOOKUP(A1196,标的信息!$B$2:$G$260,2,0)</f>
        <v>信易顺</v>
      </c>
      <c r="C1196" t="str">
        <f>VLOOKUP(A1196,标的信息!$B$2:$G$260,3,0)</f>
        <v>信易顺第423期</v>
      </c>
      <c r="D1196">
        <f>VLOOKUP(A1196,标的信息!$B$2:$G$260,4,0)</f>
        <v>20000</v>
      </c>
      <c r="E1196">
        <f>VLOOKUP(A1196,标的信息!$B$2:$G$260,5,0)</f>
        <v>5.2</v>
      </c>
      <c r="F1196">
        <f>VLOOKUP(A1196,标的信息!$B$2:$G$260,6,0)</f>
        <v>1</v>
      </c>
      <c r="G1196">
        <f>VLOOKUP(A1196,标的信息!$B$2:$H$260,7,0)</f>
        <v>31</v>
      </c>
      <c r="H1196" t="str">
        <f>VLOOKUP(A1196,标的信息!$B$2:$I$260,8,0)</f>
        <v>还款中</v>
      </c>
      <c r="I1196">
        <f t="shared" si="18"/>
        <v>2.2388888888888889</v>
      </c>
      <c r="J1196">
        <v>2.2400000000000002</v>
      </c>
      <c r="K1196">
        <v>500</v>
      </c>
      <c r="L1196" s="1" t="s">
        <v>2356</v>
      </c>
      <c r="M1196">
        <v>8173</v>
      </c>
      <c r="N1196">
        <v>10</v>
      </c>
      <c r="O1196" t="s">
        <v>63</v>
      </c>
      <c r="P1196" s="1" t="s">
        <v>2353</v>
      </c>
      <c r="Q1196">
        <v>2.2400000000000002</v>
      </c>
      <c r="R1196">
        <v>1</v>
      </c>
      <c r="S1196">
        <v>0</v>
      </c>
      <c r="T1196">
        <v>0</v>
      </c>
      <c r="U1196" s="1" t="s">
        <v>20</v>
      </c>
      <c r="V1196">
        <v>500</v>
      </c>
      <c r="W1196">
        <v>500</v>
      </c>
      <c r="X1196">
        <v>1</v>
      </c>
      <c r="Y1196">
        <v>502.24</v>
      </c>
      <c r="Z1196">
        <v>502.24</v>
      </c>
      <c r="AA1196">
        <v>1</v>
      </c>
      <c r="AB1196" t="s">
        <v>21</v>
      </c>
    </row>
    <row r="1197" spans="1:28" x14ac:dyDescent="0.3">
      <c r="A1197">
        <v>509</v>
      </c>
      <c r="B1197" t="str">
        <f>VLOOKUP(A1197,标的信息!$B$2:$G$260,2,0)</f>
        <v>信易顺</v>
      </c>
      <c r="C1197" t="str">
        <f>VLOOKUP(A1197,标的信息!$B$2:$G$260,3,0)</f>
        <v>信易顺第423期</v>
      </c>
      <c r="D1197">
        <f>VLOOKUP(A1197,标的信息!$B$2:$G$260,4,0)</f>
        <v>20000</v>
      </c>
      <c r="E1197">
        <f>VLOOKUP(A1197,标的信息!$B$2:$G$260,5,0)</f>
        <v>5.2</v>
      </c>
      <c r="F1197">
        <f>VLOOKUP(A1197,标的信息!$B$2:$G$260,6,0)</f>
        <v>1</v>
      </c>
      <c r="G1197">
        <f>VLOOKUP(A1197,标的信息!$B$2:$H$260,7,0)</f>
        <v>31</v>
      </c>
      <c r="H1197" t="str">
        <f>VLOOKUP(A1197,标的信息!$B$2:$I$260,8,0)</f>
        <v>还款中</v>
      </c>
      <c r="I1197">
        <f t="shared" si="18"/>
        <v>0.44777777777777783</v>
      </c>
      <c r="J1197">
        <v>0.45</v>
      </c>
      <c r="K1197">
        <v>100</v>
      </c>
      <c r="L1197" s="1" t="s">
        <v>2357</v>
      </c>
      <c r="M1197">
        <v>8174</v>
      </c>
      <c r="N1197">
        <v>10</v>
      </c>
      <c r="O1197" t="s">
        <v>63</v>
      </c>
      <c r="P1197" s="1" t="s">
        <v>2353</v>
      </c>
      <c r="Q1197">
        <v>0.45</v>
      </c>
      <c r="R1197">
        <v>1</v>
      </c>
      <c r="S1197">
        <v>0</v>
      </c>
      <c r="T1197">
        <v>0</v>
      </c>
      <c r="U1197" s="1" t="s">
        <v>20</v>
      </c>
      <c r="V1197">
        <v>100</v>
      </c>
      <c r="W1197">
        <v>100</v>
      </c>
      <c r="X1197">
        <v>1</v>
      </c>
      <c r="Y1197">
        <v>100.45</v>
      </c>
      <c r="Z1197">
        <v>100.45</v>
      </c>
      <c r="AA1197">
        <v>1</v>
      </c>
      <c r="AB1197" t="s">
        <v>21</v>
      </c>
    </row>
    <row r="1198" spans="1:28" x14ac:dyDescent="0.3">
      <c r="A1198">
        <v>509</v>
      </c>
      <c r="B1198" t="str">
        <f>VLOOKUP(A1198,标的信息!$B$2:$G$260,2,0)</f>
        <v>信易顺</v>
      </c>
      <c r="C1198" t="str">
        <f>VLOOKUP(A1198,标的信息!$B$2:$G$260,3,0)</f>
        <v>信易顺第423期</v>
      </c>
      <c r="D1198">
        <f>VLOOKUP(A1198,标的信息!$B$2:$G$260,4,0)</f>
        <v>20000</v>
      </c>
      <c r="E1198">
        <f>VLOOKUP(A1198,标的信息!$B$2:$G$260,5,0)</f>
        <v>5.2</v>
      </c>
      <c r="F1198">
        <f>VLOOKUP(A1198,标的信息!$B$2:$G$260,6,0)</f>
        <v>1</v>
      </c>
      <c r="G1198">
        <f>VLOOKUP(A1198,标的信息!$B$2:$H$260,7,0)</f>
        <v>31</v>
      </c>
      <c r="H1198" t="str">
        <f>VLOOKUP(A1198,标的信息!$B$2:$I$260,8,0)</f>
        <v>还款中</v>
      </c>
      <c r="I1198">
        <f t="shared" si="18"/>
        <v>6.2688888888888883</v>
      </c>
      <c r="J1198">
        <v>6.27</v>
      </c>
      <c r="K1198">
        <v>1400</v>
      </c>
      <c r="L1198" s="1" t="s">
        <v>2358</v>
      </c>
      <c r="M1198">
        <v>8175</v>
      </c>
      <c r="N1198">
        <v>10</v>
      </c>
      <c r="O1198" t="s">
        <v>63</v>
      </c>
      <c r="P1198" s="1" t="s">
        <v>2353</v>
      </c>
      <c r="Q1198">
        <v>6.27</v>
      </c>
      <c r="R1198">
        <v>1</v>
      </c>
      <c r="S1198">
        <v>0</v>
      </c>
      <c r="T1198">
        <v>0</v>
      </c>
      <c r="U1198" s="1" t="s">
        <v>24</v>
      </c>
      <c r="V1198">
        <v>1400</v>
      </c>
      <c r="W1198">
        <v>1400</v>
      </c>
      <c r="X1198">
        <v>1</v>
      </c>
      <c r="Y1198">
        <v>1406.27</v>
      </c>
      <c r="Z1198">
        <v>1406.27</v>
      </c>
      <c r="AA1198">
        <v>1</v>
      </c>
      <c r="AB1198" t="s">
        <v>21</v>
      </c>
    </row>
    <row r="1199" spans="1:28" x14ac:dyDescent="0.3">
      <c r="A1199">
        <v>509</v>
      </c>
      <c r="B1199" t="str">
        <f>VLOOKUP(A1199,标的信息!$B$2:$G$260,2,0)</f>
        <v>信易顺</v>
      </c>
      <c r="C1199" t="str">
        <f>VLOOKUP(A1199,标的信息!$B$2:$G$260,3,0)</f>
        <v>信易顺第423期</v>
      </c>
      <c r="D1199">
        <f>VLOOKUP(A1199,标的信息!$B$2:$G$260,4,0)</f>
        <v>20000</v>
      </c>
      <c r="E1199">
        <f>VLOOKUP(A1199,标的信息!$B$2:$G$260,5,0)</f>
        <v>5.2</v>
      </c>
      <c r="F1199">
        <f>VLOOKUP(A1199,标的信息!$B$2:$G$260,6,0)</f>
        <v>1</v>
      </c>
      <c r="G1199">
        <f>VLOOKUP(A1199,标的信息!$B$2:$H$260,7,0)</f>
        <v>31</v>
      </c>
      <c r="H1199" t="str">
        <f>VLOOKUP(A1199,标的信息!$B$2:$I$260,8,0)</f>
        <v>还款中</v>
      </c>
      <c r="I1199">
        <f t="shared" si="18"/>
        <v>0.44777777777777783</v>
      </c>
      <c r="J1199">
        <v>0.45</v>
      </c>
      <c r="K1199">
        <v>100</v>
      </c>
      <c r="L1199" s="1" t="s">
        <v>2359</v>
      </c>
      <c r="M1199">
        <v>8176</v>
      </c>
      <c r="N1199">
        <v>10</v>
      </c>
      <c r="O1199" t="s">
        <v>63</v>
      </c>
      <c r="P1199" s="1" t="s">
        <v>2353</v>
      </c>
      <c r="Q1199">
        <v>0.45</v>
      </c>
      <c r="R1199">
        <v>1</v>
      </c>
      <c r="S1199">
        <v>0</v>
      </c>
      <c r="T1199">
        <v>0</v>
      </c>
      <c r="U1199" s="1" t="s">
        <v>53</v>
      </c>
      <c r="V1199">
        <v>100</v>
      </c>
      <c r="W1199">
        <v>100</v>
      </c>
      <c r="X1199">
        <v>1</v>
      </c>
      <c r="Y1199">
        <v>100.45</v>
      </c>
      <c r="Z1199">
        <v>100.45</v>
      </c>
      <c r="AA1199">
        <v>1</v>
      </c>
      <c r="AB1199" t="s">
        <v>21</v>
      </c>
    </row>
    <row r="1200" spans="1:28" x14ac:dyDescent="0.3">
      <c r="A1200">
        <v>508</v>
      </c>
      <c r="B1200" t="str">
        <f>VLOOKUP(A1200,标的信息!$B$2:$G$260,2,0)</f>
        <v>信易顺</v>
      </c>
      <c r="C1200" t="str">
        <f>VLOOKUP(A1200,标的信息!$B$2:$G$260,3,0)</f>
        <v>信易顺第422期</v>
      </c>
      <c r="D1200">
        <f>VLOOKUP(A1200,标的信息!$B$2:$G$260,4,0)</f>
        <v>30000</v>
      </c>
      <c r="E1200">
        <f>VLOOKUP(A1200,标的信息!$B$2:$G$260,5,0)</f>
        <v>5.2</v>
      </c>
      <c r="F1200">
        <f>VLOOKUP(A1200,标的信息!$B$2:$G$260,6,0)</f>
        <v>1</v>
      </c>
      <c r="G1200">
        <f>VLOOKUP(A1200,标的信息!$B$2:$H$260,7,0)</f>
        <v>31</v>
      </c>
      <c r="H1200" t="str">
        <f>VLOOKUP(A1200,标的信息!$B$2:$I$260,8,0)</f>
        <v>还款中</v>
      </c>
      <c r="I1200">
        <f t="shared" si="18"/>
        <v>1.3433333333333333</v>
      </c>
      <c r="J1200">
        <v>1.34</v>
      </c>
      <c r="K1200">
        <v>300</v>
      </c>
      <c r="L1200" s="1" t="s">
        <v>2360</v>
      </c>
      <c r="M1200">
        <v>8204</v>
      </c>
      <c r="N1200">
        <v>10</v>
      </c>
      <c r="O1200" t="s">
        <v>18</v>
      </c>
      <c r="P1200" s="1" t="s">
        <v>2361</v>
      </c>
      <c r="Q1200">
        <v>1.34</v>
      </c>
      <c r="R1200">
        <v>1</v>
      </c>
      <c r="S1200">
        <v>0</v>
      </c>
      <c r="T1200">
        <v>0</v>
      </c>
      <c r="U1200" s="1" t="s">
        <v>29</v>
      </c>
      <c r="V1200">
        <v>300</v>
      </c>
      <c r="W1200">
        <v>300</v>
      </c>
      <c r="X1200">
        <v>0</v>
      </c>
      <c r="Y1200">
        <v>301.33999999999997</v>
      </c>
      <c r="Z1200">
        <v>301.33999999999997</v>
      </c>
      <c r="AA1200">
        <v>1</v>
      </c>
      <c r="AB1200" t="s">
        <v>21</v>
      </c>
    </row>
    <row r="1201" spans="1:28" x14ac:dyDescent="0.3">
      <c r="A1201">
        <v>508</v>
      </c>
      <c r="B1201" t="str">
        <f>VLOOKUP(A1201,标的信息!$B$2:$G$260,2,0)</f>
        <v>信易顺</v>
      </c>
      <c r="C1201" t="str">
        <f>VLOOKUP(A1201,标的信息!$B$2:$G$260,3,0)</f>
        <v>信易顺第422期</v>
      </c>
      <c r="D1201">
        <f>VLOOKUP(A1201,标的信息!$B$2:$G$260,4,0)</f>
        <v>30000</v>
      </c>
      <c r="E1201">
        <f>VLOOKUP(A1201,标的信息!$B$2:$G$260,5,0)</f>
        <v>5.2</v>
      </c>
      <c r="F1201">
        <f>VLOOKUP(A1201,标的信息!$B$2:$G$260,6,0)</f>
        <v>1</v>
      </c>
      <c r="G1201">
        <f>VLOOKUP(A1201,标的信息!$B$2:$H$260,7,0)</f>
        <v>31</v>
      </c>
      <c r="H1201" t="str">
        <f>VLOOKUP(A1201,标的信息!$B$2:$I$260,8,0)</f>
        <v>还款中</v>
      </c>
      <c r="I1201">
        <f t="shared" si="18"/>
        <v>0.44777777777777783</v>
      </c>
      <c r="J1201">
        <v>0.45</v>
      </c>
      <c r="K1201">
        <v>100</v>
      </c>
      <c r="L1201" s="1" t="s">
        <v>2362</v>
      </c>
      <c r="M1201">
        <v>8197</v>
      </c>
      <c r="N1201">
        <v>10</v>
      </c>
      <c r="O1201" t="s">
        <v>18</v>
      </c>
      <c r="P1201" s="1" t="s">
        <v>2363</v>
      </c>
      <c r="Q1201">
        <v>0.45</v>
      </c>
      <c r="R1201">
        <v>1</v>
      </c>
      <c r="S1201">
        <v>0</v>
      </c>
      <c r="T1201">
        <v>0</v>
      </c>
      <c r="U1201" s="1" t="s">
        <v>32</v>
      </c>
      <c r="V1201">
        <v>100</v>
      </c>
      <c r="W1201">
        <v>100</v>
      </c>
      <c r="X1201">
        <v>0</v>
      </c>
      <c r="Y1201">
        <v>100.45</v>
      </c>
      <c r="Z1201">
        <v>100.45</v>
      </c>
      <c r="AA1201">
        <v>1</v>
      </c>
      <c r="AB1201" t="s">
        <v>21</v>
      </c>
    </row>
    <row r="1202" spans="1:28" x14ac:dyDescent="0.3">
      <c r="A1202">
        <v>508</v>
      </c>
      <c r="B1202" t="str">
        <f>VLOOKUP(A1202,标的信息!$B$2:$G$260,2,0)</f>
        <v>信易顺</v>
      </c>
      <c r="C1202" t="str">
        <f>VLOOKUP(A1202,标的信息!$B$2:$G$260,3,0)</f>
        <v>信易顺第422期</v>
      </c>
      <c r="D1202">
        <f>VLOOKUP(A1202,标的信息!$B$2:$G$260,4,0)</f>
        <v>30000</v>
      </c>
      <c r="E1202">
        <f>VLOOKUP(A1202,标的信息!$B$2:$G$260,5,0)</f>
        <v>5.2</v>
      </c>
      <c r="F1202">
        <f>VLOOKUP(A1202,标的信息!$B$2:$G$260,6,0)</f>
        <v>1</v>
      </c>
      <c r="G1202">
        <f>VLOOKUP(A1202,标的信息!$B$2:$H$260,7,0)</f>
        <v>31</v>
      </c>
      <c r="H1202" t="str">
        <f>VLOOKUP(A1202,标的信息!$B$2:$I$260,8,0)</f>
        <v>还款中</v>
      </c>
      <c r="I1202">
        <f t="shared" si="18"/>
        <v>45.225555555555559</v>
      </c>
      <c r="J1202">
        <v>45.23</v>
      </c>
      <c r="K1202">
        <v>10100</v>
      </c>
      <c r="L1202" s="1" t="s">
        <v>2364</v>
      </c>
      <c r="M1202">
        <v>8192</v>
      </c>
      <c r="N1202">
        <v>10</v>
      </c>
      <c r="O1202" t="s">
        <v>18</v>
      </c>
      <c r="P1202" s="1" t="s">
        <v>2365</v>
      </c>
      <c r="Q1202">
        <v>45.23</v>
      </c>
      <c r="R1202">
        <v>1</v>
      </c>
      <c r="S1202">
        <v>0</v>
      </c>
      <c r="T1202">
        <v>0</v>
      </c>
      <c r="U1202" s="1" t="s">
        <v>77</v>
      </c>
      <c r="V1202">
        <v>10100</v>
      </c>
      <c r="W1202">
        <v>10100</v>
      </c>
      <c r="X1202">
        <v>0</v>
      </c>
      <c r="Y1202">
        <v>10145.23</v>
      </c>
      <c r="Z1202">
        <v>10145.23</v>
      </c>
      <c r="AA1202">
        <v>1</v>
      </c>
      <c r="AB1202" t="s">
        <v>21</v>
      </c>
    </row>
    <row r="1203" spans="1:28" x14ac:dyDescent="0.3">
      <c r="A1203">
        <v>508</v>
      </c>
      <c r="B1203" t="str">
        <f>VLOOKUP(A1203,标的信息!$B$2:$G$260,2,0)</f>
        <v>信易顺</v>
      </c>
      <c r="C1203" t="str">
        <f>VLOOKUP(A1203,标的信息!$B$2:$G$260,3,0)</f>
        <v>信易顺第422期</v>
      </c>
      <c r="D1203">
        <f>VLOOKUP(A1203,标的信息!$B$2:$G$260,4,0)</f>
        <v>30000</v>
      </c>
      <c r="E1203">
        <f>VLOOKUP(A1203,标的信息!$B$2:$G$260,5,0)</f>
        <v>5.2</v>
      </c>
      <c r="F1203">
        <f>VLOOKUP(A1203,标的信息!$B$2:$G$260,6,0)</f>
        <v>1</v>
      </c>
      <c r="G1203">
        <f>VLOOKUP(A1203,标的信息!$B$2:$H$260,7,0)</f>
        <v>31</v>
      </c>
      <c r="H1203" t="str">
        <f>VLOOKUP(A1203,标的信息!$B$2:$I$260,8,0)</f>
        <v>还款中</v>
      </c>
      <c r="I1203">
        <f t="shared" si="18"/>
        <v>44.777777777777779</v>
      </c>
      <c r="J1203">
        <v>44.78</v>
      </c>
      <c r="K1203">
        <v>10000</v>
      </c>
      <c r="L1203" s="1" t="s">
        <v>2366</v>
      </c>
      <c r="M1203">
        <v>8190</v>
      </c>
      <c r="N1203">
        <v>10</v>
      </c>
      <c r="O1203" t="s">
        <v>18</v>
      </c>
      <c r="P1203" s="1" t="s">
        <v>2367</v>
      </c>
      <c r="Q1203">
        <v>44.78</v>
      </c>
      <c r="R1203">
        <v>1</v>
      </c>
      <c r="S1203">
        <v>0</v>
      </c>
      <c r="T1203">
        <v>0</v>
      </c>
      <c r="U1203" s="1" t="s">
        <v>77</v>
      </c>
      <c r="V1203">
        <v>10000</v>
      </c>
      <c r="W1203">
        <v>10000</v>
      </c>
      <c r="X1203">
        <v>0</v>
      </c>
      <c r="Y1203">
        <v>10044.780000000001</v>
      </c>
      <c r="Z1203">
        <v>10044.780000000001</v>
      </c>
      <c r="AA1203">
        <v>1</v>
      </c>
      <c r="AB1203" t="s">
        <v>21</v>
      </c>
    </row>
    <row r="1204" spans="1:28" x14ac:dyDescent="0.3">
      <c r="A1204">
        <v>508</v>
      </c>
      <c r="B1204" t="str">
        <f>VLOOKUP(A1204,标的信息!$B$2:$G$260,2,0)</f>
        <v>信易顺</v>
      </c>
      <c r="C1204" t="str">
        <f>VLOOKUP(A1204,标的信息!$B$2:$G$260,3,0)</f>
        <v>信易顺第422期</v>
      </c>
      <c r="D1204">
        <f>VLOOKUP(A1204,标的信息!$B$2:$G$260,4,0)</f>
        <v>30000</v>
      </c>
      <c r="E1204">
        <f>VLOOKUP(A1204,标的信息!$B$2:$G$260,5,0)</f>
        <v>5.2</v>
      </c>
      <c r="F1204">
        <f>VLOOKUP(A1204,标的信息!$B$2:$G$260,6,0)</f>
        <v>1</v>
      </c>
      <c r="G1204">
        <f>VLOOKUP(A1204,标的信息!$B$2:$H$260,7,0)</f>
        <v>31</v>
      </c>
      <c r="H1204" t="str">
        <f>VLOOKUP(A1204,标的信息!$B$2:$I$260,8,0)</f>
        <v>还款中</v>
      </c>
      <c r="I1204">
        <f t="shared" si="18"/>
        <v>2.2388888888888889</v>
      </c>
      <c r="J1204">
        <v>2.2400000000000002</v>
      </c>
      <c r="K1204">
        <v>500</v>
      </c>
      <c r="L1204" s="1" t="s">
        <v>2368</v>
      </c>
      <c r="M1204">
        <v>8168</v>
      </c>
      <c r="N1204">
        <v>10</v>
      </c>
      <c r="O1204" t="s">
        <v>18</v>
      </c>
      <c r="P1204" s="1" t="s">
        <v>2369</v>
      </c>
      <c r="Q1204">
        <v>2.2400000000000002</v>
      </c>
      <c r="R1204">
        <v>1</v>
      </c>
      <c r="S1204">
        <v>0</v>
      </c>
      <c r="T1204">
        <v>0</v>
      </c>
      <c r="U1204" s="1" t="s">
        <v>24</v>
      </c>
      <c r="V1204">
        <v>500</v>
      </c>
      <c r="W1204">
        <v>500</v>
      </c>
      <c r="X1204">
        <v>0</v>
      </c>
      <c r="Y1204">
        <v>502.24</v>
      </c>
      <c r="Z1204">
        <v>502.24</v>
      </c>
      <c r="AA1204">
        <v>1</v>
      </c>
      <c r="AB1204" t="s">
        <v>21</v>
      </c>
    </row>
    <row r="1205" spans="1:28" x14ac:dyDescent="0.3">
      <c r="A1205">
        <v>508</v>
      </c>
      <c r="B1205" t="str">
        <f>VLOOKUP(A1205,标的信息!$B$2:$G$260,2,0)</f>
        <v>信易顺</v>
      </c>
      <c r="C1205" t="str">
        <f>VLOOKUP(A1205,标的信息!$B$2:$G$260,3,0)</f>
        <v>信易顺第422期</v>
      </c>
      <c r="D1205">
        <f>VLOOKUP(A1205,标的信息!$B$2:$G$260,4,0)</f>
        <v>30000</v>
      </c>
      <c r="E1205">
        <f>VLOOKUP(A1205,标的信息!$B$2:$G$260,5,0)</f>
        <v>5.2</v>
      </c>
      <c r="F1205">
        <f>VLOOKUP(A1205,标的信息!$B$2:$G$260,6,0)</f>
        <v>1</v>
      </c>
      <c r="G1205">
        <f>VLOOKUP(A1205,标的信息!$B$2:$H$260,7,0)</f>
        <v>31</v>
      </c>
      <c r="H1205" t="str">
        <f>VLOOKUP(A1205,标的信息!$B$2:$I$260,8,0)</f>
        <v>还款中</v>
      </c>
      <c r="I1205">
        <f t="shared" si="18"/>
        <v>32.24</v>
      </c>
      <c r="J1205">
        <v>32.24</v>
      </c>
      <c r="K1205">
        <v>7200</v>
      </c>
      <c r="L1205" s="1" t="s">
        <v>2370</v>
      </c>
      <c r="M1205">
        <v>8165</v>
      </c>
      <c r="N1205">
        <v>10</v>
      </c>
      <c r="O1205" t="s">
        <v>63</v>
      </c>
      <c r="P1205" s="1" t="s">
        <v>2371</v>
      </c>
      <c r="Q1205">
        <v>32.24</v>
      </c>
      <c r="R1205">
        <v>1</v>
      </c>
      <c r="S1205">
        <v>0</v>
      </c>
      <c r="T1205">
        <v>0</v>
      </c>
      <c r="U1205" s="1" t="s">
        <v>24</v>
      </c>
      <c r="V1205">
        <v>7200</v>
      </c>
      <c r="W1205">
        <v>7200</v>
      </c>
      <c r="X1205">
        <v>1</v>
      </c>
      <c r="Y1205">
        <v>7232.24</v>
      </c>
      <c r="Z1205">
        <v>7232.24</v>
      </c>
      <c r="AA1205">
        <v>1</v>
      </c>
      <c r="AB1205" t="s">
        <v>21</v>
      </c>
    </row>
    <row r="1206" spans="1:28" x14ac:dyDescent="0.3">
      <c r="A1206">
        <v>508</v>
      </c>
      <c r="B1206" t="str">
        <f>VLOOKUP(A1206,标的信息!$B$2:$G$260,2,0)</f>
        <v>信易顺</v>
      </c>
      <c r="C1206" t="str">
        <f>VLOOKUP(A1206,标的信息!$B$2:$G$260,3,0)</f>
        <v>信易顺第422期</v>
      </c>
      <c r="D1206">
        <f>VLOOKUP(A1206,标的信息!$B$2:$G$260,4,0)</f>
        <v>30000</v>
      </c>
      <c r="E1206">
        <f>VLOOKUP(A1206,标的信息!$B$2:$G$260,5,0)</f>
        <v>5.2</v>
      </c>
      <c r="F1206">
        <f>VLOOKUP(A1206,标的信息!$B$2:$G$260,6,0)</f>
        <v>1</v>
      </c>
      <c r="G1206">
        <f>VLOOKUP(A1206,标的信息!$B$2:$H$260,7,0)</f>
        <v>31</v>
      </c>
      <c r="H1206" t="str">
        <f>VLOOKUP(A1206,标的信息!$B$2:$I$260,8,0)</f>
        <v>还款中</v>
      </c>
      <c r="I1206">
        <f t="shared" si="18"/>
        <v>8.06</v>
      </c>
      <c r="J1206">
        <v>8.06</v>
      </c>
      <c r="K1206">
        <v>1800</v>
      </c>
      <c r="L1206" s="1" t="s">
        <v>2372</v>
      </c>
      <c r="M1206">
        <v>8166</v>
      </c>
      <c r="N1206">
        <v>10</v>
      </c>
      <c r="O1206" t="s">
        <v>63</v>
      </c>
      <c r="P1206" s="1" t="s">
        <v>2371</v>
      </c>
      <c r="Q1206">
        <v>8.06</v>
      </c>
      <c r="R1206">
        <v>1</v>
      </c>
      <c r="S1206">
        <v>0</v>
      </c>
      <c r="T1206">
        <v>0</v>
      </c>
      <c r="U1206" s="1" t="s">
        <v>53</v>
      </c>
      <c r="V1206">
        <v>1800</v>
      </c>
      <c r="W1206">
        <v>1800</v>
      </c>
      <c r="X1206">
        <v>1</v>
      </c>
      <c r="Y1206">
        <v>1808.06</v>
      </c>
      <c r="Z1206">
        <v>1808.06</v>
      </c>
      <c r="AA1206">
        <v>1</v>
      </c>
      <c r="AB1206" t="s">
        <v>21</v>
      </c>
    </row>
    <row r="1207" spans="1:28" x14ac:dyDescent="0.3">
      <c r="A1207">
        <v>507</v>
      </c>
      <c r="B1207" t="str">
        <f>VLOOKUP(A1207,标的信息!$B$2:$G$260,2,0)</f>
        <v>信易顺</v>
      </c>
      <c r="C1207" t="str">
        <f>VLOOKUP(A1207,标的信息!$B$2:$G$260,3,0)</f>
        <v>信易顺第421期</v>
      </c>
      <c r="D1207">
        <f>VLOOKUP(A1207,标的信息!$B$2:$G$260,4,0)</f>
        <v>20000</v>
      </c>
      <c r="E1207">
        <f>VLOOKUP(A1207,标的信息!$B$2:$G$260,5,0)</f>
        <v>5.2</v>
      </c>
      <c r="F1207">
        <f>VLOOKUP(A1207,标的信息!$B$2:$G$260,6,0)</f>
        <v>1</v>
      </c>
      <c r="G1207">
        <f>VLOOKUP(A1207,标的信息!$B$2:$H$260,7,0)</f>
        <v>31</v>
      </c>
      <c r="H1207" t="str">
        <f>VLOOKUP(A1207,标的信息!$B$2:$I$260,8,0)</f>
        <v>还款中</v>
      </c>
      <c r="I1207">
        <f t="shared" si="18"/>
        <v>52.837777777777781</v>
      </c>
      <c r="J1207">
        <v>52.84</v>
      </c>
      <c r="K1207">
        <v>11800</v>
      </c>
      <c r="L1207" s="1" t="s">
        <v>2373</v>
      </c>
      <c r="M1207">
        <v>8194</v>
      </c>
      <c r="N1207">
        <v>10</v>
      </c>
      <c r="O1207" t="s">
        <v>18</v>
      </c>
      <c r="P1207" s="1" t="s">
        <v>2374</v>
      </c>
      <c r="Q1207">
        <v>52.84</v>
      </c>
      <c r="R1207">
        <v>1</v>
      </c>
      <c r="S1207">
        <v>0</v>
      </c>
      <c r="T1207">
        <v>0</v>
      </c>
      <c r="U1207" s="1" t="s">
        <v>43</v>
      </c>
      <c r="V1207">
        <v>11800</v>
      </c>
      <c r="W1207">
        <v>11800</v>
      </c>
      <c r="X1207">
        <v>0</v>
      </c>
      <c r="Y1207">
        <v>11852.84</v>
      </c>
      <c r="Z1207">
        <v>11852.84</v>
      </c>
      <c r="AA1207">
        <v>1</v>
      </c>
      <c r="AB1207" t="s">
        <v>21</v>
      </c>
    </row>
    <row r="1208" spans="1:28" x14ac:dyDescent="0.3">
      <c r="A1208">
        <v>507</v>
      </c>
      <c r="B1208" t="str">
        <f>VLOOKUP(A1208,标的信息!$B$2:$G$260,2,0)</f>
        <v>信易顺</v>
      </c>
      <c r="C1208" t="str">
        <f>VLOOKUP(A1208,标的信息!$B$2:$G$260,3,0)</f>
        <v>信易顺第421期</v>
      </c>
      <c r="D1208">
        <f>VLOOKUP(A1208,标的信息!$B$2:$G$260,4,0)</f>
        <v>20000</v>
      </c>
      <c r="E1208">
        <f>VLOOKUP(A1208,标的信息!$B$2:$G$260,5,0)</f>
        <v>5.2</v>
      </c>
      <c r="F1208">
        <f>VLOOKUP(A1208,标的信息!$B$2:$G$260,6,0)</f>
        <v>1</v>
      </c>
      <c r="G1208">
        <f>VLOOKUP(A1208,标的信息!$B$2:$H$260,7,0)</f>
        <v>31</v>
      </c>
      <c r="H1208" t="str">
        <f>VLOOKUP(A1208,标的信息!$B$2:$I$260,8,0)</f>
        <v>还款中</v>
      </c>
      <c r="I1208">
        <f t="shared" si="18"/>
        <v>5.3733333333333331</v>
      </c>
      <c r="J1208">
        <v>5.37</v>
      </c>
      <c r="K1208">
        <v>1200</v>
      </c>
      <c r="L1208" s="1" t="s">
        <v>2375</v>
      </c>
      <c r="M1208">
        <v>8177</v>
      </c>
      <c r="N1208">
        <v>10</v>
      </c>
      <c r="O1208" t="s">
        <v>18</v>
      </c>
      <c r="P1208" s="1" t="s">
        <v>2376</v>
      </c>
      <c r="Q1208">
        <v>5.37</v>
      </c>
      <c r="R1208">
        <v>1</v>
      </c>
      <c r="S1208">
        <v>0</v>
      </c>
      <c r="T1208">
        <v>0</v>
      </c>
      <c r="U1208" s="1" t="s">
        <v>43</v>
      </c>
      <c r="V1208">
        <v>1200</v>
      </c>
      <c r="W1208">
        <v>1200</v>
      </c>
      <c r="X1208">
        <v>0</v>
      </c>
      <c r="Y1208">
        <v>1205.3699999999999</v>
      </c>
      <c r="Z1208">
        <v>1205.3699999999999</v>
      </c>
      <c r="AA1208">
        <v>1</v>
      </c>
      <c r="AB1208" t="s">
        <v>21</v>
      </c>
    </row>
    <row r="1209" spans="1:28" x14ac:dyDescent="0.3">
      <c r="A1209">
        <v>507</v>
      </c>
      <c r="B1209" t="str">
        <f>VLOOKUP(A1209,标的信息!$B$2:$G$260,2,0)</f>
        <v>信易顺</v>
      </c>
      <c r="C1209" t="str">
        <f>VLOOKUP(A1209,标的信息!$B$2:$G$260,3,0)</f>
        <v>信易顺第421期</v>
      </c>
      <c r="D1209">
        <f>VLOOKUP(A1209,标的信息!$B$2:$G$260,4,0)</f>
        <v>20000</v>
      </c>
      <c r="E1209">
        <f>VLOOKUP(A1209,标的信息!$B$2:$G$260,5,0)</f>
        <v>5.2</v>
      </c>
      <c r="F1209">
        <f>VLOOKUP(A1209,标的信息!$B$2:$G$260,6,0)</f>
        <v>1</v>
      </c>
      <c r="G1209">
        <f>VLOOKUP(A1209,标的信息!$B$2:$H$260,7,0)</f>
        <v>31</v>
      </c>
      <c r="H1209" t="str">
        <f>VLOOKUP(A1209,标的信息!$B$2:$I$260,8,0)</f>
        <v>还款中</v>
      </c>
      <c r="I1209">
        <f t="shared" si="18"/>
        <v>4.4777777777777779</v>
      </c>
      <c r="J1209">
        <v>4.4800000000000004</v>
      </c>
      <c r="K1209">
        <v>1000</v>
      </c>
      <c r="L1209" s="1" t="s">
        <v>2377</v>
      </c>
      <c r="M1209">
        <v>8167</v>
      </c>
      <c r="N1209">
        <v>10</v>
      </c>
      <c r="O1209" t="s">
        <v>18</v>
      </c>
      <c r="P1209" s="1" t="s">
        <v>2378</v>
      </c>
      <c r="Q1209">
        <v>4.4800000000000004</v>
      </c>
      <c r="R1209">
        <v>1</v>
      </c>
      <c r="S1209">
        <v>0</v>
      </c>
      <c r="T1209">
        <v>0</v>
      </c>
      <c r="U1209" s="1" t="s">
        <v>35</v>
      </c>
      <c r="V1209">
        <v>1000</v>
      </c>
      <c r="W1209">
        <v>1000</v>
      </c>
      <c r="X1209">
        <v>0</v>
      </c>
      <c r="Y1209">
        <v>1004.48</v>
      </c>
      <c r="Z1209">
        <v>1004.48</v>
      </c>
      <c r="AA1209">
        <v>1</v>
      </c>
      <c r="AB1209" t="s">
        <v>21</v>
      </c>
    </row>
    <row r="1210" spans="1:28" x14ac:dyDescent="0.3">
      <c r="A1210">
        <v>507</v>
      </c>
      <c r="B1210" t="str">
        <f>VLOOKUP(A1210,标的信息!$B$2:$G$260,2,0)</f>
        <v>信易顺</v>
      </c>
      <c r="C1210" t="str">
        <f>VLOOKUP(A1210,标的信息!$B$2:$G$260,3,0)</f>
        <v>信易顺第421期</v>
      </c>
      <c r="D1210">
        <f>VLOOKUP(A1210,标的信息!$B$2:$G$260,4,0)</f>
        <v>20000</v>
      </c>
      <c r="E1210">
        <f>VLOOKUP(A1210,标的信息!$B$2:$G$260,5,0)</f>
        <v>5.2</v>
      </c>
      <c r="F1210">
        <f>VLOOKUP(A1210,标的信息!$B$2:$G$260,6,0)</f>
        <v>1</v>
      </c>
      <c r="G1210">
        <f>VLOOKUP(A1210,标的信息!$B$2:$H$260,7,0)</f>
        <v>31</v>
      </c>
      <c r="H1210" t="str">
        <f>VLOOKUP(A1210,标的信息!$B$2:$I$260,8,0)</f>
        <v>还款中</v>
      </c>
      <c r="I1210">
        <f t="shared" si="18"/>
        <v>0.44777777777777783</v>
      </c>
      <c r="J1210">
        <v>0.45</v>
      </c>
      <c r="K1210">
        <v>100</v>
      </c>
      <c r="L1210" s="1" t="s">
        <v>2379</v>
      </c>
      <c r="M1210">
        <v>8162</v>
      </c>
      <c r="N1210">
        <v>10</v>
      </c>
      <c r="O1210" t="s">
        <v>63</v>
      </c>
      <c r="P1210" s="1" t="s">
        <v>2380</v>
      </c>
      <c r="Q1210">
        <v>0.45</v>
      </c>
      <c r="R1210">
        <v>1</v>
      </c>
      <c r="S1210">
        <v>0</v>
      </c>
      <c r="T1210">
        <v>0</v>
      </c>
      <c r="U1210" s="1" t="s">
        <v>20</v>
      </c>
      <c r="V1210">
        <v>100</v>
      </c>
      <c r="W1210">
        <v>100</v>
      </c>
      <c r="X1210">
        <v>1</v>
      </c>
      <c r="Y1210">
        <v>100.45</v>
      </c>
      <c r="Z1210">
        <v>100.45</v>
      </c>
      <c r="AA1210">
        <v>1</v>
      </c>
      <c r="AB1210" t="s">
        <v>21</v>
      </c>
    </row>
    <row r="1211" spans="1:28" x14ac:dyDescent="0.3">
      <c r="A1211">
        <v>507</v>
      </c>
      <c r="B1211" t="str">
        <f>VLOOKUP(A1211,标的信息!$B$2:$G$260,2,0)</f>
        <v>信易顺</v>
      </c>
      <c r="C1211" t="str">
        <f>VLOOKUP(A1211,标的信息!$B$2:$G$260,3,0)</f>
        <v>信易顺第421期</v>
      </c>
      <c r="D1211">
        <f>VLOOKUP(A1211,标的信息!$B$2:$G$260,4,0)</f>
        <v>20000</v>
      </c>
      <c r="E1211">
        <f>VLOOKUP(A1211,标的信息!$B$2:$G$260,5,0)</f>
        <v>5.2</v>
      </c>
      <c r="F1211">
        <f>VLOOKUP(A1211,标的信息!$B$2:$G$260,6,0)</f>
        <v>1</v>
      </c>
      <c r="G1211">
        <f>VLOOKUP(A1211,标的信息!$B$2:$H$260,7,0)</f>
        <v>31</v>
      </c>
      <c r="H1211" t="str">
        <f>VLOOKUP(A1211,标的信息!$B$2:$I$260,8,0)</f>
        <v>还款中</v>
      </c>
      <c r="I1211">
        <f t="shared" si="18"/>
        <v>7.6122222222222229</v>
      </c>
      <c r="J1211">
        <v>7.61</v>
      </c>
      <c r="K1211">
        <v>1700</v>
      </c>
      <c r="L1211" s="1" t="s">
        <v>2381</v>
      </c>
      <c r="M1211">
        <v>8163</v>
      </c>
      <c r="N1211">
        <v>10</v>
      </c>
      <c r="O1211" t="s">
        <v>63</v>
      </c>
      <c r="P1211" s="1" t="s">
        <v>2380</v>
      </c>
      <c r="Q1211">
        <v>7.61</v>
      </c>
      <c r="R1211">
        <v>1</v>
      </c>
      <c r="S1211">
        <v>0</v>
      </c>
      <c r="T1211">
        <v>0</v>
      </c>
      <c r="U1211" s="1" t="s">
        <v>24</v>
      </c>
      <c r="V1211">
        <v>1700</v>
      </c>
      <c r="W1211">
        <v>1700</v>
      </c>
      <c r="X1211">
        <v>1</v>
      </c>
      <c r="Y1211">
        <v>1707.61</v>
      </c>
      <c r="Z1211">
        <v>1707.61</v>
      </c>
      <c r="AA1211">
        <v>1</v>
      </c>
      <c r="AB1211" t="s">
        <v>21</v>
      </c>
    </row>
    <row r="1212" spans="1:28" x14ac:dyDescent="0.3">
      <c r="A1212">
        <v>507</v>
      </c>
      <c r="B1212" t="str">
        <f>VLOOKUP(A1212,标的信息!$B$2:$G$260,2,0)</f>
        <v>信易顺</v>
      </c>
      <c r="C1212" t="str">
        <f>VLOOKUP(A1212,标的信息!$B$2:$G$260,3,0)</f>
        <v>信易顺第421期</v>
      </c>
      <c r="D1212">
        <f>VLOOKUP(A1212,标的信息!$B$2:$G$260,4,0)</f>
        <v>20000</v>
      </c>
      <c r="E1212">
        <f>VLOOKUP(A1212,标的信息!$B$2:$G$260,5,0)</f>
        <v>5.2</v>
      </c>
      <c r="F1212">
        <f>VLOOKUP(A1212,标的信息!$B$2:$G$260,6,0)</f>
        <v>1</v>
      </c>
      <c r="G1212">
        <f>VLOOKUP(A1212,标的信息!$B$2:$H$260,7,0)</f>
        <v>31</v>
      </c>
      <c r="H1212" t="str">
        <f>VLOOKUP(A1212,标的信息!$B$2:$I$260,8,0)</f>
        <v>还款中</v>
      </c>
      <c r="I1212">
        <f t="shared" si="18"/>
        <v>0.89555555555555566</v>
      </c>
      <c r="J1212">
        <v>0.9</v>
      </c>
      <c r="K1212">
        <v>200</v>
      </c>
      <c r="L1212" s="1" t="s">
        <v>2382</v>
      </c>
      <c r="M1212">
        <v>8154</v>
      </c>
      <c r="N1212">
        <v>10</v>
      </c>
      <c r="O1212" t="s">
        <v>63</v>
      </c>
      <c r="P1212" s="1" t="s">
        <v>2383</v>
      </c>
      <c r="Q1212">
        <v>0.9</v>
      </c>
      <c r="R1212">
        <v>1</v>
      </c>
      <c r="S1212">
        <v>0</v>
      </c>
      <c r="T1212">
        <v>0</v>
      </c>
      <c r="U1212" s="1" t="s">
        <v>48</v>
      </c>
      <c r="V1212">
        <v>200</v>
      </c>
      <c r="W1212">
        <v>200</v>
      </c>
      <c r="X1212">
        <v>1</v>
      </c>
      <c r="Y1212">
        <v>200.9</v>
      </c>
      <c r="Z1212">
        <v>200.9</v>
      </c>
      <c r="AA1212">
        <v>1</v>
      </c>
      <c r="AB1212" t="s">
        <v>21</v>
      </c>
    </row>
    <row r="1213" spans="1:28" x14ac:dyDescent="0.3">
      <c r="A1213">
        <v>507</v>
      </c>
      <c r="B1213" t="str">
        <f>VLOOKUP(A1213,标的信息!$B$2:$G$260,2,0)</f>
        <v>信易顺</v>
      </c>
      <c r="C1213" t="str">
        <f>VLOOKUP(A1213,标的信息!$B$2:$G$260,3,0)</f>
        <v>信易顺第421期</v>
      </c>
      <c r="D1213">
        <f>VLOOKUP(A1213,标的信息!$B$2:$G$260,4,0)</f>
        <v>20000</v>
      </c>
      <c r="E1213">
        <f>VLOOKUP(A1213,标的信息!$B$2:$G$260,5,0)</f>
        <v>5.2</v>
      </c>
      <c r="F1213">
        <f>VLOOKUP(A1213,标的信息!$B$2:$G$260,6,0)</f>
        <v>1</v>
      </c>
      <c r="G1213">
        <f>VLOOKUP(A1213,标的信息!$B$2:$H$260,7,0)</f>
        <v>31</v>
      </c>
      <c r="H1213" t="str">
        <f>VLOOKUP(A1213,标的信息!$B$2:$I$260,8,0)</f>
        <v>还款中</v>
      </c>
      <c r="I1213">
        <f t="shared" si="18"/>
        <v>0.44777777777777783</v>
      </c>
      <c r="J1213">
        <v>0.45</v>
      </c>
      <c r="K1213">
        <v>100</v>
      </c>
      <c r="L1213" s="1" t="s">
        <v>2384</v>
      </c>
      <c r="M1213">
        <v>8155</v>
      </c>
      <c r="N1213">
        <v>10</v>
      </c>
      <c r="O1213" t="s">
        <v>63</v>
      </c>
      <c r="P1213" s="1" t="s">
        <v>2383</v>
      </c>
      <c r="Q1213">
        <v>0.45</v>
      </c>
      <c r="R1213">
        <v>1</v>
      </c>
      <c r="S1213">
        <v>0</v>
      </c>
      <c r="T1213">
        <v>0</v>
      </c>
      <c r="U1213" s="1" t="s">
        <v>43</v>
      </c>
      <c r="V1213">
        <v>100</v>
      </c>
      <c r="W1213">
        <v>100</v>
      </c>
      <c r="X1213">
        <v>1</v>
      </c>
      <c r="Y1213">
        <v>100.45</v>
      </c>
      <c r="Z1213">
        <v>100.45</v>
      </c>
      <c r="AA1213">
        <v>1</v>
      </c>
      <c r="AB1213" t="s">
        <v>21</v>
      </c>
    </row>
    <row r="1214" spans="1:28" x14ac:dyDescent="0.3">
      <c r="A1214">
        <v>507</v>
      </c>
      <c r="B1214" t="str">
        <f>VLOOKUP(A1214,标的信息!$B$2:$G$260,2,0)</f>
        <v>信易顺</v>
      </c>
      <c r="C1214" t="str">
        <f>VLOOKUP(A1214,标的信息!$B$2:$G$260,3,0)</f>
        <v>信易顺第421期</v>
      </c>
      <c r="D1214">
        <f>VLOOKUP(A1214,标的信息!$B$2:$G$260,4,0)</f>
        <v>20000</v>
      </c>
      <c r="E1214">
        <f>VLOOKUP(A1214,标的信息!$B$2:$G$260,5,0)</f>
        <v>5.2</v>
      </c>
      <c r="F1214">
        <f>VLOOKUP(A1214,标的信息!$B$2:$G$260,6,0)</f>
        <v>1</v>
      </c>
      <c r="G1214">
        <f>VLOOKUP(A1214,标的信息!$B$2:$H$260,7,0)</f>
        <v>31</v>
      </c>
      <c r="H1214" t="str">
        <f>VLOOKUP(A1214,标的信息!$B$2:$I$260,8,0)</f>
        <v>还款中</v>
      </c>
      <c r="I1214">
        <f t="shared" si="18"/>
        <v>2.2388888888888889</v>
      </c>
      <c r="J1214">
        <v>2.2400000000000002</v>
      </c>
      <c r="K1214">
        <v>500</v>
      </c>
      <c r="L1214" s="1" t="s">
        <v>2385</v>
      </c>
      <c r="M1214">
        <v>8156</v>
      </c>
      <c r="N1214">
        <v>10</v>
      </c>
      <c r="O1214" t="s">
        <v>63</v>
      </c>
      <c r="P1214" s="1" t="s">
        <v>2383</v>
      </c>
      <c r="Q1214">
        <v>2.2400000000000002</v>
      </c>
      <c r="R1214">
        <v>1</v>
      </c>
      <c r="S1214">
        <v>0</v>
      </c>
      <c r="T1214">
        <v>0</v>
      </c>
      <c r="U1214" s="1" t="s">
        <v>20</v>
      </c>
      <c r="V1214">
        <v>500</v>
      </c>
      <c r="W1214">
        <v>500</v>
      </c>
      <c r="X1214">
        <v>1</v>
      </c>
      <c r="Y1214">
        <v>502.24</v>
      </c>
      <c r="Z1214">
        <v>502.24</v>
      </c>
      <c r="AA1214">
        <v>1</v>
      </c>
      <c r="AB1214" t="s">
        <v>21</v>
      </c>
    </row>
    <row r="1215" spans="1:28" x14ac:dyDescent="0.3">
      <c r="A1215">
        <v>507</v>
      </c>
      <c r="B1215" t="str">
        <f>VLOOKUP(A1215,标的信息!$B$2:$G$260,2,0)</f>
        <v>信易顺</v>
      </c>
      <c r="C1215" t="str">
        <f>VLOOKUP(A1215,标的信息!$B$2:$G$260,3,0)</f>
        <v>信易顺第421期</v>
      </c>
      <c r="D1215">
        <f>VLOOKUP(A1215,标的信息!$B$2:$G$260,4,0)</f>
        <v>20000</v>
      </c>
      <c r="E1215">
        <f>VLOOKUP(A1215,标的信息!$B$2:$G$260,5,0)</f>
        <v>5.2</v>
      </c>
      <c r="F1215">
        <f>VLOOKUP(A1215,标的信息!$B$2:$G$260,6,0)</f>
        <v>1</v>
      </c>
      <c r="G1215">
        <f>VLOOKUP(A1215,标的信息!$B$2:$H$260,7,0)</f>
        <v>31</v>
      </c>
      <c r="H1215" t="str">
        <f>VLOOKUP(A1215,标的信息!$B$2:$I$260,8,0)</f>
        <v>还款中</v>
      </c>
      <c r="I1215">
        <f t="shared" si="18"/>
        <v>0.44777777777777783</v>
      </c>
      <c r="J1215">
        <v>0.45</v>
      </c>
      <c r="K1215">
        <v>100</v>
      </c>
      <c r="L1215" s="1" t="s">
        <v>2386</v>
      </c>
      <c r="M1215">
        <v>8157</v>
      </c>
      <c r="N1215">
        <v>10</v>
      </c>
      <c r="O1215" t="s">
        <v>63</v>
      </c>
      <c r="P1215" s="1" t="s">
        <v>2383</v>
      </c>
      <c r="Q1215">
        <v>0.45</v>
      </c>
      <c r="R1215">
        <v>1</v>
      </c>
      <c r="S1215">
        <v>0</v>
      </c>
      <c r="T1215">
        <v>0</v>
      </c>
      <c r="U1215" s="1" t="s">
        <v>20</v>
      </c>
      <c r="V1215">
        <v>100</v>
      </c>
      <c r="W1215">
        <v>100</v>
      </c>
      <c r="X1215">
        <v>1</v>
      </c>
      <c r="Y1215">
        <v>100.45</v>
      </c>
      <c r="Z1215">
        <v>100.45</v>
      </c>
      <c r="AA1215">
        <v>1</v>
      </c>
      <c r="AB1215" t="s">
        <v>21</v>
      </c>
    </row>
    <row r="1216" spans="1:28" x14ac:dyDescent="0.3">
      <c r="A1216">
        <v>507</v>
      </c>
      <c r="B1216" t="str">
        <f>VLOOKUP(A1216,标的信息!$B$2:$G$260,2,0)</f>
        <v>信易顺</v>
      </c>
      <c r="C1216" t="str">
        <f>VLOOKUP(A1216,标的信息!$B$2:$G$260,3,0)</f>
        <v>信易顺第421期</v>
      </c>
      <c r="D1216">
        <f>VLOOKUP(A1216,标的信息!$B$2:$G$260,4,0)</f>
        <v>20000</v>
      </c>
      <c r="E1216">
        <f>VLOOKUP(A1216,标的信息!$B$2:$G$260,5,0)</f>
        <v>5.2</v>
      </c>
      <c r="F1216">
        <f>VLOOKUP(A1216,标的信息!$B$2:$G$260,6,0)</f>
        <v>1</v>
      </c>
      <c r="G1216">
        <f>VLOOKUP(A1216,标的信息!$B$2:$H$260,7,0)</f>
        <v>31</v>
      </c>
      <c r="H1216" t="str">
        <f>VLOOKUP(A1216,标的信息!$B$2:$I$260,8,0)</f>
        <v>还款中</v>
      </c>
      <c r="I1216">
        <f t="shared" si="18"/>
        <v>0.44777777777777783</v>
      </c>
      <c r="J1216">
        <v>0.45</v>
      </c>
      <c r="K1216">
        <v>100</v>
      </c>
      <c r="L1216" s="1" t="s">
        <v>2387</v>
      </c>
      <c r="M1216">
        <v>8158</v>
      </c>
      <c r="N1216">
        <v>10</v>
      </c>
      <c r="O1216" t="s">
        <v>63</v>
      </c>
      <c r="P1216" s="1" t="s">
        <v>2383</v>
      </c>
      <c r="Q1216">
        <v>0.45</v>
      </c>
      <c r="R1216">
        <v>1</v>
      </c>
      <c r="S1216">
        <v>0</v>
      </c>
      <c r="T1216">
        <v>0</v>
      </c>
      <c r="U1216" s="1" t="s">
        <v>701</v>
      </c>
      <c r="V1216">
        <v>100</v>
      </c>
      <c r="W1216">
        <v>100</v>
      </c>
      <c r="X1216">
        <v>1</v>
      </c>
      <c r="Y1216">
        <v>100.45</v>
      </c>
      <c r="Z1216">
        <v>100.45</v>
      </c>
      <c r="AA1216">
        <v>1</v>
      </c>
      <c r="AB1216" t="s">
        <v>21</v>
      </c>
    </row>
    <row r="1217" spans="1:28" x14ac:dyDescent="0.3">
      <c r="A1217">
        <v>507</v>
      </c>
      <c r="B1217" t="str">
        <f>VLOOKUP(A1217,标的信息!$B$2:$G$260,2,0)</f>
        <v>信易顺</v>
      </c>
      <c r="C1217" t="str">
        <f>VLOOKUP(A1217,标的信息!$B$2:$G$260,3,0)</f>
        <v>信易顺第421期</v>
      </c>
      <c r="D1217">
        <f>VLOOKUP(A1217,标的信息!$B$2:$G$260,4,0)</f>
        <v>20000</v>
      </c>
      <c r="E1217">
        <f>VLOOKUP(A1217,标的信息!$B$2:$G$260,5,0)</f>
        <v>5.2</v>
      </c>
      <c r="F1217">
        <f>VLOOKUP(A1217,标的信息!$B$2:$G$260,6,0)</f>
        <v>1</v>
      </c>
      <c r="G1217">
        <f>VLOOKUP(A1217,标的信息!$B$2:$H$260,7,0)</f>
        <v>31</v>
      </c>
      <c r="H1217" t="str">
        <f>VLOOKUP(A1217,标的信息!$B$2:$I$260,8,0)</f>
        <v>还款中</v>
      </c>
      <c r="I1217">
        <f t="shared" si="18"/>
        <v>2.2388888888888889</v>
      </c>
      <c r="J1217">
        <v>2.2400000000000002</v>
      </c>
      <c r="K1217">
        <v>500</v>
      </c>
      <c r="L1217" s="1" t="s">
        <v>2388</v>
      </c>
      <c r="M1217">
        <v>8159</v>
      </c>
      <c r="N1217">
        <v>10</v>
      </c>
      <c r="O1217" t="s">
        <v>63</v>
      </c>
      <c r="P1217" s="1" t="s">
        <v>2383</v>
      </c>
      <c r="Q1217">
        <v>2.2400000000000002</v>
      </c>
      <c r="R1217">
        <v>1</v>
      </c>
      <c r="S1217">
        <v>0</v>
      </c>
      <c r="T1217">
        <v>0</v>
      </c>
      <c r="U1217" s="1" t="s">
        <v>32</v>
      </c>
      <c r="V1217">
        <v>500</v>
      </c>
      <c r="W1217">
        <v>500</v>
      </c>
      <c r="X1217">
        <v>1</v>
      </c>
      <c r="Y1217">
        <v>502.24</v>
      </c>
      <c r="Z1217">
        <v>502.24</v>
      </c>
      <c r="AA1217">
        <v>1</v>
      </c>
      <c r="AB1217" t="s">
        <v>21</v>
      </c>
    </row>
    <row r="1218" spans="1:28" x14ac:dyDescent="0.3">
      <c r="A1218">
        <v>507</v>
      </c>
      <c r="B1218" t="str">
        <f>VLOOKUP(A1218,标的信息!$B$2:$G$260,2,0)</f>
        <v>信易顺</v>
      </c>
      <c r="C1218" t="str">
        <f>VLOOKUP(A1218,标的信息!$B$2:$G$260,3,0)</f>
        <v>信易顺第421期</v>
      </c>
      <c r="D1218">
        <f>VLOOKUP(A1218,标的信息!$B$2:$G$260,4,0)</f>
        <v>20000</v>
      </c>
      <c r="E1218">
        <f>VLOOKUP(A1218,标的信息!$B$2:$G$260,5,0)</f>
        <v>5.2</v>
      </c>
      <c r="F1218">
        <f>VLOOKUP(A1218,标的信息!$B$2:$G$260,6,0)</f>
        <v>1</v>
      </c>
      <c r="G1218">
        <f>VLOOKUP(A1218,标的信息!$B$2:$H$260,7,0)</f>
        <v>31</v>
      </c>
      <c r="H1218" t="str">
        <f>VLOOKUP(A1218,标的信息!$B$2:$I$260,8,0)</f>
        <v>还款中</v>
      </c>
      <c r="I1218">
        <f t="shared" si="18"/>
        <v>3.1344444444444441</v>
      </c>
      <c r="J1218">
        <v>3.13</v>
      </c>
      <c r="K1218">
        <v>700</v>
      </c>
      <c r="L1218" s="1" t="s">
        <v>2389</v>
      </c>
      <c r="M1218">
        <v>8160</v>
      </c>
      <c r="N1218">
        <v>10</v>
      </c>
      <c r="O1218" t="s">
        <v>63</v>
      </c>
      <c r="P1218" s="1" t="s">
        <v>2383</v>
      </c>
      <c r="Q1218">
        <v>3.13</v>
      </c>
      <c r="R1218">
        <v>1</v>
      </c>
      <c r="S1218">
        <v>0</v>
      </c>
      <c r="T1218">
        <v>0</v>
      </c>
      <c r="U1218" s="1" t="s">
        <v>40</v>
      </c>
      <c r="V1218">
        <v>700</v>
      </c>
      <c r="W1218">
        <v>700</v>
      </c>
      <c r="X1218">
        <v>1</v>
      </c>
      <c r="Y1218">
        <v>703.13</v>
      </c>
      <c r="Z1218">
        <v>703.13</v>
      </c>
      <c r="AA1218">
        <v>1</v>
      </c>
      <c r="AB1218" t="s">
        <v>21</v>
      </c>
    </row>
    <row r="1219" spans="1:28" x14ac:dyDescent="0.3">
      <c r="A1219">
        <v>507</v>
      </c>
      <c r="B1219" t="str">
        <f>VLOOKUP(A1219,标的信息!$B$2:$G$260,2,0)</f>
        <v>信易顺</v>
      </c>
      <c r="C1219" t="str">
        <f>VLOOKUP(A1219,标的信息!$B$2:$G$260,3,0)</f>
        <v>信易顺第421期</v>
      </c>
      <c r="D1219">
        <f>VLOOKUP(A1219,标的信息!$B$2:$G$260,4,0)</f>
        <v>20000</v>
      </c>
      <c r="E1219">
        <f>VLOOKUP(A1219,标的信息!$B$2:$G$260,5,0)</f>
        <v>5.2</v>
      </c>
      <c r="F1219">
        <f>VLOOKUP(A1219,标的信息!$B$2:$G$260,6,0)</f>
        <v>1</v>
      </c>
      <c r="G1219">
        <f>VLOOKUP(A1219,标的信息!$B$2:$H$260,7,0)</f>
        <v>31</v>
      </c>
      <c r="H1219" t="str">
        <f>VLOOKUP(A1219,标的信息!$B$2:$I$260,8,0)</f>
        <v>还款中</v>
      </c>
      <c r="I1219">
        <f t="shared" ref="I1219:I1282" si="19">K1219*E1219/100*G1219/360</f>
        <v>8.9555555555555557</v>
      </c>
      <c r="J1219">
        <v>8.9600000000000009</v>
      </c>
      <c r="K1219">
        <v>2000</v>
      </c>
      <c r="L1219" s="1" t="s">
        <v>2390</v>
      </c>
      <c r="M1219">
        <v>8161</v>
      </c>
      <c r="N1219">
        <v>10</v>
      </c>
      <c r="O1219" t="s">
        <v>63</v>
      </c>
      <c r="P1219" s="1" t="s">
        <v>2383</v>
      </c>
      <c r="Q1219">
        <v>8.9600000000000009</v>
      </c>
      <c r="R1219">
        <v>1</v>
      </c>
      <c r="S1219">
        <v>0</v>
      </c>
      <c r="T1219">
        <v>0</v>
      </c>
      <c r="U1219" s="1" t="s">
        <v>24</v>
      </c>
      <c r="V1219">
        <v>2000</v>
      </c>
      <c r="W1219">
        <v>2000</v>
      </c>
      <c r="X1219">
        <v>1</v>
      </c>
      <c r="Y1219">
        <v>2008.96</v>
      </c>
      <c r="Z1219">
        <v>2008.96</v>
      </c>
      <c r="AA1219">
        <v>1</v>
      </c>
      <c r="AB1219" t="s">
        <v>21</v>
      </c>
    </row>
    <row r="1220" spans="1:28" x14ac:dyDescent="0.3">
      <c r="A1220">
        <v>506</v>
      </c>
      <c r="B1220" t="str">
        <f>VLOOKUP(A1220,标的信息!$B$2:$G$260,2,0)</f>
        <v>信易顺</v>
      </c>
      <c r="C1220" t="str">
        <f>VLOOKUP(A1220,标的信息!$B$2:$G$260,3,0)</f>
        <v>信易顺第420期</v>
      </c>
      <c r="D1220">
        <f>VLOOKUP(A1220,标的信息!$B$2:$G$260,4,0)</f>
        <v>10000</v>
      </c>
      <c r="E1220">
        <f>VLOOKUP(A1220,标的信息!$B$2:$G$260,5,0)</f>
        <v>5.2</v>
      </c>
      <c r="F1220">
        <f>VLOOKUP(A1220,标的信息!$B$2:$G$260,6,0)</f>
        <v>1</v>
      </c>
      <c r="G1220">
        <f>VLOOKUP(A1220,标的信息!$B$2:$H$260,7,0)</f>
        <v>31</v>
      </c>
      <c r="H1220" t="str">
        <f>VLOOKUP(A1220,标的信息!$B$2:$I$260,8,0)</f>
        <v>还款中</v>
      </c>
      <c r="I1220">
        <f t="shared" si="19"/>
        <v>2.2388888888888889</v>
      </c>
      <c r="J1220">
        <v>2.2400000000000002</v>
      </c>
      <c r="K1220">
        <v>500</v>
      </c>
      <c r="L1220" s="1" t="s">
        <v>2391</v>
      </c>
      <c r="M1220">
        <v>8203</v>
      </c>
      <c r="N1220">
        <v>10</v>
      </c>
      <c r="O1220" t="s">
        <v>18</v>
      </c>
      <c r="P1220" s="1" t="s">
        <v>2392</v>
      </c>
      <c r="Q1220">
        <v>2.2400000000000002</v>
      </c>
      <c r="R1220">
        <v>1</v>
      </c>
      <c r="S1220">
        <v>0</v>
      </c>
      <c r="T1220">
        <v>0</v>
      </c>
      <c r="U1220" s="1" t="s">
        <v>29</v>
      </c>
      <c r="V1220">
        <v>500</v>
      </c>
      <c r="W1220">
        <v>500</v>
      </c>
      <c r="X1220">
        <v>0</v>
      </c>
      <c r="Y1220">
        <v>502.24</v>
      </c>
      <c r="Z1220">
        <v>502.24</v>
      </c>
      <c r="AA1220">
        <v>1</v>
      </c>
      <c r="AB1220" t="s">
        <v>21</v>
      </c>
    </row>
    <row r="1221" spans="1:28" x14ac:dyDescent="0.3">
      <c r="A1221">
        <v>506</v>
      </c>
      <c r="B1221" t="str">
        <f>VLOOKUP(A1221,标的信息!$B$2:$G$260,2,0)</f>
        <v>信易顺</v>
      </c>
      <c r="C1221" t="str">
        <f>VLOOKUP(A1221,标的信息!$B$2:$G$260,3,0)</f>
        <v>信易顺第420期</v>
      </c>
      <c r="D1221">
        <f>VLOOKUP(A1221,标的信息!$B$2:$G$260,4,0)</f>
        <v>10000</v>
      </c>
      <c r="E1221">
        <f>VLOOKUP(A1221,标的信息!$B$2:$G$260,5,0)</f>
        <v>5.2</v>
      </c>
      <c r="F1221">
        <f>VLOOKUP(A1221,标的信息!$B$2:$G$260,6,0)</f>
        <v>1</v>
      </c>
      <c r="G1221">
        <f>VLOOKUP(A1221,标的信息!$B$2:$H$260,7,0)</f>
        <v>31</v>
      </c>
      <c r="H1221" t="str">
        <f>VLOOKUP(A1221,标的信息!$B$2:$I$260,8,0)</f>
        <v>还款中</v>
      </c>
      <c r="I1221">
        <f t="shared" si="19"/>
        <v>10.746666666666666</v>
      </c>
      <c r="J1221">
        <v>10.75</v>
      </c>
      <c r="K1221">
        <v>2400</v>
      </c>
      <c r="L1221" s="1" t="s">
        <v>2393</v>
      </c>
      <c r="M1221">
        <v>8185</v>
      </c>
      <c r="N1221">
        <v>10</v>
      </c>
      <c r="O1221" t="s">
        <v>18</v>
      </c>
      <c r="P1221" s="1" t="s">
        <v>2394</v>
      </c>
      <c r="Q1221">
        <v>10.75</v>
      </c>
      <c r="R1221">
        <v>1</v>
      </c>
      <c r="S1221">
        <v>0</v>
      </c>
      <c r="T1221">
        <v>0</v>
      </c>
      <c r="U1221" s="1" t="s">
        <v>40</v>
      </c>
      <c r="V1221">
        <v>2400</v>
      </c>
      <c r="W1221">
        <v>2400</v>
      </c>
      <c r="X1221">
        <v>0</v>
      </c>
      <c r="Y1221">
        <v>2410.75</v>
      </c>
      <c r="Z1221">
        <v>2410.75</v>
      </c>
      <c r="AA1221">
        <v>1</v>
      </c>
      <c r="AB1221" t="s">
        <v>21</v>
      </c>
    </row>
    <row r="1222" spans="1:28" x14ac:dyDescent="0.3">
      <c r="A1222">
        <v>506</v>
      </c>
      <c r="B1222" t="str">
        <f>VLOOKUP(A1222,标的信息!$B$2:$G$260,2,0)</f>
        <v>信易顺</v>
      </c>
      <c r="C1222" t="str">
        <f>VLOOKUP(A1222,标的信息!$B$2:$G$260,3,0)</f>
        <v>信易顺第420期</v>
      </c>
      <c r="D1222">
        <f>VLOOKUP(A1222,标的信息!$B$2:$G$260,4,0)</f>
        <v>10000</v>
      </c>
      <c r="E1222">
        <f>VLOOKUP(A1222,标的信息!$B$2:$G$260,5,0)</f>
        <v>5.2</v>
      </c>
      <c r="F1222">
        <f>VLOOKUP(A1222,标的信息!$B$2:$G$260,6,0)</f>
        <v>1</v>
      </c>
      <c r="G1222">
        <f>VLOOKUP(A1222,标的信息!$B$2:$H$260,7,0)</f>
        <v>31</v>
      </c>
      <c r="H1222" t="str">
        <f>VLOOKUP(A1222,标的信息!$B$2:$I$260,8,0)</f>
        <v>还款中</v>
      </c>
      <c r="I1222">
        <f t="shared" si="19"/>
        <v>18.358888888888888</v>
      </c>
      <c r="J1222">
        <v>18.36</v>
      </c>
      <c r="K1222">
        <v>4100</v>
      </c>
      <c r="L1222" s="1" t="s">
        <v>2395</v>
      </c>
      <c r="M1222">
        <v>8169</v>
      </c>
      <c r="N1222">
        <v>10</v>
      </c>
      <c r="O1222" t="s">
        <v>18</v>
      </c>
      <c r="P1222" s="1" t="s">
        <v>2396</v>
      </c>
      <c r="Q1222">
        <v>18.36</v>
      </c>
      <c r="R1222">
        <v>1</v>
      </c>
      <c r="S1222">
        <v>0</v>
      </c>
      <c r="T1222">
        <v>0</v>
      </c>
      <c r="U1222" s="1" t="s">
        <v>35</v>
      </c>
      <c r="V1222">
        <v>4100</v>
      </c>
      <c r="W1222">
        <v>4100</v>
      </c>
      <c r="X1222">
        <v>0</v>
      </c>
      <c r="Y1222">
        <v>4118.3599999999997</v>
      </c>
      <c r="Z1222">
        <v>4118.3599999999997</v>
      </c>
      <c r="AA1222">
        <v>1</v>
      </c>
      <c r="AB1222" t="s">
        <v>21</v>
      </c>
    </row>
    <row r="1223" spans="1:28" x14ac:dyDescent="0.3">
      <c r="A1223">
        <v>506</v>
      </c>
      <c r="B1223" t="str">
        <f>VLOOKUP(A1223,标的信息!$B$2:$G$260,2,0)</f>
        <v>信易顺</v>
      </c>
      <c r="C1223" t="str">
        <f>VLOOKUP(A1223,标的信息!$B$2:$G$260,3,0)</f>
        <v>信易顺第420期</v>
      </c>
      <c r="D1223">
        <f>VLOOKUP(A1223,标的信息!$B$2:$G$260,4,0)</f>
        <v>10000</v>
      </c>
      <c r="E1223">
        <f>VLOOKUP(A1223,标的信息!$B$2:$G$260,5,0)</f>
        <v>5.2</v>
      </c>
      <c r="F1223">
        <f>VLOOKUP(A1223,标的信息!$B$2:$G$260,6,0)</f>
        <v>1</v>
      </c>
      <c r="G1223">
        <f>VLOOKUP(A1223,标的信息!$B$2:$H$260,7,0)</f>
        <v>31</v>
      </c>
      <c r="H1223" t="str">
        <f>VLOOKUP(A1223,标的信息!$B$2:$I$260,8,0)</f>
        <v>还款中</v>
      </c>
      <c r="I1223">
        <f t="shared" si="19"/>
        <v>4.4777777777777779</v>
      </c>
      <c r="J1223">
        <v>4.4800000000000004</v>
      </c>
      <c r="K1223">
        <v>1000</v>
      </c>
      <c r="L1223" s="1" t="s">
        <v>2397</v>
      </c>
      <c r="M1223">
        <v>8150</v>
      </c>
      <c r="N1223">
        <v>10</v>
      </c>
      <c r="O1223" t="s">
        <v>63</v>
      </c>
      <c r="P1223" s="1" t="s">
        <v>2398</v>
      </c>
      <c r="Q1223">
        <v>4.4800000000000004</v>
      </c>
      <c r="R1223">
        <v>1</v>
      </c>
      <c r="S1223">
        <v>0</v>
      </c>
      <c r="T1223">
        <v>0</v>
      </c>
      <c r="U1223" s="1" t="s">
        <v>40</v>
      </c>
      <c r="V1223">
        <v>1000</v>
      </c>
      <c r="W1223">
        <v>1000</v>
      </c>
      <c r="X1223">
        <v>1</v>
      </c>
      <c r="Y1223">
        <v>1004.48</v>
      </c>
      <c r="Z1223">
        <v>1004.48</v>
      </c>
      <c r="AA1223">
        <v>1</v>
      </c>
      <c r="AB1223" t="s">
        <v>21</v>
      </c>
    </row>
    <row r="1224" spans="1:28" x14ac:dyDescent="0.3">
      <c r="A1224">
        <v>506</v>
      </c>
      <c r="B1224" t="str">
        <f>VLOOKUP(A1224,标的信息!$B$2:$G$260,2,0)</f>
        <v>信易顺</v>
      </c>
      <c r="C1224" t="str">
        <f>VLOOKUP(A1224,标的信息!$B$2:$G$260,3,0)</f>
        <v>信易顺第420期</v>
      </c>
      <c r="D1224">
        <f>VLOOKUP(A1224,标的信息!$B$2:$G$260,4,0)</f>
        <v>10000</v>
      </c>
      <c r="E1224">
        <f>VLOOKUP(A1224,标的信息!$B$2:$G$260,5,0)</f>
        <v>5.2</v>
      </c>
      <c r="F1224">
        <f>VLOOKUP(A1224,标的信息!$B$2:$G$260,6,0)</f>
        <v>1</v>
      </c>
      <c r="G1224">
        <f>VLOOKUP(A1224,标的信息!$B$2:$H$260,7,0)</f>
        <v>31</v>
      </c>
      <c r="H1224" t="str">
        <f>VLOOKUP(A1224,标的信息!$B$2:$I$260,8,0)</f>
        <v>还款中</v>
      </c>
      <c r="I1224">
        <f t="shared" si="19"/>
        <v>4.4777777777777779</v>
      </c>
      <c r="J1224">
        <v>4.4800000000000004</v>
      </c>
      <c r="K1224">
        <v>1000</v>
      </c>
      <c r="L1224" s="1" t="s">
        <v>2399</v>
      </c>
      <c r="M1224">
        <v>8151</v>
      </c>
      <c r="N1224">
        <v>10</v>
      </c>
      <c r="O1224" t="s">
        <v>63</v>
      </c>
      <c r="P1224" s="1" t="s">
        <v>2398</v>
      </c>
      <c r="Q1224">
        <v>4.4800000000000004</v>
      </c>
      <c r="R1224">
        <v>1</v>
      </c>
      <c r="S1224">
        <v>0</v>
      </c>
      <c r="T1224">
        <v>0</v>
      </c>
      <c r="U1224" s="1" t="s">
        <v>32</v>
      </c>
      <c r="V1224">
        <v>1000</v>
      </c>
      <c r="W1224">
        <v>1000</v>
      </c>
      <c r="X1224">
        <v>1</v>
      </c>
      <c r="Y1224">
        <v>1004.48</v>
      </c>
      <c r="Z1224">
        <v>1004.48</v>
      </c>
      <c r="AA1224">
        <v>1</v>
      </c>
      <c r="AB1224" t="s">
        <v>21</v>
      </c>
    </row>
    <row r="1225" spans="1:28" x14ac:dyDescent="0.3">
      <c r="A1225">
        <v>506</v>
      </c>
      <c r="B1225" t="str">
        <f>VLOOKUP(A1225,标的信息!$B$2:$G$260,2,0)</f>
        <v>信易顺</v>
      </c>
      <c r="C1225" t="str">
        <f>VLOOKUP(A1225,标的信息!$B$2:$G$260,3,0)</f>
        <v>信易顺第420期</v>
      </c>
      <c r="D1225">
        <f>VLOOKUP(A1225,标的信息!$B$2:$G$260,4,0)</f>
        <v>10000</v>
      </c>
      <c r="E1225">
        <f>VLOOKUP(A1225,标的信息!$B$2:$G$260,5,0)</f>
        <v>5.2</v>
      </c>
      <c r="F1225">
        <f>VLOOKUP(A1225,标的信息!$B$2:$G$260,6,0)</f>
        <v>1</v>
      </c>
      <c r="G1225">
        <f>VLOOKUP(A1225,标的信息!$B$2:$H$260,7,0)</f>
        <v>31</v>
      </c>
      <c r="H1225" t="str">
        <f>VLOOKUP(A1225,标的信息!$B$2:$I$260,8,0)</f>
        <v>还款中</v>
      </c>
      <c r="I1225">
        <f t="shared" si="19"/>
        <v>4.4777777777777779</v>
      </c>
      <c r="J1225">
        <v>4.4800000000000004</v>
      </c>
      <c r="K1225">
        <v>1000</v>
      </c>
      <c r="L1225" s="1" t="s">
        <v>2400</v>
      </c>
      <c r="M1225">
        <v>8152</v>
      </c>
      <c r="N1225">
        <v>10</v>
      </c>
      <c r="O1225" t="s">
        <v>63</v>
      </c>
      <c r="P1225" s="1" t="s">
        <v>2398</v>
      </c>
      <c r="Q1225">
        <v>4.4800000000000004</v>
      </c>
      <c r="R1225">
        <v>1</v>
      </c>
      <c r="S1225">
        <v>0</v>
      </c>
      <c r="T1225">
        <v>0</v>
      </c>
      <c r="U1225" s="1" t="s">
        <v>35</v>
      </c>
      <c r="V1225">
        <v>1000</v>
      </c>
      <c r="W1225">
        <v>1000</v>
      </c>
      <c r="X1225">
        <v>1</v>
      </c>
      <c r="Y1225">
        <v>1004.48</v>
      </c>
      <c r="Z1225">
        <v>1004.48</v>
      </c>
      <c r="AA1225">
        <v>1</v>
      </c>
      <c r="AB1225" t="s">
        <v>21</v>
      </c>
    </row>
    <row r="1226" spans="1:28" x14ac:dyDescent="0.3">
      <c r="A1226">
        <v>505</v>
      </c>
      <c r="B1226" t="str">
        <f>VLOOKUP(A1226,标的信息!$B$2:$G$260,2,0)</f>
        <v>信易顺</v>
      </c>
      <c r="C1226" t="str">
        <f>VLOOKUP(A1226,标的信息!$B$2:$G$260,3,0)</f>
        <v>信易顺第419期</v>
      </c>
      <c r="D1226">
        <f>VLOOKUP(A1226,标的信息!$B$2:$G$260,4,0)</f>
        <v>30000</v>
      </c>
      <c r="E1226">
        <f>VLOOKUP(A1226,标的信息!$B$2:$G$260,5,0)</f>
        <v>5.2</v>
      </c>
      <c r="F1226">
        <f>VLOOKUP(A1226,标的信息!$B$2:$G$260,6,0)</f>
        <v>1</v>
      </c>
      <c r="G1226">
        <f>VLOOKUP(A1226,标的信息!$B$2:$H$260,7,0)</f>
        <v>31</v>
      </c>
      <c r="H1226" t="str">
        <f>VLOOKUP(A1226,标的信息!$B$2:$I$260,8,0)</f>
        <v>还款中</v>
      </c>
      <c r="I1226">
        <f t="shared" si="19"/>
        <v>1.7911111111111113</v>
      </c>
      <c r="J1226">
        <v>1.79</v>
      </c>
      <c r="K1226">
        <v>400</v>
      </c>
      <c r="L1226" s="1" t="s">
        <v>2401</v>
      </c>
      <c r="M1226">
        <v>8205</v>
      </c>
      <c r="N1226">
        <v>10</v>
      </c>
      <c r="O1226" t="s">
        <v>18</v>
      </c>
      <c r="P1226" s="1" t="s">
        <v>2402</v>
      </c>
      <c r="Q1226">
        <v>1.79</v>
      </c>
      <c r="R1226">
        <v>1</v>
      </c>
      <c r="S1226">
        <v>0</v>
      </c>
      <c r="T1226">
        <v>0</v>
      </c>
      <c r="U1226" s="1" t="s">
        <v>29</v>
      </c>
      <c r="V1226">
        <v>400</v>
      </c>
      <c r="W1226">
        <v>400</v>
      </c>
      <c r="X1226">
        <v>0</v>
      </c>
      <c r="Y1226">
        <v>401.79</v>
      </c>
      <c r="Z1226">
        <v>401.79</v>
      </c>
      <c r="AA1226">
        <v>1</v>
      </c>
      <c r="AB1226" t="s">
        <v>21</v>
      </c>
    </row>
    <row r="1227" spans="1:28" x14ac:dyDescent="0.3">
      <c r="A1227">
        <v>505</v>
      </c>
      <c r="B1227" t="str">
        <f>VLOOKUP(A1227,标的信息!$B$2:$G$260,2,0)</f>
        <v>信易顺</v>
      </c>
      <c r="C1227" t="str">
        <f>VLOOKUP(A1227,标的信息!$B$2:$G$260,3,0)</f>
        <v>信易顺第419期</v>
      </c>
      <c r="D1227">
        <f>VLOOKUP(A1227,标的信息!$B$2:$G$260,4,0)</f>
        <v>30000</v>
      </c>
      <c r="E1227">
        <f>VLOOKUP(A1227,标的信息!$B$2:$G$260,5,0)</f>
        <v>5.2</v>
      </c>
      <c r="F1227">
        <f>VLOOKUP(A1227,标的信息!$B$2:$G$260,6,0)</f>
        <v>1</v>
      </c>
      <c r="G1227">
        <f>VLOOKUP(A1227,标的信息!$B$2:$H$260,7,0)</f>
        <v>31</v>
      </c>
      <c r="H1227" t="str">
        <f>VLOOKUP(A1227,标的信息!$B$2:$I$260,8,0)</f>
        <v>还款中</v>
      </c>
      <c r="I1227">
        <f t="shared" si="19"/>
        <v>8.9555555555555557</v>
      </c>
      <c r="J1227">
        <v>8.9600000000000009</v>
      </c>
      <c r="K1227">
        <v>2000</v>
      </c>
      <c r="L1227" s="1" t="s">
        <v>2403</v>
      </c>
      <c r="M1227">
        <v>8200</v>
      </c>
      <c r="N1227">
        <v>10</v>
      </c>
      <c r="O1227" t="s">
        <v>18</v>
      </c>
      <c r="P1227" s="1" t="s">
        <v>2404</v>
      </c>
      <c r="Q1227">
        <v>8.9600000000000009</v>
      </c>
      <c r="R1227">
        <v>1</v>
      </c>
      <c r="S1227">
        <v>0</v>
      </c>
      <c r="T1227">
        <v>0</v>
      </c>
      <c r="U1227" s="1" t="s">
        <v>32</v>
      </c>
      <c r="V1227">
        <v>2000</v>
      </c>
      <c r="W1227">
        <v>2000</v>
      </c>
      <c r="X1227">
        <v>0</v>
      </c>
      <c r="Y1227">
        <v>2008.96</v>
      </c>
      <c r="Z1227">
        <v>2008.96</v>
      </c>
      <c r="AA1227">
        <v>1</v>
      </c>
      <c r="AB1227" t="s">
        <v>21</v>
      </c>
    </row>
    <row r="1228" spans="1:28" x14ac:dyDescent="0.3">
      <c r="A1228">
        <v>505</v>
      </c>
      <c r="B1228" t="str">
        <f>VLOOKUP(A1228,标的信息!$B$2:$G$260,2,0)</f>
        <v>信易顺</v>
      </c>
      <c r="C1228" t="str">
        <f>VLOOKUP(A1228,标的信息!$B$2:$G$260,3,0)</f>
        <v>信易顺第419期</v>
      </c>
      <c r="D1228">
        <f>VLOOKUP(A1228,标的信息!$B$2:$G$260,4,0)</f>
        <v>30000</v>
      </c>
      <c r="E1228">
        <f>VLOOKUP(A1228,标的信息!$B$2:$G$260,5,0)</f>
        <v>5.2</v>
      </c>
      <c r="F1228">
        <f>VLOOKUP(A1228,标的信息!$B$2:$G$260,6,0)</f>
        <v>1</v>
      </c>
      <c r="G1228">
        <f>VLOOKUP(A1228,标的信息!$B$2:$H$260,7,0)</f>
        <v>31</v>
      </c>
      <c r="H1228" t="str">
        <f>VLOOKUP(A1228,标的信息!$B$2:$I$260,8,0)</f>
        <v>还款中</v>
      </c>
      <c r="I1228">
        <f t="shared" si="19"/>
        <v>1.7911111111111113</v>
      </c>
      <c r="J1228">
        <v>1.79</v>
      </c>
      <c r="K1228">
        <v>400</v>
      </c>
      <c r="L1228" s="1" t="s">
        <v>2405</v>
      </c>
      <c r="M1228">
        <v>8183</v>
      </c>
      <c r="N1228">
        <v>10</v>
      </c>
      <c r="O1228" t="s">
        <v>18</v>
      </c>
      <c r="P1228" s="1" t="s">
        <v>2406</v>
      </c>
      <c r="Q1228">
        <v>1.79</v>
      </c>
      <c r="R1228">
        <v>1</v>
      </c>
      <c r="S1228">
        <v>0</v>
      </c>
      <c r="T1228">
        <v>0</v>
      </c>
      <c r="U1228" s="1" t="s">
        <v>53</v>
      </c>
      <c r="V1228">
        <v>400</v>
      </c>
      <c r="W1228">
        <v>400</v>
      </c>
      <c r="X1228">
        <v>0</v>
      </c>
      <c r="Y1228">
        <v>401.79</v>
      </c>
      <c r="Z1228">
        <v>401.79</v>
      </c>
      <c r="AA1228">
        <v>1</v>
      </c>
      <c r="AB1228" t="s">
        <v>21</v>
      </c>
    </row>
    <row r="1229" spans="1:28" x14ac:dyDescent="0.3">
      <c r="A1229">
        <v>505</v>
      </c>
      <c r="B1229" t="str">
        <f>VLOOKUP(A1229,标的信息!$B$2:$G$260,2,0)</f>
        <v>信易顺</v>
      </c>
      <c r="C1229" t="str">
        <f>VLOOKUP(A1229,标的信息!$B$2:$G$260,3,0)</f>
        <v>信易顺第419期</v>
      </c>
      <c r="D1229">
        <f>VLOOKUP(A1229,标的信息!$B$2:$G$260,4,0)</f>
        <v>30000</v>
      </c>
      <c r="E1229">
        <f>VLOOKUP(A1229,标的信息!$B$2:$G$260,5,0)</f>
        <v>5.2</v>
      </c>
      <c r="F1229">
        <f>VLOOKUP(A1229,标的信息!$B$2:$G$260,6,0)</f>
        <v>1</v>
      </c>
      <c r="G1229">
        <f>VLOOKUP(A1229,标的信息!$B$2:$H$260,7,0)</f>
        <v>31</v>
      </c>
      <c r="H1229" t="str">
        <f>VLOOKUP(A1229,标的信息!$B$2:$I$260,8,0)</f>
        <v>还款中</v>
      </c>
      <c r="I1229">
        <f t="shared" si="19"/>
        <v>44.777777777777779</v>
      </c>
      <c r="J1229">
        <v>44.78</v>
      </c>
      <c r="K1229">
        <v>10000</v>
      </c>
      <c r="L1229" s="1" t="s">
        <v>2407</v>
      </c>
      <c r="M1229">
        <v>8164</v>
      </c>
      <c r="N1229">
        <v>10</v>
      </c>
      <c r="O1229" t="s">
        <v>18</v>
      </c>
      <c r="P1229" s="1" t="s">
        <v>2408</v>
      </c>
      <c r="Q1229">
        <v>44.78</v>
      </c>
      <c r="R1229">
        <v>1</v>
      </c>
      <c r="S1229">
        <v>0</v>
      </c>
      <c r="T1229">
        <v>0</v>
      </c>
      <c r="U1229" s="1" t="s">
        <v>48</v>
      </c>
      <c r="V1229">
        <v>10000</v>
      </c>
      <c r="W1229">
        <v>10000</v>
      </c>
      <c r="X1229">
        <v>0</v>
      </c>
      <c r="Y1229">
        <v>10044.780000000001</v>
      </c>
      <c r="Z1229">
        <v>10044.780000000001</v>
      </c>
      <c r="AA1229">
        <v>1</v>
      </c>
      <c r="AB1229" t="s">
        <v>21</v>
      </c>
    </row>
    <row r="1230" spans="1:28" x14ac:dyDescent="0.3">
      <c r="A1230">
        <v>505</v>
      </c>
      <c r="B1230" t="str">
        <f>VLOOKUP(A1230,标的信息!$B$2:$G$260,2,0)</f>
        <v>信易顺</v>
      </c>
      <c r="C1230" t="str">
        <f>VLOOKUP(A1230,标的信息!$B$2:$G$260,3,0)</f>
        <v>信易顺第419期</v>
      </c>
      <c r="D1230">
        <f>VLOOKUP(A1230,标的信息!$B$2:$G$260,4,0)</f>
        <v>30000</v>
      </c>
      <c r="E1230">
        <f>VLOOKUP(A1230,标的信息!$B$2:$G$260,5,0)</f>
        <v>5.2</v>
      </c>
      <c r="F1230">
        <f>VLOOKUP(A1230,标的信息!$B$2:$G$260,6,0)</f>
        <v>1</v>
      </c>
      <c r="G1230">
        <f>VLOOKUP(A1230,标的信息!$B$2:$H$260,7,0)</f>
        <v>31</v>
      </c>
      <c r="H1230" t="str">
        <f>VLOOKUP(A1230,标的信息!$B$2:$I$260,8,0)</f>
        <v>还款中</v>
      </c>
      <c r="I1230">
        <f t="shared" si="19"/>
        <v>8.9555555555555557</v>
      </c>
      <c r="J1230">
        <v>8.9600000000000009</v>
      </c>
      <c r="K1230">
        <v>2000</v>
      </c>
      <c r="L1230" s="1" t="s">
        <v>2409</v>
      </c>
      <c r="M1230">
        <v>8153</v>
      </c>
      <c r="N1230">
        <v>10</v>
      </c>
      <c r="O1230" t="s">
        <v>18</v>
      </c>
      <c r="P1230" s="1" t="s">
        <v>2410</v>
      </c>
      <c r="Q1230">
        <v>8.9600000000000009</v>
      </c>
      <c r="R1230">
        <v>1</v>
      </c>
      <c r="S1230">
        <v>0</v>
      </c>
      <c r="T1230">
        <v>0</v>
      </c>
      <c r="U1230" s="1" t="s">
        <v>29</v>
      </c>
      <c r="V1230">
        <v>2000</v>
      </c>
      <c r="W1230">
        <v>2000</v>
      </c>
      <c r="X1230">
        <v>0</v>
      </c>
      <c r="Y1230">
        <v>2008.96</v>
      </c>
      <c r="Z1230">
        <v>2008.96</v>
      </c>
      <c r="AA1230">
        <v>1</v>
      </c>
      <c r="AB1230" t="s">
        <v>21</v>
      </c>
    </row>
    <row r="1231" spans="1:28" x14ac:dyDescent="0.3">
      <c r="A1231">
        <v>505</v>
      </c>
      <c r="B1231" t="str">
        <f>VLOOKUP(A1231,标的信息!$B$2:$G$260,2,0)</f>
        <v>信易顺</v>
      </c>
      <c r="C1231" t="str">
        <f>VLOOKUP(A1231,标的信息!$B$2:$G$260,3,0)</f>
        <v>信易顺第419期</v>
      </c>
      <c r="D1231">
        <f>VLOOKUP(A1231,标的信息!$B$2:$G$260,4,0)</f>
        <v>30000</v>
      </c>
      <c r="E1231">
        <f>VLOOKUP(A1231,标的信息!$B$2:$G$260,5,0)</f>
        <v>5.2</v>
      </c>
      <c r="F1231">
        <f>VLOOKUP(A1231,标的信息!$B$2:$G$260,6,0)</f>
        <v>1</v>
      </c>
      <c r="G1231">
        <f>VLOOKUP(A1231,标的信息!$B$2:$H$260,7,0)</f>
        <v>31</v>
      </c>
      <c r="H1231" t="str">
        <f>VLOOKUP(A1231,标的信息!$B$2:$I$260,8,0)</f>
        <v>还款中</v>
      </c>
      <c r="I1231">
        <f t="shared" si="19"/>
        <v>27.762222222222221</v>
      </c>
      <c r="J1231">
        <v>27.76</v>
      </c>
      <c r="K1231">
        <v>6200</v>
      </c>
      <c r="L1231" s="1" t="s">
        <v>2411</v>
      </c>
      <c r="M1231">
        <v>8149</v>
      </c>
      <c r="N1231">
        <v>10</v>
      </c>
      <c r="O1231" t="s">
        <v>18</v>
      </c>
      <c r="P1231" s="1" t="s">
        <v>2412</v>
      </c>
      <c r="Q1231">
        <v>27.76</v>
      </c>
      <c r="R1231">
        <v>1</v>
      </c>
      <c r="S1231">
        <v>0</v>
      </c>
      <c r="T1231">
        <v>0</v>
      </c>
      <c r="U1231" s="1" t="s">
        <v>77</v>
      </c>
      <c r="V1231">
        <v>6200</v>
      </c>
      <c r="W1231">
        <v>6200</v>
      </c>
      <c r="X1231">
        <v>0</v>
      </c>
      <c r="Y1231">
        <v>6227.76</v>
      </c>
      <c r="Z1231">
        <v>6227.76</v>
      </c>
      <c r="AA1231">
        <v>1</v>
      </c>
      <c r="AB1231" t="s">
        <v>21</v>
      </c>
    </row>
    <row r="1232" spans="1:28" x14ac:dyDescent="0.3">
      <c r="A1232">
        <v>505</v>
      </c>
      <c r="B1232" t="str">
        <f>VLOOKUP(A1232,标的信息!$B$2:$G$260,2,0)</f>
        <v>信易顺</v>
      </c>
      <c r="C1232" t="str">
        <f>VLOOKUP(A1232,标的信息!$B$2:$G$260,3,0)</f>
        <v>信易顺第419期</v>
      </c>
      <c r="D1232">
        <f>VLOOKUP(A1232,标的信息!$B$2:$G$260,4,0)</f>
        <v>30000</v>
      </c>
      <c r="E1232">
        <f>VLOOKUP(A1232,标的信息!$B$2:$G$260,5,0)</f>
        <v>5.2</v>
      </c>
      <c r="F1232">
        <f>VLOOKUP(A1232,标的信息!$B$2:$G$260,6,0)</f>
        <v>1</v>
      </c>
      <c r="G1232">
        <f>VLOOKUP(A1232,标的信息!$B$2:$H$260,7,0)</f>
        <v>31</v>
      </c>
      <c r="H1232" t="str">
        <f>VLOOKUP(A1232,标的信息!$B$2:$I$260,8,0)</f>
        <v>还款中</v>
      </c>
      <c r="I1232">
        <f t="shared" si="19"/>
        <v>1.3433333333333333</v>
      </c>
      <c r="J1232">
        <v>1.34</v>
      </c>
      <c r="K1232">
        <v>300</v>
      </c>
      <c r="L1232" s="1" t="s">
        <v>2413</v>
      </c>
      <c r="M1232">
        <v>8147</v>
      </c>
      <c r="N1232">
        <v>10</v>
      </c>
      <c r="O1232" t="s">
        <v>63</v>
      </c>
      <c r="P1232" s="1" t="s">
        <v>2414</v>
      </c>
      <c r="Q1232">
        <v>1.34</v>
      </c>
      <c r="R1232">
        <v>1</v>
      </c>
      <c r="S1232">
        <v>0</v>
      </c>
      <c r="T1232">
        <v>0</v>
      </c>
      <c r="U1232" s="1" t="s">
        <v>48</v>
      </c>
      <c r="V1232">
        <v>300</v>
      </c>
      <c r="W1232">
        <v>300</v>
      </c>
      <c r="X1232">
        <v>1</v>
      </c>
      <c r="Y1232">
        <v>301.33999999999997</v>
      </c>
      <c r="Z1232">
        <v>301.33999999999997</v>
      </c>
      <c r="AA1232">
        <v>1</v>
      </c>
      <c r="AB1232" t="s">
        <v>21</v>
      </c>
    </row>
    <row r="1233" spans="1:28" x14ac:dyDescent="0.3">
      <c r="A1233">
        <v>505</v>
      </c>
      <c r="B1233" t="str">
        <f>VLOOKUP(A1233,标的信息!$B$2:$G$260,2,0)</f>
        <v>信易顺</v>
      </c>
      <c r="C1233" t="str">
        <f>VLOOKUP(A1233,标的信息!$B$2:$G$260,3,0)</f>
        <v>信易顺第419期</v>
      </c>
      <c r="D1233">
        <f>VLOOKUP(A1233,标的信息!$B$2:$G$260,4,0)</f>
        <v>30000</v>
      </c>
      <c r="E1233">
        <f>VLOOKUP(A1233,标的信息!$B$2:$G$260,5,0)</f>
        <v>5.2</v>
      </c>
      <c r="F1233">
        <f>VLOOKUP(A1233,标的信息!$B$2:$G$260,6,0)</f>
        <v>1</v>
      </c>
      <c r="G1233">
        <f>VLOOKUP(A1233,标的信息!$B$2:$H$260,7,0)</f>
        <v>31</v>
      </c>
      <c r="H1233" t="str">
        <f>VLOOKUP(A1233,标的信息!$B$2:$I$260,8,0)</f>
        <v>还款中</v>
      </c>
      <c r="I1233">
        <f t="shared" si="19"/>
        <v>2.2388888888888889</v>
      </c>
      <c r="J1233">
        <v>2.2400000000000002</v>
      </c>
      <c r="K1233">
        <v>500</v>
      </c>
      <c r="L1233" s="1" t="s">
        <v>2415</v>
      </c>
      <c r="M1233">
        <v>8148</v>
      </c>
      <c r="N1233">
        <v>10</v>
      </c>
      <c r="O1233" t="s">
        <v>63</v>
      </c>
      <c r="P1233" s="1" t="s">
        <v>2414</v>
      </c>
      <c r="Q1233">
        <v>2.2400000000000002</v>
      </c>
      <c r="R1233">
        <v>1</v>
      </c>
      <c r="S1233">
        <v>0</v>
      </c>
      <c r="T1233">
        <v>0</v>
      </c>
      <c r="U1233" s="1" t="s">
        <v>48</v>
      </c>
      <c r="V1233">
        <v>500</v>
      </c>
      <c r="W1233">
        <v>500</v>
      </c>
      <c r="X1233">
        <v>1</v>
      </c>
      <c r="Y1233">
        <v>502.24</v>
      </c>
      <c r="Z1233">
        <v>502.24</v>
      </c>
      <c r="AA1233">
        <v>1</v>
      </c>
      <c r="AB1233" t="s">
        <v>21</v>
      </c>
    </row>
    <row r="1234" spans="1:28" x14ac:dyDescent="0.3">
      <c r="A1234">
        <v>505</v>
      </c>
      <c r="B1234" t="str">
        <f>VLOOKUP(A1234,标的信息!$B$2:$G$260,2,0)</f>
        <v>信易顺</v>
      </c>
      <c r="C1234" t="str">
        <f>VLOOKUP(A1234,标的信息!$B$2:$G$260,3,0)</f>
        <v>信易顺第419期</v>
      </c>
      <c r="D1234">
        <f>VLOOKUP(A1234,标的信息!$B$2:$G$260,4,0)</f>
        <v>30000</v>
      </c>
      <c r="E1234">
        <f>VLOOKUP(A1234,标的信息!$B$2:$G$260,5,0)</f>
        <v>5.2</v>
      </c>
      <c r="F1234">
        <f>VLOOKUP(A1234,标的信息!$B$2:$G$260,6,0)</f>
        <v>1</v>
      </c>
      <c r="G1234">
        <f>VLOOKUP(A1234,标的信息!$B$2:$H$260,7,0)</f>
        <v>31</v>
      </c>
      <c r="H1234" t="str">
        <f>VLOOKUP(A1234,标的信息!$B$2:$I$260,8,0)</f>
        <v>还款中</v>
      </c>
      <c r="I1234">
        <f t="shared" si="19"/>
        <v>4.4777777777777779</v>
      </c>
      <c r="J1234">
        <v>4.4800000000000004</v>
      </c>
      <c r="K1234">
        <v>1000</v>
      </c>
      <c r="L1234" s="1" t="s">
        <v>2416</v>
      </c>
      <c r="M1234">
        <v>8145</v>
      </c>
      <c r="N1234">
        <v>10</v>
      </c>
      <c r="O1234" t="s">
        <v>63</v>
      </c>
      <c r="P1234" s="1" t="s">
        <v>2417</v>
      </c>
      <c r="Q1234">
        <v>4.4800000000000004</v>
      </c>
      <c r="R1234">
        <v>1</v>
      </c>
      <c r="S1234">
        <v>0</v>
      </c>
      <c r="T1234">
        <v>0</v>
      </c>
      <c r="U1234" s="1" t="s">
        <v>32</v>
      </c>
      <c r="V1234">
        <v>1000</v>
      </c>
      <c r="W1234">
        <v>1000</v>
      </c>
      <c r="X1234">
        <v>1</v>
      </c>
      <c r="Y1234">
        <v>1004.48</v>
      </c>
      <c r="Z1234">
        <v>1004.48</v>
      </c>
      <c r="AA1234">
        <v>1</v>
      </c>
      <c r="AB1234" t="s">
        <v>21</v>
      </c>
    </row>
    <row r="1235" spans="1:28" x14ac:dyDescent="0.3">
      <c r="A1235">
        <v>505</v>
      </c>
      <c r="B1235" t="str">
        <f>VLOOKUP(A1235,标的信息!$B$2:$G$260,2,0)</f>
        <v>信易顺</v>
      </c>
      <c r="C1235" t="str">
        <f>VLOOKUP(A1235,标的信息!$B$2:$G$260,3,0)</f>
        <v>信易顺第419期</v>
      </c>
      <c r="D1235">
        <f>VLOOKUP(A1235,标的信息!$B$2:$G$260,4,0)</f>
        <v>30000</v>
      </c>
      <c r="E1235">
        <f>VLOOKUP(A1235,标的信息!$B$2:$G$260,5,0)</f>
        <v>5.2</v>
      </c>
      <c r="F1235">
        <f>VLOOKUP(A1235,标的信息!$B$2:$G$260,6,0)</f>
        <v>1</v>
      </c>
      <c r="G1235">
        <f>VLOOKUP(A1235,标的信息!$B$2:$H$260,7,0)</f>
        <v>31</v>
      </c>
      <c r="H1235" t="str">
        <f>VLOOKUP(A1235,标的信息!$B$2:$I$260,8,0)</f>
        <v>还款中</v>
      </c>
      <c r="I1235">
        <f t="shared" si="19"/>
        <v>8.06</v>
      </c>
      <c r="J1235">
        <v>8.06</v>
      </c>
      <c r="K1235">
        <v>1800</v>
      </c>
      <c r="L1235" s="1" t="s">
        <v>2418</v>
      </c>
      <c r="M1235">
        <v>8146</v>
      </c>
      <c r="N1235">
        <v>10</v>
      </c>
      <c r="O1235" t="s">
        <v>63</v>
      </c>
      <c r="P1235" s="1" t="s">
        <v>2417</v>
      </c>
      <c r="Q1235">
        <v>8.06</v>
      </c>
      <c r="R1235">
        <v>1</v>
      </c>
      <c r="S1235">
        <v>0</v>
      </c>
      <c r="T1235">
        <v>0</v>
      </c>
      <c r="U1235" s="1" t="s">
        <v>20</v>
      </c>
      <c r="V1235">
        <v>1800</v>
      </c>
      <c r="W1235">
        <v>1800</v>
      </c>
      <c r="X1235">
        <v>1</v>
      </c>
      <c r="Y1235">
        <v>1808.06</v>
      </c>
      <c r="Z1235">
        <v>1808.06</v>
      </c>
      <c r="AA1235">
        <v>1</v>
      </c>
      <c r="AB1235" t="s">
        <v>21</v>
      </c>
    </row>
    <row r="1236" spans="1:28" x14ac:dyDescent="0.3">
      <c r="A1236">
        <v>505</v>
      </c>
      <c r="B1236" t="str">
        <f>VLOOKUP(A1236,标的信息!$B$2:$G$260,2,0)</f>
        <v>信易顺</v>
      </c>
      <c r="C1236" t="str">
        <f>VLOOKUP(A1236,标的信息!$B$2:$G$260,3,0)</f>
        <v>信易顺第419期</v>
      </c>
      <c r="D1236">
        <f>VLOOKUP(A1236,标的信息!$B$2:$G$260,4,0)</f>
        <v>30000</v>
      </c>
      <c r="E1236">
        <f>VLOOKUP(A1236,标的信息!$B$2:$G$260,5,0)</f>
        <v>5.2</v>
      </c>
      <c r="F1236">
        <f>VLOOKUP(A1236,标的信息!$B$2:$G$260,6,0)</f>
        <v>1</v>
      </c>
      <c r="G1236">
        <f>VLOOKUP(A1236,标的信息!$B$2:$H$260,7,0)</f>
        <v>31</v>
      </c>
      <c r="H1236" t="str">
        <f>VLOOKUP(A1236,标的信息!$B$2:$I$260,8,0)</f>
        <v>还款中</v>
      </c>
      <c r="I1236">
        <f t="shared" si="19"/>
        <v>8.9555555555555557</v>
      </c>
      <c r="J1236">
        <v>8.9600000000000009</v>
      </c>
      <c r="K1236">
        <v>2000</v>
      </c>
      <c r="L1236" s="1" t="s">
        <v>2419</v>
      </c>
      <c r="M1236">
        <v>8142</v>
      </c>
      <c r="N1236">
        <v>10</v>
      </c>
      <c r="O1236" t="s">
        <v>63</v>
      </c>
      <c r="P1236" s="1" t="s">
        <v>2420</v>
      </c>
      <c r="Q1236">
        <v>8.9600000000000009</v>
      </c>
      <c r="R1236">
        <v>1</v>
      </c>
      <c r="S1236">
        <v>0</v>
      </c>
      <c r="T1236">
        <v>0</v>
      </c>
      <c r="U1236" s="1" t="s">
        <v>29</v>
      </c>
      <c r="V1236">
        <v>2000</v>
      </c>
      <c r="W1236">
        <v>2000</v>
      </c>
      <c r="X1236">
        <v>1</v>
      </c>
      <c r="Y1236">
        <v>2008.96</v>
      </c>
      <c r="Z1236">
        <v>2008.96</v>
      </c>
      <c r="AA1236">
        <v>1</v>
      </c>
      <c r="AB1236" t="s">
        <v>21</v>
      </c>
    </row>
    <row r="1237" spans="1:28" x14ac:dyDescent="0.3">
      <c r="A1237">
        <v>505</v>
      </c>
      <c r="B1237" t="str">
        <f>VLOOKUP(A1237,标的信息!$B$2:$G$260,2,0)</f>
        <v>信易顺</v>
      </c>
      <c r="C1237" t="str">
        <f>VLOOKUP(A1237,标的信息!$B$2:$G$260,3,0)</f>
        <v>信易顺第419期</v>
      </c>
      <c r="D1237">
        <f>VLOOKUP(A1237,标的信息!$B$2:$G$260,4,0)</f>
        <v>30000</v>
      </c>
      <c r="E1237">
        <f>VLOOKUP(A1237,标的信息!$B$2:$G$260,5,0)</f>
        <v>5.2</v>
      </c>
      <c r="F1237">
        <f>VLOOKUP(A1237,标的信息!$B$2:$G$260,6,0)</f>
        <v>1</v>
      </c>
      <c r="G1237">
        <f>VLOOKUP(A1237,标的信息!$B$2:$H$260,7,0)</f>
        <v>31</v>
      </c>
      <c r="H1237" t="str">
        <f>VLOOKUP(A1237,标的信息!$B$2:$I$260,8,0)</f>
        <v>还款中</v>
      </c>
      <c r="I1237">
        <f t="shared" si="19"/>
        <v>2.2388888888888889</v>
      </c>
      <c r="J1237">
        <v>2.2400000000000002</v>
      </c>
      <c r="K1237">
        <v>500</v>
      </c>
      <c r="L1237" s="1" t="s">
        <v>2421</v>
      </c>
      <c r="M1237">
        <v>8143</v>
      </c>
      <c r="N1237">
        <v>10</v>
      </c>
      <c r="O1237" t="s">
        <v>63</v>
      </c>
      <c r="P1237" s="1" t="s">
        <v>2420</v>
      </c>
      <c r="Q1237">
        <v>2.2400000000000002</v>
      </c>
      <c r="R1237">
        <v>1</v>
      </c>
      <c r="S1237">
        <v>0</v>
      </c>
      <c r="T1237">
        <v>0</v>
      </c>
      <c r="U1237" s="1" t="s">
        <v>32</v>
      </c>
      <c r="V1237">
        <v>500</v>
      </c>
      <c r="W1237">
        <v>500</v>
      </c>
      <c r="X1237">
        <v>1</v>
      </c>
      <c r="Y1237">
        <v>502.24</v>
      </c>
      <c r="Z1237">
        <v>502.24</v>
      </c>
      <c r="AA1237">
        <v>1</v>
      </c>
      <c r="AB1237" t="s">
        <v>21</v>
      </c>
    </row>
    <row r="1238" spans="1:28" x14ac:dyDescent="0.3">
      <c r="A1238">
        <v>505</v>
      </c>
      <c r="B1238" t="str">
        <f>VLOOKUP(A1238,标的信息!$B$2:$G$260,2,0)</f>
        <v>信易顺</v>
      </c>
      <c r="C1238" t="str">
        <f>VLOOKUP(A1238,标的信息!$B$2:$G$260,3,0)</f>
        <v>信易顺第419期</v>
      </c>
      <c r="D1238">
        <f>VLOOKUP(A1238,标的信息!$B$2:$G$260,4,0)</f>
        <v>30000</v>
      </c>
      <c r="E1238">
        <f>VLOOKUP(A1238,标的信息!$B$2:$G$260,5,0)</f>
        <v>5.2</v>
      </c>
      <c r="F1238">
        <f>VLOOKUP(A1238,标的信息!$B$2:$G$260,6,0)</f>
        <v>1</v>
      </c>
      <c r="G1238">
        <f>VLOOKUP(A1238,标的信息!$B$2:$H$260,7,0)</f>
        <v>31</v>
      </c>
      <c r="H1238" t="str">
        <f>VLOOKUP(A1238,标的信息!$B$2:$I$260,8,0)</f>
        <v>还款中</v>
      </c>
      <c r="I1238">
        <f t="shared" si="19"/>
        <v>3.5822222222222226</v>
      </c>
      <c r="J1238">
        <v>3.58</v>
      </c>
      <c r="K1238">
        <v>800</v>
      </c>
      <c r="L1238" s="1" t="s">
        <v>2422</v>
      </c>
      <c r="M1238">
        <v>8144</v>
      </c>
      <c r="N1238">
        <v>10</v>
      </c>
      <c r="O1238" t="s">
        <v>63</v>
      </c>
      <c r="P1238" s="1" t="s">
        <v>2420</v>
      </c>
      <c r="Q1238">
        <v>3.58</v>
      </c>
      <c r="R1238">
        <v>1</v>
      </c>
      <c r="S1238">
        <v>0</v>
      </c>
      <c r="T1238">
        <v>0</v>
      </c>
      <c r="U1238" s="1" t="s">
        <v>40</v>
      </c>
      <c r="V1238">
        <v>800</v>
      </c>
      <c r="W1238">
        <v>800</v>
      </c>
      <c r="X1238">
        <v>1</v>
      </c>
      <c r="Y1238">
        <v>803.58</v>
      </c>
      <c r="Z1238">
        <v>803.58</v>
      </c>
      <c r="AA1238">
        <v>1</v>
      </c>
      <c r="AB1238" t="s">
        <v>21</v>
      </c>
    </row>
    <row r="1239" spans="1:28" x14ac:dyDescent="0.3">
      <c r="A1239">
        <v>505</v>
      </c>
      <c r="B1239" t="str">
        <f>VLOOKUP(A1239,标的信息!$B$2:$G$260,2,0)</f>
        <v>信易顺</v>
      </c>
      <c r="C1239" t="str">
        <f>VLOOKUP(A1239,标的信息!$B$2:$G$260,3,0)</f>
        <v>信易顺第419期</v>
      </c>
      <c r="D1239">
        <f>VLOOKUP(A1239,标的信息!$B$2:$G$260,4,0)</f>
        <v>30000</v>
      </c>
      <c r="E1239">
        <f>VLOOKUP(A1239,标的信息!$B$2:$G$260,5,0)</f>
        <v>5.2</v>
      </c>
      <c r="F1239">
        <f>VLOOKUP(A1239,标的信息!$B$2:$G$260,6,0)</f>
        <v>1</v>
      </c>
      <c r="G1239">
        <f>VLOOKUP(A1239,标的信息!$B$2:$H$260,7,0)</f>
        <v>31</v>
      </c>
      <c r="H1239" t="str">
        <f>VLOOKUP(A1239,标的信息!$B$2:$I$260,8,0)</f>
        <v>还款中</v>
      </c>
      <c r="I1239">
        <f t="shared" si="19"/>
        <v>9.4033333333333342</v>
      </c>
      <c r="J1239">
        <v>9.4</v>
      </c>
      <c r="K1239">
        <v>2100</v>
      </c>
      <c r="L1239" s="1" t="s">
        <v>2423</v>
      </c>
      <c r="M1239">
        <v>8141</v>
      </c>
      <c r="N1239">
        <v>10</v>
      </c>
      <c r="O1239" t="s">
        <v>63</v>
      </c>
      <c r="P1239" s="1" t="s">
        <v>2424</v>
      </c>
      <c r="Q1239">
        <v>9.4</v>
      </c>
      <c r="R1239">
        <v>1</v>
      </c>
      <c r="S1239">
        <v>0</v>
      </c>
      <c r="T1239">
        <v>0</v>
      </c>
      <c r="U1239" s="1" t="s">
        <v>35</v>
      </c>
      <c r="V1239">
        <v>2100</v>
      </c>
      <c r="W1239">
        <v>2100</v>
      </c>
      <c r="X1239">
        <v>1</v>
      </c>
      <c r="Y1239">
        <v>2109.4</v>
      </c>
      <c r="Z1239">
        <v>2109.4</v>
      </c>
      <c r="AA1239">
        <v>1</v>
      </c>
      <c r="AB1239" t="s">
        <v>21</v>
      </c>
    </row>
    <row r="1240" spans="1:28" x14ac:dyDescent="0.3">
      <c r="A1240">
        <v>504</v>
      </c>
      <c r="B1240" t="str">
        <f>VLOOKUP(A1240,标的信息!$B$2:$G$260,2,0)</f>
        <v>金企计划</v>
      </c>
      <c r="C1240" t="str">
        <f>VLOOKUP(A1240,标的信息!$B$2:$G$260,3,0)</f>
        <v>海汇盈第5期</v>
      </c>
      <c r="D1240">
        <f>VLOOKUP(A1240,标的信息!$B$2:$G$260,4,0)</f>
        <v>200000</v>
      </c>
      <c r="E1240">
        <f>VLOOKUP(A1240,标的信息!$B$2:$G$260,5,0)</f>
        <v>5</v>
      </c>
      <c r="F1240">
        <f>VLOOKUP(A1240,标的信息!$B$2:$G$260,6,0)</f>
        <v>7</v>
      </c>
      <c r="G1240">
        <f>VLOOKUP(A1240,标的信息!$B$2:$H$260,7,0)</f>
        <v>7</v>
      </c>
      <c r="H1240" t="str">
        <f>VLOOKUP(A1240,标的信息!$B$2:$I$260,8,0)</f>
        <v>还款成功</v>
      </c>
      <c r="I1240">
        <f t="shared" si="19"/>
        <v>19.638888888888889</v>
      </c>
      <c r="J1240">
        <v>0</v>
      </c>
      <c r="K1240">
        <v>20200</v>
      </c>
      <c r="L1240" s="1" t="s">
        <v>2425</v>
      </c>
      <c r="M1240">
        <v>8140</v>
      </c>
      <c r="N1240">
        <v>10</v>
      </c>
      <c r="O1240" t="s">
        <v>18</v>
      </c>
      <c r="P1240" s="1" t="s">
        <v>2426</v>
      </c>
      <c r="Q1240">
        <v>19.64</v>
      </c>
      <c r="R1240">
        <v>1</v>
      </c>
      <c r="S1240">
        <v>20219.64</v>
      </c>
      <c r="T1240">
        <v>19.64</v>
      </c>
      <c r="U1240" s="1" t="s">
        <v>29</v>
      </c>
      <c r="V1240">
        <v>20200</v>
      </c>
      <c r="W1240">
        <v>20200</v>
      </c>
      <c r="X1240">
        <v>0</v>
      </c>
      <c r="Y1240">
        <v>0</v>
      </c>
      <c r="Z1240">
        <v>20219.64</v>
      </c>
      <c r="AA1240">
        <v>1</v>
      </c>
      <c r="AB1240" t="s">
        <v>21</v>
      </c>
    </row>
    <row r="1241" spans="1:28" x14ac:dyDescent="0.3">
      <c r="A1241">
        <v>504</v>
      </c>
      <c r="B1241" t="str">
        <f>VLOOKUP(A1241,标的信息!$B$2:$G$260,2,0)</f>
        <v>金企计划</v>
      </c>
      <c r="C1241" t="str">
        <f>VLOOKUP(A1241,标的信息!$B$2:$G$260,3,0)</f>
        <v>海汇盈第5期</v>
      </c>
      <c r="D1241">
        <f>VLOOKUP(A1241,标的信息!$B$2:$G$260,4,0)</f>
        <v>200000</v>
      </c>
      <c r="E1241">
        <f>VLOOKUP(A1241,标的信息!$B$2:$G$260,5,0)</f>
        <v>5</v>
      </c>
      <c r="F1241">
        <f>VLOOKUP(A1241,标的信息!$B$2:$G$260,6,0)</f>
        <v>7</v>
      </c>
      <c r="G1241">
        <f>VLOOKUP(A1241,标的信息!$B$2:$H$260,7,0)</f>
        <v>7</v>
      </c>
      <c r="H1241" t="str">
        <f>VLOOKUP(A1241,标的信息!$B$2:$I$260,8,0)</f>
        <v>还款成功</v>
      </c>
      <c r="I1241">
        <f t="shared" si="19"/>
        <v>0.97222222222222221</v>
      </c>
      <c r="J1241">
        <v>0</v>
      </c>
      <c r="K1241">
        <v>1000</v>
      </c>
      <c r="L1241" s="1" t="s">
        <v>2427</v>
      </c>
      <c r="M1241">
        <v>8139</v>
      </c>
      <c r="N1241">
        <v>10</v>
      </c>
      <c r="O1241" t="s">
        <v>18</v>
      </c>
      <c r="P1241" s="1" t="s">
        <v>2428</v>
      </c>
      <c r="Q1241">
        <v>0.97</v>
      </c>
      <c r="R1241">
        <v>1</v>
      </c>
      <c r="S1241">
        <v>1000.97</v>
      </c>
      <c r="T1241">
        <v>0.97</v>
      </c>
      <c r="U1241" s="1" t="s">
        <v>24</v>
      </c>
      <c r="V1241">
        <v>1000</v>
      </c>
      <c r="W1241">
        <v>1000</v>
      </c>
      <c r="X1241">
        <v>0</v>
      </c>
      <c r="Y1241">
        <v>0</v>
      </c>
      <c r="Z1241">
        <v>1000.97</v>
      </c>
      <c r="AA1241">
        <v>1</v>
      </c>
      <c r="AB1241" t="s">
        <v>21</v>
      </c>
    </row>
    <row r="1242" spans="1:28" x14ac:dyDescent="0.3">
      <c r="A1242">
        <v>504</v>
      </c>
      <c r="B1242" t="str">
        <f>VLOOKUP(A1242,标的信息!$B$2:$G$260,2,0)</f>
        <v>金企计划</v>
      </c>
      <c r="C1242" t="str">
        <f>VLOOKUP(A1242,标的信息!$B$2:$G$260,3,0)</f>
        <v>海汇盈第5期</v>
      </c>
      <c r="D1242">
        <f>VLOOKUP(A1242,标的信息!$B$2:$G$260,4,0)</f>
        <v>200000</v>
      </c>
      <c r="E1242">
        <f>VLOOKUP(A1242,标的信息!$B$2:$G$260,5,0)</f>
        <v>5</v>
      </c>
      <c r="F1242">
        <f>VLOOKUP(A1242,标的信息!$B$2:$G$260,6,0)</f>
        <v>7</v>
      </c>
      <c r="G1242">
        <f>VLOOKUP(A1242,标的信息!$B$2:$H$260,7,0)</f>
        <v>7</v>
      </c>
      <c r="H1242" t="str">
        <f>VLOOKUP(A1242,标的信息!$B$2:$I$260,8,0)</f>
        <v>还款成功</v>
      </c>
      <c r="I1242">
        <f t="shared" si="19"/>
        <v>29.166666666666668</v>
      </c>
      <c r="J1242">
        <v>0</v>
      </c>
      <c r="K1242">
        <v>30000</v>
      </c>
      <c r="L1242" s="1" t="s">
        <v>2429</v>
      </c>
      <c r="M1242">
        <v>8138</v>
      </c>
      <c r="N1242">
        <v>10</v>
      </c>
      <c r="O1242" t="s">
        <v>18</v>
      </c>
      <c r="P1242" s="1" t="s">
        <v>2430</v>
      </c>
      <c r="Q1242">
        <v>29.17</v>
      </c>
      <c r="R1242">
        <v>1</v>
      </c>
      <c r="S1242">
        <v>30029.17</v>
      </c>
      <c r="T1242">
        <v>29.17</v>
      </c>
      <c r="U1242" s="1" t="s">
        <v>35</v>
      </c>
      <c r="V1242">
        <v>30000</v>
      </c>
      <c r="W1242">
        <v>30000</v>
      </c>
      <c r="X1242">
        <v>0</v>
      </c>
      <c r="Y1242">
        <v>0</v>
      </c>
      <c r="Z1242">
        <v>30029.17</v>
      </c>
      <c r="AA1242">
        <v>1</v>
      </c>
      <c r="AB1242" t="s">
        <v>21</v>
      </c>
    </row>
    <row r="1243" spans="1:28" x14ac:dyDescent="0.3">
      <c r="A1243">
        <v>504</v>
      </c>
      <c r="B1243" t="str">
        <f>VLOOKUP(A1243,标的信息!$B$2:$G$260,2,0)</f>
        <v>金企计划</v>
      </c>
      <c r="C1243" t="str">
        <f>VLOOKUP(A1243,标的信息!$B$2:$G$260,3,0)</f>
        <v>海汇盈第5期</v>
      </c>
      <c r="D1243">
        <f>VLOOKUP(A1243,标的信息!$B$2:$G$260,4,0)</f>
        <v>200000</v>
      </c>
      <c r="E1243">
        <f>VLOOKUP(A1243,标的信息!$B$2:$G$260,5,0)</f>
        <v>5</v>
      </c>
      <c r="F1243">
        <f>VLOOKUP(A1243,标的信息!$B$2:$G$260,6,0)</f>
        <v>7</v>
      </c>
      <c r="G1243">
        <f>VLOOKUP(A1243,标的信息!$B$2:$H$260,7,0)</f>
        <v>7</v>
      </c>
      <c r="H1243" t="str">
        <f>VLOOKUP(A1243,标的信息!$B$2:$I$260,8,0)</f>
        <v>还款成功</v>
      </c>
      <c r="I1243">
        <f t="shared" si="19"/>
        <v>116.86111111111111</v>
      </c>
      <c r="J1243">
        <v>0</v>
      </c>
      <c r="K1243">
        <v>120200</v>
      </c>
      <c r="L1243" s="1" t="s">
        <v>2431</v>
      </c>
      <c r="M1243">
        <v>8137</v>
      </c>
      <c r="N1243">
        <v>10</v>
      </c>
      <c r="O1243" t="s">
        <v>18</v>
      </c>
      <c r="P1243" s="1" t="s">
        <v>2432</v>
      </c>
      <c r="Q1243">
        <v>116.86</v>
      </c>
      <c r="R1243">
        <v>1</v>
      </c>
      <c r="S1243">
        <v>120316.86</v>
      </c>
      <c r="T1243">
        <v>116.86</v>
      </c>
      <c r="U1243" s="1" t="s">
        <v>29</v>
      </c>
      <c r="V1243">
        <v>120200</v>
      </c>
      <c r="W1243">
        <v>120200</v>
      </c>
      <c r="X1243">
        <v>0</v>
      </c>
      <c r="Y1243">
        <v>0</v>
      </c>
      <c r="Z1243">
        <v>120316.86</v>
      </c>
      <c r="AA1243">
        <v>1</v>
      </c>
      <c r="AB1243" t="s">
        <v>21</v>
      </c>
    </row>
    <row r="1244" spans="1:28" x14ac:dyDescent="0.3">
      <c r="A1244">
        <v>504</v>
      </c>
      <c r="B1244" t="str">
        <f>VLOOKUP(A1244,标的信息!$B$2:$G$260,2,0)</f>
        <v>金企计划</v>
      </c>
      <c r="C1244" t="str">
        <f>VLOOKUP(A1244,标的信息!$B$2:$G$260,3,0)</f>
        <v>海汇盈第5期</v>
      </c>
      <c r="D1244">
        <f>VLOOKUP(A1244,标的信息!$B$2:$G$260,4,0)</f>
        <v>200000</v>
      </c>
      <c r="E1244">
        <f>VLOOKUP(A1244,标的信息!$B$2:$G$260,5,0)</f>
        <v>5</v>
      </c>
      <c r="F1244">
        <f>VLOOKUP(A1244,标的信息!$B$2:$G$260,6,0)</f>
        <v>7</v>
      </c>
      <c r="G1244">
        <f>VLOOKUP(A1244,标的信息!$B$2:$H$260,7,0)</f>
        <v>7</v>
      </c>
      <c r="H1244" t="str">
        <f>VLOOKUP(A1244,标的信息!$B$2:$I$260,8,0)</f>
        <v>还款成功</v>
      </c>
      <c r="I1244">
        <f t="shared" si="19"/>
        <v>9.7222222222222214</v>
      </c>
      <c r="J1244">
        <v>0</v>
      </c>
      <c r="K1244">
        <v>10000</v>
      </c>
      <c r="L1244" s="1" t="s">
        <v>2433</v>
      </c>
      <c r="M1244">
        <v>8136</v>
      </c>
      <c r="N1244">
        <v>10</v>
      </c>
      <c r="O1244" t="s">
        <v>18</v>
      </c>
      <c r="P1244" s="1" t="s">
        <v>2434</v>
      </c>
      <c r="Q1244">
        <v>9.7200000000000006</v>
      </c>
      <c r="R1244">
        <v>1</v>
      </c>
      <c r="S1244">
        <v>10009.719999999999</v>
      </c>
      <c r="T1244">
        <v>9.7200000000000006</v>
      </c>
      <c r="U1244" s="1" t="s">
        <v>35</v>
      </c>
      <c r="V1244">
        <v>10000</v>
      </c>
      <c r="W1244">
        <v>10000</v>
      </c>
      <c r="X1244">
        <v>0</v>
      </c>
      <c r="Y1244">
        <v>0</v>
      </c>
      <c r="Z1244">
        <v>10009.719999999999</v>
      </c>
      <c r="AA1244">
        <v>1</v>
      </c>
      <c r="AB1244" t="s">
        <v>21</v>
      </c>
    </row>
    <row r="1245" spans="1:28" x14ac:dyDescent="0.3">
      <c r="A1245">
        <v>504</v>
      </c>
      <c r="B1245" t="str">
        <f>VLOOKUP(A1245,标的信息!$B$2:$G$260,2,0)</f>
        <v>金企计划</v>
      </c>
      <c r="C1245" t="str">
        <f>VLOOKUP(A1245,标的信息!$B$2:$G$260,3,0)</f>
        <v>海汇盈第5期</v>
      </c>
      <c r="D1245">
        <f>VLOOKUP(A1245,标的信息!$B$2:$G$260,4,0)</f>
        <v>200000</v>
      </c>
      <c r="E1245">
        <f>VLOOKUP(A1245,标的信息!$B$2:$G$260,5,0)</f>
        <v>5</v>
      </c>
      <c r="F1245">
        <f>VLOOKUP(A1245,标的信息!$B$2:$G$260,6,0)</f>
        <v>7</v>
      </c>
      <c r="G1245">
        <f>VLOOKUP(A1245,标的信息!$B$2:$H$260,7,0)</f>
        <v>7</v>
      </c>
      <c r="H1245" t="str">
        <f>VLOOKUP(A1245,标的信息!$B$2:$I$260,8,0)</f>
        <v>还款成功</v>
      </c>
      <c r="I1245">
        <f t="shared" si="19"/>
        <v>2.4305555555555554</v>
      </c>
      <c r="J1245">
        <v>0</v>
      </c>
      <c r="K1245">
        <v>2500</v>
      </c>
      <c r="L1245" s="1" t="s">
        <v>2435</v>
      </c>
      <c r="M1245">
        <v>8135</v>
      </c>
      <c r="N1245">
        <v>10</v>
      </c>
      <c r="O1245" t="s">
        <v>18</v>
      </c>
      <c r="P1245" s="1" t="s">
        <v>2436</v>
      </c>
      <c r="Q1245">
        <v>2.4300000000000002</v>
      </c>
      <c r="R1245">
        <v>1</v>
      </c>
      <c r="S1245">
        <v>2502.4299999999998</v>
      </c>
      <c r="T1245">
        <v>2.4300000000000002</v>
      </c>
      <c r="U1245" s="1" t="s">
        <v>35</v>
      </c>
      <c r="V1245">
        <v>2500</v>
      </c>
      <c r="W1245">
        <v>2500</v>
      </c>
      <c r="X1245">
        <v>0</v>
      </c>
      <c r="Y1245">
        <v>0</v>
      </c>
      <c r="Z1245">
        <v>2502.4299999999998</v>
      </c>
      <c r="AA1245">
        <v>1</v>
      </c>
      <c r="AB1245" t="s">
        <v>21</v>
      </c>
    </row>
    <row r="1246" spans="1:28" x14ac:dyDescent="0.3">
      <c r="A1246">
        <v>504</v>
      </c>
      <c r="B1246" t="str">
        <f>VLOOKUP(A1246,标的信息!$B$2:$G$260,2,0)</f>
        <v>金企计划</v>
      </c>
      <c r="C1246" t="str">
        <f>VLOOKUP(A1246,标的信息!$B$2:$G$260,3,0)</f>
        <v>海汇盈第5期</v>
      </c>
      <c r="D1246">
        <f>VLOOKUP(A1246,标的信息!$B$2:$G$260,4,0)</f>
        <v>200000</v>
      </c>
      <c r="E1246">
        <f>VLOOKUP(A1246,标的信息!$B$2:$G$260,5,0)</f>
        <v>5</v>
      </c>
      <c r="F1246">
        <f>VLOOKUP(A1246,标的信息!$B$2:$G$260,6,0)</f>
        <v>7</v>
      </c>
      <c r="G1246">
        <f>VLOOKUP(A1246,标的信息!$B$2:$H$260,7,0)</f>
        <v>7</v>
      </c>
      <c r="H1246" t="str">
        <f>VLOOKUP(A1246,标的信息!$B$2:$I$260,8,0)</f>
        <v>还款成功</v>
      </c>
      <c r="I1246">
        <f t="shared" si="19"/>
        <v>5.9305555555555554</v>
      </c>
      <c r="J1246">
        <v>0</v>
      </c>
      <c r="K1246">
        <v>6100</v>
      </c>
      <c r="L1246" s="1" t="s">
        <v>2437</v>
      </c>
      <c r="M1246">
        <v>8133</v>
      </c>
      <c r="N1246">
        <v>10</v>
      </c>
      <c r="O1246" t="s">
        <v>18</v>
      </c>
      <c r="P1246" s="1" t="s">
        <v>2438</v>
      </c>
      <c r="Q1246">
        <v>5.93</v>
      </c>
      <c r="R1246">
        <v>1</v>
      </c>
      <c r="S1246">
        <v>6105.93</v>
      </c>
      <c r="T1246">
        <v>5.93</v>
      </c>
      <c r="U1246" s="1" t="s">
        <v>32</v>
      </c>
      <c r="V1246">
        <v>6100</v>
      </c>
      <c r="W1246">
        <v>6100</v>
      </c>
      <c r="X1246">
        <v>0</v>
      </c>
      <c r="Y1246">
        <v>0</v>
      </c>
      <c r="Z1246">
        <v>6105.93</v>
      </c>
      <c r="AA1246">
        <v>1</v>
      </c>
      <c r="AB1246" t="s">
        <v>21</v>
      </c>
    </row>
    <row r="1247" spans="1:28" x14ac:dyDescent="0.3">
      <c r="A1247">
        <v>504</v>
      </c>
      <c r="B1247" t="str">
        <f>VLOOKUP(A1247,标的信息!$B$2:$G$260,2,0)</f>
        <v>金企计划</v>
      </c>
      <c r="C1247" t="str">
        <f>VLOOKUP(A1247,标的信息!$B$2:$G$260,3,0)</f>
        <v>海汇盈第5期</v>
      </c>
      <c r="D1247">
        <f>VLOOKUP(A1247,标的信息!$B$2:$G$260,4,0)</f>
        <v>200000</v>
      </c>
      <c r="E1247">
        <f>VLOOKUP(A1247,标的信息!$B$2:$G$260,5,0)</f>
        <v>5</v>
      </c>
      <c r="F1247">
        <f>VLOOKUP(A1247,标的信息!$B$2:$G$260,6,0)</f>
        <v>7</v>
      </c>
      <c r="G1247">
        <f>VLOOKUP(A1247,标的信息!$B$2:$H$260,7,0)</f>
        <v>7</v>
      </c>
      <c r="H1247" t="str">
        <f>VLOOKUP(A1247,标的信息!$B$2:$I$260,8,0)</f>
        <v>还款成功</v>
      </c>
      <c r="I1247">
        <f t="shared" si="19"/>
        <v>9.7222222222222214</v>
      </c>
      <c r="J1247">
        <v>0</v>
      </c>
      <c r="K1247">
        <v>10000</v>
      </c>
      <c r="L1247" s="1" t="s">
        <v>2439</v>
      </c>
      <c r="M1247">
        <v>8134</v>
      </c>
      <c r="N1247">
        <v>10</v>
      </c>
      <c r="O1247" t="s">
        <v>18</v>
      </c>
      <c r="P1247" s="1" t="s">
        <v>2438</v>
      </c>
      <c r="Q1247">
        <v>9.7200000000000006</v>
      </c>
      <c r="R1247">
        <v>1</v>
      </c>
      <c r="S1247">
        <v>10009.719999999999</v>
      </c>
      <c r="T1247">
        <v>9.7200000000000006</v>
      </c>
      <c r="U1247" s="1" t="s">
        <v>32</v>
      </c>
      <c r="V1247">
        <v>10000</v>
      </c>
      <c r="W1247">
        <v>10000</v>
      </c>
      <c r="X1247">
        <v>0</v>
      </c>
      <c r="Y1247">
        <v>0</v>
      </c>
      <c r="Z1247">
        <v>10009.719999999999</v>
      </c>
      <c r="AA1247">
        <v>1</v>
      </c>
      <c r="AB1247" t="s">
        <v>21</v>
      </c>
    </row>
    <row r="1248" spans="1:28" x14ac:dyDescent="0.3">
      <c r="A1248">
        <v>503</v>
      </c>
      <c r="B1248" t="str">
        <f>VLOOKUP(A1248,标的信息!$B$2:$G$260,2,0)</f>
        <v>金企计划</v>
      </c>
      <c r="C1248" t="str">
        <f>VLOOKUP(A1248,标的信息!$B$2:$G$260,3,0)</f>
        <v>海汇盈第4期</v>
      </c>
      <c r="D1248">
        <f>VLOOKUP(A1248,标的信息!$B$2:$G$260,4,0)</f>
        <v>200000</v>
      </c>
      <c r="E1248">
        <f>VLOOKUP(A1248,标的信息!$B$2:$G$260,5,0)</f>
        <v>5</v>
      </c>
      <c r="F1248">
        <f>VLOOKUP(A1248,标的信息!$B$2:$G$260,6,0)</f>
        <v>7</v>
      </c>
      <c r="G1248">
        <f>VLOOKUP(A1248,标的信息!$B$2:$H$260,7,0)</f>
        <v>7</v>
      </c>
      <c r="H1248" t="str">
        <f>VLOOKUP(A1248,标的信息!$B$2:$I$260,8,0)</f>
        <v>还款成功</v>
      </c>
      <c r="I1248">
        <f t="shared" si="19"/>
        <v>47.25</v>
      </c>
      <c r="J1248">
        <v>0</v>
      </c>
      <c r="K1248">
        <v>48600</v>
      </c>
      <c r="L1248" s="1" t="s">
        <v>2440</v>
      </c>
      <c r="M1248">
        <v>8125</v>
      </c>
      <c r="N1248">
        <v>10</v>
      </c>
      <c r="O1248" t="s">
        <v>18</v>
      </c>
      <c r="P1248" s="1" t="s">
        <v>2441</v>
      </c>
      <c r="Q1248">
        <v>47.25</v>
      </c>
      <c r="R1248">
        <v>1</v>
      </c>
      <c r="S1248">
        <v>48647.25</v>
      </c>
      <c r="T1248">
        <v>47.25</v>
      </c>
      <c r="U1248" s="1" t="s">
        <v>29</v>
      </c>
      <c r="V1248">
        <v>48600</v>
      </c>
      <c r="W1248">
        <v>48600</v>
      </c>
      <c r="X1248">
        <v>0</v>
      </c>
      <c r="Y1248">
        <v>0</v>
      </c>
      <c r="Z1248">
        <v>48647.25</v>
      </c>
      <c r="AA1248">
        <v>1</v>
      </c>
      <c r="AB1248" t="s">
        <v>21</v>
      </c>
    </row>
    <row r="1249" spans="1:28" x14ac:dyDescent="0.3">
      <c r="A1249">
        <v>503</v>
      </c>
      <c r="B1249" t="str">
        <f>VLOOKUP(A1249,标的信息!$B$2:$G$260,2,0)</f>
        <v>金企计划</v>
      </c>
      <c r="C1249" t="str">
        <f>VLOOKUP(A1249,标的信息!$B$2:$G$260,3,0)</f>
        <v>海汇盈第4期</v>
      </c>
      <c r="D1249">
        <f>VLOOKUP(A1249,标的信息!$B$2:$G$260,4,0)</f>
        <v>200000</v>
      </c>
      <c r="E1249">
        <f>VLOOKUP(A1249,标的信息!$B$2:$G$260,5,0)</f>
        <v>5</v>
      </c>
      <c r="F1249">
        <f>VLOOKUP(A1249,标的信息!$B$2:$G$260,6,0)</f>
        <v>7</v>
      </c>
      <c r="G1249">
        <f>VLOOKUP(A1249,标的信息!$B$2:$H$260,7,0)</f>
        <v>7</v>
      </c>
      <c r="H1249" t="str">
        <f>VLOOKUP(A1249,标的信息!$B$2:$I$260,8,0)</f>
        <v>还款成功</v>
      </c>
      <c r="I1249">
        <f t="shared" si="19"/>
        <v>0.97222222222222221</v>
      </c>
      <c r="J1249">
        <v>0</v>
      </c>
      <c r="K1249">
        <v>1000</v>
      </c>
      <c r="L1249" s="1" t="s">
        <v>2442</v>
      </c>
      <c r="M1249">
        <v>8124</v>
      </c>
      <c r="N1249">
        <v>10</v>
      </c>
      <c r="O1249" t="s">
        <v>18</v>
      </c>
      <c r="P1249" s="1" t="s">
        <v>2443</v>
      </c>
      <c r="Q1249">
        <v>0.97</v>
      </c>
      <c r="R1249">
        <v>1</v>
      </c>
      <c r="S1249">
        <v>1000.97</v>
      </c>
      <c r="T1249">
        <v>0.97</v>
      </c>
      <c r="U1249" s="1" t="s">
        <v>40</v>
      </c>
      <c r="V1249">
        <v>1000</v>
      </c>
      <c r="W1249">
        <v>1000</v>
      </c>
      <c r="X1249">
        <v>0</v>
      </c>
      <c r="Y1249">
        <v>0</v>
      </c>
      <c r="Z1249">
        <v>1000.97</v>
      </c>
      <c r="AA1249">
        <v>1</v>
      </c>
      <c r="AB1249" t="s">
        <v>21</v>
      </c>
    </row>
    <row r="1250" spans="1:28" x14ac:dyDescent="0.3">
      <c r="A1250">
        <v>503</v>
      </c>
      <c r="B1250" t="str">
        <f>VLOOKUP(A1250,标的信息!$B$2:$G$260,2,0)</f>
        <v>金企计划</v>
      </c>
      <c r="C1250" t="str">
        <f>VLOOKUP(A1250,标的信息!$B$2:$G$260,3,0)</f>
        <v>海汇盈第4期</v>
      </c>
      <c r="D1250">
        <f>VLOOKUP(A1250,标的信息!$B$2:$G$260,4,0)</f>
        <v>200000</v>
      </c>
      <c r="E1250">
        <f>VLOOKUP(A1250,标的信息!$B$2:$G$260,5,0)</f>
        <v>5</v>
      </c>
      <c r="F1250">
        <f>VLOOKUP(A1250,标的信息!$B$2:$G$260,6,0)</f>
        <v>7</v>
      </c>
      <c r="G1250">
        <f>VLOOKUP(A1250,标的信息!$B$2:$H$260,7,0)</f>
        <v>7</v>
      </c>
      <c r="H1250" t="str">
        <f>VLOOKUP(A1250,标的信息!$B$2:$I$260,8,0)</f>
        <v>还款成功</v>
      </c>
      <c r="I1250">
        <f t="shared" si="19"/>
        <v>0.68055555555555558</v>
      </c>
      <c r="J1250">
        <v>0</v>
      </c>
      <c r="K1250">
        <v>700</v>
      </c>
      <c r="L1250" s="1" t="s">
        <v>2444</v>
      </c>
      <c r="M1250">
        <v>8123</v>
      </c>
      <c r="N1250">
        <v>10</v>
      </c>
      <c r="O1250" t="s">
        <v>18</v>
      </c>
      <c r="P1250" s="1" t="s">
        <v>2445</v>
      </c>
      <c r="Q1250">
        <v>0.68</v>
      </c>
      <c r="R1250">
        <v>1</v>
      </c>
      <c r="S1250">
        <v>700.68</v>
      </c>
      <c r="T1250">
        <v>0.68</v>
      </c>
      <c r="U1250" s="1" t="s">
        <v>43</v>
      </c>
      <c r="V1250">
        <v>700</v>
      </c>
      <c r="W1250">
        <v>700</v>
      </c>
      <c r="X1250">
        <v>0</v>
      </c>
      <c r="Y1250">
        <v>0</v>
      </c>
      <c r="Z1250">
        <v>700.68</v>
      </c>
      <c r="AA1250">
        <v>1</v>
      </c>
      <c r="AB1250" t="s">
        <v>21</v>
      </c>
    </row>
    <row r="1251" spans="1:28" x14ac:dyDescent="0.3">
      <c r="A1251">
        <v>503</v>
      </c>
      <c r="B1251" t="str">
        <f>VLOOKUP(A1251,标的信息!$B$2:$G$260,2,0)</f>
        <v>金企计划</v>
      </c>
      <c r="C1251" t="str">
        <f>VLOOKUP(A1251,标的信息!$B$2:$G$260,3,0)</f>
        <v>海汇盈第4期</v>
      </c>
      <c r="D1251">
        <f>VLOOKUP(A1251,标的信息!$B$2:$G$260,4,0)</f>
        <v>200000</v>
      </c>
      <c r="E1251">
        <f>VLOOKUP(A1251,标的信息!$B$2:$G$260,5,0)</f>
        <v>5</v>
      </c>
      <c r="F1251">
        <f>VLOOKUP(A1251,标的信息!$B$2:$G$260,6,0)</f>
        <v>7</v>
      </c>
      <c r="G1251">
        <f>VLOOKUP(A1251,标的信息!$B$2:$H$260,7,0)</f>
        <v>7</v>
      </c>
      <c r="H1251" t="str">
        <f>VLOOKUP(A1251,标的信息!$B$2:$I$260,8,0)</f>
        <v>还款成功</v>
      </c>
      <c r="I1251">
        <f t="shared" si="19"/>
        <v>7.7777777777777777</v>
      </c>
      <c r="J1251">
        <v>0</v>
      </c>
      <c r="K1251">
        <v>8000</v>
      </c>
      <c r="L1251" s="1" t="s">
        <v>2446</v>
      </c>
      <c r="M1251">
        <v>8122</v>
      </c>
      <c r="N1251">
        <v>10</v>
      </c>
      <c r="O1251" t="s">
        <v>18</v>
      </c>
      <c r="P1251" s="1" t="s">
        <v>2447</v>
      </c>
      <c r="Q1251">
        <v>7.78</v>
      </c>
      <c r="R1251">
        <v>1</v>
      </c>
      <c r="S1251">
        <v>8007.78</v>
      </c>
      <c r="T1251">
        <v>7.78</v>
      </c>
      <c r="U1251" s="1" t="s">
        <v>35</v>
      </c>
      <c r="V1251">
        <v>8000</v>
      </c>
      <c r="W1251">
        <v>8000</v>
      </c>
      <c r="X1251">
        <v>0</v>
      </c>
      <c r="Y1251">
        <v>0</v>
      </c>
      <c r="Z1251">
        <v>8007.78</v>
      </c>
      <c r="AA1251">
        <v>1</v>
      </c>
      <c r="AB1251" t="s">
        <v>21</v>
      </c>
    </row>
    <row r="1252" spans="1:28" x14ac:dyDescent="0.3">
      <c r="A1252">
        <v>503</v>
      </c>
      <c r="B1252" t="str">
        <f>VLOOKUP(A1252,标的信息!$B$2:$G$260,2,0)</f>
        <v>金企计划</v>
      </c>
      <c r="C1252" t="str">
        <f>VLOOKUP(A1252,标的信息!$B$2:$G$260,3,0)</f>
        <v>海汇盈第4期</v>
      </c>
      <c r="D1252">
        <f>VLOOKUP(A1252,标的信息!$B$2:$G$260,4,0)</f>
        <v>200000</v>
      </c>
      <c r="E1252">
        <f>VLOOKUP(A1252,标的信息!$B$2:$G$260,5,0)</f>
        <v>5</v>
      </c>
      <c r="F1252">
        <f>VLOOKUP(A1252,标的信息!$B$2:$G$260,6,0)</f>
        <v>7</v>
      </c>
      <c r="G1252">
        <f>VLOOKUP(A1252,标的信息!$B$2:$H$260,7,0)</f>
        <v>7</v>
      </c>
      <c r="H1252" t="str">
        <f>VLOOKUP(A1252,标的信息!$B$2:$I$260,8,0)</f>
        <v>还款成功</v>
      </c>
      <c r="I1252">
        <f t="shared" si="19"/>
        <v>29.166666666666668</v>
      </c>
      <c r="J1252">
        <v>0</v>
      </c>
      <c r="K1252">
        <v>30000</v>
      </c>
      <c r="L1252" s="1" t="s">
        <v>2448</v>
      </c>
      <c r="M1252">
        <v>8121</v>
      </c>
      <c r="N1252">
        <v>10</v>
      </c>
      <c r="O1252" t="s">
        <v>18</v>
      </c>
      <c r="P1252" s="1" t="s">
        <v>2449</v>
      </c>
      <c r="Q1252">
        <v>29.17</v>
      </c>
      <c r="R1252">
        <v>1</v>
      </c>
      <c r="S1252">
        <v>30029.17</v>
      </c>
      <c r="T1252">
        <v>29.17</v>
      </c>
      <c r="U1252" s="1" t="s">
        <v>43</v>
      </c>
      <c r="V1252">
        <v>30000</v>
      </c>
      <c r="W1252">
        <v>30000</v>
      </c>
      <c r="X1252">
        <v>0</v>
      </c>
      <c r="Y1252">
        <v>0</v>
      </c>
      <c r="Z1252">
        <v>30029.17</v>
      </c>
      <c r="AA1252">
        <v>1</v>
      </c>
      <c r="AB1252" t="s">
        <v>21</v>
      </c>
    </row>
    <row r="1253" spans="1:28" x14ac:dyDescent="0.3">
      <c r="A1253">
        <v>503</v>
      </c>
      <c r="B1253" t="str">
        <f>VLOOKUP(A1253,标的信息!$B$2:$G$260,2,0)</f>
        <v>金企计划</v>
      </c>
      <c r="C1253" t="str">
        <f>VLOOKUP(A1253,标的信息!$B$2:$G$260,3,0)</f>
        <v>海汇盈第4期</v>
      </c>
      <c r="D1253">
        <f>VLOOKUP(A1253,标的信息!$B$2:$G$260,4,0)</f>
        <v>200000</v>
      </c>
      <c r="E1253">
        <f>VLOOKUP(A1253,标的信息!$B$2:$G$260,5,0)</f>
        <v>5</v>
      </c>
      <c r="F1253">
        <f>VLOOKUP(A1253,标的信息!$B$2:$G$260,6,0)</f>
        <v>7</v>
      </c>
      <c r="G1253">
        <f>VLOOKUP(A1253,标的信息!$B$2:$H$260,7,0)</f>
        <v>7</v>
      </c>
      <c r="H1253" t="str">
        <f>VLOOKUP(A1253,标的信息!$B$2:$I$260,8,0)</f>
        <v>还款成功</v>
      </c>
      <c r="I1253">
        <f t="shared" si="19"/>
        <v>9.7222222222222224E-2</v>
      </c>
      <c r="J1253">
        <v>0</v>
      </c>
      <c r="K1253">
        <v>100</v>
      </c>
      <c r="L1253" s="1" t="s">
        <v>2450</v>
      </c>
      <c r="M1253">
        <v>8120</v>
      </c>
      <c r="N1253">
        <v>10</v>
      </c>
      <c r="O1253" t="s">
        <v>18</v>
      </c>
      <c r="P1253" s="1" t="s">
        <v>2451</v>
      </c>
      <c r="Q1253">
        <v>0.1</v>
      </c>
      <c r="R1253">
        <v>1</v>
      </c>
      <c r="S1253">
        <v>100.1</v>
      </c>
      <c r="T1253">
        <v>0.1</v>
      </c>
      <c r="U1253" s="1" t="s">
        <v>20</v>
      </c>
      <c r="V1253">
        <v>100</v>
      </c>
      <c r="W1253">
        <v>100</v>
      </c>
      <c r="X1253">
        <v>0</v>
      </c>
      <c r="Y1253">
        <v>0</v>
      </c>
      <c r="Z1253">
        <v>100.1</v>
      </c>
      <c r="AA1253">
        <v>1</v>
      </c>
      <c r="AB1253" t="s">
        <v>21</v>
      </c>
    </row>
    <row r="1254" spans="1:28" x14ac:dyDescent="0.3">
      <c r="A1254">
        <v>503</v>
      </c>
      <c r="B1254" t="str">
        <f>VLOOKUP(A1254,标的信息!$B$2:$G$260,2,0)</f>
        <v>金企计划</v>
      </c>
      <c r="C1254" t="str">
        <f>VLOOKUP(A1254,标的信息!$B$2:$G$260,3,0)</f>
        <v>海汇盈第4期</v>
      </c>
      <c r="D1254">
        <f>VLOOKUP(A1254,标的信息!$B$2:$G$260,4,0)</f>
        <v>200000</v>
      </c>
      <c r="E1254">
        <f>VLOOKUP(A1254,标的信息!$B$2:$G$260,5,0)</f>
        <v>5</v>
      </c>
      <c r="F1254">
        <f>VLOOKUP(A1254,标的信息!$B$2:$G$260,6,0)</f>
        <v>7</v>
      </c>
      <c r="G1254">
        <f>VLOOKUP(A1254,标的信息!$B$2:$H$260,7,0)</f>
        <v>7</v>
      </c>
      <c r="H1254" t="str">
        <f>VLOOKUP(A1254,标的信息!$B$2:$I$260,8,0)</f>
        <v>还款成功</v>
      </c>
      <c r="I1254">
        <f t="shared" si="19"/>
        <v>48.611111111111114</v>
      </c>
      <c r="J1254">
        <v>0</v>
      </c>
      <c r="K1254">
        <v>50000</v>
      </c>
      <c r="L1254" s="1" t="s">
        <v>2452</v>
      </c>
      <c r="M1254">
        <v>8119</v>
      </c>
      <c r="N1254">
        <v>10</v>
      </c>
      <c r="O1254" t="s">
        <v>18</v>
      </c>
      <c r="P1254" s="1" t="s">
        <v>2453</v>
      </c>
      <c r="Q1254">
        <v>48.61</v>
      </c>
      <c r="R1254">
        <v>1</v>
      </c>
      <c r="S1254">
        <v>50048.61</v>
      </c>
      <c r="T1254">
        <v>48.61</v>
      </c>
      <c r="U1254" s="1" t="s">
        <v>29</v>
      </c>
      <c r="V1254">
        <v>50000</v>
      </c>
      <c r="W1254">
        <v>50000</v>
      </c>
      <c r="X1254">
        <v>0</v>
      </c>
      <c r="Y1254">
        <v>0</v>
      </c>
      <c r="Z1254">
        <v>50048.61</v>
      </c>
      <c r="AA1254">
        <v>1</v>
      </c>
      <c r="AB1254" t="s">
        <v>21</v>
      </c>
    </row>
    <row r="1255" spans="1:28" x14ac:dyDescent="0.3">
      <c r="A1255">
        <v>503</v>
      </c>
      <c r="B1255" t="str">
        <f>VLOOKUP(A1255,标的信息!$B$2:$G$260,2,0)</f>
        <v>金企计划</v>
      </c>
      <c r="C1255" t="str">
        <f>VLOOKUP(A1255,标的信息!$B$2:$G$260,3,0)</f>
        <v>海汇盈第4期</v>
      </c>
      <c r="D1255">
        <f>VLOOKUP(A1255,标的信息!$B$2:$G$260,4,0)</f>
        <v>200000</v>
      </c>
      <c r="E1255">
        <f>VLOOKUP(A1255,标的信息!$B$2:$G$260,5,0)</f>
        <v>5</v>
      </c>
      <c r="F1255">
        <f>VLOOKUP(A1255,标的信息!$B$2:$G$260,6,0)</f>
        <v>7</v>
      </c>
      <c r="G1255">
        <f>VLOOKUP(A1255,标的信息!$B$2:$H$260,7,0)</f>
        <v>7</v>
      </c>
      <c r="H1255" t="str">
        <f>VLOOKUP(A1255,标的信息!$B$2:$I$260,8,0)</f>
        <v>还款成功</v>
      </c>
      <c r="I1255">
        <f t="shared" si="19"/>
        <v>9.7222222222222224E-2</v>
      </c>
      <c r="J1255">
        <v>0</v>
      </c>
      <c r="K1255">
        <v>100</v>
      </c>
      <c r="L1255" s="1" t="s">
        <v>2454</v>
      </c>
      <c r="M1255">
        <v>8118</v>
      </c>
      <c r="N1255">
        <v>10</v>
      </c>
      <c r="O1255" t="s">
        <v>18</v>
      </c>
      <c r="P1255" s="1" t="s">
        <v>2455</v>
      </c>
      <c r="Q1255">
        <v>0.1</v>
      </c>
      <c r="R1255">
        <v>1</v>
      </c>
      <c r="S1255">
        <v>100.1</v>
      </c>
      <c r="T1255">
        <v>0.1</v>
      </c>
      <c r="U1255" s="1" t="s">
        <v>43</v>
      </c>
      <c r="V1255">
        <v>100</v>
      </c>
      <c r="W1255">
        <v>100</v>
      </c>
      <c r="X1255">
        <v>0</v>
      </c>
      <c r="Y1255">
        <v>0</v>
      </c>
      <c r="Z1255">
        <v>100.1</v>
      </c>
      <c r="AA1255">
        <v>1</v>
      </c>
      <c r="AB1255" t="s">
        <v>21</v>
      </c>
    </row>
    <row r="1256" spans="1:28" x14ac:dyDescent="0.3">
      <c r="A1256">
        <v>503</v>
      </c>
      <c r="B1256" t="str">
        <f>VLOOKUP(A1256,标的信息!$B$2:$G$260,2,0)</f>
        <v>金企计划</v>
      </c>
      <c r="C1256" t="str">
        <f>VLOOKUP(A1256,标的信息!$B$2:$G$260,3,0)</f>
        <v>海汇盈第4期</v>
      </c>
      <c r="D1256">
        <f>VLOOKUP(A1256,标的信息!$B$2:$G$260,4,0)</f>
        <v>200000</v>
      </c>
      <c r="E1256">
        <f>VLOOKUP(A1256,标的信息!$B$2:$G$260,5,0)</f>
        <v>5</v>
      </c>
      <c r="F1256">
        <f>VLOOKUP(A1256,标的信息!$B$2:$G$260,6,0)</f>
        <v>7</v>
      </c>
      <c r="G1256">
        <f>VLOOKUP(A1256,标的信息!$B$2:$H$260,7,0)</f>
        <v>7</v>
      </c>
      <c r="H1256" t="str">
        <f>VLOOKUP(A1256,标的信息!$B$2:$I$260,8,0)</f>
        <v>还款成功</v>
      </c>
      <c r="I1256">
        <f t="shared" si="19"/>
        <v>6.3194444444444446</v>
      </c>
      <c r="J1256">
        <v>0</v>
      </c>
      <c r="K1256">
        <v>6500</v>
      </c>
      <c r="L1256" s="1" t="s">
        <v>2456</v>
      </c>
      <c r="M1256">
        <v>8117</v>
      </c>
      <c r="N1256">
        <v>10</v>
      </c>
      <c r="O1256" t="s">
        <v>18</v>
      </c>
      <c r="P1256" s="1" t="s">
        <v>2457</v>
      </c>
      <c r="Q1256">
        <v>6.32</v>
      </c>
      <c r="R1256">
        <v>1</v>
      </c>
      <c r="S1256">
        <v>6506.32</v>
      </c>
      <c r="T1256">
        <v>6.32</v>
      </c>
      <c r="U1256" s="1" t="s">
        <v>48</v>
      </c>
      <c r="V1256">
        <v>6500</v>
      </c>
      <c r="W1256">
        <v>6500</v>
      </c>
      <c r="X1256">
        <v>0</v>
      </c>
      <c r="Y1256">
        <v>0</v>
      </c>
      <c r="Z1256">
        <v>6506.32</v>
      </c>
      <c r="AA1256">
        <v>1</v>
      </c>
      <c r="AB1256" t="s">
        <v>21</v>
      </c>
    </row>
    <row r="1257" spans="1:28" x14ac:dyDescent="0.3">
      <c r="A1257">
        <v>503</v>
      </c>
      <c r="B1257" t="str">
        <f>VLOOKUP(A1257,标的信息!$B$2:$G$260,2,0)</f>
        <v>金企计划</v>
      </c>
      <c r="C1257" t="str">
        <f>VLOOKUP(A1257,标的信息!$B$2:$G$260,3,0)</f>
        <v>海汇盈第4期</v>
      </c>
      <c r="D1257">
        <f>VLOOKUP(A1257,标的信息!$B$2:$G$260,4,0)</f>
        <v>200000</v>
      </c>
      <c r="E1257">
        <f>VLOOKUP(A1257,标的信息!$B$2:$G$260,5,0)</f>
        <v>5</v>
      </c>
      <c r="F1257">
        <f>VLOOKUP(A1257,标的信息!$B$2:$G$260,6,0)</f>
        <v>7</v>
      </c>
      <c r="G1257">
        <f>VLOOKUP(A1257,标的信息!$B$2:$H$260,7,0)</f>
        <v>7</v>
      </c>
      <c r="H1257" t="str">
        <f>VLOOKUP(A1257,标的信息!$B$2:$I$260,8,0)</f>
        <v>还款成功</v>
      </c>
      <c r="I1257">
        <f t="shared" si="19"/>
        <v>0.58333333333333337</v>
      </c>
      <c r="J1257">
        <v>0</v>
      </c>
      <c r="K1257">
        <v>600</v>
      </c>
      <c r="L1257" s="1" t="s">
        <v>2458</v>
      </c>
      <c r="M1257">
        <v>8116</v>
      </c>
      <c r="N1257">
        <v>10</v>
      </c>
      <c r="O1257" t="s">
        <v>18</v>
      </c>
      <c r="P1257" s="1" t="s">
        <v>2459</v>
      </c>
      <c r="Q1257">
        <v>0.57999999999999996</v>
      </c>
      <c r="R1257">
        <v>1</v>
      </c>
      <c r="S1257">
        <v>600.58000000000004</v>
      </c>
      <c r="T1257">
        <v>0.57999999999999996</v>
      </c>
      <c r="U1257" s="1" t="s">
        <v>40</v>
      </c>
      <c r="V1257">
        <v>600</v>
      </c>
      <c r="W1257">
        <v>600</v>
      </c>
      <c r="X1257">
        <v>0</v>
      </c>
      <c r="Y1257">
        <v>0</v>
      </c>
      <c r="Z1257">
        <v>600.58000000000004</v>
      </c>
      <c r="AA1257">
        <v>1</v>
      </c>
      <c r="AB1257" t="s">
        <v>21</v>
      </c>
    </row>
    <row r="1258" spans="1:28" x14ac:dyDescent="0.3">
      <c r="A1258">
        <v>503</v>
      </c>
      <c r="B1258" t="str">
        <f>VLOOKUP(A1258,标的信息!$B$2:$G$260,2,0)</f>
        <v>金企计划</v>
      </c>
      <c r="C1258" t="str">
        <f>VLOOKUP(A1258,标的信息!$B$2:$G$260,3,0)</f>
        <v>海汇盈第4期</v>
      </c>
      <c r="D1258">
        <f>VLOOKUP(A1258,标的信息!$B$2:$G$260,4,0)</f>
        <v>200000</v>
      </c>
      <c r="E1258">
        <f>VLOOKUP(A1258,标的信息!$B$2:$G$260,5,0)</f>
        <v>5</v>
      </c>
      <c r="F1258">
        <f>VLOOKUP(A1258,标的信息!$B$2:$G$260,6,0)</f>
        <v>7</v>
      </c>
      <c r="G1258">
        <f>VLOOKUP(A1258,标的信息!$B$2:$H$260,7,0)</f>
        <v>7</v>
      </c>
      <c r="H1258" t="str">
        <f>VLOOKUP(A1258,标的信息!$B$2:$I$260,8,0)</f>
        <v>还款成功</v>
      </c>
      <c r="I1258">
        <f t="shared" si="19"/>
        <v>4.8611111111111107</v>
      </c>
      <c r="J1258">
        <v>0</v>
      </c>
      <c r="K1258">
        <v>5000</v>
      </c>
      <c r="L1258" s="1" t="s">
        <v>2460</v>
      </c>
      <c r="M1258">
        <v>8115</v>
      </c>
      <c r="N1258">
        <v>10</v>
      </c>
      <c r="O1258" t="s">
        <v>18</v>
      </c>
      <c r="P1258" s="1" t="s">
        <v>2461</v>
      </c>
      <c r="Q1258">
        <v>4.8600000000000003</v>
      </c>
      <c r="R1258">
        <v>1</v>
      </c>
      <c r="S1258">
        <v>5004.8599999999997</v>
      </c>
      <c r="T1258">
        <v>4.8600000000000003</v>
      </c>
      <c r="U1258" s="1" t="s">
        <v>43</v>
      </c>
      <c r="V1258">
        <v>5000</v>
      </c>
      <c r="W1258">
        <v>5000</v>
      </c>
      <c r="X1258">
        <v>0</v>
      </c>
      <c r="Y1258">
        <v>0</v>
      </c>
      <c r="Z1258">
        <v>5004.8599999999997</v>
      </c>
      <c r="AA1258">
        <v>1</v>
      </c>
      <c r="AB1258" t="s">
        <v>21</v>
      </c>
    </row>
    <row r="1259" spans="1:28" x14ac:dyDescent="0.3">
      <c r="A1259">
        <v>503</v>
      </c>
      <c r="B1259" t="str">
        <f>VLOOKUP(A1259,标的信息!$B$2:$G$260,2,0)</f>
        <v>金企计划</v>
      </c>
      <c r="C1259" t="str">
        <f>VLOOKUP(A1259,标的信息!$B$2:$G$260,3,0)</f>
        <v>海汇盈第4期</v>
      </c>
      <c r="D1259">
        <f>VLOOKUP(A1259,标的信息!$B$2:$G$260,4,0)</f>
        <v>200000</v>
      </c>
      <c r="E1259">
        <f>VLOOKUP(A1259,标的信息!$B$2:$G$260,5,0)</f>
        <v>5</v>
      </c>
      <c r="F1259">
        <f>VLOOKUP(A1259,标的信息!$B$2:$G$260,6,0)</f>
        <v>7</v>
      </c>
      <c r="G1259">
        <f>VLOOKUP(A1259,标的信息!$B$2:$H$260,7,0)</f>
        <v>7</v>
      </c>
      <c r="H1259" t="str">
        <f>VLOOKUP(A1259,标的信息!$B$2:$I$260,8,0)</f>
        <v>还款成功</v>
      </c>
      <c r="I1259">
        <f t="shared" si="19"/>
        <v>0.97222222222222221</v>
      </c>
      <c r="J1259">
        <v>0</v>
      </c>
      <c r="K1259">
        <v>1000</v>
      </c>
      <c r="L1259" s="1" t="s">
        <v>2462</v>
      </c>
      <c r="M1259">
        <v>8114</v>
      </c>
      <c r="N1259">
        <v>10</v>
      </c>
      <c r="O1259" t="s">
        <v>18</v>
      </c>
      <c r="P1259" s="1" t="s">
        <v>2463</v>
      </c>
      <c r="Q1259">
        <v>0.97</v>
      </c>
      <c r="R1259">
        <v>1</v>
      </c>
      <c r="S1259">
        <v>1000.97</v>
      </c>
      <c r="T1259">
        <v>0.97</v>
      </c>
      <c r="U1259" s="1" t="s">
        <v>20</v>
      </c>
      <c r="V1259">
        <v>1000</v>
      </c>
      <c r="W1259">
        <v>1000</v>
      </c>
      <c r="X1259">
        <v>0</v>
      </c>
      <c r="Y1259">
        <v>0</v>
      </c>
      <c r="Z1259">
        <v>1000.97</v>
      </c>
      <c r="AA1259">
        <v>1</v>
      </c>
      <c r="AB1259" t="s">
        <v>21</v>
      </c>
    </row>
    <row r="1260" spans="1:28" x14ac:dyDescent="0.3">
      <c r="A1260">
        <v>503</v>
      </c>
      <c r="B1260" t="str">
        <f>VLOOKUP(A1260,标的信息!$B$2:$G$260,2,0)</f>
        <v>金企计划</v>
      </c>
      <c r="C1260" t="str">
        <f>VLOOKUP(A1260,标的信息!$B$2:$G$260,3,0)</f>
        <v>海汇盈第4期</v>
      </c>
      <c r="D1260">
        <f>VLOOKUP(A1260,标的信息!$B$2:$G$260,4,0)</f>
        <v>200000</v>
      </c>
      <c r="E1260">
        <f>VLOOKUP(A1260,标的信息!$B$2:$G$260,5,0)</f>
        <v>5</v>
      </c>
      <c r="F1260">
        <f>VLOOKUP(A1260,标的信息!$B$2:$G$260,6,0)</f>
        <v>7</v>
      </c>
      <c r="G1260">
        <f>VLOOKUP(A1260,标的信息!$B$2:$H$260,7,0)</f>
        <v>7</v>
      </c>
      <c r="H1260" t="str">
        <f>VLOOKUP(A1260,标的信息!$B$2:$I$260,8,0)</f>
        <v>还款成功</v>
      </c>
      <c r="I1260">
        <f t="shared" si="19"/>
        <v>9.7222222222222224E-2</v>
      </c>
      <c r="J1260">
        <v>0</v>
      </c>
      <c r="K1260">
        <v>100</v>
      </c>
      <c r="L1260" s="1" t="s">
        <v>2464</v>
      </c>
      <c r="M1260">
        <v>8113</v>
      </c>
      <c r="N1260">
        <v>10</v>
      </c>
      <c r="O1260" t="s">
        <v>18</v>
      </c>
      <c r="P1260" s="1" t="s">
        <v>2465</v>
      </c>
      <c r="Q1260">
        <v>0.1</v>
      </c>
      <c r="R1260">
        <v>1</v>
      </c>
      <c r="S1260">
        <v>100.1</v>
      </c>
      <c r="T1260">
        <v>0.1</v>
      </c>
      <c r="U1260" s="1" t="s">
        <v>48</v>
      </c>
      <c r="V1260">
        <v>100</v>
      </c>
      <c r="W1260">
        <v>100</v>
      </c>
      <c r="X1260">
        <v>0</v>
      </c>
      <c r="Y1260">
        <v>0</v>
      </c>
      <c r="Z1260">
        <v>100.1</v>
      </c>
      <c r="AA1260">
        <v>1</v>
      </c>
      <c r="AB1260" t="s">
        <v>21</v>
      </c>
    </row>
    <row r="1261" spans="1:28" x14ac:dyDescent="0.3">
      <c r="A1261">
        <v>503</v>
      </c>
      <c r="B1261" t="str">
        <f>VLOOKUP(A1261,标的信息!$B$2:$G$260,2,0)</f>
        <v>金企计划</v>
      </c>
      <c r="C1261" t="str">
        <f>VLOOKUP(A1261,标的信息!$B$2:$G$260,3,0)</f>
        <v>海汇盈第4期</v>
      </c>
      <c r="D1261">
        <f>VLOOKUP(A1261,标的信息!$B$2:$G$260,4,0)</f>
        <v>200000</v>
      </c>
      <c r="E1261">
        <f>VLOOKUP(A1261,标的信息!$B$2:$G$260,5,0)</f>
        <v>5</v>
      </c>
      <c r="F1261">
        <f>VLOOKUP(A1261,标的信息!$B$2:$G$260,6,0)</f>
        <v>7</v>
      </c>
      <c r="G1261">
        <f>VLOOKUP(A1261,标的信息!$B$2:$H$260,7,0)</f>
        <v>7</v>
      </c>
      <c r="H1261" t="str">
        <f>VLOOKUP(A1261,标的信息!$B$2:$I$260,8,0)</f>
        <v>还款成功</v>
      </c>
      <c r="I1261">
        <f t="shared" si="19"/>
        <v>9.7222222222222224E-2</v>
      </c>
      <c r="J1261">
        <v>0</v>
      </c>
      <c r="K1261">
        <v>100</v>
      </c>
      <c r="L1261" s="1" t="s">
        <v>2466</v>
      </c>
      <c r="M1261">
        <v>8112</v>
      </c>
      <c r="N1261">
        <v>10</v>
      </c>
      <c r="O1261" t="s">
        <v>18</v>
      </c>
      <c r="P1261" s="1" t="s">
        <v>2467</v>
      </c>
      <c r="Q1261">
        <v>0.1</v>
      </c>
      <c r="R1261">
        <v>1</v>
      </c>
      <c r="S1261">
        <v>100.1</v>
      </c>
      <c r="T1261">
        <v>0.1</v>
      </c>
      <c r="U1261" s="1" t="s">
        <v>48</v>
      </c>
      <c r="V1261">
        <v>100</v>
      </c>
      <c r="W1261">
        <v>100</v>
      </c>
      <c r="X1261">
        <v>0</v>
      </c>
      <c r="Y1261">
        <v>0</v>
      </c>
      <c r="Z1261">
        <v>100.1</v>
      </c>
      <c r="AA1261">
        <v>1</v>
      </c>
      <c r="AB1261" t="s">
        <v>21</v>
      </c>
    </row>
    <row r="1262" spans="1:28" x14ac:dyDescent="0.3">
      <c r="A1262">
        <v>503</v>
      </c>
      <c r="B1262" t="str">
        <f>VLOOKUP(A1262,标的信息!$B$2:$G$260,2,0)</f>
        <v>金企计划</v>
      </c>
      <c r="C1262" t="str">
        <f>VLOOKUP(A1262,标的信息!$B$2:$G$260,3,0)</f>
        <v>海汇盈第4期</v>
      </c>
      <c r="D1262">
        <f>VLOOKUP(A1262,标的信息!$B$2:$G$260,4,0)</f>
        <v>200000</v>
      </c>
      <c r="E1262">
        <f>VLOOKUP(A1262,标的信息!$B$2:$G$260,5,0)</f>
        <v>5</v>
      </c>
      <c r="F1262">
        <f>VLOOKUP(A1262,标的信息!$B$2:$G$260,6,0)</f>
        <v>7</v>
      </c>
      <c r="G1262">
        <f>VLOOKUP(A1262,标的信息!$B$2:$H$260,7,0)</f>
        <v>7</v>
      </c>
      <c r="H1262" t="str">
        <f>VLOOKUP(A1262,标的信息!$B$2:$I$260,8,0)</f>
        <v>还款成功</v>
      </c>
      <c r="I1262">
        <f t="shared" si="19"/>
        <v>9.7222222222222224E-2</v>
      </c>
      <c r="J1262">
        <v>0</v>
      </c>
      <c r="K1262">
        <v>100</v>
      </c>
      <c r="L1262" s="1" t="s">
        <v>2468</v>
      </c>
      <c r="M1262">
        <v>8111</v>
      </c>
      <c r="N1262">
        <v>10</v>
      </c>
      <c r="O1262" t="s">
        <v>18</v>
      </c>
      <c r="P1262" s="1" t="s">
        <v>2469</v>
      </c>
      <c r="Q1262">
        <v>0.1</v>
      </c>
      <c r="R1262">
        <v>1</v>
      </c>
      <c r="S1262">
        <v>100.1</v>
      </c>
      <c r="T1262">
        <v>0.1</v>
      </c>
      <c r="U1262" s="1" t="s">
        <v>48</v>
      </c>
      <c r="V1262">
        <v>100</v>
      </c>
      <c r="W1262">
        <v>100</v>
      </c>
      <c r="X1262">
        <v>0</v>
      </c>
      <c r="Y1262">
        <v>0</v>
      </c>
      <c r="Z1262">
        <v>100.1</v>
      </c>
      <c r="AA1262">
        <v>1</v>
      </c>
      <c r="AB1262" t="s">
        <v>21</v>
      </c>
    </row>
    <row r="1263" spans="1:28" x14ac:dyDescent="0.3">
      <c r="A1263">
        <v>503</v>
      </c>
      <c r="B1263" t="str">
        <f>VLOOKUP(A1263,标的信息!$B$2:$G$260,2,0)</f>
        <v>金企计划</v>
      </c>
      <c r="C1263" t="str">
        <f>VLOOKUP(A1263,标的信息!$B$2:$G$260,3,0)</f>
        <v>海汇盈第4期</v>
      </c>
      <c r="D1263">
        <f>VLOOKUP(A1263,标的信息!$B$2:$G$260,4,0)</f>
        <v>200000</v>
      </c>
      <c r="E1263">
        <f>VLOOKUP(A1263,标的信息!$B$2:$G$260,5,0)</f>
        <v>5</v>
      </c>
      <c r="F1263">
        <f>VLOOKUP(A1263,标的信息!$B$2:$G$260,6,0)</f>
        <v>7</v>
      </c>
      <c r="G1263">
        <f>VLOOKUP(A1263,标的信息!$B$2:$H$260,7,0)</f>
        <v>7</v>
      </c>
      <c r="H1263" t="str">
        <f>VLOOKUP(A1263,标的信息!$B$2:$I$260,8,0)</f>
        <v>还款成功</v>
      </c>
      <c r="I1263">
        <f t="shared" si="19"/>
        <v>9.7222222222222224E-2</v>
      </c>
      <c r="J1263">
        <v>0</v>
      </c>
      <c r="K1263">
        <v>100</v>
      </c>
      <c r="L1263" s="1" t="s">
        <v>2470</v>
      </c>
      <c r="M1263">
        <v>8110</v>
      </c>
      <c r="N1263">
        <v>10</v>
      </c>
      <c r="O1263" t="s">
        <v>18</v>
      </c>
      <c r="P1263" s="1" t="s">
        <v>2471</v>
      </c>
      <c r="Q1263">
        <v>0.1</v>
      </c>
      <c r="R1263">
        <v>1</v>
      </c>
      <c r="S1263">
        <v>100.1</v>
      </c>
      <c r="T1263">
        <v>0.1</v>
      </c>
      <c r="U1263" s="1" t="s">
        <v>48</v>
      </c>
      <c r="V1263">
        <v>100</v>
      </c>
      <c r="W1263">
        <v>100</v>
      </c>
      <c r="X1263">
        <v>0</v>
      </c>
      <c r="Y1263">
        <v>0</v>
      </c>
      <c r="Z1263">
        <v>100.1</v>
      </c>
      <c r="AA1263">
        <v>1</v>
      </c>
      <c r="AB1263" t="s">
        <v>21</v>
      </c>
    </row>
    <row r="1264" spans="1:28" x14ac:dyDescent="0.3">
      <c r="A1264">
        <v>503</v>
      </c>
      <c r="B1264" t="str">
        <f>VLOOKUP(A1264,标的信息!$B$2:$G$260,2,0)</f>
        <v>金企计划</v>
      </c>
      <c r="C1264" t="str">
        <f>VLOOKUP(A1264,标的信息!$B$2:$G$260,3,0)</f>
        <v>海汇盈第4期</v>
      </c>
      <c r="D1264">
        <f>VLOOKUP(A1264,标的信息!$B$2:$G$260,4,0)</f>
        <v>200000</v>
      </c>
      <c r="E1264">
        <f>VLOOKUP(A1264,标的信息!$B$2:$G$260,5,0)</f>
        <v>5</v>
      </c>
      <c r="F1264">
        <f>VLOOKUP(A1264,标的信息!$B$2:$G$260,6,0)</f>
        <v>7</v>
      </c>
      <c r="G1264">
        <f>VLOOKUP(A1264,标的信息!$B$2:$H$260,7,0)</f>
        <v>7</v>
      </c>
      <c r="H1264" t="str">
        <f>VLOOKUP(A1264,标的信息!$B$2:$I$260,8,0)</f>
        <v>还款成功</v>
      </c>
      <c r="I1264">
        <f t="shared" si="19"/>
        <v>2.9166666666666665</v>
      </c>
      <c r="J1264">
        <v>0</v>
      </c>
      <c r="K1264">
        <v>3000</v>
      </c>
      <c r="L1264" s="1" t="s">
        <v>2472</v>
      </c>
      <c r="M1264">
        <v>8109</v>
      </c>
      <c r="N1264">
        <v>10</v>
      </c>
      <c r="O1264" t="s">
        <v>18</v>
      </c>
      <c r="P1264" s="1" t="s">
        <v>2473</v>
      </c>
      <c r="Q1264">
        <v>2.92</v>
      </c>
      <c r="R1264">
        <v>1</v>
      </c>
      <c r="S1264">
        <v>3002.92</v>
      </c>
      <c r="T1264">
        <v>2.92</v>
      </c>
      <c r="U1264" s="1" t="s">
        <v>32</v>
      </c>
      <c r="V1264">
        <v>3000</v>
      </c>
      <c r="W1264">
        <v>3000</v>
      </c>
      <c r="X1264">
        <v>0</v>
      </c>
      <c r="Y1264">
        <v>0</v>
      </c>
      <c r="Z1264">
        <v>3002.92</v>
      </c>
      <c r="AA1264">
        <v>1</v>
      </c>
      <c r="AB1264" t="s">
        <v>21</v>
      </c>
    </row>
    <row r="1265" spans="1:28" x14ac:dyDescent="0.3">
      <c r="A1265">
        <v>503</v>
      </c>
      <c r="B1265" t="str">
        <f>VLOOKUP(A1265,标的信息!$B$2:$G$260,2,0)</f>
        <v>金企计划</v>
      </c>
      <c r="C1265" t="str">
        <f>VLOOKUP(A1265,标的信息!$B$2:$G$260,3,0)</f>
        <v>海汇盈第4期</v>
      </c>
      <c r="D1265">
        <f>VLOOKUP(A1265,标的信息!$B$2:$G$260,4,0)</f>
        <v>200000</v>
      </c>
      <c r="E1265">
        <f>VLOOKUP(A1265,标的信息!$B$2:$G$260,5,0)</f>
        <v>5</v>
      </c>
      <c r="F1265">
        <f>VLOOKUP(A1265,标的信息!$B$2:$G$260,6,0)</f>
        <v>7</v>
      </c>
      <c r="G1265">
        <f>VLOOKUP(A1265,标的信息!$B$2:$H$260,7,0)</f>
        <v>7</v>
      </c>
      <c r="H1265" t="str">
        <f>VLOOKUP(A1265,标的信息!$B$2:$I$260,8,0)</f>
        <v>还款成功</v>
      </c>
      <c r="I1265">
        <f t="shared" si="19"/>
        <v>19.444444444444443</v>
      </c>
      <c r="J1265">
        <v>0</v>
      </c>
      <c r="K1265">
        <v>20000</v>
      </c>
      <c r="L1265" s="1" t="s">
        <v>2474</v>
      </c>
      <c r="M1265">
        <v>8108</v>
      </c>
      <c r="N1265">
        <v>10</v>
      </c>
      <c r="O1265" t="s">
        <v>18</v>
      </c>
      <c r="P1265" s="1" t="s">
        <v>2475</v>
      </c>
      <c r="Q1265">
        <v>19.440000000000001</v>
      </c>
      <c r="R1265">
        <v>1</v>
      </c>
      <c r="S1265">
        <v>20019.439999999999</v>
      </c>
      <c r="T1265">
        <v>19.440000000000001</v>
      </c>
      <c r="U1265" s="1" t="s">
        <v>43</v>
      </c>
      <c r="V1265">
        <v>20000</v>
      </c>
      <c r="W1265">
        <v>20000</v>
      </c>
      <c r="X1265">
        <v>0</v>
      </c>
      <c r="Y1265">
        <v>0</v>
      </c>
      <c r="Z1265">
        <v>20019.439999999999</v>
      </c>
      <c r="AA1265">
        <v>1</v>
      </c>
      <c r="AB1265" t="s">
        <v>21</v>
      </c>
    </row>
    <row r="1266" spans="1:28" x14ac:dyDescent="0.3">
      <c r="A1266">
        <v>503</v>
      </c>
      <c r="B1266" t="str">
        <f>VLOOKUP(A1266,标的信息!$B$2:$G$260,2,0)</f>
        <v>金企计划</v>
      </c>
      <c r="C1266" t="str">
        <f>VLOOKUP(A1266,标的信息!$B$2:$G$260,3,0)</f>
        <v>海汇盈第4期</v>
      </c>
      <c r="D1266">
        <f>VLOOKUP(A1266,标的信息!$B$2:$G$260,4,0)</f>
        <v>200000</v>
      </c>
      <c r="E1266">
        <f>VLOOKUP(A1266,标的信息!$B$2:$G$260,5,0)</f>
        <v>5</v>
      </c>
      <c r="F1266">
        <f>VLOOKUP(A1266,标的信息!$B$2:$G$260,6,0)</f>
        <v>7</v>
      </c>
      <c r="G1266">
        <f>VLOOKUP(A1266,标的信息!$B$2:$H$260,7,0)</f>
        <v>7</v>
      </c>
      <c r="H1266" t="str">
        <f>VLOOKUP(A1266,标的信息!$B$2:$I$260,8,0)</f>
        <v>还款成功</v>
      </c>
      <c r="I1266">
        <f t="shared" si="19"/>
        <v>0.19444444444444445</v>
      </c>
      <c r="J1266">
        <v>0</v>
      </c>
      <c r="K1266">
        <v>200</v>
      </c>
      <c r="L1266" s="1" t="s">
        <v>2476</v>
      </c>
      <c r="M1266">
        <v>8107</v>
      </c>
      <c r="N1266">
        <v>10</v>
      </c>
      <c r="O1266" t="s">
        <v>18</v>
      </c>
      <c r="P1266" s="1" t="s">
        <v>2477</v>
      </c>
      <c r="Q1266">
        <v>0.19</v>
      </c>
      <c r="R1266">
        <v>1</v>
      </c>
      <c r="S1266">
        <v>200.19</v>
      </c>
      <c r="T1266">
        <v>0.19</v>
      </c>
      <c r="U1266" s="1" t="s">
        <v>20</v>
      </c>
      <c r="V1266">
        <v>200</v>
      </c>
      <c r="W1266">
        <v>200</v>
      </c>
      <c r="X1266">
        <v>0</v>
      </c>
      <c r="Y1266">
        <v>0</v>
      </c>
      <c r="Z1266">
        <v>200.19</v>
      </c>
      <c r="AA1266">
        <v>1</v>
      </c>
      <c r="AB1266" t="s">
        <v>21</v>
      </c>
    </row>
    <row r="1267" spans="1:28" x14ac:dyDescent="0.3">
      <c r="A1267">
        <v>503</v>
      </c>
      <c r="B1267" t="str">
        <f>VLOOKUP(A1267,标的信息!$B$2:$G$260,2,0)</f>
        <v>金企计划</v>
      </c>
      <c r="C1267" t="str">
        <f>VLOOKUP(A1267,标的信息!$B$2:$G$260,3,0)</f>
        <v>海汇盈第4期</v>
      </c>
      <c r="D1267">
        <f>VLOOKUP(A1267,标的信息!$B$2:$G$260,4,0)</f>
        <v>200000</v>
      </c>
      <c r="E1267">
        <f>VLOOKUP(A1267,标的信息!$B$2:$G$260,5,0)</f>
        <v>5</v>
      </c>
      <c r="F1267">
        <f>VLOOKUP(A1267,标的信息!$B$2:$G$260,6,0)</f>
        <v>7</v>
      </c>
      <c r="G1267">
        <f>VLOOKUP(A1267,标的信息!$B$2:$H$260,7,0)</f>
        <v>7</v>
      </c>
      <c r="H1267" t="str">
        <f>VLOOKUP(A1267,标的信息!$B$2:$I$260,8,0)</f>
        <v>还款成功</v>
      </c>
      <c r="I1267">
        <f t="shared" si="19"/>
        <v>0.29166666666666669</v>
      </c>
      <c r="J1267">
        <v>0</v>
      </c>
      <c r="K1267">
        <v>300</v>
      </c>
      <c r="L1267" s="1" t="s">
        <v>2478</v>
      </c>
      <c r="M1267">
        <v>8105</v>
      </c>
      <c r="N1267">
        <v>10</v>
      </c>
      <c r="O1267" t="s">
        <v>18</v>
      </c>
      <c r="P1267" s="1" t="s">
        <v>2479</v>
      </c>
      <c r="Q1267">
        <v>0.28999999999999998</v>
      </c>
      <c r="R1267">
        <v>1</v>
      </c>
      <c r="S1267">
        <v>300.29000000000002</v>
      </c>
      <c r="T1267">
        <v>0.28999999999999998</v>
      </c>
      <c r="U1267" s="1" t="s">
        <v>43</v>
      </c>
      <c r="V1267">
        <v>300</v>
      </c>
      <c r="W1267">
        <v>300</v>
      </c>
      <c r="X1267">
        <v>0</v>
      </c>
      <c r="Y1267">
        <v>0</v>
      </c>
      <c r="Z1267">
        <v>300.29000000000002</v>
      </c>
      <c r="AA1267">
        <v>1</v>
      </c>
      <c r="AB1267" t="s">
        <v>21</v>
      </c>
    </row>
    <row r="1268" spans="1:28" x14ac:dyDescent="0.3">
      <c r="A1268">
        <v>503</v>
      </c>
      <c r="B1268" t="str">
        <f>VLOOKUP(A1268,标的信息!$B$2:$G$260,2,0)</f>
        <v>金企计划</v>
      </c>
      <c r="C1268" t="str">
        <f>VLOOKUP(A1268,标的信息!$B$2:$G$260,3,0)</f>
        <v>海汇盈第4期</v>
      </c>
      <c r="D1268">
        <f>VLOOKUP(A1268,标的信息!$B$2:$G$260,4,0)</f>
        <v>200000</v>
      </c>
      <c r="E1268">
        <f>VLOOKUP(A1268,标的信息!$B$2:$G$260,5,0)</f>
        <v>5</v>
      </c>
      <c r="F1268">
        <f>VLOOKUP(A1268,标的信息!$B$2:$G$260,6,0)</f>
        <v>7</v>
      </c>
      <c r="G1268">
        <f>VLOOKUP(A1268,标的信息!$B$2:$H$260,7,0)</f>
        <v>7</v>
      </c>
      <c r="H1268" t="str">
        <f>VLOOKUP(A1268,标的信息!$B$2:$I$260,8,0)</f>
        <v>还款成功</v>
      </c>
      <c r="I1268">
        <f t="shared" si="19"/>
        <v>9.7222222222222214</v>
      </c>
      <c r="J1268">
        <v>0</v>
      </c>
      <c r="K1268">
        <v>10000</v>
      </c>
      <c r="L1268" s="1" t="s">
        <v>2480</v>
      </c>
      <c r="M1268">
        <v>8106</v>
      </c>
      <c r="N1268">
        <v>10</v>
      </c>
      <c r="O1268" t="s">
        <v>18</v>
      </c>
      <c r="P1268" s="1" t="s">
        <v>2479</v>
      </c>
      <c r="Q1268">
        <v>9.7200000000000006</v>
      </c>
      <c r="R1268">
        <v>1</v>
      </c>
      <c r="S1268">
        <v>10009.719999999999</v>
      </c>
      <c r="T1268">
        <v>9.7200000000000006</v>
      </c>
      <c r="U1268" s="1" t="s">
        <v>29</v>
      </c>
      <c r="V1268">
        <v>10000</v>
      </c>
      <c r="W1268">
        <v>10000</v>
      </c>
      <c r="X1268">
        <v>0</v>
      </c>
      <c r="Y1268">
        <v>0</v>
      </c>
      <c r="Z1268">
        <v>10009.719999999999</v>
      </c>
      <c r="AA1268">
        <v>1</v>
      </c>
      <c r="AB1268" t="s">
        <v>21</v>
      </c>
    </row>
    <row r="1269" spans="1:28" x14ac:dyDescent="0.3">
      <c r="A1269">
        <v>503</v>
      </c>
      <c r="B1269" t="str">
        <f>VLOOKUP(A1269,标的信息!$B$2:$G$260,2,0)</f>
        <v>金企计划</v>
      </c>
      <c r="C1269" t="str">
        <f>VLOOKUP(A1269,标的信息!$B$2:$G$260,3,0)</f>
        <v>海汇盈第4期</v>
      </c>
      <c r="D1269">
        <f>VLOOKUP(A1269,标的信息!$B$2:$G$260,4,0)</f>
        <v>200000</v>
      </c>
      <c r="E1269">
        <f>VLOOKUP(A1269,标的信息!$B$2:$G$260,5,0)</f>
        <v>5</v>
      </c>
      <c r="F1269">
        <f>VLOOKUP(A1269,标的信息!$B$2:$G$260,6,0)</f>
        <v>7</v>
      </c>
      <c r="G1269">
        <f>VLOOKUP(A1269,标的信息!$B$2:$H$260,7,0)</f>
        <v>7</v>
      </c>
      <c r="H1269" t="str">
        <f>VLOOKUP(A1269,标的信息!$B$2:$I$260,8,0)</f>
        <v>还款成功</v>
      </c>
      <c r="I1269">
        <f t="shared" si="19"/>
        <v>3.4027777777777777</v>
      </c>
      <c r="J1269">
        <v>0</v>
      </c>
      <c r="K1269">
        <v>3500</v>
      </c>
      <c r="L1269" s="1" t="s">
        <v>2481</v>
      </c>
      <c r="M1269">
        <v>8103</v>
      </c>
      <c r="N1269">
        <v>10</v>
      </c>
      <c r="O1269" t="s">
        <v>18</v>
      </c>
      <c r="P1269" s="1" t="s">
        <v>2482</v>
      </c>
      <c r="Q1269">
        <v>3.4</v>
      </c>
      <c r="R1269">
        <v>1</v>
      </c>
      <c r="S1269">
        <v>3503.4</v>
      </c>
      <c r="T1269">
        <v>3.4</v>
      </c>
      <c r="U1269" s="1" t="s">
        <v>32</v>
      </c>
      <c r="V1269">
        <v>3500</v>
      </c>
      <c r="W1269">
        <v>3500</v>
      </c>
      <c r="X1269">
        <v>0</v>
      </c>
      <c r="Y1269">
        <v>0</v>
      </c>
      <c r="Z1269">
        <v>3503.4</v>
      </c>
      <c r="AA1269">
        <v>1</v>
      </c>
      <c r="AB1269" t="s">
        <v>21</v>
      </c>
    </row>
    <row r="1270" spans="1:28" x14ac:dyDescent="0.3">
      <c r="A1270">
        <v>503</v>
      </c>
      <c r="B1270" t="str">
        <f>VLOOKUP(A1270,标的信息!$B$2:$G$260,2,0)</f>
        <v>金企计划</v>
      </c>
      <c r="C1270" t="str">
        <f>VLOOKUP(A1270,标的信息!$B$2:$G$260,3,0)</f>
        <v>海汇盈第4期</v>
      </c>
      <c r="D1270">
        <f>VLOOKUP(A1270,标的信息!$B$2:$G$260,4,0)</f>
        <v>200000</v>
      </c>
      <c r="E1270">
        <f>VLOOKUP(A1270,标的信息!$B$2:$G$260,5,0)</f>
        <v>5</v>
      </c>
      <c r="F1270">
        <f>VLOOKUP(A1270,标的信息!$B$2:$G$260,6,0)</f>
        <v>7</v>
      </c>
      <c r="G1270">
        <f>VLOOKUP(A1270,标的信息!$B$2:$H$260,7,0)</f>
        <v>7</v>
      </c>
      <c r="H1270" t="str">
        <f>VLOOKUP(A1270,标的信息!$B$2:$I$260,8,0)</f>
        <v>还款成功</v>
      </c>
      <c r="I1270">
        <f t="shared" si="19"/>
        <v>3.1111111111111112</v>
      </c>
      <c r="J1270">
        <v>0</v>
      </c>
      <c r="K1270">
        <v>3200</v>
      </c>
      <c r="L1270" s="1" t="s">
        <v>2483</v>
      </c>
      <c r="M1270">
        <v>8104</v>
      </c>
      <c r="N1270">
        <v>10</v>
      </c>
      <c r="O1270" t="s">
        <v>18</v>
      </c>
      <c r="P1270" s="1" t="s">
        <v>2482</v>
      </c>
      <c r="Q1270">
        <v>3.11</v>
      </c>
      <c r="R1270">
        <v>1</v>
      </c>
      <c r="S1270">
        <v>3203.11</v>
      </c>
      <c r="T1270">
        <v>3.11</v>
      </c>
      <c r="U1270" s="1" t="s">
        <v>29</v>
      </c>
      <c r="V1270">
        <v>3200</v>
      </c>
      <c r="W1270">
        <v>3200</v>
      </c>
      <c r="X1270">
        <v>0</v>
      </c>
      <c r="Y1270">
        <v>0</v>
      </c>
      <c r="Z1270">
        <v>3203.11</v>
      </c>
      <c r="AA1270">
        <v>1</v>
      </c>
      <c r="AB1270" t="s">
        <v>21</v>
      </c>
    </row>
    <row r="1271" spans="1:28" x14ac:dyDescent="0.3">
      <c r="A1271">
        <v>503</v>
      </c>
      <c r="B1271" t="str">
        <f>VLOOKUP(A1271,标的信息!$B$2:$G$260,2,0)</f>
        <v>金企计划</v>
      </c>
      <c r="C1271" t="str">
        <f>VLOOKUP(A1271,标的信息!$B$2:$G$260,3,0)</f>
        <v>海汇盈第4期</v>
      </c>
      <c r="D1271">
        <f>VLOOKUP(A1271,标的信息!$B$2:$G$260,4,0)</f>
        <v>200000</v>
      </c>
      <c r="E1271">
        <f>VLOOKUP(A1271,标的信息!$B$2:$G$260,5,0)</f>
        <v>5</v>
      </c>
      <c r="F1271">
        <f>VLOOKUP(A1271,标的信息!$B$2:$G$260,6,0)</f>
        <v>7</v>
      </c>
      <c r="G1271">
        <f>VLOOKUP(A1271,标的信息!$B$2:$H$260,7,0)</f>
        <v>7</v>
      </c>
      <c r="H1271" t="str">
        <f>VLOOKUP(A1271,标的信息!$B$2:$I$260,8,0)</f>
        <v>还款成功</v>
      </c>
      <c r="I1271">
        <f t="shared" si="19"/>
        <v>3.4027777777777777</v>
      </c>
      <c r="J1271">
        <v>0</v>
      </c>
      <c r="K1271">
        <v>3500</v>
      </c>
      <c r="L1271" s="1" t="s">
        <v>2484</v>
      </c>
      <c r="M1271">
        <v>8102</v>
      </c>
      <c r="N1271">
        <v>10</v>
      </c>
      <c r="O1271" t="s">
        <v>18</v>
      </c>
      <c r="P1271" s="1" t="s">
        <v>2485</v>
      </c>
      <c r="Q1271">
        <v>3.4</v>
      </c>
      <c r="R1271">
        <v>1</v>
      </c>
      <c r="S1271">
        <v>3503.4</v>
      </c>
      <c r="T1271">
        <v>3.4</v>
      </c>
      <c r="U1271" s="1" t="s">
        <v>43</v>
      </c>
      <c r="V1271">
        <v>3500</v>
      </c>
      <c r="W1271">
        <v>3500</v>
      </c>
      <c r="X1271">
        <v>0</v>
      </c>
      <c r="Y1271">
        <v>0</v>
      </c>
      <c r="Z1271">
        <v>3503.4</v>
      </c>
      <c r="AA1271">
        <v>1</v>
      </c>
      <c r="AB1271" t="s">
        <v>21</v>
      </c>
    </row>
    <row r="1272" spans="1:28" x14ac:dyDescent="0.3">
      <c r="A1272">
        <v>503</v>
      </c>
      <c r="B1272" t="str">
        <f>VLOOKUP(A1272,标的信息!$B$2:$G$260,2,0)</f>
        <v>金企计划</v>
      </c>
      <c r="C1272" t="str">
        <f>VLOOKUP(A1272,标的信息!$B$2:$G$260,3,0)</f>
        <v>海汇盈第4期</v>
      </c>
      <c r="D1272">
        <f>VLOOKUP(A1272,标的信息!$B$2:$G$260,4,0)</f>
        <v>200000</v>
      </c>
      <c r="E1272">
        <f>VLOOKUP(A1272,标的信息!$B$2:$G$260,5,0)</f>
        <v>5</v>
      </c>
      <c r="F1272">
        <f>VLOOKUP(A1272,标的信息!$B$2:$G$260,6,0)</f>
        <v>7</v>
      </c>
      <c r="G1272">
        <f>VLOOKUP(A1272,标的信息!$B$2:$H$260,7,0)</f>
        <v>7</v>
      </c>
      <c r="H1272" t="str">
        <f>VLOOKUP(A1272,标的信息!$B$2:$I$260,8,0)</f>
        <v>还款成功</v>
      </c>
      <c r="I1272">
        <f t="shared" si="19"/>
        <v>0.97222222222222221</v>
      </c>
      <c r="J1272">
        <v>0</v>
      </c>
      <c r="K1272">
        <v>1000</v>
      </c>
      <c r="L1272" s="1" t="s">
        <v>2486</v>
      </c>
      <c r="M1272">
        <v>8101</v>
      </c>
      <c r="N1272">
        <v>10</v>
      </c>
      <c r="O1272" t="s">
        <v>18</v>
      </c>
      <c r="P1272" s="1" t="s">
        <v>2487</v>
      </c>
      <c r="Q1272">
        <v>0.97</v>
      </c>
      <c r="R1272">
        <v>1</v>
      </c>
      <c r="S1272">
        <v>1000.97</v>
      </c>
      <c r="T1272">
        <v>0.97</v>
      </c>
      <c r="U1272" s="1" t="s">
        <v>35</v>
      </c>
      <c r="V1272">
        <v>1000</v>
      </c>
      <c r="W1272">
        <v>1000</v>
      </c>
      <c r="X1272">
        <v>0</v>
      </c>
      <c r="Y1272">
        <v>0</v>
      </c>
      <c r="Z1272">
        <v>1000.97</v>
      </c>
      <c r="AA1272">
        <v>1</v>
      </c>
      <c r="AB1272" t="s">
        <v>21</v>
      </c>
    </row>
    <row r="1273" spans="1:28" x14ac:dyDescent="0.3">
      <c r="A1273">
        <v>503</v>
      </c>
      <c r="B1273" t="str">
        <f>VLOOKUP(A1273,标的信息!$B$2:$G$260,2,0)</f>
        <v>金企计划</v>
      </c>
      <c r="C1273" t="str">
        <f>VLOOKUP(A1273,标的信息!$B$2:$G$260,3,0)</f>
        <v>海汇盈第4期</v>
      </c>
      <c r="D1273">
        <f>VLOOKUP(A1273,标的信息!$B$2:$G$260,4,0)</f>
        <v>200000</v>
      </c>
      <c r="E1273">
        <f>VLOOKUP(A1273,标的信息!$B$2:$G$260,5,0)</f>
        <v>5</v>
      </c>
      <c r="F1273">
        <f>VLOOKUP(A1273,标的信息!$B$2:$G$260,6,0)</f>
        <v>7</v>
      </c>
      <c r="G1273">
        <f>VLOOKUP(A1273,标的信息!$B$2:$H$260,7,0)</f>
        <v>7</v>
      </c>
      <c r="H1273" t="str">
        <f>VLOOKUP(A1273,标的信息!$B$2:$I$260,8,0)</f>
        <v>还款成功</v>
      </c>
      <c r="I1273">
        <f t="shared" si="19"/>
        <v>3.1111111111111112</v>
      </c>
      <c r="J1273">
        <v>0</v>
      </c>
      <c r="K1273">
        <v>3200</v>
      </c>
      <c r="L1273" s="1" t="s">
        <v>2488</v>
      </c>
      <c r="M1273">
        <v>8100</v>
      </c>
      <c r="N1273">
        <v>10</v>
      </c>
      <c r="O1273" t="s">
        <v>18</v>
      </c>
      <c r="P1273" s="1" t="s">
        <v>2489</v>
      </c>
      <c r="Q1273">
        <v>3.11</v>
      </c>
      <c r="R1273">
        <v>1</v>
      </c>
      <c r="S1273">
        <v>3203.11</v>
      </c>
      <c r="T1273">
        <v>3.11</v>
      </c>
      <c r="U1273" s="1" t="s">
        <v>24</v>
      </c>
      <c r="V1273">
        <v>3200</v>
      </c>
      <c r="W1273">
        <v>3200</v>
      </c>
      <c r="X1273">
        <v>0</v>
      </c>
      <c r="Y1273">
        <v>0</v>
      </c>
      <c r="Z1273">
        <v>3203.11</v>
      </c>
      <c r="AA1273">
        <v>1</v>
      </c>
      <c r="AB1273" t="s">
        <v>21</v>
      </c>
    </row>
    <row r="1274" spans="1:28" x14ac:dyDescent="0.3">
      <c r="A1274">
        <v>503</v>
      </c>
      <c r="B1274" t="str">
        <f>VLOOKUP(A1274,标的信息!$B$2:$G$260,2,0)</f>
        <v>金企计划</v>
      </c>
      <c r="C1274" t="str">
        <f>VLOOKUP(A1274,标的信息!$B$2:$G$260,3,0)</f>
        <v>海汇盈第4期</v>
      </c>
      <c r="D1274">
        <f>VLOOKUP(A1274,标的信息!$B$2:$G$260,4,0)</f>
        <v>200000</v>
      </c>
      <c r="E1274">
        <f>VLOOKUP(A1274,标的信息!$B$2:$G$260,5,0)</f>
        <v>5</v>
      </c>
      <c r="F1274">
        <f>VLOOKUP(A1274,标的信息!$B$2:$G$260,6,0)</f>
        <v>7</v>
      </c>
      <c r="G1274">
        <f>VLOOKUP(A1274,标的信息!$B$2:$H$260,7,0)</f>
        <v>7</v>
      </c>
      <c r="H1274" t="str">
        <f>VLOOKUP(A1274,标的信息!$B$2:$I$260,8,0)</f>
        <v>还款成功</v>
      </c>
      <c r="I1274">
        <f t="shared" si="19"/>
        <v>9.7222222222222224E-2</v>
      </c>
      <c r="J1274">
        <v>0</v>
      </c>
      <c r="K1274">
        <v>100</v>
      </c>
      <c r="L1274" s="1" t="s">
        <v>2490</v>
      </c>
      <c r="M1274">
        <v>8099</v>
      </c>
      <c r="N1274">
        <v>10</v>
      </c>
      <c r="O1274" t="s">
        <v>18</v>
      </c>
      <c r="P1274" s="1" t="s">
        <v>2491</v>
      </c>
      <c r="Q1274">
        <v>0.1</v>
      </c>
      <c r="R1274">
        <v>1</v>
      </c>
      <c r="S1274">
        <v>100.1</v>
      </c>
      <c r="T1274">
        <v>0.1</v>
      </c>
      <c r="U1274" s="1" t="s">
        <v>43</v>
      </c>
      <c r="V1274">
        <v>100</v>
      </c>
      <c r="W1274">
        <v>100</v>
      </c>
      <c r="X1274">
        <v>0</v>
      </c>
      <c r="Y1274">
        <v>0</v>
      </c>
      <c r="Z1274">
        <v>100.1</v>
      </c>
      <c r="AA1274">
        <v>1</v>
      </c>
      <c r="AB1274" t="s">
        <v>21</v>
      </c>
    </row>
    <row r="1275" spans="1:28" x14ac:dyDescent="0.3">
      <c r="A1275">
        <v>501</v>
      </c>
      <c r="B1275" t="str">
        <f>VLOOKUP(A1275,标的信息!$B$2:$G$260,2,0)</f>
        <v>金企计划</v>
      </c>
      <c r="C1275" t="str">
        <f>VLOOKUP(A1275,标的信息!$B$2:$G$260,3,0)</f>
        <v>海汇盈第3期</v>
      </c>
      <c r="D1275">
        <f>VLOOKUP(A1275,标的信息!$B$2:$G$260,4,0)</f>
        <v>200000</v>
      </c>
      <c r="E1275">
        <f>VLOOKUP(A1275,标的信息!$B$2:$G$260,5,0)</f>
        <v>5</v>
      </c>
      <c r="F1275">
        <f>VLOOKUP(A1275,标的信息!$B$2:$G$260,6,0)</f>
        <v>7</v>
      </c>
      <c r="G1275">
        <f>VLOOKUP(A1275,标的信息!$B$2:$H$260,7,0)</f>
        <v>7</v>
      </c>
      <c r="H1275" t="str">
        <f>VLOOKUP(A1275,标的信息!$B$2:$I$260,8,0)</f>
        <v>还款成功</v>
      </c>
      <c r="I1275">
        <f t="shared" si="19"/>
        <v>9.7222222222222224E-2</v>
      </c>
      <c r="J1275">
        <v>0</v>
      </c>
      <c r="K1275">
        <v>100</v>
      </c>
      <c r="L1275" s="1" t="s">
        <v>2492</v>
      </c>
      <c r="M1275">
        <v>8084</v>
      </c>
      <c r="N1275">
        <v>10</v>
      </c>
      <c r="O1275" t="s">
        <v>18</v>
      </c>
      <c r="P1275" s="1" t="s">
        <v>2493</v>
      </c>
      <c r="Q1275">
        <v>0.1</v>
      </c>
      <c r="R1275">
        <v>1</v>
      </c>
      <c r="S1275">
        <v>100.1</v>
      </c>
      <c r="T1275">
        <v>0.1</v>
      </c>
      <c r="U1275" s="1" t="s">
        <v>48</v>
      </c>
      <c r="V1275">
        <v>100</v>
      </c>
      <c r="W1275">
        <v>100</v>
      </c>
      <c r="X1275">
        <v>0</v>
      </c>
      <c r="Y1275">
        <v>0</v>
      </c>
      <c r="Z1275">
        <v>100.1</v>
      </c>
      <c r="AA1275">
        <v>1</v>
      </c>
      <c r="AB1275" t="s">
        <v>21</v>
      </c>
    </row>
    <row r="1276" spans="1:28" x14ac:dyDescent="0.3">
      <c r="A1276">
        <v>501</v>
      </c>
      <c r="B1276" t="str">
        <f>VLOOKUP(A1276,标的信息!$B$2:$G$260,2,0)</f>
        <v>金企计划</v>
      </c>
      <c r="C1276" t="str">
        <f>VLOOKUP(A1276,标的信息!$B$2:$G$260,3,0)</f>
        <v>海汇盈第3期</v>
      </c>
      <c r="D1276">
        <f>VLOOKUP(A1276,标的信息!$B$2:$G$260,4,0)</f>
        <v>200000</v>
      </c>
      <c r="E1276">
        <f>VLOOKUP(A1276,标的信息!$B$2:$G$260,5,0)</f>
        <v>5</v>
      </c>
      <c r="F1276">
        <f>VLOOKUP(A1276,标的信息!$B$2:$G$260,6,0)</f>
        <v>7</v>
      </c>
      <c r="G1276">
        <f>VLOOKUP(A1276,标的信息!$B$2:$H$260,7,0)</f>
        <v>7</v>
      </c>
      <c r="H1276" t="str">
        <f>VLOOKUP(A1276,标的信息!$B$2:$I$260,8,0)</f>
        <v>还款成功</v>
      </c>
      <c r="I1276">
        <f t="shared" si="19"/>
        <v>0.29166666666666669</v>
      </c>
      <c r="J1276">
        <v>0</v>
      </c>
      <c r="K1276">
        <v>300</v>
      </c>
      <c r="L1276" s="1" t="s">
        <v>2494</v>
      </c>
      <c r="M1276">
        <v>8082</v>
      </c>
      <c r="N1276">
        <v>10</v>
      </c>
      <c r="O1276" t="s">
        <v>18</v>
      </c>
      <c r="P1276" s="1" t="s">
        <v>2495</v>
      </c>
      <c r="Q1276">
        <v>0.28999999999999998</v>
      </c>
      <c r="R1276">
        <v>1</v>
      </c>
      <c r="S1276">
        <v>300.29000000000002</v>
      </c>
      <c r="T1276">
        <v>0.28999999999999998</v>
      </c>
      <c r="U1276" s="1" t="s">
        <v>43</v>
      </c>
      <c r="V1276">
        <v>300</v>
      </c>
      <c r="W1276">
        <v>300</v>
      </c>
      <c r="X1276">
        <v>0</v>
      </c>
      <c r="Y1276">
        <v>0</v>
      </c>
      <c r="Z1276">
        <v>300.29000000000002</v>
      </c>
      <c r="AA1276">
        <v>1</v>
      </c>
      <c r="AB1276" t="s">
        <v>21</v>
      </c>
    </row>
    <row r="1277" spans="1:28" x14ac:dyDescent="0.3">
      <c r="A1277">
        <v>501</v>
      </c>
      <c r="B1277" t="str">
        <f>VLOOKUP(A1277,标的信息!$B$2:$G$260,2,0)</f>
        <v>金企计划</v>
      </c>
      <c r="C1277" t="str">
        <f>VLOOKUP(A1277,标的信息!$B$2:$G$260,3,0)</f>
        <v>海汇盈第3期</v>
      </c>
      <c r="D1277">
        <f>VLOOKUP(A1277,标的信息!$B$2:$G$260,4,0)</f>
        <v>200000</v>
      </c>
      <c r="E1277">
        <f>VLOOKUP(A1277,标的信息!$B$2:$G$260,5,0)</f>
        <v>5</v>
      </c>
      <c r="F1277">
        <f>VLOOKUP(A1277,标的信息!$B$2:$G$260,6,0)</f>
        <v>7</v>
      </c>
      <c r="G1277">
        <f>VLOOKUP(A1277,标的信息!$B$2:$H$260,7,0)</f>
        <v>7</v>
      </c>
      <c r="H1277" t="str">
        <f>VLOOKUP(A1277,标的信息!$B$2:$I$260,8,0)</f>
        <v>还款成功</v>
      </c>
      <c r="I1277">
        <f t="shared" si="19"/>
        <v>2.9166666666666665</v>
      </c>
      <c r="J1277">
        <v>0</v>
      </c>
      <c r="K1277">
        <v>3000</v>
      </c>
      <c r="L1277" s="1" t="s">
        <v>2496</v>
      </c>
      <c r="M1277">
        <v>8083</v>
      </c>
      <c r="N1277">
        <v>10</v>
      </c>
      <c r="O1277" t="s">
        <v>18</v>
      </c>
      <c r="P1277" s="1" t="s">
        <v>2495</v>
      </c>
      <c r="Q1277">
        <v>2.92</v>
      </c>
      <c r="R1277">
        <v>1</v>
      </c>
      <c r="S1277">
        <v>3002.92</v>
      </c>
      <c r="T1277">
        <v>2.92</v>
      </c>
      <c r="U1277" s="1" t="s">
        <v>24</v>
      </c>
      <c r="V1277">
        <v>3000</v>
      </c>
      <c r="W1277">
        <v>3000</v>
      </c>
      <c r="X1277">
        <v>0</v>
      </c>
      <c r="Y1277">
        <v>0</v>
      </c>
      <c r="Z1277">
        <v>3002.92</v>
      </c>
      <c r="AA1277">
        <v>1</v>
      </c>
      <c r="AB1277" t="s">
        <v>21</v>
      </c>
    </row>
    <row r="1278" spans="1:28" x14ac:dyDescent="0.3">
      <c r="A1278">
        <v>501</v>
      </c>
      <c r="B1278" t="str">
        <f>VLOOKUP(A1278,标的信息!$B$2:$G$260,2,0)</f>
        <v>金企计划</v>
      </c>
      <c r="C1278" t="str">
        <f>VLOOKUP(A1278,标的信息!$B$2:$G$260,3,0)</f>
        <v>海汇盈第3期</v>
      </c>
      <c r="D1278">
        <f>VLOOKUP(A1278,标的信息!$B$2:$G$260,4,0)</f>
        <v>200000</v>
      </c>
      <c r="E1278">
        <f>VLOOKUP(A1278,标的信息!$B$2:$G$260,5,0)</f>
        <v>5</v>
      </c>
      <c r="F1278">
        <f>VLOOKUP(A1278,标的信息!$B$2:$G$260,6,0)</f>
        <v>7</v>
      </c>
      <c r="G1278">
        <f>VLOOKUP(A1278,标的信息!$B$2:$H$260,7,0)</f>
        <v>7</v>
      </c>
      <c r="H1278" t="str">
        <f>VLOOKUP(A1278,标的信息!$B$2:$I$260,8,0)</f>
        <v>还款成功</v>
      </c>
      <c r="I1278">
        <f t="shared" si="19"/>
        <v>2.9166666666666665</v>
      </c>
      <c r="J1278">
        <v>0</v>
      </c>
      <c r="K1278">
        <v>3000</v>
      </c>
      <c r="L1278" s="1" t="s">
        <v>2497</v>
      </c>
      <c r="M1278">
        <v>8081</v>
      </c>
      <c r="N1278">
        <v>10</v>
      </c>
      <c r="O1278" t="s">
        <v>18</v>
      </c>
      <c r="P1278" s="1" t="s">
        <v>2498</v>
      </c>
      <c r="Q1278">
        <v>2.92</v>
      </c>
      <c r="R1278">
        <v>1</v>
      </c>
      <c r="S1278">
        <v>3002.92</v>
      </c>
      <c r="T1278">
        <v>2.92</v>
      </c>
      <c r="U1278" s="1" t="s">
        <v>24</v>
      </c>
      <c r="V1278">
        <v>3000</v>
      </c>
      <c r="W1278">
        <v>3000</v>
      </c>
      <c r="X1278">
        <v>0</v>
      </c>
      <c r="Y1278">
        <v>0</v>
      </c>
      <c r="Z1278">
        <v>3002.92</v>
      </c>
      <c r="AA1278">
        <v>1</v>
      </c>
      <c r="AB1278" t="s">
        <v>21</v>
      </c>
    </row>
    <row r="1279" spans="1:28" x14ac:dyDescent="0.3">
      <c r="A1279">
        <v>501</v>
      </c>
      <c r="B1279" t="str">
        <f>VLOOKUP(A1279,标的信息!$B$2:$G$260,2,0)</f>
        <v>金企计划</v>
      </c>
      <c r="C1279" t="str">
        <f>VLOOKUP(A1279,标的信息!$B$2:$G$260,3,0)</f>
        <v>海汇盈第3期</v>
      </c>
      <c r="D1279">
        <f>VLOOKUP(A1279,标的信息!$B$2:$G$260,4,0)</f>
        <v>200000</v>
      </c>
      <c r="E1279">
        <f>VLOOKUP(A1279,标的信息!$B$2:$G$260,5,0)</f>
        <v>5</v>
      </c>
      <c r="F1279">
        <f>VLOOKUP(A1279,标的信息!$B$2:$G$260,6,0)</f>
        <v>7</v>
      </c>
      <c r="G1279">
        <f>VLOOKUP(A1279,标的信息!$B$2:$H$260,7,0)</f>
        <v>7</v>
      </c>
      <c r="H1279" t="str">
        <f>VLOOKUP(A1279,标的信息!$B$2:$I$260,8,0)</f>
        <v>还款成功</v>
      </c>
      <c r="I1279">
        <f t="shared" si="19"/>
        <v>0.19444444444444445</v>
      </c>
      <c r="J1279">
        <v>0</v>
      </c>
      <c r="K1279">
        <v>200</v>
      </c>
      <c r="L1279" s="1" t="s">
        <v>2499</v>
      </c>
      <c r="M1279">
        <v>8080</v>
      </c>
      <c r="N1279">
        <v>10</v>
      </c>
      <c r="O1279" t="s">
        <v>18</v>
      </c>
      <c r="P1279" s="1" t="s">
        <v>2500</v>
      </c>
      <c r="Q1279">
        <v>0.19</v>
      </c>
      <c r="R1279">
        <v>1</v>
      </c>
      <c r="S1279">
        <v>200.19</v>
      </c>
      <c r="T1279">
        <v>0.19</v>
      </c>
      <c r="U1279" s="1" t="s">
        <v>32</v>
      </c>
      <c r="V1279">
        <v>200</v>
      </c>
      <c r="W1279">
        <v>200</v>
      </c>
      <c r="X1279">
        <v>0</v>
      </c>
      <c r="Y1279">
        <v>0</v>
      </c>
      <c r="Z1279">
        <v>200.19</v>
      </c>
      <c r="AA1279">
        <v>1</v>
      </c>
      <c r="AB1279" t="s">
        <v>21</v>
      </c>
    </row>
    <row r="1280" spans="1:28" x14ac:dyDescent="0.3">
      <c r="A1280">
        <v>501</v>
      </c>
      <c r="B1280" t="str">
        <f>VLOOKUP(A1280,标的信息!$B$2:$G$260,2,0)</f>
        <v>金企计划</v>
      </c>
      <c r="C1280" t="str">
        <f>VLOOKUP(A1280,标的信息!$B$2:$G$260,3,0)</f>
        <v>海汇盈第3期</v>
      </c>
      <c r="D1280">
        <f>VLOOKUP(A1280,标的信息!$B$2:$G$260,4,0)</f>
        <v>200000</v>
      </c>
      <c r="E1280">
        <f>VLOOKUP(A1280,标的信息!$B$2:$G$260,5,0)</f>
        <v>5</v>
      </c>
      <c r="F1280">
        <f>VLOOKUP(A1280,标的信息!$B$2:$G$260,6,0)</f>
        <v>7</v>
      </c>
      <c r="G1280">
        <f>VLOOKUP(A1280,标的信息!$B$2:$H$260,7,0)</f>
        <v>7</v>
      </c>
      <c r="H1280" t="str">
        <f>VLOOKUP(A1280,标的信息!$B$2:$I$260,8,0)</f>
        <v>还款成功</v>
      </c>
      <c r="I1280">
        <f t="shared" si="19"/>
        <v>4.8611111111111107</v>
      </c>
      <c r="J1280">
        <v>0</v>
      </c>
      <c r="K1280">
        <v>5000</v>
      </c>
      <c r="L1280" s="1" t="s">
        <v>2501</v>
      </c>
      <c r="M1280">
        <v>8078</v>
      </c>
      <c r="N1280">
        <v>10</v>
      </c>
      <c r="O1280" t="s">
        <v>18</v>
      </c>
      <c r="P1280" s="1" t="s">
        <v>2502</v>
      </c>
      <c r="Q1280">
        <v>4.8600000000000003</v>
      </c>
      <c r="R1280">
        <v>1</v>
      </c>
      <c r="S1280">
        <v>5004.8599999999997</v>
      </c>
      <c r="T1280">
        <v>4.8600000000000003</v>
      </c>
      <c r="U1280" s="1" t="s">
        <v>825</v>
      </c>
      <c r="V1280">
        <v>5000</v>
      </c>
      <c r="W1280">
        <v>5000</v>
      </c>
      <c r="X1280">
        <v>0</v>
      </c>
      <c r="Y1280">
        <v>0</v>
      </c>
      <c r="Z1280">
        <v>5004.8599999999997</v>
      </c>
      <c r="AA1280">
        <v>1</v>
      </c>
      <c r="AB1280" t="s">
        <v>21</v>
      </c>
    </row>
    <row r="1281" spans="1:28" x14ac:dyDescent="0.3">
      <c r="A1281">
        <v>501</v>
      </c>
      <c r="B1281" t="str">
        <f>VLOOKUP(A1281,标的信息!$B$2:$G$260,2,0)</f>
        <v>金企计划</v>
      </c>
      <c r="C1281" t="str">
        <f>VLOOKUP(A1281,标的信息!$B$2:$G$260,3,0)</f>
        <v>海汇盈第3期</v>
      </c>
      <c r="D1281">
        <f>VLOOKUP(A1281,标的信息!$B$2:$G$260,4,0)</f>
        <v>200000</v>
      </c>
      <c r="E1281">
        <f>VLOOKUP(A1281,标的信息!$B$2:$G$260,5,0)</f>
        <v>5</v>
      </c>
      <c r="F1281">
        <f>VLOOKUP(A1281,标的信息!$B$2:$G$260,6,0)</f>
        <v>7</v>
      </c>
      <c r="G1281">
        <f>VLOOKUP(A1281,标的信息!$B$2:$H$260,7,0)</f>
        <v>7</v>
      </c>
      <c r="H1281" t="str">
        <f>VLOOKUP(A1281,标的信息!$B$2:$I$260,8,0)</f>
        <v>还款成功</v>
      </c>
      <c r="I1281">
        <f t="shared" si="19"/>
        <v>34.805555555555557</v>
      </c>
      <c r="J1281">
        <v>0</v>
      </c>
      <c r="K1281">
        <v>35800</v>
      </c>
      <c r="L1281" s="1" t="s">
        <v>2503</v>
      </c>
      <c r="M1281">
        <v>8079</v>
      </c>
      <c r="N1281">
        <v>10</v>
      </c>
      <c r="O1281" t="s">
        <v>18</v>
      </c>
      <c r="P1281" s="1" t="s">
        <v>2502</v>
      </c>
      <c r="Q1281">
        <v>34.81</v>
      </c>
      <c r="R1281">
        <v>1</v>
      </c>
      <c r="S1281">
        <v>35834.81</v>
      </c>
      <c r="T1281">
        <v>34.81</v>
      </c>
      <c r="U1281" s="1" t="s">
        <v>43</v>
      </c>
      <c r="V1281">
        <v>35800</v>
      </c>
      <c r="W1281">
        <v>35800</v>
      </c>
      <c r="X1281">
        <v>0</v>
      </c>
      <c r="Y1281">
        <v>0</v>
      </c>
      <c r="Z1281">
        <v>35834.81</v>
      </c>
      <c r="AA1281">
        <v>1</v>
      </c>
      <c r="AB1281" t="s">
        <v>21</v>
      </c>
    </row>
    <row r="1282" spans="1:28" x14ac:dyDescent="0.3">
      <c r="A1282">
        <v>501</v>
      </c>
      <c r="B1282" t="str">
        <f>VLOOKUP(A1282,标的信息!$B$2:$G$260,2,0)</f>
        <v>金企计划</v>
      </c>
      <c r="C1282" t="str">
        <f>VLOOKUP(A1282,标的信息!$B$2:$G$260,3,0)</f>
        <v>海汇盈第3期</v>
      </c>
      <c r="D1282">
        <f>VLOOKUP(A1282,标的信息!$B$2:$G$260,4,0)</f>
        <v>200000</v>
      </c>
      <c r="E1282">
        <f>VLOOKUP(A1282,标的信息!$B$2:$G$260,5,0)</f>
        <v>5</v>
      </c>
      <c r="F1282">
        <f>VLOOKUP(A1282,标的信息!$B$2:$G$260,6,0)</f>
        <v>7</v>
      </c>
      <c r="G1282">
        <f>VLOOKUP(A1282,标的信息!$B$2:$H$260,7,0)</f>
        <v>7</v>
      </c>
      <c r="H1282" t="str">
        <f>VLOOKUP(A1282,标的信息!$B$2:$I$260,8,0)</f>
        <v>还款成功</v>
      </c>
      <c r="I1282">
        <f t="shared" si="19"/>
        <v>0.97222222222222221</v>
      </c>
      <c r="J1282">
        <v>0</v>
      </c>
      <c r="K1282">
        <v>1000</v>
      </c>
      <c r="L1282" s="1" t="s">
        <v>2504</v>
      </c>
      <c r="M1282">
        <v>8077</v>
      </c>
      <c r="N1282">
        <v>10</v>
      </c>
      <c r="O1282" t="s">
        <v>18</v>
      </c>
      <c r="P1282" s="1" t="s">
        <v>2505</v>
      </c>
      <c r="Q1282">
        <v>0.97</v>
      </c>
      <c r="R1282">
        <v>1</v>
      </c>
      <c r="S1282">
        <v>1000.97</v>
      </c>
      <c r="T1282">
        <v>0.97</v>
      </c>
      <c r="U1282" s="1" t="s">
        <v>53</v>
      </c>
      <c r="V1282">
        <v>1000</v>
      </c>
      <c r="W1282">
        <v>1000</v>
      </c>
      <c r="X1282">
        <v>0</v>
      </c>
      <c r="Y1282">
        <v>0</v>
      </c>
      <c r="Z1282">
        <v>1000.97</v>
      </c>
      <c r="AA1282">
        <v>1</v>
      </c>
      <c r="AB1282" t="s">
        <v>21</v>
      </c>
    </row>
    <row r="1283" spans="1:28" x14ac:dyDescent="0.3">
      <c r="A1283">
        <v>501</v>
      </c>
      <c r="B1283" t="str">
        <f>VLOOKUP(A1283,标的信息!$B$2:$G$260,2,0)</f>
        <v>金企计划</v>
      </c>
      <c r="C1283" t="str">
        <f>VLOOKUP(A1283,标的信息!$B$2:$G$260,3,0)</f>
        <v>海汇盈第3期</v>
      </c>
      <c r="D1283">
        <f>VLOOKUP(A1283,标的信息!$B$2:$G$260,4,0)</f>
        <v>200000</v>
      </c>
      <c r="E1283">
        <f>VLOOKUP(A1283,标的信息!$B$2:$G$260,5,0)</f>
        <v>5</v>
      </c>
      <c r="F1283">
        <f>VLOOKUP(A1283,标的信息!$B$2:$G$260,6,0)</f>
        <v>7</v>
      </c>
      <c r="G1283">
        <f>VLOOKUP(A1283,标的信息!$B$2:$H$260,7,0)</f>
        <v>7</v>
      </c>
      <c r="H1283" t="str">
        <f>VLOOKUP(A1283,标的信息!$B$2:$I$260,8,0)</f>
        <v>还款成功</v>
      </c>
      <c r="I1283">
        <f t="shared" ref="I1283:I1346" si="20">K1283*E1283/100*G1283/360</f>
        <v>9.7222222222222214</v>
      </c>
      <c r="J1283">
        <v>0</v>
      </c>
      <c r="K1283">
        <v>10000</v>
      </c>
      <c r="L1283" s="1" t="s">
        <v>2506</v>
      </c>
      <c r="M1283">
        <v>8076</v>
      </c>
      <c r="N1283">
        <v>10</v>
      </c>
      <c r="O1283" t="s">
        <v>18</v>
      </c>
      <c r="P1283" s="1" t="s">
        <v>2507</v>
      </c>
      <c r="Q1283">
        <v>9.7200000000000006</v>
      </c>
      <c r="R1283">
        <v>1</v>
      </c>
      <c r="S1283">
        <v>10009.719999999999</v>
      </c>
      <c r="T1283">
        <v>9.7200000000000006</v>
      </c>
      <c r="U1283" s="1" t="s">
        <v>35</v>
      </c>
      <c r="V1283">
        <v>10000</v>
      </c>
      <c r="W1283">
        <v>10000</v>
      </c>
      <c r="X1283">
        <v>0</v>
      </c>
      <c r="Y1283">
        <v>0</v>
      </c>
      <c r="Z1283">
        <v>10009.719999999999</v>
      </c>
      <c r="AA1283">
        <v>1</v>
      </c>
      <c r="AB1283" t="s">
        <v>21</v>
      </c>
    </row>
    <row r="1284" spans="1:28" x14ac:dyDescent="0.3">
      <c r="A1284">
        <v>501</v>
      </c>
      <c r="B1284" t="str">
        <f>VLOOKUP(A1284,标的信息!$B$2:$G$260,2,0)</f>
        <v>金企计划</v>
      </c>
      <c r="C1284" t="str">
        <f>VLOOKUP(A1284,标的信息!$B$2:$G$260,3,0)</f>
        <v>海汇盈第3期</v>
      </c>
      <c r="D1284">
        <f>VLOOKUP(A1284,标的信息!$B$2:$G$260,4,0)</f>
        <v>200000</v>
      </c>
      <c r="E1284">
        <f>VLOOKUP(A1284,标的信息!$B$2:$G$260,5,0)</f>
        <v>5</v>
      </c>
      <c r="F1284">
        <f>VLOOKUP(A1284,标的信息!$B$2:$G$260,6,0)</f>
        <v>7</v>
      </c>
      <c r="G1284">
        <f>VLOOKUP(A1284,标的信息!$B$2:$H$260,7,0)</f>
        <v>7</v>
      </c>
      <c r="H1284" t="str">
        <f>VLOOKUP(A1284,标的信息!$B$2:$I$260,8,0)</f>
        <v>还款成功</v>
      </c>
      <c r="I1284">
        <f t="shared" si="20"/>
        <v>24.305555555555557</v>
      </c>
      <c r="J1284">
        <v>0</v>
      </c>
      <c r="K1284">
        <v>25000</v>
      </c>
      <c r="L1284" s="1" t="s">
        <v>2508</v>
      </c>
      <c r="M1284">
        <v>8074</v>
      </c>
      <c r="N1284">
        <v>10</v>
      </c>
      <c r="O1284" t="s">
        <v>18</v>
      </c>
      <c r="P1284" s="1" t="s">
        <v>2509</v>
      </c>
      <c r="Q1284">
        <v>24.31</v>
      </c>
      <c r="R1284">
        <v>1</v>
      </c>
      <c r="S1284">
        <v>25024.31</v>
      </c>
      <c r="T1284">
        <v>24.31</v>
      </c>
      <c r="U1284" s="1" t="s">
        <v>29</v>
      </c>
      <c r="V1284">
        <v>25000</v>
      </c>
      <c r="W1284">
        <v>25000</v>
      </c>
      <c r="X1284">
        <v>0</v>
      </c>
      <c r="Y1284">
        <v>0</v>
      </c>
      <c r="Z1284">
        <v>25024.31</v>
      </c>
      <c r="AA1284">
        <v>1</v>
      </c>
      <c r="AB1284" t="s">
        <v>21</v>
      </c>
    </row>
    <row r="1285" spans="1:28" x14ac:dyDescent="0.3">
      <c r="A1285">
        <v>501</v>
      </c>
      <c r="B1285" t="str">
        <f>VLOOKUP(A1285,标的信息!$B$2:$G$260,2,0)</f>
        <v>金企计划</v>
      </c>
      <c r="C1285" t="str">
        <f>VLOOKUP(A1285,标的信息!$B$2:$G$260,3,0)</f>
        <v>海汇盈第3期</v>
      </c>
      <c r="D1285">
        <f>VLOOKUP(A1285,标的信息!$B$2:$G$260,4,0)</f>
        <v>200000</v>
      </c>
      <c r="E1285">
        <f>VLOOKUP(A1285,标的信息!$B$2:$G$260,5,0)</f>
        <v>5</v>
      </c>
      <c r="F1285">
        <f>VLOOKUP(A1285,标的信息!$B$2:$G$260,6,0)</f>
        <v>7</v>
      </c>
      <c r="G1285">
        <f>VLOOKUP(A1285,标的信息!$B$2:$H$260,7,0)</f>
        <v>7</v>
      </c>
      <c r="H1285" t="str">
        <f>VLOOKUP(A1285,标的信息!$B$2:$I$260,8,0)</f>
        <v>还款成功</v>
      </c>
      <c r="I1285">
        <f t="shared" si="20"/>
        <v>4.8611111111111107</v>
      </c>
      <c r="J1285">
        <v>0</v>
      </c>
      <c r="K1285">
        <v>5000</v>
      </c>
      <c r="L1285" s="1" t="s">
        <v>2510</v>
      </c>
      <c r="M1285">
        <v>8075</v>
      </c>
      <c r="N1285">
        <v>10</v>
      </c>
      <c r="O1285" t="s">
        <v>18</v>
      </c>
      <c r="P1285" s="1" t="s">
        <v>2509</v>
      </c>
      <c r="Q1285">
        <v>4.8600000000000003</v>
      </c>
      <c r="R1285">
        <v>1</v>
      </c>
      <c r="S1285">
        <v>5004.8599999999997</v>
      </c>
      <c r="T1285">
        <v>4.8600000000000003</v>
      </c>
      <c r="U1285" s="1" t="s">
        <v>29</v>
      </c>
      <c r="V1285">
        <v>5000</v>
      </c>
      <c r="W1285">
        <v>5000</v>
      </c>
      <c r="X1285">
        <v>0</v>
      </c>
      <c r="Y1285">
        <v>0</v>
      </c>
      <c r="Z1285">
        <v>5004.8599999999997</v>
      </c>
      <c r="AA1285">
        <v>1</v>
      </c>
      <c r="AB1285" t="s">
        <v>21</v>
      </c>
    </row>
    <row r="1286" spans="1:28" x14ac:dyDescent="0.3">
      <c r="A1286">
        <v>501</v>
      </c>
      <c r="B1286" t="str">
        <f>VLOOKUP(A1286,标的信息!$B$2:$G$260,2,0)</f>
        <v>金企计划</v>
      </c>
      <c r="C1286" t="str">
        <f>VLOOKUP(A1286,标的信息!$B$2:$G$260,3,0)</f>
        <v>海汇盈第3期</v>
      </c>
      <c r="D1286">
        <f>VLOOKUP(A1286,标的信息!$B$2:$G$260,4,0)</f>
        <v>200000</v>
      </c>
      <c r="E1286">
        <f>VLOOKUP(A1286,标的信息!$B$2:$G$260,5,0)</f>
        <v>5</v>
      </c>
      <c r="F1286">
        <f>VLOOKUP(A1286,标的信息!$B$2:$G$260,6,0)</f>
        <v>7</v>
      </c>
      <c r="G1286">
        <f>VLOOKUP(A1286,标的信息!$B$2:$H$260,7,0)</f>
        <v>7</v>
      </c>
      <c r="H1286" t="str">
        <f>VLOOKUP(A1286,标的信息!$B$2:$I$260,8,0)</f>
        <v>还款成功</v>
      </c>
      <c r="I1286">
        <f t="shared" si="20"/>
        <v>17.694444444444443</v>
      </c>
      <c r="J1286">
        <v>0</v>
      </c>
      <c r="K1286">
        <v>18200</v>
      </c>
      <c r="L1286" s="1" t="s">
        <v>2511</v>
      </c>
      <c r="M1286">
        <v>8072</v>
      </c>
      <c r="N1286">
        <v>10</v>
      </c>
      <c r="O1286" t="s">
        <v>18</v>
      </c>
      <c r="P1286" s="1" t="s">
        <v>2512</v>
      </c>
      <c r="Q1286">
        <v>17.690000000000001</v>
      </c>
      <c r="R1286">
        <v>1</v>
      </c>
      <c r="S1286">
        <v>18217.689999999999</v>
      </c>
      <c r="T1286">
        <v>17.690000000000001</v>
      </c>
      <c r="U1286" s="1" t="s">
        <v>53</v>
      </c>
      <c r="V1286">
        <v>18200</v>
      </c>
      <c r="W1286">
        <v>18200</v>
      </c>
      <c r="X1286">
        <v>0</v>
      </c>
      <c r="Y1286">
        <v>0</v>
      </c>
      <c r="Z1286">
        <v>18217.689999999999</v>
      </c>
      <c r="AA1286">
        <v>1</v>
      </c>
      <c r="AB1286" t="s">
        <v>21</v>
      </c>
    </row>
    <row r="1287" spans="1:28" x14ac:dyDescent="0.3">
      <c r="A1287">
        <v>501</v>
      </c>
      <c r="B1287" t="str">
        <f>VLOOKUP(A1287,标的信息!$B$2:$G$260,2,0)</f>
        <v>金企计划</v>
      </c>
      <c r="C1287" t="str">
        <f>VLOOKUP(A1287,标的信息!$B$2:$G$260,3,0)</f>
        <v>海汇盈第3期</v>
      </c>
      <c r="D1287">
        <f>VLOOKUP(A1287,标的信息!$B$2:$G$260,4,0)</f>
        <v>200000</v>
      </c>
      <c r="E1287">
        <f>VLOOKUP(A1287,标的信息!$B$2:$G$260,5,0)</f>
        <v>5</v>
      </c>
      <c r="F1287">
        <f>VLOOKUP(A1287,标的信息!$B$2:$G$260,6,0)</f>
        <v>7</v>
      </c>
      <c r="G1287">
        <f>VLOOKUP(A1287,标的信息!$B$2:$H$260,7,0)</f>
        <v>7</v>
      </c>
      <c r="H1287" t="str">
        <f>VLOOKUP(A1287,标的信息!$B$2:$I$260,8,0)</f>
        <v>还款成功</v>
      </c>
      <c r="I1287">
        <f t="shared" si="20"/>
        <v>0.19444444444444445</v>
      </c>
      <c r="J1287">
        <v>0</v>
      </c>
      <c r="K1287">
        <v>200</v>
      </c>
      <c r="L1287" s="1" t="s">
        <v>2513</v>
      </c>
      <c r="M1287">
        <v>8073</v>
      </c>
      <c r="N1287">
        <v>10</v>
      </c>
      <c r="O1287" t="s">
        <v>18</v>
      </c>
      <c r="P1287" s="1" t="s">
        <v>2512</v>
      </c>
      <c r="Q1287">
        <v>0.19</v>
      </c>
      <c r="R1287">
        <v>1</v>
      </c>
      <c r="S1287">
        <v>200.19</v>
      </c>
      <c r="T1287">
        <v>0.19</v>
      </c>
      <c r="U1287" s="1" t="s">
        <v>24</v>
      </c>
      <c r="V1287">
        <v>200</v>
      </c>
      <c r="W1287">
        <v>200</v>
      </c>
      <c r="X1287">
        <v>0</v>
      </c>
      <c r="Y1287">
        <v>0</v>
      </c>
      <c r="Z1287">
        <v>200.19</v>
      </c>
      <c r="AA1287">
        <v>1</v>
      </c>
      <c r="AB1287" t="s">
        <v>21</v>
      </c>
    </row>
    <row r="1288" spans="1:28" x14ac:dyDescent="0.3">
      <c r="A1288">
        <v>501</v>
      </c>
      <c r="B1288" t="str">
        <f>VLOOKUP(A1288,标的信息!$B$2:$G$260,2,0)</f>
        <v>金企计划</v>
      </c>
      <c r="C1288" t="str">
        <f>VLOOKUP(A1288,标的信息!$B$2:$G$260,3,0)</f>
        <v>海汇盈第3期</v>
      </c>
      <c r="D1288">
        <f>VLOOKUP(A1288,标的信息!$B$2:$G$260,4,0)</f>
        <v>200000</v>
      </c>
      <c r="E1288">
        <f>VLOOKUP(A1288,标的信息!$B$2:$G$260,5,0)</f>
        <v>5</v>
      </c>
      <c r="F1288">
        <f>VLOOKUP(A1288,标的信息!$B$2:$G$260,6,0)</f>
        <v>7</v>
      </c>
      <c r="G1288">
        <f>VLOOKUP(A1288,标的信息!$B$2:$H$260,7,0)</f>
        <v>7</v>
      </c>
      <c r="H1288" t="str">
        <f>VLOOKUP(A1288,标的信息!$B$2:$I$260,8,0)</f>
        <v>还款成功</v>
      </c>
      <c r="I1288">
        <f t="shared" si="20"/>
        <v>9.7222222222222224E-2</v>
      </c>
      <c r="J1288">
        <v>0</v>
      </c>
      <c r="K1288">
        <v>100</v>
      </c>
      <c r="L1288" s="1" t="s">
        <v>2514</v>
      </c>
      <c r="M1288">
        <v>8071</v>
      </c>
      <c r="N1288">
        <v>10</v>
      </c>
      <c r="O1288" t="s">
        <v>18</v>
      </c>
      <c r="P1288" s="1" t="s">
        <v>2515</v>
      </c>
      <c r="Q1288">
        <v>0.1</v>
      </c>
      <c r="R1288">
        <v>1</v>
      </c>
      <c r="S1288">
        <v>100.1</v>
      </c>
      <c r="T1288">
        <v>0.1</v>
      </c>
      <c r="U1288" s="1" t="s">
        <v>24</v>
      </c>
      <c r="V1288">
        <v>100</v>
      </c>
      <c r="W1288">
        <v>100</v>
      </c>
      <c r="X1288">
        <v>0</v>
      </c>
      <c r="Y1288">
        <v>0</v>
      </c>
      <c r="Z1288">
        <v>100.1</v>
      </c>
      <c r="AA1288">
        <v>1</v>
      </c>
      <c r="AB1288" t="s">
        <v>21</v>
      </c>
    </row>
    <row r="1289" spans="1:28" x14ac:dyDescent="0.3">
      <c r="A1289">
        <v>501</v>
      </c>
      <c r="B1289" t="str">
        <f>VLOOKUP(A1289,标的信息!$B$2:$G$260,2,0)</f>
        <v>金企计划</v>
      </c>
      <c r="C1289" t="str">
        <f>VLOOKUP(A1289,标的信息!$B$2:$G$260,3,0)</f>
        <v>海汇盈第3期</v>
      </c>
      <c r="D1289">
        <f>VLOOKUP(A1289,标的信息!$B$2:$G$260,4,0)</f>
        <v>200000</v>
      </c>
      <c r="E1289">
        <f>VLOOKUP(A1289,标的信息!$B$2:$G$260,5,0)</f>
        <v>5</v>
      </c>
      <c r="F1289">
        <f>VLOOKUP(A1289,标的信息!$B$2:$G$260,6,0)</f>
        <v>7</v>
      </c>
      <c r="G1289">
        <f>VLOOKUP(A1289,标的信息!$B$2:$H$260,7,0)</f>
        <v>7</v>
      </c>
      <c r="H1289" t="str">
        <f>VLOOKUP(A1289,标的信息!$B$2:$I$260,8,0)</f>
        <v>还款成功</v>
      </c>
      <c r="I1289">
        <f t="shared" si="20"/>
        <v>73.402777777777771</v>
      </c>
      <c r="J1289">
        <v>0</v>
      </c>
      <c r="K1289">
        <v>75500</v>
      </c>
      <c r="L1289" s="1" t="s">
        <v>2516</v>
      </c>
      <c r="M1289">
        <v>8070</v>
      </c>
      <c r="N1289">
        <v>10</v>
      </c>
      <c r="O1289" t="s">
        <v>18</v>
      </c>
      <c r="P1289" s="1" t="s">
        <v>2517</v>
      </c>
      <c r="Q1289">
        <v>73.400000000000006</v>
      </c>
      <c r="R1289">
        <v>1</v>
      </c>
      <c r="S1289">
        <v>75573.399999999994</v>
      </c>
      <c r="T1289">
        <v>73.400000000000006</v>
      </c>
      <c r="U1289" s="1" t="s">
        <v>24</v>
      </c>
      <c r="V1289">
        <v>75500</v>
      </c>
      <c r="W1289">
        <v>75500</v>
      </c>
      <c r="X1289">
        <v>0</v>
      </c>
      <c r="Y1289">
        <v>0</v>
      </c>
      <c r="Z1289">
        <v>75573.399999999994</v>
      </c>
      <c r="AA1289">
        <v>1</v>
      </c>
      <c r="AB1289" t="s">
        <v>21</v>
      </c>
    </row>
    <row r="1290" spans="1:28" x14ac:dyDescent="0.3">
      <c r="A1290">
        <v>501</v>
      </c>
      <c r="B1290" t="str">
        <f>VLOOKUP(A1290,标的信息!$B$2:$G$260,2,0)</f>
        <v>金企计划</v>
      </c>
      <c r="C1290" t="str">
        <f>VLOOKUP(A1290,标的信息!$B$2:$G$260,3,0)</f>
        <v>海汇盈第3期</v>
      </c>
      <c r="D1290">
        <f>VLOOKUP(A1290,标的信息!$B$2:$G$260,4,0)</f>
        <v>200000</v>
      </c>
      <c r="E1290">
        <f>VLOOKUP(A1290,标的信息!$B$2:$G$260,5,0)</f>
        <v>5</v>
      </c>
      <c r="F1290">
        <f>VLOOKUP(A1290,标的信息!$B$2:$G$260,6,0)</f>
        <v>7</v>
      </c>
      <c r="G1290">
        <f>VLOOKUP(A1290,标的信息!$B$2:$H$260,7,0)</f>
        <v>7</v>
      </c>
      <c r="H1290" t="str">
        <f>VLOOKUP(A1290,标的信息!$B$2:$I$260,8,0)</f>
        <v>还款成功</v>
      </c>
      <c r="I1290">
        <f t="shared" si="20"/>
        <v>2.4305555555555554</v>
      </c>
      <c r="J1290">
        <v>0</v>
      </c>
      <c r="K1290">
        <v>2500</v>
      </c>
      <c r="L1290" s="1" t="s">
        <v>2518</v>
      </c>
      <c r="M1290">
        <v>8069</v>
      </c>
      <c r="N1290">
        <v>10</v>
      </c>
      <c r="O1290" t="s">
        <v>18</v>
      </c>
      <c r="P1290" s="1" t="s">
        <v>2519</v>
      </c>
      <c r="Q1290">
        <v>2.4300000000000002</v>
      </c>
      <c r="R1290">
        <v>1</v>
      </c>
      <c r="S1290">
        <v>2502.4299999999998</v>
      </c>
      <c r="T1290">
        <v>2.4300000000000002</v>
      </c>
      <c r="U1290" s="1" t="s">
        <v>43</v>
      </c>
      <c r="V1290">
        <v>2500</v>
      </c>
      <c r="W1290">
        <v>2500</v>
      </c>
      <c r="X1290">
        <v>0</v>
      </c>
      <c r="Y1290">
        <v>0</v>
      </c>
      <c r="Z1290">
        <v>2502.4299999999998</v>
      </c>
      <c r="AA1290">
        <v>1</v>
      </c>
      <c r="AB1290" t="s">
        <v>21</v>
      </c>
    </row>
    <row r="1291" spans="1:28" x14ac:dyDescent="0.3">
      <c r="A1291">
        <v>501</v>
      </c>
      <c r="B1291" t="str">
        <f>VLOOKUP(A1291,标的信息!$B$2:$G$260,2,0)</f>
        <v>金企计划</v>
      </c>
      <c r="C1291" t="str">
        <f>VLOOKUP(A1291,标的信息!$B$2:$G$260,3,0)</f>
        <v>海汇盈第3期</v>
      </c>
      <c r="D1291">
        <f>VLOOKUP(A1291,标的信息!$B$2:$G$260,4,0)</f>
        <v>200000</v>
      </c>
      <c r="E1291">
        <f>VLOOKUP(A1291,标的信息!$B$2:$G$260,5,0)</f>
        <v>5</v>
      </c>
      <c r="F1291">
        <f>VLOOKUP(A1291,标的信息!$B$2:$G$260,6,0)</f>
        <v>7</v>
      </c>
      <c r="G1291">
        <f>VLOOKUP(A1291,标的信息!$B$2:$H$260,7,0)</f>
        <v>7</v>
      </c>
      <c r="H1291" t="str">
        <f>VLOOKUP(A1291,标的信息!$B$2:$I$260,8,0)</f>
        <v>还款成功</v>
      </c>
      <c r="I1291">
        <f t="shared" si="20"/>
        <v>9.7222222222222224E-2</v>
      </c>
      <c r="J1291">
        <v>0</v>
      </c>
      <c r="K1291">
        <v>100</v>
      </c>
      <c r="L1291" s="1" t="s">
        <v>2520</v>
      </c>
      <c r="M1291">
        <v>8068</v>
      </c>
      <c r="N1291">
        <v>10</v>
      </c>
      <c r="O1291" t="s">
        <v>18</v>
      </c>
      <c r="P1291" s="1" t="s">
        <v>2521</v>
      </c>
      <c r="Q1291">
        <v>0.1</v>
      </c>
      <c r="R1291">
        <v>1</v>
      </c>
      <c r="S1291">
        <v>100.1</v>
      </c>
      <c r="T1291">
        <v>0.1</v>
      </c>
      <c r="U1291" s="1" t="s">
        <v>20</v>
      </c>
      <c r="V1291">
        <v>100</v>
      </c>
      <c r="W1291">
        <v>100</v>
      </c>
      <c r="X1291">
        <v>0</v>
      </c>
      <c r="Y1291">
        <v>0</v>
      </c>
      <c r="Z1291">
        <v>100.1</v>
      </c>
      <c r="AA1291">
        <v>1</v>
      </c>
      <c r="AB1291" t="s">
        <v>21</v>
      </c>
    </row>
    <row r="1292" spans="1:28" x14ac:dyDescent="0.3">
      <c r="A1292">
        <v>501</v>
      </c>
      <c r="B1292" t="str">
        <f>VLOOKUP(A1292,标的信息!$B$2:$G$260,2,0)</f>
        <v>金企计划</v>
      </c>
      <c r="C1292" t="str">
        <f>VLOOKUP(A1292,标的信息!$B$2:$G$260,3,0)</f>
        <v>海汇盈第3期</v>
      </c>
      <c r="D1292">
        <f>VLOOKUP(A1292,标的信息!$B$2:$G$260,4,0)</f>
        <v>200000</v>
      </c>
      <c r="E1292">
        <f>VLOOKUP(A1292,标的信息!$B$2:$G$260,5,0)</f>
        <v>5</v>
      </c>
      <c r="F1292">
        <f>VLOOKUP(A1292,标的信息!$B$2:$G$260,6,0)</f>
        <v>7</v>
      </c>
      <c r="G1292">
        <f>VLOOKUP(A1292,标的信息!$B$2:$H$260,7,0)</f>
        <v>7</v>
      </c>
      <c r="H1292" t="str">
        <f>VLOOKUP(A1292,标的信息!$B$2:$I$260,8,0)</f>
        <v>还款成功</v>
      </c>
      <c r="I1292">
        <f t="shared" si="20"/>
        <v>9.7222222222222214</v>
      </c>
      <c r="J1292">
        <v>0</v>
      </c>
      <c r="K1292">
        <v>10000</v>
      </c>
      <c r="L1292" s="1" t="s">
        <v>2522</v>
      </c>
      <c r="M1292">
        <v>8066</v>
      </c>
      <c r="N1292">
        <v>10</v>
      </c>
      <c r="O1292" t="s">
        <v>18</v>
      </c>
      <c r="P1292" s="1" t="s">
        <v>2523</v>
      </c>
      <c r="Q1292">
        <v>9.7200000000000006</v>
      </c>
      <c r="R1292">
        <v>1</v>
      </c>
      <c r="S1292">
        <v>10009.719999999999</v>
      </c>
      <c r="T1292">
        <v>9.7200000000000006</v>
      </c>
      <c r="U1292" s="1" t="s">
        <v>40</v>
      </c>
      <c r="V1292">
        <v>10000</v>
      </c>
      <c r="W1292">
        <v>10000</v>
      </c>
      <c r="X1292">
        <v>0</v>
      </c>
      <c r="Y1292">
        <v>0</v>
      </c>
      <c r="Z1292">
        <v>10009.719999999999</v>
      </c>
      <c r="AA1292">
        <v>1</v>
      </c>
      <c r="AB1292" t="s">
        <v>21</v>
      </c>
    </row>
    <row r="1293" spans="1:28" x14ac:dyDescent="0.3">
      <c r="A1293">
        <v>501</v>
      </c>
      <c r="B1293" t="str">
        <f>VLOOKUP(A1293,标的信息!$B$2:$G$260,2,0)</f>
        <v>金企计划</v>
      </c>
      <c r="C1293" t="str">
        <f>VLOOKUP(A1293,标的信息!$B$2:$G$260,3,0)</f>
        <v>海汇盈第3期</v>
      </c>
      <c r="D1293">
        <f>VLOOKUP(A1293,标的信息!$B$2:$G$260,4,0)</f>
        <v>200000</v>
      </c>
      <c r="E1293">
        <f>VLOOKUP(A1293,标的信息!$B$2:$G$260,5,0)</f>
        <v>5</v>
      </c>
      <c r="F1293">
        <f>VLOOKUP(A1293,标的信息!$B$2:$G$260,6,0)</f>
        <v>7</v>
      </c>
      <c r="G1293">
        <f>VLOOKUP(A1293,标的信息!$B$2:$H$260,7,0)</f>
        <v>7</v>
      </c>
      <c r="H1293" t="str">
        <f>VLOOKUP(A1293,标的信息!$B$2:$I$260,8,0)</f>
        <v>还款成功</v>
      </c>
      <c r="I1293">
        <f t="shared" si="20"/>
        <v>4.8611111111111107</v>
      </c>
      <c r="J1293">
        <v>0</v>
      </c>
      <c r="K1293">
        <v>5000</v>
      </c>
      <c r="L1293" s="1" t="s">
        <v>2524</v>
      </c>
      <c r="M1293">
        <v>8067</v>
      </c>
      <c r="N1293">
        <v>10</v>
      </c>
      <c r="O1293" t="s">
        <v>18</v>
      </c>
      <c r="P1293" s="1" t="s">
        <v>2523</v>
      </c>
      <c r="Q1293">
        <v>4.8600000000000003</v>
      </c>
      <c r="R1293">
        <v>1</v>
      </c>
      <c r="S1293">
        <v>5004.8599999999997</v>
      </c>
      <c r="T1293">
        <v>4.8600000000000003</v>
      </c>
      <c r="U1293" s="1" t="s">
        <v>20</v>
      </c>
      <c r="V1293">
        <v>5000</v>
      </c>
      <c r="W1293">
        <v>5000</v>
      </c>
      <c r="X1293">
        <v>0</v>
      </c>
      <c r="Y1293">
        <v>0</v>
      </c>
      <c r="Z1293">
        <v>5004.8599999999997</v>
      </c>
      <c r="AA1293">
        <v>1</v>
      </c>
      <c r="AB1293" t="s">
        <v>21</v>
      </c>
    </row>
    <row r="1294" spans="1:28" x14ac:dyDescent="0.3">
      <c r="A1294">
        <v>500</v>
      </c>
      <c r="B1294" t="str">
        <f>VLOOKUP(A1294,标的信息!$B$2:$G$260,2,0)</f>
        <v>金企计划</v>
      </c>
      <c r="C1294" t="str">
        <f>VLOOKUP(A1294,标的信息!$B$2:$G$260,3,0)</f>
        <v>海汇盈第2期</v>
      </c>
      <c r="D1294">
        <f>VLOOKUP(A1294,标的信息!$B$2:$G$260,4,0)</f>
        <v>200000</v>
      </c>
      <c r="E1294">
        <f>VLOOKUP(A1294,标的信息!$B$2:$G$260,5,0)</f>
        <v>5</v>
      </c>
      <c r="F1294">
        <f>VLOOKUP(A1294,标的信息!$B$2:$G$260,6,0)</f>
        <v>7</v>
      </c>
      <c r="G1294">
        <f>VLOOKUP(A1294,标的信息!$B$2:$H$260,7,0)</f>
        <v>7</v>
      </c>
      <c r="H1294" t="str">
        <f>VLOOKUP(A1294,标的信息!$B$2:$I$260,8,0)</f>
        <v>还款成功</v>
      </c>
      <c r="I1294">
        <f t="shared" si="20"/>
        <v>2.2361111111111112</v>
      </c>
      <c r="J1294">
        <v>0</v>
      </c>
      <c r="K1294">
        <v>2300</v>
      </c>
      <c r="L1294" s="1" t="s">
        <v>2525</v>
      </c>
      <c r="M1294">
        <v>8058</v>
      </c>
      <c r="N1294">
        <v>10</v>
      </c>
      <c r="O1294" t="s">
        <v>18</v>
      </c>
      <c r="P1294" s="1" t="s">
        <v>2526</v>
      </c>
      <c r="Q1294">
        <v>2.2400000000000002</v>
      </c>
      <c r="R1294">
        <v>1</v>
      </c>
      <c r="S1294">
        <v>2302.2399999999998</v>
      </c>
      <c r="T1294">
        <v>2.2400000000000002</v>
      </c>
      <c r="U1294" s="1" t="s">
        <v>48</v>
      </c>
      <c r="V1294">
        <v>2300</v>
      </c>
      <c r="W1294">
        <v>2300</v>
      </c>
      <c r="X1294">
        <v>0</v>
      </c>
      <c r="Y1294">
        <v>0</v>
      </c>
      <c r="Z1294">
        <v>2302.2399999999998</v>
      </c>
      <c r="AA1294">
        <v>1</v>
      </c>
      <c r="AB1294" t="s">
        <v>21</v>
      </c>
    </row>
    <row r="1295" spans="1:28" x14ac:dyDescent="0.3">
      <c r="A1295">
        <v>500</v>
      </c>
      <c r="B1295" t="str">
        <f>VLOOKUP(A1295,标的信息!$B$2:$G$260,2,0)</f>
        <v>金企计划</v>
      </c>
      <c r="C1295" t="str">
        <f>VLOOKUP(A1295,标的信息!$B$2:$G$260,3,0)</f>
        <v>海汇盈第2期</v>
      </c>
      <c r="D1295">
        <f>VLOOKUP(A1295,标的信息!$B$2:$G$260,4,0)</f>
        <v>200000</v>
      </c>
      <c r="E1295">
        <f>VLOOKUP(A1295,标的信息!$B$2:$G$260,5,0)</f>
        <v>5</v>
      </c>
      <c r="F1295">
        <f>VLOOKUP(A1295,标的信息!$B$2:$G$260,6,0)</f>
        <v>7</v>
      </c>
      <c r="G1295">
        <f>VLOOKUP(A1295,标的信息!$B$2:$H$260,7,0)</f>
        <v>7</v>
      </c>
      <c r="H1295" t="str">
        <f>VLOOKUP(A1295,标的信息!$B$2:$I$260,8,0)</f>
        <v>还款成功</v>
      </c>
      <c r="I1295">
        <f t="shared" si="20"/>
        <v>0.68055555555555558</v>
      </c>
      <c r="J1295">
        <v>0</v>
      </c>
      <c r="K1295">
        <v>700</v>
      </c>
      <c r="L1295" s="1" t="s">
        <v>2527</v>
      </c>
      <c r="M1295">
        <v>8057</v>
      </c>
      <c r="N1295">
        <v>10</v>
      </c>
      <c r="O1295" t="s">
        <v>18</v>
      </c>
      <c r="P1295" s="1" t="s">
        <v>2528</v>
      </c>
      <c r="Q1295">
        <v>0.68</v>
      </c>
      <c r="R1295">
        <v>1</v>
      </c>
      <c r="S1295">
        <v>700.68</v>
      </c>
      <c r="T1295">
        <v>0.68</v>
      </c>
      <c r="U1295" s="1" t="s">
        <v>35</v>
      </c>
      <c r="V1295">
        <v>700</v>
      </c>
      <c r="W1295">
        <v>700</v>
      </c>
      <c r="X1295">
        <v>0</v>
      </c>
      <c r="Y1295">
        <v>0</v>
      </c>
      <c r="Z1295">
        <v>700.68</v>
      </c>
      <c r="AA1295">
        <v>1</v>
      </c>
      <c r="AB1295" t="s">
        <v>21</v>
      </c>
    </row>
    <row r="1296" spans="1:28" x14ac:dyDescent="0.3">
      <c r="A1296">
        <v>500</v>
      </c>
      <c r="B1296" t="str">
        <f>VLOOKUP(A1296,标的信息!$B$2:$G$260,2,0)</f>
        <v>金企计划</v>
      </c>
      <c r="C1296" t="str">
        <f>VLOOKUP(A1296,标的信息!$B$2:$G$260,3,0)</f>
        <v>海汇盈第2期</v>
      </c>
      <c r="D1296">
        <f>VLOOKUP(A1296,标的信息!$B$2:$G$260,4,0)</f>
        <v>200000</v>
      </c>
      <c r="E1296">
        <f>VLOOKUP(A1296,标的信息!$B$2:$G$260,5,0)</f>
        <v>5</v>
      </c>
      <c r="F1296">
        <f>VLOOKUP(A1296,标的信息!$B$2:$G$260,6,0)</f>
        <v>7</v>
      </c>
      <c r="G1296">
        <f>VLOOKUP(A1296,标的信息!$B$2:$H$260,7,0)</f>
        <v>7</v>
      </c>
      <c r="H1296" t="str">
        <f>VLOOKUP(A1296,标的信息!$B$2:$I$260,8,0)</f>
        <v>还款成功</v>
      </c>
      <c r="I1296">
        <f t="shared" si="20"/>
        <v>0.97222222222222221</v>
      </c>
      <c r="J1296">
        <v>0</v>
      </c>
      <c r="K1296">
        <v>1000</v>
      </c>
      <c r="L1296" s="1" t="s">
        <v>2529</v>
      </c>
      <c r="M1296">
        <v>8056</v>
      </c>
      <c r="N1296">
        <v>10</v>
      </c>
      <c r="O1296" t="s">
        <v>18</v>
      </c>
      <c r="P1296" s="1" t="s">
        <v>2530</v>
      </c>
      <c r="Q1296">
        <v>0.97</v>
      </c>
      <c r="R1296">
        <v>1</v>
      </c>
      <c r="S1296">
        <v>1000.97</v>
      </c>
      <c r="T1296">
        <v>0.97</v>
      </c>
      <c r="U1296" s="1" t="s">
        <v>53</v>
      </c>
      <c r="V1296">
        <v>1000</v>
      </c>
      <c r="W1296">
        <v>1000</v>
      </c>
      <c r="X1296">
        <v>0</v>
      </c>
      <c r="Y1296">
        <v>0</v>
      </c>
      <c r="Z1296">
        <v>1000.97</v>
      </c>
      <c r="AA1296">
        <v>1</v>
      </c>
      <c r="AB1296" t="s">
        <v>21</v>
      </c>
    </row>
    <row r="1297" spans="1:28" x14ac:dyDescent="0.3">
      <c r="A1297">
        <v>500</v>
      </c>
      <c r="B1297" t="str">
        <f>VLOOKUP(A1297,标的信息!$B$2:$G$260,2,0)</f>
        <v>金企计划</v>
      </c>
      <c r="C1297" t="str">
        <f>VLOOKUP(A1297,标的信息!$B$2:$G$260,3,0)</f>
        <v>海汇盈第2期</v>
      </c>
      <c r="D1297">
        <f>VLOOKUP(A1297,标的信息!$B$2:$G$260,4,0)</f>
        <v>200000</v>
      </c>
      <c r="E1297">
        <f>VLOOKUP(A1297,标的信息!$B$2:$G$260,5,0)</f>
        <v>5</v>
      </c>
      <c r="F1297">
        <f>VLOOKUP(A1297,标的信息!$B$2:$G$260,6,0)</f>
        <v>7</v>
      </c>
      <c r="G1297">
        <f>VLOOKUP(A1297,标的信息!$B$2:$H$260,7,0)</f>
        <v>7</v>
      </c>
      <c r="H1297" t="str">
        <f>VLOOKUP(A1297,标的信息!$B$2:$I$260,8,0)</f>
        <v>还款成功</v>
      </c>
      <c r="I1297">
        <f t="shared" si="20"/>
        <v>3.8888888888888888</v>
      </c>
      <c r="J1297">
        <v>0</v>
      </c>
      <c r="K1297">
        <v>4000</v>
      </c>
      <c r="L1297" s="1" t="s">
        <v>2531</v>
      </c>
      <c r="M1297">
        <v>8055</v>
      </c>
      <c r="N1297">
        <v>10</v>
      </c>
      <c r="O1297" t="s">
        <v>18</v>
      </c>
      <c r="P1297" s="1" t="s">
        <v>2532</v>
      </c>
      <c r="Q1297">
        <v>3.89</v>
      </c>
      <c r="R1297">
        <v>1</v>
      </c>
      <c r="S1297">
        <v>4003.89</v>
      </c>
      <c r="T1297">
        <v>3.89</v>
      </c>
      <c r="U1297" s="1" t="s">
        <v>48</v>
      </c>
      <c r="V1297">
        <v>4000</v>
      </c>
      <c r="W1297">
        <v>4000</v>
      </c>
      <c r="X1297">
        <v>0</v>
      </c>
      <c r="Y1297">
        <v>0</v>
      </c>
      <c r="Z1297">
        <v>4003.89</v>
      </c>
      <c r="AA1297">
        <v>1</v>
      </c>
      <c r="AB1297" t="s">
        <v>21</v>
      </c>
    </row>
    <row r="1298" spans="1:28" x14ac:dyDescent="0.3">
      <c r="A1298">
        <v>500</v>
      </c>
      <c r="B1298" t="str">
        <f>VLOOKUP(A1298,标的信息!$B$2:$G$260,2,0)</f>
        <v>金企计划</v>
      </c>
      <c r="C1298" t="str">
        <f>VLOOKUP(A1298,标的信息!$B$2:$G$260,3,0)</f>
        <v>海汇盈第2期</v>
      </c>
      <c r="D1298">
        <f>VLOOKUP(A1298,标的信息!$B$2:$G$260,4,0)</f>
        <v>200000</v>
      </c>
      <c r="E1298">
        <f>VLOOKUP(A1298,标的信息!$B$2:$G$260,5,0)</f>
        <v>5</v>
      </c>
      <c r="F1298">
        <f>VLOOKUP(A1298,标的信息!$B$2:$G$260,6,0)</f>
        <v>7</v>
      </c>
      <c r="G1298">
        <f>VLOOKUP(A1298,标的信息!$B$2:$H$260,7,0)</f>
        <v>7</v>
      </c>
      <c r="H1298" t="str">
        <f>VLOOKUP(A1298,标的信息!$B$2:$I$260,8,0)</f>
        <v>还款成功</v>
      </c>
      <c r="I1298">
        <f t="shared" si="20"/>
        <v>8.3611111111111107</v>
      </c>
      <c r="J1298">
        <v>0</v>
      </c>
      <c r="K1298">
        <v>8600</v>
      </c>
      <c r="L1298" s="1" t="s">
        <v>2533</v>
      </c>
      <c r="M1298">
        <v>8054</v>
      </c>
      <c r="N1298">
        <v>10</v>
      </c>
      <c r="O1298" t="s">
        <v>18</v>
      </c>
      <c r="P1298" s="1" t="s">
        <v>2534</v>
      </c>
      <c r="Q1298">
        <v>8.36</v>
      </c>
      <c r="R1298">
        <v>1</v>
      </c>
      <c r="S1298">
        <v>8608.36</v>
      </c>
      <c r="T1298">
        <v>8.36</v>
      </c>
      <c r="U1298" s="1" t="s">
        <v>48</v>
      </c>
      <c r="V1298">
        <v>8600</v>
      </c>
      <c r="W1298">
        <v>8600</v>
      </c>
      <c r="X1298">
        <v>0</v>
      </c>
      <c r="Y1298">
        <v>0</v>
      </c>
      <c r="Z1298">
        <v>8608.36</v>
      </c>
      <c r="AA1298">
        <v>1</v>
      </c>
      <c r="AB1298" t="s">
        <v>21</v>
      </c>
    </row>
    <row r="1299" spans="1:28" x14ac:dyDescent="0.3">
      <c r="A1299">
        <v>500</v>
      </c>
      <c r="B1299" t="str">
        <f>VLOOKUP(A1299,标的信息!$B$2:$G$260,2,0)</f>
        <v>金企计划</v>
      </c>
      <c r="C1299" t="str">
        <f>VLOOKUP(A1299,标的信息!$B$2:$G$260,3,0)</f>
        <v>海汇盈第2期</v>
      </c>
      <c r="D1299">
        <f>VLOOKUP(A1299,标的信息!$B$2:$G$260,4,0)</f>
        <v>200000</v>
      </c>
      <c r="E1299">
        <f>VLOOKUP(A1299,标的信息!$B$2:$G$260,5,0)</f>
        <v>5</v>
      </c>
      <c r="F1299">
        <f>VLOOKUP(A1299,标的信息!$B$2:$G$260,6,0)</f>
        <v>7</v>
      </c>
      <c r="G1299">
        <f>VLOOKUP(A1299,标的信息!$B$2:$H$260,7,0)</f>
        <v>7</v>
      </c>
      <c r="H1299" t="str">
        <f>VLOOKUP(A1299,标的信息!$B$2:$I$260,8,0)</f>
        <v>还款成功</v>
      </c>
      <c r="I1299">
        <f t="shared" si="20"/>
        <v>2.2361111111111112</v>
      </c>
      <c r="J1299">
        <v>0</v>
      </c>
      <c r="K1299">
        <v>2300</v>
      </c>
      <c r="L1299" s="1" t="s">
        <v>2535</v>
      </c>
      <c r="M1299">
        <v>8052</v>
      </c>
      <c r="N1299">
        <v>10</v>
      </c>
      <c r="O1299" t="s">
        <v>18</v>
      </c>
      <c r="P1299" s="1" t="s">
        <v>2536</v>
      </c>
      <c r="Q1299">
        <v>2.2400000000000002</v>
      </c>
      <c r="R1299">
        <v>1</v>
      </c>
      <c r="S1299">
        <v>2302.2399999999998</v>
      </c>
      <c r="T1299">
        <v>2.2400000000000002</v>
      </c>
      <c r="U1299" s="1" t="s">
        <v>24</v>
      </c>
      <c r="V1299">
        <v>2300</v>
      </c>
      <c r="W1299">
        <v>2300</v>
      </c>
      <c r="X1299">
        <v>0</v>
      </c>
      <c r="Y1299">
        <v>0</v>
      </c>
      <c r="Z1299">
        <v>2302.2399999999998</v>
      </c>
      <c r="AA1299">
        <v>1</v>
      </c>
      <c r="AB1299" t="s">
        <v>21</v>
      </c>
    </row>
    <row r="1300" spans="1:28" x14ac:dyDescent="0.3">
      <c r="A1300">
        <v>500</v>
      </c>
      <c r="B1300" t="str">
        <f>VLOOKUP(A1300,标的信息!$B$2:$G$260,2,0)</f>
        <v>金企计划</v>
      </c>
      <c r="C1300" t="str">
        <f>VLOOKUP(A1300,标的信息!$B$2:$G$260,3,0)</f>
        <v>海汇盈第2期</v>
      </c>
      <c r="D1300">
        <f>VLOOKUP(A1300,标的信息!$B$2:$G$260,4,0)</f>
        <v>200000</v>
      </c>
      <c r="E1300">
        <f>VLOOKUP(A1300,标的信息!$B$2:$G$260,5,0)</f>
        <v>5</v>
      </c>
      <c r="F1300">
        <f>VLOOKUP(A1300,标的信息!$B$2:$G$260,6,0)</f>
        <v>7</v>
      </c>
      <c r="G1300">
        <f>VLOOKUP(A1300,标的信息!$B$2:$H$260,7,0)</f>
        <v>7</v>
      </c>
      <c r="H1300" t="str">
        <f>VLOOKUP(A1300,标的信息!$B$2:$I$260,8,0)</f>
        <v>还款成功</v>
      </c>
      <c r="I1300">
        <f t="shared" si="20"/>
        <v>145.83333333333334</v>
      </c>
      <c r="J1300">
        <v>0</v>
      </c>
      <c r="K1300">
        <v>150000</v>
      </c>
      <c r="L1300" s="1" t="s">
        <v>2537</v>
      </c>
      <c r="M1300">
        <v>8053</v>
      </c>
      <c r="N1300">
        <v>10</v>
      </c>
      <c r="O1300" t="s">
        <v>18</v>
      </c>
      <c r="P1300" s="1" t="s">
        <v>2536</v>
      </c>
      <c r="Q1300">
        <v>145.83000000000001</v>
      </c>
      <c r="R1300">
        <v>1</v>
      </c>
      <c r="S1300">
        <v>150145.82999999999</v>
      </c>
      <c r="T1300">
        <v>145.83000000000001</v>
      </c>
      <c r="U1300" s="1" t="s">
        <v>1296</v>
      </c>
      <c r="V1300">
        <v>150000</v>
      </c>
      <c r="W1300">
        <v>150000</v>
      </c>
      <c r="X1300">
        <v>0</v>
      </c>
      <c r="Y1300">
        <v>0</v>
      </c>
      <c r="Z1300">
        <v>150145.82999999999</v>
      </c>
      <c r="AA1300">
        <v>1</v>
      </c>
      <c r="AB1300" t="s">
        <v>21</v>
      </c>
    </row>
    <row r="1301" spans="1:28" x14ac:dyDescent="0.3">
      <c r="A1301">
        <v>500</v>
      </c>
      <c r="B1301" t="str">
        <f>VLOOKUP(A1301,标的信息!$B$2:$G$260,2,0)</f>
        <v>金企计划</v>
      </c>
      <c r="C1301" t="str">
        <f>VLOOKUP(A1301,标的信息!$B$2:$G$260,3,0)</f>
        <v>海汇盈第2期</v>
      </c>
      <c r="D1301">
        <f>VLOOKUP(A1301,标的信息!$B$2:$G$260,4,0)</f>
        <v>200000</v>
      </c>
      <c r="E1301">
        <f>VLOOKUP(A1301,标的信息!$B$2:$G$260,5,0)</f>
        <v>5</v>
      </c>
      <c r="F1301">
        <f>VLOOKUP(A1301,标的信息!$B$2:$G$260,6,0)</f>
        <v>7</v>
      </c>
      <c r="G1301">
        <f>VLOOKUP(A1301,标的信息!$B$2:$H$260,7,0)</f>
        <v>7</v>
      </c>
      <c r="H1301" t="str">
        <f>VLOOKUP(A1301,标的信息!$B$2:$I$260,8,0)</f>
        <v>还款成功</v>
      </c>
      <c r="I1301">
        <f t="shared" si="20"/>
        <v>9.7222222222222214</v>
      </c>
      <c r="J1301">
        <v>0</v>
      </c>
      <c r="K1301">
        <v>10000</v>
      </c>
      <c r="L1301" s="1" t="s">
        <v>2538</v>
      </c>
      <c r="M1301">
        <v>8051</v>
      </c>
      <c r="N1301">
        <v>10</v>
      </c>
      <c r="O1301" t="s">
        <v>18</v>
      </c>
      <c r="P1301" s="1" t="s">
        <v>2539</v>
      </c>
      <c r="Q1301">
        <v>9.7200000000000006</v>
      </c>
      <c r="R1301">
        <v>1</v>
      </c>
      <c r="S1301">
        <v>10009.719999999999</v>
      </c>
      <c r="T1301">
        <v>9.7200000000000006</v>
      </c>
      <c r="U1301" s="1" t="s">
        <v>43</v>
      </c>
      <c r="V1301">
        <v>10000</v>
      </c>
      <c r="W1301">
        <v>10000</v>
      </c>
      <c r="X1301">
        <v>0</v>
      </c>
      <c r="Y1301">
        <v>0</v>
      </c>
      <c r="Z1301">
        <v>10009.719999999999</v>
      </c>
      <c r="AA1301">
        <v>1</v>
      </c>
      <c r="AB1301" t="s">
        <v>21</v>
      </c>
    </row>
    <row r="1302" spans="1:28" x14ac:dyDescent="0.3">
      <c r="A1302">
        <v>500</v>
      </c>
      <c r="B1302" t="str">
        <f>VLOOKUP(A1302,标的信息!$B$2:$G$260,2,0)</f>
        <v>金企计划</v>
      </c>
      <c r="C1302" t="str">
        <f>VLOOKUP(A1302,标的信息!$B$2:$G$260,3,0)</f>
        <v>海汇盈第2期</v>
      </c>
      <c r="D1302">
        <f>VLOOKUP(A1302,标的信息!$B$2:$G$260,4,0)</f>
        <v>200000</v>
      </c>
      <c r="E1302">
        <f>VLOOKUP(A1302,标的信息!$B$2:$G$260,5,0)</f>
        <v>5</v>
      </c>
      <c r="F1302">
        <f>VLOOKUP(A1302,标的信息!$B$2:$G$260,6,0)</f>
        <v>7</v>
      </c>
      <c r="G1302">
        <f>VLOOKUP(A1302,标的信息!$B$2:$H$260,7,0)</f>
        <v>7</v>
      </c>
      <c r="H1302" t="str">
        <f>VLOOKUP(A1302,标的信息!$B$2:$I$260,8,0)</f>
        <v>还款成功</v>
      </c>
      <c r="I1302">
        <f t="shared" si="20"/>
        <v>1.0694444444444444</v>
      </c>
      <c r="J1302">
        <v>0</v>
      </c>
      <c r="K1302">
        <v>1100</v>
      </c>
      <c r="L1302" s="1" t="s">
        <v>2540</v>
      </c>
      <c r="M1302">
        <v>8050</v>
      </c>
      <c r="N1302">
        <v>10</v>
      </c>
      <c r="O1302" t="s">
        <v>18</v>
      </c>
      <c r="P1302" s="1" t="s">
        <v>2541</v>
      </c>
      <c r="Q1302">
        <v>1.07</v>
      </c>
      <c r="R1302">
        <v>1</v>
      </c>
      <c r="S1302">
        <v>1101.07</v>
      </c>
      <c r="T1302">
        <v>1.07</v>
      </c>
      <c r="U1302" s="1" t="s">
        <v>825</v>
      </c>
      <c r="V1302">
        <v>1100</v>
      </c>
      <c r="W1302">
        <v>1100</v>
      </c>
      <c r="X1302">
        <v>0</v>
      </c>
      <c r="Y1302">
        <v>0</v>
      </c>
      <c r="Z1302">
        <v>1101.07</v>
      </c>
      <c r="AA1302">
        <v>1</v>
      </c>
      <c r="AB1302" t="s">
        <v>21</v>
      </c>
    </row>
    <row r="1303" spans="1:28" x14ac:dyDescent="0.3">
      <c r="A1303">
        <v>500</v>
      </c>
      <c r="B1303" t="str">
        <f>VLOOKUP(A1303,标的信息!$B$2:$G$260,2,0)</f>
        <v>金企计划</v>
      </c>
      <c r="C1303" t="str">
        <f>VLOOKUP(A1303,标的信息!$B$2:$G$260,3,0)</f>
        <v>海汇盈第2期</v>
      </c>
      <c r="D1303">
        <f>VLOOKUP(A1303,标的信息!$B$2:$G$260,4,0)</f>
        <v>200000</v>
      </c>
      <c r="E1303">
        <f>VLOOKUP(A1303,标的信息!$B$2:$G$260,5,0)</f>
        <v>5</v>
      </c>
      <c r="F1303">
        <f>VLOOKUP(A1303,标的信息!$B$2:$G$260,6,0)</f>
        <v>7</v>
      </c>
      <c r="G1303">
        <f>VLOOKUP(A1303,标的信息!$B$2:$H$260,7,0)</f>
        <v>7</v>
      </c>
      <c r="H1303" t="str">
        <f>VLOOKUP(A1303,标的信息!$B$2:$I$260,8,0)</f>
        <v>还款成功</v>
      </c>
      <c r="I1303">
        <f t="shared" si="20"/>
        <v>19.444444444444443</v>
      </c>
      <c r="J1303">
        <v>0</v>
      </c>
      <c r="K1303">
        <v>20000</v>
      </c>
      <c r="L1303" s="1" t="s">
        <v>2542</v>
      </c>
      <c r="M1303">
        <v>8048</v>
      </c>
      <c r="N1303">
        <v>10</v>
      </c>
      <c r="O1303" t="s">
        <v>18</v>
      </c>
      <c r="P1303" s="1" t="s">
        <v>2543</v>
      </c>
      <c r="Q1303">
        <v>19.440000000000001</v>
      </c>
      <c r="R1303">
        <v>1</v>
      </c>
      <c r="S1303">
        <v>20019.439999999999</v>
      </c>
      <c r="T1303">
        <v>19.440000000000001</v>
      </c>
      <c r="U1303" s="1" t="s">
        <v>701</v>
      </c>
      <c r="V1303">
        <v>20000</v>
      </c>
      <c r="W1303">
        <v>20000</v>
      </c>
      <c r="X1303">
        <v>0</v>
      </c>
      <c r="Y1303">
        <v>0</v>
      </c>
      <c r="Z1303">
        <v>20019.439999999999</v>
      </c>
      <c r="AA1303">
        <v>1</v>
      </c>
      <c r="AB1303" t="s">
        <v>21</v>
      </c>
    </row>
    <row r="1304" spans="1:28" x14ac:dyDescent="0.3">
      <c r="A1304">
        <v>502</v>
      </c>
      <c r="B1304" t="str">
        <f>VLOOKUP(A1304,标的信息!$B$2:$G$260,2,0)</f>
        <v>安盈聚财</v>
      </c>
      <c r="C1304" t="str">
        <f>VLOOKUP(A1304,标的信息!$B$2:$G$260,3,0)</f>
        <v>草根金融第5期</v>
      </c>
      <c r="D1304">
        <f>VLOOKUP(A1304,标的信息!$B$2:$G$260,4,0)</f>
        <v>2000000</v>
      </c>
      <c r="E1304">
        <f>VLOOKUP(A1304,标的信息!$B$2:$G$260,5,0)</f>
        <v>5.4</v>
      </c>
      <c r="F1304">
        <f>VLOOKUP(A1304,标的信息!$B$2:$G$260,6,0)</f>
        <v>6</v>
      </c>
      <c r="G1304">
        <f>VLOOKUP(A1304,标的信息!$B$2:$H$260,7,0)</f>
        <v>184</v>
      </c>
      <c r="H1304" t="str">
        <f>VLOOKUP(A1304,标的信息!$B$2:$I$260,8,0)</f>
        <v>还款中</v>
      </c>
      <c r="I1304">
        <f t="shared" si="20"/>
        <v>2760</v>
      </c>
      <c r="J1304">
        <v>2760</v>
      </c>
      <c r="K1304">
        <v>100000</v>
      </c>
      <c r="L1304" s="1" t="s">
        <v>2544</v>
      </c>
      <c r="M1304">
        <v>8251</v>
      </c>
      <c r="N1304">
        <v>10</v>
      </c>
      <c r="O1304" t="s">
        <v>18</v>
      </c>
      <c r="P1304" s="1" t="s">
        <v>2545</v>
      </c>
      <c r="Q1304">
        <v>2760</v>
      </c>
      <c r="R1304">
        <v>1</v>
      </c>
      <c r="S1304">
        <v>0</v>
      </c>
      <c r="T1304">
        <v>0</v>
      </c>
      <c r="U1304" s="1" t="s">
        <v>29</v>
      </c>
      <c r="V1304">
        <v>100000</v>
      </c>
      <c r="W1304">
        <v>100000</v>
      </c>
      <c r="X1304">
        <v>0</v>
      </c>
      <c r="Y1304">
        <v>102760</v>
      </c>
      <c r="Z1304">
        <v>102760</v>
      </c>
      <c r="AA1304">
        <v>1</v>
      </c>
      <c r="AB1304" t="s">
        <v>21</v>
      </c>
    </row>
    <row r="1305" spans="1:28" x14ac:dyDescent="0.3">
      <c r="A1305">
        <v>502</v>
      </c>
      <c r="B1305" t="str">
        <f>VLOOKUP(A1305,标的信息!$B$2:$G$260,2,0)</f>
        <v>安盈聚财</v>
      </c>
      <c r="C1305" t="str">
        <f>VLOOKUP(A1305,标的信息!$B$2:$G$260,3,0)</f>
        <v>草根金融第5期</v>
      </c>
      <c r="D1305">
        <f>VLOOKUP(A1305,标的信息!$B$2:$G$260,4,0)</f>
        <v>2000000</v>
      </c>
      <c r="E1305">
        <f>VLOOKUP(A1305,标的信息!$B$2:$G$260,5,0)</f>
        <v>5.4</v>
      </c>
      <c r="F1305">
        <f>VLOOKUP(A1305,标的信息!$B$2:$G$260,6,0)</f>
        <v>6</v>
      </c>
      <c r="G1305">
        <f>VLOOKUP(A1305,标的信息!$B$2:$H$260,7,0)</f>
        <v>184</v>
      </c>
      <c r="H1305" t="str">
        <f>VLOOKUP(A1305,标的信息!$B$2:$I$260,8,0)</f>
        <v>还款中</v>
      </c>
      <c r="I1305">
        <f t="shared" si="20"/>
        <v>276</v>
      </c>
      <c r="J1305">
        <v>276</v>
      </c>
      <c r="K1305">
        <v>10000</v>
      </c>
      <c r="L1305" s="1" t="s">
        <v>2546</v>
      </c>
      <c r="M1305">
        <v>8250</v>
      </c>
      <c r="N1305">
        <v>10</v>
      </c>
      <c r="O1305" t="s">
        <v>18</v>
      </c>
      <c r="P1305" s="1" t="s">
        <v>2547</v>
      </c>
      <c r="Q1305">
        <v>276</v>
      </c>
      <c r="R1305">
        <v>1</v>
      </c>
      <c r="S1305">
        <v>0</v>
      </c>
      <c r="T1305">
        <v>0</v>
      </c>
      <c r="U1305" s="1" t="s">
        <v>53</v>
      </c>
      <c r="V1305">
        <v>10000</v>
      </c>
      <c r="W1305">
        <v>10000</v>
      </c>
      <c r="X1305">
        <v>0</v>
      </c>
      <c r="Y1305">
        <v>10276</v>
      </c>
      <c r="Z1305">
        <v>10276</v>
      </c>
      <c r="AA1305">
        <v>1</v>
      </c>
      <c r="AB1305" t="s">
        <v>21</v>
      </c>
    </row>
    <row r="1306" spans="1:28" x14ac:dyDescent="0.3">
      <c r="A1306">
        <v>502</v>
      </c>
      <c r="B1306" t="str">
        <f>VLOOKUP(A1306,标的信息!$B$2:$G$260,2,0)</f>
        <v>安盈聚财</v>
      </c>
      <c r="C1306" t="str">
        <f>VLOOKUP(A1306,标的信息!$B$2:$G$260,3,0)</f>
        <v>草根金融第5期</v>
      </c>
      <c r="D1306">
        <f>VLOOKUP(A1306,标的信息!$B$2:$G$260,4,0)</f>
        <v>2000000</v>
      </c>
      <c r="E1306">
        <f>VLOOKUP(A1306,标的信息!$B$2:$G$260,5,0)</f>
        <v>5.4</v>
      </c>
      <c r="F1306">
        <f>VLOOKUP(A1306,标的信息!$B$2:$G$260,6,0)</f>
        <v>6</v>
      </c>
      <c r="G1306">
        <f>VLOOKUP(A1306,标的信息!$B$2:$H$260,7,0)</f>
        <v>184</v>
      </c>
      <c r="H1306" t="str">
        <f>VLOOKUP(A1306,标的信息!$B$2:$I$260,8,0)</f>
        <v>还款中</v>
      </c>
      <c r="I1306">
        <f t="shared" si="20"/>
        <v>276</v>
      </c>
      <c r="J1306">
        <v>276</v>
      </c>
      <c r="K1306">
        <v>10000</v>
      </c>
      <c r="L1306" s="1" t="s">
        <v>2548</v>
      </c>
      <c r="M1306">
        <v>8249</v>
      </c>
      <c r="N1306">
        <v>10</v>
      </c>
      <c r="O1306" t="s">
        <v>18</v>
      </c>
      <c r="P1306" s="1" t="s">
        <v>2549</v>
      </c>
      <c r="Q1306">
        <v>276</v>
      </c>
      <c r="R1306">
        <v>1</v>
      </c>
      <c r="S1306">
        <v>0</v>
      </c>
      <c r="T1306">
        <v>0</v>
      </c>
      <c r="U1306" s="1" t="s">
        <v>32</v>
      </c>
      <c r="V1306">
        <v>10000</v>
      </c>
      <c r="W1306">
        <v>10000</v>
      </c>
      <c r="X1306">
        <v>0</v>
      </c>
      <c r="Y1306">
        <v>10276</v>
      </c>
      <c r="Z1306">
        <v>10276</v>
      </c>
      <c r="AA1306">
        <v>1</v>
      </c>
      <c r="AB1306" t="s">
        <v>21</v>
      </c>
    </row>
    <row r="1307" spans="1:28" x14ac:dyDescent="0.3">
      <c r="A1307">
        <v>502</v>
      </c>
      <c r="B1307" t="str">
        <f>VLOOKUP(A1307,标的信息!$B$2:$G$260,2,0)</f>
        <v>安盈聚财</v>
      </c>
      <c r="C1307" t="str">
        <f>VLOOKUP(A1307,标的信息!$B$2:$G$260,3,0)</f>
        <v>草根金融第5期</v>
      </c>
      <c r="D1307">
        <f>VLOOKUP(A1307,标的信息!$B$2:$G$260,4,0)</f>
        <v>2000000</v>
      </c>
      <c r="E1307">
        <f>VLOOKUP(A1307,标的信息!$B$2:$G$260,5,0)</f>
        <v>5.4</v>
      </c>
      <c r="F1307">
        <f>VLOOKUP(A1307,标的信息!$B$2:$G$260,6,0)</f>
        <v>6</v>
      </c>
      <c r="G1307">
        <f>VLOOKUP(A1307,标的信息!$B$2:$H$260,7,0)</f>
        <v>184</v>
      </c>
      <c r="H1307" t="str">
        <f>VLOOKUP(A1307,标的信息!$B$2:$I$260,8,0)</f>
        <v>还款中</v>
      </c>
      <c r="I1307">
        <f t="shared" si="20"/>
        <v>552</v>
      </c>
      <c r="J1307">
        <v>552</v>
      </c>
      <c r="K1307">
        <v>20000</v>
      </c>
      <c r="L1307" s="1" t="s">
        <v>2550</v>
      </c>
      <c r="M1307">
        <v>8248</v>
      </c>
      <c r="N1307">
        <v>10</v>
      </c>
      <c r="O1307" t="s">
        <v>18</v>
      </c>
      <c r="P1307" s="1" t="s">
        <v>2551</v>
      </c>
      <c r="Q1307">
        <v>552</v>
      </c>
      <c r="R1307">
        <v>1</v>
      </c>
      <c r="S1307">
        <v>0</v>
      </c>
      <c r="T1307">
        <v>0</v>
      </c>
      <c r="U1307" s="1" t="s">
        <v>29</v>
      </c>
      <c r="V1307">
        <v>20000</v>
      </c>
      <c r="W1307">
        <v>20000</v>
      </c>
      <c r="X1307">
        <v>0</v>
      </c>
      <c r="Y1307">
        <v>20552</v>
      </c>
      <c r="Z1307">
        <v>20552</v>
      </c>
      <c r="AA1307">
        <v>1</v>
      </c>
      <c r="AB1307" t="s">
        <v>21</v>
      </c>
    </row>
    <row r="1308" spans="1:28" x14ac:dyDescent="0.3">
      <c r="A1308">
        <v>502</v>
      </c>
      <c r="B1308" t="str">
        <f>VLOOKUP(A1308,标的信息!$B$2:$G$260,2,0)</f>
        <v>安盈聚财</v>
      </c>
      <c r="C1308" t="str">
        <f>VLOOKUP(A1308,标的信息!$B$2:$G$260,3,0)</f>
        <v>草根金融第5期</v>
      </c>
      <c r="D1308">
        <f>VLOOKUP(A1308,标的信息!$B$2:$G$260,4,0)</f>
        <v>2000000</v>
      </c>
      <c r="E1308">
        <f>VLOOKUP(A1308,标的信息!$B$2:$G$260,5,0)</f>
        <v>5.4</v>
      </c>
      <c r="F1308">
        <f>VLOOKUP(A1308,标的信息!$B$2:$G$260,6,0)</f>
        <v>6</v>
      </c>
      <c r="G1308">
        <f>VLOOKUP(A1308,标的信息!$B$2:$H$260,7,0)</f>
        <v>184</v>
      </c>
      <c r="H1308" t="str">
        <f>VLOOKUP(A1308,标的信息!$B$2:$I$260,8,0)</f>
        <v>还款中</v>
      </c>
      <c r="I1308">
        <f t="shared" si="20"/>
        <v>1656</v>
      </c>
      <c r="J1308">
        <v>1656</v>
      </c>
      <c r="K1308">
        <v>60000</v>
      </c>
      <c r="L1308" s="1" t="s">
        <v>2552</v>
      </c>
      <c r="M1308">
        <v>8209</v>
      </c>
      <c r="N1308">
        <v>10</v>
      </c>
      <c r="O1308" t="s">
        <v>18</v>
      </c>
      <c r="P1308" s="1" t="s">
        <v>2553</v>
      </c>
      <c r="Q1308">
        <v>1656</v>
      </c>
      <c r="R1308">
        <v>1</v>
      </c>
      <c r="S1308">
        <v>0</v>
      </c>
      <c r="T1308">
        <v>0</v>
      </c>
      <c r="U1308" s="1" t="s">
        <v>48</v>
      </c>
      <c r="V1308">
        <v>60000</v>
      </c>
      <c r="W1308">
        <v>60000</v>
      </c>
      <c r="X1308">
        <v>0</v>
      </c>
      <c r="Y1308">
        <v>61656</v>
      </c>
      <c r="Z1308">
        <v>61656</v>
      </c>
      <c r="AA1308">
        <v>1</v>
      </c>
      <c r="AB1308" t="s">
        <v>21</v>
      </c>
    </row>
    <row r="1309" spans="1:28" x14ac:dyDescent="0.3">
      <c r="A1309">
        <v>502</v>
      </c>
      <c r="B1309" t="str">
        <f>VLOOKUP(A1309,标的信息!$B$2:$G$260,2,0)</f>
        <v>安盈聚财</v>
      </c>
      <c r="C1309" t="str">
        <f>VLOOKUP(A1309,标的信息!$B$2:$G$260,3,0)</f>
        <v>草根金融第5期</v>
      </c>
      <c r="D1309">
        <f>VLOOKUP(A1309,标的信息!$B$2:$G$260,4,0)</f>
        <v>2000000</v>
      </c>
      <c r="E1309">
        <f>VLOOKUP(A1309,标的信息!$B$2:$G$260,5,0)</f>
        <v>5.4</v>
      </c>
      <c r="F1309">
        <f>VLOOKUP(A1309,标的信息!$B$2:$G$260,6,0)</f>
        <v>6</v>
      </c>
      <c r="G1309">
        <f>VLOOKUP(A1309,标的信息!$B$2:$H$260,7,0)</f>
        <v>184</v>
      </c>
      <c r="H1309" t="str">
        <f>VLOOKUP(A1309,标的信息!$B$2:$I$260,8,0)</f>
        <v>还款中</v>
      </c>
      <c r="I1309">
        <f t="shared" si="20"/>
        <v>6072</v>
      </c>
      <c r="J1309">
        <v>6072</v>
      </c>
      <c r="K1309">
        <v>220000</v>
      </c>
      <c r="L1309" s="1" t="s">
        <v>2554</v>
      </c>
      <c r="M1309">
        <v>8208</v>
      </c>
      <c r="N1309">
        <v>10</v>
      </c>
      <c r="O1309" t="s">
        <v>18</v>
      </c>
      <c r="P1309" s="1" t="s">
        <v>2555</v>
      </c>
      <c r="Q1309">
        <v>6072</v>
      </c>
      <c r="R1309">
        <v>1</v>
      </c>
      <c r="S1309">
        <v>0</v>
      </c>
      <c r="T1309">
        <v>0</v>
      </c>
      <c r="U1309" s="1" t="s">
        <v>20</v>
      </c>
      <c r="V1309">
        <v>220000</v>
      </c>
      <c r="W1309">
        <v>220000</v>
      </c>
      <c r="X1309">
        <v>0</v>
      </c>
      <c r="Y1309">
        <v>226072</v>
      </c>
      <c r="Z1309">
        <v>226072</v>
      </c>
      <c r="AA1309">
        <v>1</v>
      </c>
      <c r="AB1309" t="s">
        <v>21</v>
      </c>
    </row>
    <row r="1310" spans="1:28" x14ac:dyDescent="0.3">
      <c r="A1310">
        <v>502</v>
      </c>
      <c r="B1310" t="str">
        <f>VLOOKUP(A1310,标的信息!$B$2:$G$260,2,0)</f>
        <v>安盈聚财</v>
      </c>
      <c r="C1310" t="str">
        <f>VLOOKUP(A1310,标的信息!$B$2:$G$260,3,0)</f>
        <v>草根金融第5期</v>
      </c>
      <c r="D1310">
        <f>VLOOKUP(A1310,标的信息!$B$2:$G$260,4,0)</f>
        <v>2000000</v>
      </c>
      <c r="E1310">
        <f>VLOOKUP(A1310,标的信息!$B$2:$G$260,5,0)</f>
        <v>5.4</v>
      </c>
      <c r="F1310">
        <f>VLOOKUP(A1310,标的信息!$B$2:$G$260,6,0)</f>
        <v>6</v>
      </c>
      <c r="G1310">
        <f>VLOOKUP(A1310,标的信息!$B$2:$H$260,7,0)</f>
        <v>184</v>
      </c>
      <c r="H1310" t="str">
        <f>VLOOKUP(A1310,标的信息!$B$2:$I$260,8,0)</f>
        <v>还款中</v>
      </c>
      <c r="I1310">
        <f t="shared" si="20"/>
        <v>276</v>
      </c>
      <c r="J1310">
        <v>276</v>
      </c>
      <c r="K1310">
        <v>10000</v>
      </c>
      <c r="L1310" s="1" t="s">
        <v>2556</v>
      </c>
      <c r="M1310">
        <v>8207</v>
      </c>
      <c r="N1310">
        <v>10</v>
      </c>
      <c r="O1310" t="s">
        <v>18</v>
      </c>
      <c r="P1310" s="1" t="s">
        <v>2557</v>
      </c>
      <c r="Q1310">
        <v>276</v>
      </c>
      <c r="R1310">
        <v>1</v>
      </c>
      <c r="S1310">
        <v>0</v>
      </c>
      <c r="T1310">
        <v>0</v>
      </c>
      <c r="U1310" s="1" t="s">
        <v>29</v>
      </c>
      <c r="V1310">
        <v>10000</v>
      </c>
      <c r="W1310">
        <v>10000</v>
      </c>
      <c r="X1310">
        <v>0</v>
      </c>
      <c r="Y1310">
        <v>10276</v>
      </c>
      <c r="Z1310">
        <v>10276</v>
      </c>
      <c r="AA1310">
        <v>1</v>
      </c>
      <c r="AB1310" t="s">
        <v>21</v>
      </c>
    </row>
    <row r="1311" spans="1:28" x14ac:dyDescent="0.3">
      <c r="A1311">
        <v>502</v>
      </c>
      <c r="B1311" t="str">
        <f>VLOOKUP(A1311,标的信息!$B$2:$G$260,2,0)</f>
        <v>安盈聚财</v>
      </c>
      <c r="C1311" t="str">
        <f>VLOOKUP(A1311,标的信息!$B$2:$G$260,3,0)</f>
        <v>草根金融第5期</v>
      </c>
      <c r="D1311">
        <f>VLOOKUP(A1311,标的信息!$B$2:$G$260,4,0)</f>
        <v>2000000</v>
      </c>
      <c r="E1311">
        <f>VLOOKUP(A1311,标的信息!$B$2:$G$260,5,0)</f>
        <v>5.4</v>
      </c>
      <c r="F1311">
        <f>VLOOKUP(A1311,标的信息!$B$2:$G$260,6,0)</f>
        <v>6</v>
      </c>
      <c r="G1311">
        <f>VLOOKUP(A1311,标的信息!$B$2:$H$260,7,0)</f>
        <v>184</v>
      </c>
      <c r="H1311" t="str">
        <f>VLOOKUP(A1311,标的信息!$B$2:$I$260,8,0)</f>
        <v>还款中</v>
      </c>
      <c r="I1311">
        <f t="shared" si="20"/>
        <v>552</v>
      </c>
      <c r="J1311">
        <v>552</v>
      </c>
      <c r="K1311">
        <v>20000</v>
      </c>
      <c r="L1311" s="1" t="s">
        <v>2558</v>
      </c>
      <c r="M1311">
        <v>8206</v>
      </c>
      <c r="N1311">
        <v>10</v>
      </c>
      <c r="O1311" t="s">
        <v>18</v>
      </c>
      <c r="P1311" s="1" t="s">
        <v>2559</v>
      </c>
      <c r="Q1311">
        <v>552</v>
      </c>
      <c r="R1311">
        <v>1</v>
      </c>
      <c r="S1311">
        <v>0</v>
      </c>
      <c r="T1311">
        <v>0</v>
      </c>
      <c r="U1311" s="1" t="s">
        <v>48</v>
      </c>
      <c r="V1311">
        <v>20000</v>
      </c>
      <c r="W1311">
        <v>20000</v>
      </c>
      <c r="X1311">
        <v>0</v>
      </c>
      <c r="Y1311">
        <v>20552</v>
      </c>
      <c r="Z1311">
        <v>20552</v>
      </c>
      <c r="AA1311">
        <v>1</v>
      </c>
      <c r="AB1311" t="s">
        <v>21</v>
      </c>
    </row>
    <row r="1312" spans="1:28" x14ac:dyDescent="0.3">
      <c r="A1312">
        <v>502</v>
      </c>
      <c r="B1312" t="str">
        <f>VLOOKUP(A1312,标的信息!$B$2:$G$260,2,0)</f>
        <v>安盈聚财</v>
      </c>
      <c r="C1312" t="str">
        <f>VLOOKUP(A1312,标的信息!$B$2:$G$260,3,0)</f>
        <v>草根金融第5期</v>
      </c>
      <c r="D1312">
        <f>VLOOKUP(A1312,标的信息!$B$2:$G$260,4,0)</f>
        <v>2000000</v>
      </c>
      <c r="E1312">
        <f>VLOOKUP(A1312,标的信息!$B$2:$G$260,5,0)</f>
        <v>5.4</v>
      </c>
      <c r="F1312">
        <f>VLOOKUP(A1312,标的信息!$B$2:$G$260,6,0)</f>
        <v>6</v>
      </c>
      <c r="G1312">
        <f>VLOOKUP(A1312,标的信息!$B$2:$H$260,7,0)</f>
        <v>184</v>
      </c>
      <c r="H1312" t="str">
        <f>VLOOKUP(A1312,标的信息!$B$2:$I$260,8,0)</f>
        <v>还款中</v>
      </c>
      <c r="I1312">
        <f t="shared" si="20"/>
        <v>276</v>
      </c>
      <c r="J1312">
        <v>276</v>
      </c>
      <c r="K1312">
        <v>10000</v>
      </c>
      <c r="L1312" s="1" t="s">
        <v>2560</v>
      </c>
      <c r="M1312">
        <v>8132</v>
      </c>
      <c r="N1312">
        <v>10</v>
      </c>
      <c r="O1312" t="s">
        <v>18</v>
      </c>
      <c r="P1312" s="1" t="s">
        <v>2561</v>
      </c>
      <c r="Q1312">
        <v>276</v>
      </c>
      <c r="R1312">
        <v>1</v>
      </c>
      <c r="S1312">
        <v>0</v>
      </c>
      <c r="T1312">
        <v>0</v>
      </c>
      <c r="U1312" s="1" t="s">
        <v>35</v>
      </c>
      <c r="V1312">
        <v>10000</v>
      </c>
      <c r="W1312">
        <v>10000</v>
      </c>
      <c r="X1312">
        <v>0</v>
      </c>
      <c r="Y1312">
        <v>10276</v>
      </c>
      <c r="Z1312">
        <v>10276</v>
      </c>
      <c r="AA1312">
        <v>1</v>
      </c>
      <c r="AB1312" t="s">
        <v>21</v>
      </c>
    </row>
    <row r="1313" spans="1:28" x14ac:dyDescent="0.3">
      <c r="A1313">
        <v>502</v>
      </c>
      <c r="B1313" t="str">
        <f>VLOOKUP(A1313,标的信息!$B$2:$G$260,2,0)</f>
        <v>安盈聚财</v>
      </c>
      <c r="C1313" t="str">
        <f>VLOOKUP(A1313,标的信息!$B$2:$G$260,3,0)</f>
        <v>草根金融第5期</v>
      </c>
      <c r="D1313">
        <f>VLOOKUP(A1313,标的信息!$B$2:$G$260,4,0)</f>
        <v>2000000</v>
      </c>
      <c r="E1313">
        <f>VLOOKUP(A1313,标的信息!$B$2:$G$260,5,0)</f>
        <v>5.4</v>
      </c>
      <c r="F1313">
        <f>VLOOKUP(A1313,标的信息!$B$2:$G$260,6,0)</f>
        <v>6</v>
      </c>
      <c r="G1313">
        <f>VLOOKUP(A1313,标的信息!$B$2:$H$260,7,0)</f>
        <v>184</v>
      </c>
      <c r="H1313" t="str">
        <f>VLOOKUP(A1313,标的信息!$B$2:$I$260,8,0)</f>
        <v>还款中</v>
      </c>
      <c r="I1313">
        <f t="shared" si="20"/>
        <v>276</v>
      </c>
      <c r="J1313">
        <v>276</v>
      </c>
      <c r="K1313">
        <v>10000</v>
      </c>
      <c r="L1313" s="1" t="s">
        <v>2562</v>
      </c>
      <c r="M1313">
        <v>8131</v>
      </c>
      <c r="N1313">
        <v>10</v>
      </c>
      <c r="O1313" t="s">
        <v>18</v>
      </c>
      <c r="P1313" s="1" t="s">
        <v>2563</v>
      </c>
      <c r="Q1313">
        <v>276</v>
      </c>
      <c r="R1313">
        <v>1</v>
      </c>
      <c r="S1313">
        <v>0</v>
      </c>
      <c r="T1313">
        <v>0</v>
      </c>
      <c r="U1313" s="1" t="s">
        <v>24</v>
      </c>
      <c r="V1313">
        <v>10000</v>
      </c>
      <c r="W1313">
        <v>10000</v>
      </c>
      <c r="X1313">
        <v>0</v>
      </c>
      <c r="Y1313">
        <v>10276</v>
      </c>
      <c r="Z1313">
        <v>10276</v>
      </c>
      <c r="AA1313">
        <v>1</v>
      </c>
      <c r="AB1313" t="s">
        <v>21</v>
      </c>
    </row>
    <row r="1314" spans="1:28" x14ac:dyDescent="0.3">
      <c r="A1314">
        <v>502</v>
      </c>
      <c r="B1314" t="str">
        <f>VLOOKUP(A1314,标的信息!$B$2:$G$260,2,0)</f>
        <v>安盈聚财</v>
      </c>
      <c r="C1314" t="str">
        <f>VLOOKUP(A1314,标的信息!$B$2:$G$260,3,0)</f>
        <v>草根金融第5期</v>
      </c>
      <c r="D1314">
        <f>VLOOKUP(A1314,标的信息!$B$2:$G$260,4,0)</f>
        <v>2000000</v>
      </c>
      <c r="E1314">
        <f>VLOOKUP(A1314,标的信息!$B$2:$G$260,5,0)</f>
        <v>5.4</v>
      </c>
      <c r="F1314">
        <f>VLOOKUP(A1314,标的信息!$B$2:$G$260,6,0)</f>
        <v>6</v>
      </c>
      <c r="G1314">
        <f>VLOOKUP(A1314,标的信息!$B$2:$H$260,7,0)</f>
        <v>184</v>
      </c>
      <c r="H1314" t="str">
        <f>VLOOKUP(A1314,标的信息!$B$2:$I$260,8,0)</f>
        <v>还款中</v>
      </c>
      <c r="I1314">
        <f t="shared" si="20"/>
        <v>828</v>
      </c>
      <c r="J1314">
        <v>828</v>
      </c>
      <c r="K1314">
        <v>30000</v>
      </c>
      <c r="L1314" s="1" t="s">
        <v>2564</v>
      </c>
      <c r="M1314">
        <v>8130</v>
      </c>
      <c r="N1314">
        <v>10</v>
      </c>
      <c r="O1314" t="s">
        <v>18</v>
      </c>
      <c r="P1314" s="1" t="s">
        <v>2565</v>
      </c>
      <c r="Q1314">
        <v>828</v>
      </c>
      <c r="R1314">
        <v>1</v>
      </c>
      <c r="S1314">
        <v>0</v>
      </c>
      <c r="T1314">
        <v>0</v>
      </c>
      <c r="U1314" s="1" t="s">
        <v>35</v>
      </c>
      <c r="V1314">
        <v>30000</v>
      </c>
      <c r="W1314">
        <v>30000</v>
      </c>
      <c r="X1314">
        <v>0</v>
      </c>
      <c r="Y1314">
        <v>30828</v>
      </c>
      <c r="Z1314">
        <v>30828</v>
      </c>
      <c r="AA1314">
        <v>1</v>
      </c>
      <c r="AB1314" t="s">
        <v>21</v>
      </c>
    </row>
    <row r="1315" spans="1:28" x14ac:dyDescent="0.3">
      <c r="A1315">
        <v>502</v>
      </c>
      <c r="B1315" t="str">
        <f>VLOOKUP(A1315,标的信息!$B$2:$G$260,2,0)</f>
        <v>安盈聚财</v>
      </c>
      <c r="C1315" t="str">
        <f>VLOOKUP(A1315,标的信息!$B$2:$G$260,3,0)</f>
        <v>草根金融第5期</v>
      </c>
      <c r="D1315">
        <f>VLOOKUP(A1315,标的信息!$B$2:$G$260,4,0)</f>
        <v>2000000</v>
      </c>
      <c r="E1315">
        <f>VLOOKUP(A1315,标的信息!$B$2:$G$260,5,0)</f>
        <v>5.4</v>
      </c>
      <c r="F1315">
        <f>VLOOKUP(A1315,标的信息!$B$2:$G$260,6,0)</f>
        <v>6</v>
      </c>
      <c r="G1315">
        <f>VLOOKUP(A1315,标的信息!$B$2:$H$260,7,0)</f>
        <v>184</v>
      </c>
      <c r="H1315" t="str">
        <f>VLOOKUP(A1315,标的信息!$B$2:$I$260,8,0)</f>
        <v>还款中</v>
      </c>
      <c r="I1315">
        <f t="shared" si="20"/>
        <v>6624</v>
      </c>
      <c r="J1315">
        <v>6624</v>
      </c>
      <c r="K1315">
        <v>240000</v>
      </c>
      <c r="L1315" s="1" t="s">
        <v>2566</v>
      </c>
      <c r="M1315">
        <v>8129</v>
      </c>
      <c r="N1315">
        <v>10</v>
      </c>
      <c r="O1315" t="s">
        <v>18</v>
      </c>
      <c r="P1315" s="1" t="s">
        <v>2567</v>
      </c>
      <c r="Q1315">
        <v>6624</v>
      </c>
      <c r="R1315">
        <v>1</v>
      </c>
      <c r="S1315">
        <v>0</v>
      </c>
      <c r="T1315">
        <v>0</v>
      </c>
      <c r="U1315" s="1" t="s">
        <v>43</v>
      </c>
      <c r="V1315">
        <v>240000</v>
      </c>
      <c r="W1315">
        <v>240000</v>
      </c>
      <c r="X1315">
        <v>0</v>
      </c>
      <c r="Y1315">
        <v>246624</v>
      </c>
      <c r="Z1315">
        <v>246624</v>
      </c>
      <c r="AA1315">
        <v>1</v>
      </c>
      <c r="AB1315" t="s">
        <v>21</v>
      </c>
    </row>
    <row r="1316" spans="1:28" x14ac:dyDescent="0.3">
      <c r="A1316">
        <v>502</v>
      </c>
      <c r="B1316" t="str">
        <f>VLOOKUP(A1316,标的信息!$B$2:$G$260,2,0)</f>
        <v>安盈聚财</v>
      </c>
      <c r="C1316" t="str">
        <f>VLOOKUP(A1316,标的信息!$B$2:$G$260,3,0)</f>
        <v>草根金融第5期</v>
      </c>
      <c r="D1316">
        <f>VLOOKUP(A1316,标的信息!$B$2:$G$260,4,0)</f>
        <v>2000000</v>
      </c>
      <c r="E1316">
        <f>VLOOKUP(A1316,标的信息!$B$2:$G$260,5,0)</f>
        <v>5.4</v>
      </c>
      <c r="F1316">
        <f>VLOOKUP(A1316,标的信息!$B$2:$G$260,6,0)</f>
        <v>6</v>
      </c>
      <c r="G1316">
        <f>VLOOKUP(A1316,标的信息!$B$2:$H$260,7,0)</f>
        <v>184</v>
      </c>
      <c r="H1316" t="str">
        <f>VLOOKUP(A1316,标的信息!$B$2:$I$260,8,0)</f>
        <v>还款中</v>
      </c>
      <c r="I1316">
        <f t="shared" si="20"/>
        <v>276</v>
      </c>
      <c r="J1316">
        <v>276</v>
      </c>
      <c r="K1316">
        <v>10000</v>
      </c>
      <c r="L1316" s="1" t="s">
        <v>2568</v>
      </c>
      <c r="M1316">
        <v>8128</v>
      </c>
      <c r="N1316">
        <v>10</v>
      </c>
      <c r="O1316" t="s">
        <v>18</v>
      </c>
      <c r="P1316" s="1" t="s">
        <v>2569</v>
      </c>
      <c r="Q1316">
        <v>276</v>
      </c>
      <c r="R1316">
        <v>1</v>
      </c>
      <c r="S1316">
        <v>0</v>
      </c>
      <c r="T1316">
        <v>0</v>
      </c>
      <c r="U1316" s="1" t="s">
        <v>32</v>
      </c>
      <c r="V1316">
        <v>10000</v>
      </c>
      <c r="W1316">
        <v>10000</v>
      </c>
      <c r="X1316">
        <v>0</v>
      </c>
      <c r="Y1316">
        <v>10276</v>
      </c>
      <c r="Z1316">
        <v>10276</v>
      </c>
      <c r="AA1316">
        <v>1</v>
      </c>
      <c r="AB1316" t="s">
        <v>21</v>
      </c>
    </row>
    <row r="1317" spans="1:28" x14ac:dyDescent="0.3">
      <c r="A1317">
        <v>502</v>
      </c>
      <c r="B1317" t="str">
        <f>VLOOKUP(A1317,标的信息!$B$2:$G$260,2,0)</f>
        <v>安盈聚财</v>
      </c>
      <c r="C1317" t="str">
        <f>VLOOKUP(A1317,标的信息!$B$2:$G$260,3,0)</f>
        <v>草根金融第5期</v>
      </c>
      <c r="D1317">
        <f>VLOOKUP(A1317,标的信息!$B$2:$G$260,4,0)</f>
        <v>2000000</v>
      </c>
      <c r="E1317">
        <f>VLOOKUP(A1317,标的信息!$B$2:$G$260,5,0)</f>
        <v>5.4</v>
      </c>
      <c r="F1317">
        <f>VLOOKUP(A1317,标的信息!$B$2:$G$260,6,0)</f>
        <v>6</v>
      </c>
      <c r="G1317">
        <f>VLOOKUP(A1317,标的信息!$B$2:$H$260,7,0)</f>
        <v>184</v>
      </c>
      <c r="H1317" t="str">
        <f>VLOOKUP(A1317,标的信息!$B$2:$I$260,8,0)</f>
        <v>还款中</v>
      </c>
      <c r="I1317">
        <f t="shared" si="20"/>
        <v>828</v>
      </c>
      <c r="J1317">
        <v>828</v>
      </c>
      <c r="K1317">
        <v>30000</v>
      </c>
      <c r="L1317" s="1" t="s">
        <v>2570</v>
      </c>
      <c r="M1317">
        <v>8127</v>
      </c>
      <c r="N1317">
        <v>10</v>
      </c>
      <c r="O1317" t="s">
        <v>18</v>
      </c>
      <c r="P1317" s="1" t="s">
        <v>2571</v>
      </c>
      <c r="Q1317">
        <v>828</v>
      </c>
      <c r="R1317">
        <v>1</v>
      </c>
      <c r="S1317">
        <v>0</v>
      </c>
      <c r="T1317">
        <v>0</v>
      </c>
      <c r="U1317" s="1" t="s">
        <v>32</v>
      </c>
      <c r="V1317">
        <v>30000</v>
      </c>
      <c r="W1317">
        <v>30000</v>
      </c>
      <c r="X1317">
        <v>0</v>
      </c>
      <c r="Y1317">
        <v>30828</v>
      </c>
      <c r="Z1317">
        <v>30828</v>
      </c>
      <c r="AA1317">
        <v>1</v>
      </c>
      <c r="AB1317" t="s">
        <v>21</v>
      </c>
    </row>
    <row r="1318" spans="1:28" x14ac:dyDescent="0.3">
      <c r="A1318">
        <v>502</v>
      </c>
      <c r="B1318" t="str">
        <f>VLOOKUP(A1318,标的信息!$B$2:$G$260,2,0)</f>
        <v>安盈聚财</v>
      </c>
      <c r="C1318" t="str">
        <f>VLOOKUP(A1318,标的信息!$B$2:$G$260,3,0)</f>
        <v>草根金融第5期</v>
      </c>
      <c r="D1318">
        <f>VLOOKUP(A1318,标的信息!$B$2:$G$260,4,0)</f>
        <v>2000000</v>
      </c>
      <c r="E1318">
        <f>VLOOKUP(A1318,标的信息!$B$2:$G$260,5,0)</f>
        <v>5.4</v>
      </c>
      <c r="F1318">
        <f>VLOOKUP(A1318,标的信息!$B$2:$G$260,6,0)</f>
        <v>6</v>
      </c>
      <c r="G1318">
        <f>VLOOKUP(A1318,标的信息!$B$2:$H$260,7,0)</f>
        <v>184</v>
      </c>
      <c r="H1318" t="str">
        <f>VLOOKUP(A1318,标的信息!$B$2:$I$260,8,0)</f>
        <v>还款中</v>
      </c>
      <c r="I1318">
        <f t="shared" si="20"/>
        <v>1380</v>
      </c>
      <c r="J1318">
        <v>1380</v>
      </c>
      <c r="K1318">
        <v>50000</v>
      </c>
      <c r="L1318" s="1" t="s">
        <v>2572</v>
      </c>
      <c r="M1318">
        <v>8126</v>
      </c>
      <c r="N1318">
        <v>10</v>
      </c>
      <c r="O1318" t="s">
        <v>18</v>
      </c>
      <c r="P1318" s="1" t="s">
        <v>2573</v>
      </c>
      <c r="Q1318">
        <v>1380</v>
      </c>
      <c r="R1318">
        <v>1</v>
      </c>
      <c r="S1318">
        <v>0</v>
      </c>
      <c r="T1318">
        <v>0</v>
      </c>
      <c r="U1318" s="1" t="s">
        <v>43</v>
      </c>
      <c r="V1318">
        <v>50000</v>
      </c>
      <c r="W1318">
        <v>50000</v>
      </c>
      <c r="X1318">
        <v>0</v>
      </c>
      <c r="Y1318">
        <v>51380</v>
      </c>
      <c r="Z1318">
        <v>51380</v>
      </c>
      <c r="AA1318">
        <v>1</v>
      </c>
      <c r="AB1318" t="s">
        <v>21</v>
      </c>
    </row>
    <row r="1319" spans="1:28" x14ac:dyDescent="0.3">
      <c r="A1319">
        <v>502</v>
      </c>
      <c r="B1319" t="str">
        <f>VLOOKUP(A1319,标的信息!$B$2:$G$260,2,0)</f>
        <v>安盈聚财</v>
      </c>
      <c r="C1319" t="str">
        <f>VLOOKUP(A1319,标的信息!$B$2:$G$260,3,0)</f>
        <v>草根金融第5期</v>
      </c>
      <c r="D1319">
        <f>VLOOKUP(A1319,标的信息!$B$2:$G$260,4,0)</f>
        <v>2000000</v>
      </c>
      <c r="E1319">
        <f>VLOOKUP(A1319,标的信息!$B$2:$G$260,5,0)</f>
        <v>5.4</v>
      </c>
      <c r="F1319">
        <f>VLOOKUP(A1319,标的信息!$B$2:$G$260,6,0)</f>
        <v>6</v>
      </c>
      <c r="G1319">
        <f>VLOOKUP(A1319,标的信息!$B$2:$H$260,7,0)</f>
        <v>184</v>
      </c>
      <c r="H1319" t="str">
        <f>VLOOKUP(A1319,标的信息!$B$2:$I$260,8,0)</f>
        <v>还款中</v>
      </c>
      <c r="I1319">
        <f t="shared" si="20"/>
        <v>1656</v>
      </c>
      <c r="J1319">
        <v>1656</v>
      </c>
      <c r="K1319">
        <v>60000</v>
      </c>
      <c r="L1319" s="1" t="s">
        <v>2574</v>
      </c>
      <c r="M1319">
        <v>8098</v>
      </c>
      <c r="N1319">
        <v>10</v>
      </c>
      <c r="O1319" t="s">
        <v>18</v>
      </c>
      <c r="P1319" s="1" t="s">
        <v>2575</v>
      </c>
      <c r="Q1319">
        <v>1656</v>
      </c>
      <c r="R1319">
        <v>1</v>
      </c>
      <c r="S1319">
        <v>0</v>
      </c>
      <c r="T1319">
        <v>0</v>
      </c>
      <c r="U1319" s="1" t="s">
        <v>53</v>
      </c>
      <c r="V1319">
        <v>60000</v>
      </c>
      <c r="W1319">
        <v>60000</v>
      </c>
      <c r="X1319">
        <v>0</v>
      </c>
      <c r="Y1319">
        <v>61656</v>
      </c>
      <c r="Z1319">
        <v>61656</v>
      </c>
      <c r="AA1319">
        <v>1</v>
      </c>
      <c r="AB1319" t="s">
        <v>21</v>
      </c>
    </row>
    <row r="1320" spans="1:28" x14ac:dyDescent="0.3">
      <c r="A1320">
        <v>502</v>
      </c>
      <c r="B1320" t="str">
        <f>VLOOKUP(A1320,标的信息!$B$2:$G$260,2,0)</f>
        <v>安盈聚财</v>
      </c>
      <c r="C1320" t="str">
        <f>VLOOKUP(A1320,标的信息!$B$2:$G$260,3,0)</f>
        <v>草根金融第5期</v>
      </c>
      <c r="D1320">
        <f>VLOOKUP(A1320,标的信息!$B$2:$G$260,4,0)</f>
        <v>2000000</v>
      </c>
      <c r="E1320">
        <f>VLOOKUP(A1320,标的信息!$B$2:$G$260,5,0)</f>
        <v>5.4</v>
      </c>
      <c r="F1320">
        <f>VLOOKUP(A1320,标的信息!$B$2:$G$260,6,0)</f>
        <v>6</v>
      </c>
      <c r="G1320">
        <f>VLOOKUP(A1320,标的信息!$B$2:$H$260,7,0)</f>
        <v>184</v>
      </c>
      <c r="H1320" t="str">
        <f>VLOOKUP(A1320,标的信息!$B$2:$I$260,8,0)</f>
        <v>还款中</v>
      </c>
      <c r="I1320">
        <f t="shared" si="20"/>
        <v>1656</v>
      </c>
      <c r="J1320">
        <v>1656</v>
      </c>
      <c r="K1320">
        <v>60000</v>
      </c>
      <c r="L1320" s="1" t="s">
        <v>2576</v>
      </c>
      <c r="M1320">
        <v>8097</v>
      </c>
      <c r="N1320">
        <v>10</v>
      </c>
      <c r="O1320" t="s">
        <v>18</v>
      </c>
      <c r="P1320" s="1" t="s">
        <v>2577</v>
      </c>
      <c r="Q1320">
        <v>1656</v>
      </c>
      <c r="R1320">
        <v>1</v>
      </c>
      <c r="S1320">
        <v>0</v>
      </c>
      <c r="T1320">
        <v>0</v>
      </c>
      <c r="U1320" s="1" t="s">
        <v>53</v>
      </c>
      <c r="V1320">
        <v>60000</v>
      </c>
      <c r="W1320">
        <v>60000</v>
      </c>
      <c r="X1320">
        <v>0</v>
      </c>
      <c r="Y1320">
        <v>61656</v>
      </c>
      <c r="Z1320">
        <v>61656</v>
      </c>
      <c r="AA1320">
        <v>1</v>
      </c>
      <c r="AB1320" t="s">
        <v>21</v>
      </c>
    </row>
    <row r="1321" spans="1:28" x14ac:dyDescent="0.3">
      <c r="A1321">
        <v>502</v>
      </c>
      <c r="B1321" t="str">
        <f>VLOOKUP(A1321,标的信息!$B$2:$G$260,2,0)</f>
        <v>安盈聚财</v>
      </c>
      <c r="C1321" t="str">
        <f>VLOOKUP(A1321,标的信息!$B$2:$G$260,3,0)</f>
        <v>草根金融第5期</v>
      </c>
      <c r="D1321">
        <f>VLOOKUP(A1321,标的信息!$B$2:$G$260,4,0)</f>
        <v>2000000</v>
      </c>
      <c r="E1321">
        <f>VLOOKUP(A1321,标的信息!$B$2:$G$260,5,0)</f>
        <v>5.4</v>
      </c>
      <c r="F1321">
        <f>VLOOKUP(A1321,标的信息!$B$2:$G$260,6,0)</f>
        <v>6</v>
      </c>
      <c r="G1321">
        <f>VLOOKUP(A1321,标的信息!$B$2:$H$260,7,0)</f>
        <v>184</v>
      </c>
      <c r="H1321" t="str">
        <f>VLOOKUP(A1321,标的信息!$B$2:$I$260,8,0)</f>
        <v>还款中</v>
      </c>
      <c r="I1321">
        <f t="shared" si="20"/>
        <v>552</v>
      </c>
      <c r="J1321">
        <v>552</v>
      </c>
      <c r="K1321">
        <v>20000</v>
      </c>
      <c r="L1321" s="1" t="s">
        <v>2578</v>
      </c>
      <c r="M1321">
        <v>8096</v>
      </c>
      <c r="N1321">
        <v>10</v>
      </c>
      <c r="O1321" t="s">
        <v>18</v>
      </c>
      <c r="P1321" s="1" t="s">
        <v>2579</v>
      </c>
      <c r="Q1321">
        <v>552</v>
      </c>
      <c r="R1321">
        <v>1</v>
      </c>
      <c r="S1321">
        <v>0</v>
      </c>
      <c r="T1321">
        <v>0</v>
      </c>
      <c r="U1321" s="1" t="s">
        <v>40</v>
      </c>
      <c r="V1321">
        <v>20000</v>
      </c>
      <c r="W1321">
        <v>20000</v>
      </c>
      <c r="X1321">
        <v>0</v>
      </c>
      <c r="Y1321">
        <v>20552</v>
      </c>
      <c r="Z1321">
        <v>20552</v>
      </c>
      <c r="AA1321">
        <v>1</v>
      </c>
      <c r="AB1321" t="s">
        <v>21</v>
      </c>
    </row>
    <row r="1322" spans="1:28" x14ac:dyDescent="0.3">
      <c r="A1322">
        <v>502</v>
      </c>
      <c r="B1322" t="str">
        <f>VLOOKUP(A1322,标的信息!$B$2:$G$260,2,0)</f>
        <v>安盈聚财</v>
      </c>
      <c r="C1322" t="str">
        <f>VLOOKUP(A1322,标的信息!$B$2:$G$260,3,0)</f>
        <v>草根金融第5期</v>
      </c>
      <c r="D1322">
        <f>VLOOKUP(A1322,标的信息!$B$2:$G$260,4,0)</f>
        <v>2000000</v>
      </c>
      <c r="E1322">
        <f>VLOOKUP(A1322,标的信息!$B$2:$G$260,5,0)</f>
        <v>5.4</v>
      </c>
      <c r="F1322">
        <f>VLOOKUP(A1322,标的信息!$B$2:$G$260,6,0)</f>
        <v>6</v>
      </c>
      <c r="G1322">
        <f>VLOOKUP(A1322,标的信息!$B$2:$H$260,7,0)</f>
        <v>184</v>
      </c>
      <c r="H1322" t="str">
        <f>VLOOKUP(A1322,标的信息!$B$2:$I$260,8,0)</f>
        <v>还款中</v>
      </c>
      <c r="I1322">
        <f t="shared" si="20"/>
        <v>2760</v>
      </c>
      <c r="J1322">
        <v>2760</v>
      </c>
      <c r="K1322">
        <v>100000</v>
      </c>
      <c r="L1322" s="1" t="s">
        <v>2580</v>
      </c>
      <c r="M1322">
        <v>8095</v>
      </c>
      <c r="N1322">
        <v>10</v>
      </c>
      <c r="O1322" t="s">
        <v>18</v>
      </c>
      <c r="P1322" s="1" t="s">
        <v>2581</v>
      </c>
      <c r="Q1322">
        <v>2760</v>
      </c>
      <c r="R1322">
        <v>1</v>
      </c>
      <c r="S1322">
        <v>0</v>
      </c>
      <c r="T1322">
        <v>0</v>
      </c>
      <c r="U1322" s="1" t="s">
        <v>40</v>
      </c>
      <c r="V1322">
        <v>100000</v>
      </c>
      <c r="W1322">
        <v>100000</v>
      </c>
      <c r="X1322">
        <v>0</v>
      </c>
      <c r="Y1322">
        <v>102760</v>
      </c>
      <c r="Z1322">
        <v>102760</v>
      </c>
      <c r="AA1322">
        <v>1</v>
      </c>
      <c r="AB1322" t="s">
        <v>21</v>
      </c>
    </row>
    <row r="1323" spans="1:28" x14ac:dyDescent="0.3">
      <c r="A1323">
        <v>502</v>
      </c>
      <c r="B1323" t="str">
        <f>VLOOKUP(A1323,标的信息!$B$2:$G$260,2,0)</f>
        <v>安盈聚财</v>
      </c>
      <c r="C1323" t="str">
        <f>VLOOKUP(A1323,标的信息!$B$2:$G$260,3,0)</f>
        <v>草根金融第5期</v>
      </c>
      <c r="D1323">
        <f>VLOOKUP(A1323,标的信息!$B$2:$G$260,4,0)</f>
        <v>2000000</v>
      </c>
      <c r="E1323">
        <f>VLOOKUP(A1323,标的信息!$B$2:$G$260,5,0)</f>
        <v>5.4</v>
      </c>
      <c r="F1323">
        <f>VLOOKUP(A1323,标的信息!$B$2:$G$260,6,0)</f>
        <v>6</v>
      </c>
      <c r="G1323">
        <f>VLOOKUP(A1323,标的信息!$B$2:$H$260,7,0)</f>
        <v>184</v>
      </c>
      <c r="H1323" t="str">
        <f>VLOOKUP(A1323,标的信息!$B$2:$I$260,8,0)</f>
        <v>还款中</v>
      </c>
      <c r="I1323">
        <f t="shared" si="20"/>
        <v>2760</v>
      </c>
      <c r="J1323">
        <v>2760</v>
      </c>
      <c r="K1323">
        <v>100000</v>
      </c>
      <c r="L1323" s="1" t="s">
        <v>2582</v>
      </c>
      <c r="M1323">
        <v>8094</v>
      </c>
      <c r="N1323">
        <v>10</v>
      </c>
      <c r="O1323" t="s">
        <v>18</v>
      </c>
      <c r="P1323" s="1" t="s">
        <v>2583</v>
      </c>
      <c r="Q1323">
        <v>2760</v>
      </c>
      <c r="R1323">
        <v>1</v>
      </c>
      <c r="S1323">
        <v>0</v>
      </c>
      <c r="T1323">
        <v>0</v>
      </c>
      <c r="U1323" s="1" t="s">
        <v>40</v>
      </c>
      <c r="V1323">
        <v>100000</v>
      </c>
      <c r="W1323">
        <v>100000</v>
      </c>
      <c r="X1323">
        <v>0</v>
      </c>
      <c r="Y1323">
        <v>102760</v>
      </c>
      <c r="Z1323">
        <v>102760</v>
      </c>
      <c r="AA1323">
        <v>1</v>
      </c>
      <c r="AB1323" t="s">
        <v>21</v>
      </c>
    </row>
    <row r="1324" spans="1:28" x14ac:dyDescent="0.3">
      <c r="A1324">
        <v>502</v>
      </c>
      <c r="B1324" t="str">
        <f>VLOOKUP(A1324,标的信息!$B$2:$G$260,2,0)</f>
        <v>安盈聚财</v>
      </c>
      <c r="C1324" t="str">
        <f>VLOOKUP(A1324,标的信息!$B$2:$G$260,3,0)</f>
        <v>草根金融第5期</v>
      </c>
      <c r="D1324">
        <f>VLOOKUP(A1324,标的信息!$B$2:$G$260,4,0)</f>
        <v>2000000</v>
      </c>
      <c r="E1324">
        <f>VLOOKUP(A1324,标的信息!$B$2:$G$260,5,0)</f>
        <v>5.4</v>
      </c>
      <c r="F1324">
        <f>VLOOKUP(A1324,标的信息!$B$2:$G$260,6,0)</f>
        <v>6</v>
      </c>
      <c r="G1324">
        <f>VLOOKUP(A1324,标的信息!$B$2:$H$260,7,0)</f>
        <v>184</v>
      </c>
      <c r="H1324" t="str">
        <f>VLOOKUP(A1324,标的信息!$B$2:$I$260,8,0)</f>
        <v>还款中</v>
      </c>
      <c r="I1324">
        <f t="shared" si="20"/>
        <v>276</v>
      </c>
      <c r="J1324">
        <v>276</v>
      </c>
      <c r="K1324">
        <v>10000</v>
      </c>
      <c r="L1324" s="1" t="s">
        <v>2584</v>
      </c>
      <c r="M1324">
        <v>8093</v>
      </c>
      <c r="N1324">
        <v>10</v>
      </c>
      <c r="O1324" t="s">
        <v>18</v>
      </c>
      <c r="P1324" s="1" t="s">
        <v>2585</v>
      </c>
      <c r="Q1324">
        <v>276</v>
      </c>
      <c r="R1324">
        <v>1</v>
      </c>
      <c r="S1324">
        <v>0</v>
      </c>
      <c r="T1324">
        <v>0</v>
      </c>
      <c r="U1324" s="1" t="s">
        <v>77</v>
      </c>
      <c r="V1324">
        <v>10000</v>
      </c>
      <c r="W1324">
        <v>10000</v>
      </c>
      <c r="X1324">
        <v>0</v>
      </c>
      <c r="Y1324">
        <v>10276</v>
      </c>
      <c r="Z1324">
        <v>10276</v>
      </c>
      <c r="AA1324">
        <v>1</v>
      </c>
      <c r="AB1324" t="s">
        <v>21</v>
      </c>
    </row>
    <row r="1325" spans="1:28" x14ac:dyDescent="0.3">
      <c r="A1325">
        <v>502</v>
      </c>
      <c r="B1325" t="str">
        <f>VLOOKUP(A1325,标的信息!$B$2:$G$260,2,0)</f>
        <v>安盈聚财</v>
      </c>
      <c r="C1325" t="str">
        <f>VLOOKUP(A1325,标的信息!$B$2:$G$260,3,0)</f>
        <v>草根金融第5期</v>
      </c>
      <c r="D1325">
        <f>VLOOKUP(A1325,标的信息!$B$2:$G$260,4,0)</f>
        <v>2000000</v>
      </c>
      <c r="E1325">
        <f>VLOOKUP(A1325,标的信息!$B$2:$G$260,5,0)</f>
        <v>5.4</v>
      </c>
      <c r="F1325">
        <f>VLOOKUP(A1325,标的信息!$B$2:$G$260,6,0)</f>
        <v>6</v>
      </c>
      <c r="G1325">
        <f>VLOOKUP(A1325,标的信息!$B$2:$H$260,7,0)</f>
        <v>184</v>
      </c>
      <c r="H1325" t="str">
        <f>VLOOKUP(A1325,标的信息!$B$2:$I$260,8,0)</f>
        <v>还款中</v>
      </c>
      <c r="I1325">
        <f t="shared" si="20"/>
        <v>1380</v>
      </c>
      <c r="J1325">
        <v>1380</v>
      </c>
      <c r="K1325">
        <v>50000</v>
      </c>
      <c r="L1325" s="1" t="s">
        <v>2586</v>
      </c>
      <c r="M1325">
        <v>8092</v>
      </c>
      <c r="N1325">
        <v>10</v>
      </c>
      <c r="O1325" t="s">
        <v>18</v>
      </c>
      <c r="P1325" s="1" t="s">
        <v>2587</v>
      </c>
      <c r="Q1325">
        <v>1380</v>
      </c>
      <c r="R1325">
        <v>1</v>
      </c>
      <c r="S1325">
        <v>0</v>
      </c>
      <c r="T1325">
        <v>0</v>
      </c>
      <c r="U1325" s="1" t="s">
        <v>48</v>
      </c>
      <c r="V1325">
        <v>50000</v>
      </c>
      <c r="W1325">
        <v>50000</v>
      </c>
      <c r="X1325">
        <v>0</v>
      </c>
      <c r="Y1325">
        <v>51380</v>
      </c>
      <c r="Z1325">
        <v>51380</v>
      </c>
      <c r="AA1325">
        <v>1</v>
      </c>
      <c r="AB1325" t="s">
        <v>21</v>
      </c>
    </row>
    <row r="1326" spans="1:28" x14ac:dyDescent="0.3">
      <c r="A1326">
        <v>502</v>
      </c>
      <c r="B1326" t="str">
        <f>VLOOKUP(A1326,标的信息!$B$2:$G$260,2,0)</f>
        <v>安盈聚财</v>
      </c>
      <c r="C1326" t="str">
        <f>VLOOKUP(A1326,标的信息!$B$2:$G$260,3,0)</f>
        <v>草根金融第5期</v>
      </c>
      <c r="D1326">
        <f>VLOOKUP(A1326,标的信息!$B$2:$G$260,4,0)</f>
        <v>2000000</v>
      </c>
      <c r="E1326">
        <f>VLOOKUP(A1326,标的信息!$B$2:$G$260,5,0)</f>
        <v>5.4</v>
      </c>
      <c r="F1326">
        <f>VLOOKUP(A1326,标的信息!$B$2:$G$260,6,0)</f>
        <v>6</v>
      </c>
      <c r="G1326">
        <f>VLOOKUP(A1326,标的信息!$B$2:$H$260,7,0)</f>
        <v>184</v>
      </c>
      <c r="H1326" t="str">
        <f>VLOOKUP(A1326,标的信息!$B$2:$I$260,8,0)</f>
        <v>还款中</v>
      </c>
      <c r="I1326">
        <f t="shared" si="20"/>
        <v>1380</v>
      </c>
      <c r="J1326">
        <v>1380</v>
      </c>
      <c r="K1326">
        <v>50000</v>
      </c>
      <c r="L1326" s="1" t="s">
        <v>2588</v>
      </c>
      <c r="M1326">
        <v>8091</v>
      </c>
      <c r="N1326">
        <v>10</v>
      </c>
      <c r="O1326" t="s">
        <v>18</v>
      </c>
      <c r="P1326" s="1" t="s">
        <v>2589</v>
      </c>
      <c r="Q1326">
        <v>1380</v>
      </c>
      <c r="R1326">
        <v>1</v>
      </c>
      <c r="S1326">
        <v>0</v>
      </c>
      <c r="T1326">
        <v>0</v>
      </c>
      <c r="U1326" s="1" t="s">
        <v>48</v>
      </c>
      <c r="V1326">
        <v>50000</v>
      </c>
      <c r="W1326">
        <v>50000</v>
      </c>
      <c r="X1326">
        <v>0</v>
      </c>
      <c r="Y1326">
        <v>51380</v>
      </c>
      <c r="Z1326">
        <v>51380</v>
      </c>
      <c r="AA1326">
        <v>1</v>
      </c>
      <c r="AB1326" t="s">
        <v>21</v>
      </c>
    </row>
    <row r="1327" spans="1:28" x14ac:dyDescent="0.3">
      <c r="A1327">
        <v>502</v>
      </c>
      <c r="B1327" t="str">
        <f>VLOOKUP(A1327,标的信息!$B$2:$G$260,2,0)</f>
        <v>安盈聚财</v>
      </c>
      <c r="C1327" t="str">
        <f>VLOOKUP(A1327,标的信息!$B$2:$G$260,3,0)</f>
        <v>草根金融第5期</v>
      </c>
      <c r="D1327">
        <f>VLOOKUP(A1327,标的信息!$B$2:$G$260,4,0)</f>
        <v>2000000</v>
      </c>
      <c r="E1327">
        <f>VLOOKUP(A1327,标的信息!$B$2:$G$260,5,0)</f>
        <v>5.4</v>
      </c>
      <c r="F1327">
        <f>VLOOKUP(A1327,标的信息!$B$2:$G$260,6,0)</f>
        <v>6</v>
      </c>
      <c r="G1327">
        <f>VLOOKUP(A1327,标的信息!$B$2:$H$260,7,0)</f>
        <v>184</v>
      </c>
      <c r="H1327" t="str">
        <f>VLOOKUP(A1327,标的信息!$B$2:$I$260,8,0)</f>
        <v>还款中</v>
      </c>
      <c r="I1327">
        <f t="shared" si="20"/>
        <v>1656</v>
      </c>
      <c r="J1327">
        <v>1656</v>
      </c>
      <c r="K1327">
        <v>60000</v>
      </c>
      <c r="L1327" s="1" t="s">
        <v>2590</v>
      </c>
      <c r="M1327">
        <v>8090</v>
      </c>
      <c r="N1327">
        <v>10</v>
      </c>
      <c r="O1327" t="s">
        <v>18</v>
      </c>
      <c r="P1327" s="1" t="s">
        <v>2591</v>
      </c>
      <c r="Q1327">
        <v>1656</v>
      </c>
      <c r="R1327">
        <v>1</v>
      </c>
      <c r="S1327">
        <v>0</v>
      </c>
      <c r="T1327">
        <v>0</v>
      </c>
      <c r="U1327" s="1" t="s">
        <v>32</v>
      </c>
      <c r="V1327">
        <v>60000</v>
      </c>
      <c r="W1327">
        <v>60000</v>
      </c>
      <c r="X1327">
        <v>0</v>
      </c>
      <c r="Y1327">
        <v>61656</v>
      </c>
      <c r="Z1327">
        <v>61656</v>
      </c>
      <c r="AA1327">
        <v>1</v>
      </c>
      <c r="AB1327" t="s">
        <v>21</v>
      </c>
    </row>
    <row r="1328" spans="1:28" x14ac:dyDescent="0.3">
      <c r="A1328">
        <v>502</v>
      </c>
      <c r="B1328" t="str">
        <f>VLOOKUP(A1328,标的信息!$B$2:$G$260,2,0)</f>
        <v>安盈聚财</v>
      </c>
      <c r="C1328" t="str">
        <f>VLOOKUP(A1328,标的信息!$B$2:$G$260,3,0)</f>
        <v>草根金融第5期</v>
      </c>
      <c r="D1328">
        <f>VLOOKUP(A1328,标的信息!$B$2:$G$260,4,0)</f>
        <v>2000000</v>
      </c>
      <c r="E1328">
        <f>VLOOKUP(A1328,标的信息!$B$2:$G$260,5,0)</f>
        <v>5.4</v>
      </c>
      <c r="F1328">
        <f>VLOOKUP(A1328,标的信息!$B$2:$G$260,6,0)</f>
        <v>6</v>
      </c>
      <c r="G1328">
        <f>VLOOKUP(A1328,标的信息!$B$2:$H$260,7,0)</f>
        <v>184</v>
      </c>
      <c r="H1328" t="str">
        <f>VLOOKUP(A1328,标的信息!$B$2:$I$260,8,0)</f>
        <v>还款中</v>
      </c>
      <c r="I1328">
        <f t="shared" si="20"/>
        <v>9108.0000000000018</v>
      </c>
      <c r="J1328">
        <v>9108</v>
      </c>
      <c r="K1328">
        <v>330000</v>
      </c>
      <c r="L1328" s="1" t="s">
        <v>2592</v>
      </c>
      <c r="M1328">
        <v>8089</v>
      </c>
      <c r="N1328">
        <v>10</v>
      </c>
      <c r="O1328" t="s">
        <v>18</v>
      </c>
      <c r="P1328" s="1" t="s">
        <v>2593</v>
      </c>
      <c r="Q1328">
        <v>9108</v>
      </c>
      <c r="R1328">
        <v>1</v>
      </c>
      <c r="S1328">
        <v>0</v>
      </c>
      <c r="T1328">
        <v>0</v>
      </c>
      <c r="U1328" s="1" t="s">
        <v>48</v>
      </c>
      <c r="V1328">
        <v>330000</v>
      </c>
      <c r="W1328">
        <v>330000</v>
      </c>
      <c r="X1328">
        <v>0</v>
      </c>
      <c r="Y1328">
        <v>339108</v>
      </c>
      <c r="Z1328">
        <v>339108</v>
      </c>
      <c r="AA1328">
        <v>1</v>
      </c>
      <c r="AB1328" t="s">
        <v>21</v>
      </c>
    </row>
    <row r="1329" spans="1:28" x14ac:dyDescent="0.3">
      <c r="A1329">
        <v>502</v>
      </c>
      <c r="B1329" t="str">
        <f>VLOOKUP(A1329,标的信息!$B$2:$G$260,2,0)</f>
        <v>安盈聚财</v>
      </c>
      <c r="C1329" t="str">
        <f>VLOOKUP(A1329,标的信息!$B$2:$G$260,3,0)</f>
        <v>草根金融第5期</v>
      </c>
      <c r="D1329">
        <f>VLOOKUP(A1329,标的信息!$B$2:$G$260,4,0)</f>
        <v>2000000</v>
      </c>
      <c r="E1329">
        <f>VLOOKUP(A1329,标的信息!$B$2:$G$260,5,0)</f>
        <v>5.4</v>
      </c>
      <c r="F1329">
        <f>VLOOKUP(A1329,标的信息!$B$2:$G$260,6,0)</f>
        <v>6</v>
      </c>
      <c r="G1329">
        <f>VLOOKUP(A1329,标的信息!$B$2:$H$260,7,0)</f>
        <v>184</v>
      </c>
      <c r="H1329" t="str">
        <f>VLOOKUP(A1329,标的信息!$B$2:$I$260,8,0)</f>
        <v>还款中</v>
      </c>
      <c r="I1329">
        <f t="shared" si="20"/>
        <v>1104</v>
      </c>
      <c r="J1329">
        <v>1104</v>
      </c>
      <c r="K1329">
        <v>40000</v>
      </c>
      <c r="L1329" s="1" t="s">
        <v>2594</v>
      </c>
      <c r="M1329">
        <v>8088</v>
      </c>
      <c r="N1329">
        <v>10</v>
      </c>
      <c r="O1329" t="s">
        <v>18</v>
      </c>
      <c r="P1329" s="1" t="s">
        <v>2595</v>
      </c>
      <c r="Q1329">
        <v>1104</v>
      </c>
      <c r="R1329">
        <v>1</v>
      </c>
      <c r="S1329">
        <v>0</v>
      </c>
      <c r="T1329">
        <v>0</v>
      </c>
      <c r="U1329" s="1" t="s">
        <v>20</v>
      </c>
      <c r="V1329">
        <v>40000</v>
      </c>
      <c r="W1329">
        <v>40000</v>
      </c>
      <c r="X1329">
        <v>0</v>
      </c>
      <c r="Y1329">
        <v>41104</v>
      </c>
      <c r="Z1329">
        <v>41104</v>
      </c>
      <c r="AA1329">
        <v>1</v>
      </c>
      <c r="AB1329" t="s">
        <v>21</v>
      </c>
    </row>
    <row r="1330" spans="1:28" x14ac:dyDescent="0.3">
      <c r="A1330">
        <v>502</v>
      </c>
      <c r="B1330" t="str">
        <f>VLOOKUP(A1330,标的信息!$B$2:$G$260,2,0)</f>
        <v>安盈聚财</v>
      </c>
      <c r="C1330" t="str">
        <f>VLOOKUP(A1330,标的信息!$B$2:$G$260,3,0)</f>
        <v>草根金融第5期</v>
      </c>
      <c r="D1330">
        <f>VLOOKUP(A1330,标的信息!$B$2:$G$260,4,0)</f>
        <v>2000000</v>
      </c>
      <c r="E1330">
        <f>VLOOKUP(A1330,标的信息!$B$2:$G$260,5,0)</f>
        <v>5.4</v>
      </c>
      <c r="F1330">
        <f>VLOOKUP(A1330,标的信息!$B$2:$G$260,6,0)</f>
        <v>6</v>
      </c>
      <c r="G1330">
        <f>VLOOKUP(A1330,标的信息!$B$2:$H$260,7,0)</f>
        <v>184</v>
      </c>
      <c r="H1330" t="str">
        <f>VLOOKUP(A1330,标的信息!$B$2:$I$260,8,0)</f>
        <v>还款中</v>
      </c>
      <c r="I1330">
        <f t="shared" si="20"/>
        <v>552</v>
      </c>
      <c r="J1330">
        <v>552</v>
      </c>
      <c r="K1330">
        <v>20000</v>
      </c>
      <c r="L1330" s="1" t="s">
        <v>2596</v>
      </c>
      <c r="M1330">
        <v>8087</v>
      </c>
      <c r="N1330">
        <v>10</v>
      </c>
      <c r="O1330" t="s">
        <v>18</v>
      </c>
      <c r="P1330" s="1" t="s">
        <v>2597</v>
      </c>
      <c r="Q1330">
        <v>552</v>
      </c>
      <c r="R1330">
        <v>1</v>
      </c>
      <c r="S1330">
        <v>0</v>
      </c>
      <c r="T1330">
        <v>0</v>
      </c>
      <c r="U1330" s="1" t="s">
        <v>40</v>
      </c>
      <c r="V1330">
        <v>20000</v>
      </c>
      <c r="W1330">
        <v>20000</v>
      </c>
      <c r="X1330">
        <v>0</v>
      </c>
      <c r="Y1330">
        <v>20552</v>
      </c>
      <c r="Z1330">
        <v>20552</v>
      </c>
      <c r="AA1330">
        <v>1</v>
      </c>
      <c r="AB1330" t="s">
        <v>21</v>
      </c>
    </row>
    <row r="1331" spans="1:28" x14ac:dyDescent="0.3">
      <c r="A1331">
        <v>502</v>
      </c>
      <c r="B1331" t="str">
        <f>VLOOKUP(A1331,标的信息!$B$2:$G$260,2,0)</f>
        <v>安盈聚财</v>
      </c>
      <c r="C1331" t="str">
        <f>VLOOKUP(A1331,标的信息!$B$2:$G$260,3,0)</f>
        <v>草根金融第5期</v>
      </c>
      <c r="D1331">
        <f>VLOOKUP(A1331,标的信息!$B$2:$G$260,4,0)</f>
        <v>2000000</v>
      </c>
      <c r="E1331">
        <f>VLOOKUP(A1331,标的信息!$B$2:$G$260,5,0)</f>
        <v>5.4</v>
      </c>
      <c r="F1331">
        <f>VLOOKUP(A1331,标的信息!$B$2:$G$260,6,0)</f>
        <v>6</v>
      </c>
      <c r="G1331">
        <f>VLOOKUP(A1331,标的信息!$B$2:$H$260,7,0)</f>
        <v>184</v>
      </c>
      <c r="H1331" t="str">
        <f>VLOOKUP(A1331,标的信息!$B$2:$I$260,8,0)</f>
        <v>还款中</v>
      </c>
      <c r="I1331">
        <f t="shared" si="20"/>
        <v>276</v>
      </c>
      <c r="J1331">
        <v>276</v>
      </c>
      <c r="K1331">
        <v>10000</v>
      </c>
      <c r="L1331" s="1" t="s">
        <v>2598</v>
      </c>
      <c r="M1331">
        <v>8086</v>
      </c>
      <c r="N1331">
        <v>10</v>
      </c>
      <c r="O1331" t="s">
        <v>18</v>
      </c>
      <c r="P1331" s="1" t="s">
        <v>2599</v>
      </c>
      <c r="Q1331">
        <v>276</v>
      </c>
      <c r="R1331">
        <v>1</v>
      </c>
      <c r="S1331">
        <v>0</v>
      </c>
      <c r="T1331">
        <v>0</v>
      </c>
      <c r="U1331" s="1" t="s">
        <v>24</v>
      </c>
      <c r="V1331">
        <v>10000</v>
      </c>
      <c r="W1331">
        <v>10000</v>
      </c>
      <c r="X1331">
        <v>0</v>
      </c>
      <c r="Y1331">
        <v>10276</v>
      </c>
      <c r="Z1331">
        <v>10276</v>
      </c>
      <c r="AA1331">
        <v>1</v>
      </c>
      <c r="AB1331" t="s">
        <v>21</v>
      </c>
    </row>
    <row r="1332" spans="1:28" x14ac:dyDescent="0.3">
      <c r="A1332">
        <v>502</v>
      </c>
      <c r="B1332" t="str">
        <f>VLOOKUP(A1332,标的信息!$B$2:$G$260,2,0)</f>
        <v>安盈聚财</v>
      </c>
      <c r="C1332" t="str">
        <f>VLOOKUP(A1332,标的信息!$B$2:$G$260,3,0)</f>
        <v>草根金融第5期</v>
      </c>
      <c r="D1332">
        <f>VLOOKUP(A1332,标的信息!$B$2:$G$260,4,0)</f>
        <v>2000000</v>
      </c>
      <c r="E1332">
        <f>VLOOKUP(A1332,标的信息!$B$2:$G$260,5,0)</f>
        <v>5.4</v>
      </c>
      <c r="F1332">
        <f>VLOOKUP(A1332,标的信息!$B$2:$G$260,6,0)</f>
        <v>6</v>
      </c>
      <c r="G1332">
        <f>VLOOKUP(A1332,标的信息!$B$2:$H$260,7,0)</f>
        <v>184</v>
      </c>
      <c r="H1332" t="str">
        <f>VLOOKUP(A1332,标的信息!$B$2:$I$260,8,0)</f>
        <v>还款中</v>
      </c>
      <c r="I1332">
        <f t="shared" si="20"/>
        <v>276</v>
      </c>
      <c r="J1332">
        <v>276</v>
      </c>
      <c r="K1332">
        <v>10000</v>
      </c>
      <c r="L1332" s="1" t="s">
        <v>2600</v>
      </c>
      <c r="M1332">
        <v>8085</v>
      </c>
      <c r="N1332">
        <v>10</v>
      </c>
      <c r="O1332" t="s">
        <v>18</v>
      </c>
      <c r="P1332" s="1" t="s">
        <v>2601</v>
      </c>
      <c r="Q1332">
        <v>276</v>
      </c>
      <c r="R1332">
        <v>1</v>
      </c>
      <c r="S1332">
        <v>0</v>
      </c>
      <c r="T1332">
        <v>0</v>
      </c>
      <c r="U1332" s="1" t="s">
        <v>43</v>
      </c>
      <c r="V1332">
        <v>10000</v>
      </c>
      <c r="W1332">
        <v>10000</v>
      </c>
      <c r="X1332">
        <v>0</v>
      </c>
      <c r="Y1332">
        <v>10276</v>
      </c>
      <c r="Z1332">
        <v>10276</v>
      </c>
      <c r="AA1332">
        <v>1</v>
      </c>
      <c r="AB1332" t="s">
        <v>21</v>
      </c>
    </row>
    <row r="1333" spans="1:28" x14ac:dyDescent="0.3">
      <c r="A1333">
        <v>502</v>
      </c>
      <c r="B1333" t="str">
        <f>VLOOKUP(A1333,标的信息!$B$2:$G$260,2,0)</f>
        <v>安盈聚财</v>
      </c>
      <c r="C1333" t="str">
        <f>VLOOKUP(A1333,标的信息!$B$2:$G$260,3,0)</f>
        <v>草根金融第5期</v>
      </c>
      <c r="D1333">
        <f>VLOOKUP(A1333,标的信息!$B$2:$G$260,4,0)</f>
        <v>2000000</v>
      </c>
      <c r="E1333">
        <f>VLOOKUP(A1333,标的信息!$B$2:$G$260,5,0)</f>
        <v>5.4</v>
      </c>
      <c r="F1333">
        <f>VLOOKUP(A1333,标的信息!$B$2:$G$260,6,0)</f>
        <v>6</v>
      </c>
      <c r="G1333">
        <f>VLOOKUP(A1333,标的信息!$B$2:$H$260,7,0)</f>
        <v>184</v>
      </c>
      <c r="H1333" t="str">
        <f>VLOOKUP(A1333,标的信息!$B$2:$I$260,8,0)</f>
        <v>还款中</v>
      </c>
      <c r="I1333">
        <f t="shared" si="20"/>
        <v>1104</v>
      </c>
      <c r="J1333">
        <v>1104</v>
      </c>
      <c r="K1333">
        <v>40000</v>
      </c>
      <c r="L1333" s="1" t="s">
        <v>2602</v>
      </c>
      <c r="M1333">
        <v>8065</v>
      </c>
      <c r="N1333">
        <v>10</v>
      </c>
      <c r="O1333" t="s">
        <v>18</v>
      </c>
      <c r="P1333" s="1" t="s">
        <v>2603</v>
      </c>
      <c r="Q1333">
        <v>1104</v>
      </c>
      <c r="R1333">
        <v>1</v>
      </c>
      <c r="S1333">
        <v>0</v>
      </c>
      <c r="T1333">
        <v>0</v>
      </c>
      <c r="U1333" s="1" t="s">
        <v>40</v>
      </c>
      <c r="V1333">
        <v>40000</v>
      </c>
      <c r="W1333">
        <v>40000</v>
      </c>
      <c r="X1333">
        <v>0</v>
      </c>
      <c r="Y1333">
        <v>41104</v>
      </c>
      <c r="Z1333">
        <v>41104</v>
      </c>
      <c r="AA1333">
        <v>1</v>
      </c>
      <c r="AB1333" t="s">
        <v>21</v>
      </c>
    </row>
    <row r="1334" spans="1:28" x14ac:dyDescent="0.3">
      <c r="A1334">
        <v>502</v>
      </c>
      <c r="B1334" t="str">
        <f>VLOOKUP(A1334,标的信息!$B$2:$G$260,2,0)</f>
        <v>安盈聚财</v>
      </c>
      <c r="C1334" t="str">
        <f>VLOOKUP(A1334,标的信息!$B$2:$G$260,3,0)</f>
        <v>草根金融第5期</v>
      </c>
      <c r="D1334">
        <f>VLOOKUP(A1334,标的信息!$B$2:$G$260,4,0)</f>
        <v>2000000</v>
      </c>
      <c r="E1334">
        <f>VLOOKUP(A1334,标的信息!$B$2:$G$260,5,0)</f>
        <v>5.4</v>
      </c>
      <c r="F1334">
        <f>VLOOKUP(A1334,标的信息!$B$2:$G$260,6,0)</f>
        <v>6</v>
      </c>
      <c r="G1334">
        <f>VLOOKUP(A1334,标的信息!$B$2:$H$260,7,0)</f>
        <v>184</v>
      </c>
      <c r="H1334" t="str">
        <f>VLOOKUP(A1334,标的信息!$B$2:$I$260,8,0)</f>
        <v>还款中</v>
      </c>
      <c r="I1334">
        <f t="shared" si="20"/>
        <v>1380</v>
      </c>
      <c r="J1334">
        <v>1380</v>
      </c>
      <c r="K1334">
        <v>50000</v>
      </c>
      <c r="L1334" s="1" t="s">
        <v>2604</v>
      </c>
      <c r="M1334">
        <v>8064</v>
      </c>
      <c r="N1334">
        <v>10</v>
      </c>
      <c r="O1334" t="s">
        <v>18</v>
      </c>
      <c r="P1334" s="1" t="s">
        <v>2605</v>
      </c>
      <c r="Q1334">
        <v>1380</v>
      </c>
      <c r="R1334">
        <v>1</v>
      </c>
      <c r="S1334">
        <v>0</v>
      </c>
      <c r="T1334">
        <v>0</v>
      </c>
      <c r="U1334" s="1" t="s">
        <v>53</v>
      </c>
      <c r="V1334">
        <v>50000</v>
      </c>
      <c r="W1334">
        <v>50000</v>
      </c>
      <c r="X1334">
        <v>0</v>
      </c>
      <c r="Y1334">
        <v>51380</v>
      </c>
      <c r="Z1334">
        <v>51380</v>
      </c>
      <c r="AA1334">
        <v>1</v>
      </c>
      <c r="AB1334" t="s">
        <v>21</v>
      </c>
    </row>
    <row r="1335" spans="1:28" x14ac:dyDescent="0.3">
      <c r="A1335">
        <v>502</v>
      </c>
      <c r="B1335" t="str">
        <f>VLOOKUP(A1335,标的信息!$B$2:$G$260,2,0)</f>
        <v>安盈聚财</v>
      </c>
      <c r="C1335" t="str">
        <f>VLOOKUP(A1335,标的信息!$B$2:$G$260,3,0)</f>
        <v>草根金融第5期</v>
      </c>
      <c r="D1335">
        <f>VLOOKUP(A1335,标的信息!$B$2:$G$260,4,0)</f>
        <v>2000000</v>
      </c>
      <c r="E1335">
        <f>VLOOKUP(A1335,标的信息!$B$2:$G$260,5,0)</f>
        <v>5.4</v>
      </c>
      <c r="F1335">
        <f>VLOOKUP(A1335,标的信息!$B$2:$G$260,6,0)</f>
        <v>6</v>
      </c>
      <c r="G1335">
        <f>VLOOKUP(A1335,标的信息!$B$2:$H$260,7,0)</f>
        <v>184</v>
      </c>
      <c r="H1335" t="str">
        <f>VLOOKUP(A1335,标的信息!$B$2:$I$260,8,0)</f>
        <v>还款中</v>
      </c>
      <c r="I1335">
        <f t="shared" si="20"/>
        <v>552</v>
      </c>
      <c r="J1335">
        <v>552</v>
      </c>
      <c r="K1335">
        <v>20000</v>
      </c>
      <c r="L1335" s="1" t="s">
        <v>2606</v>
      </c>
      <c r="M1335">
        <v>8063</v>
      </c>
      <c r="N1335">
        <v>10</v>
      </c>
      <c r="O1335" t="s">
        <v>18</v>
      </c>
      <c r="P1335" s="1" t="s">
        <v>2607</v>
      </c>
      <c r="Q1335">
        <v>552</v>
      </c>
      <c r="R1335">
        <v>1</v>
      </c>
      <c r="S1335">
        <v>0</v>
      </c>
      <c r="T1335">
        <v>0</v>
      </c>
      <c r="U1335" s="1" t="s">
        <v>20</v>
      </c>
      <c r="V1335">
        <v>20000</v>
      </c>
      <c r="W1335">
        <v>20000</v>
      </c>
      <c r="X1335">
        <v>0</v>
      </c>
      <c r="Y1335">
        <v>20552</v>
      </c>
      <c r="Z1335">
        <v>20552</v>
      </c>
      <c r="AA1335">
        <v>1</v>
      </c>
      <c r="AB1335" t="s">
        <v>21</v>
      </c>
    </row>
    <row r="1336" spans="1:28" x14ac:dyDescent="0.3">
      <c r="A1336">
        <v>502</v>
      </c>
      <c r="B1336" t="str">
        <f>VLOOKUP(A1336,标的信息!$B$2:$G$260,2,0)</f>
        <v>安盈聚财</v>
      </c>
      <c r="C1336" t="str">
        <f>VLOOKUP(A1336,标的信息!$B$2:$G$260,3,0)</f>
        <v>草根金融第5期</v>
      </c>
      <c r="D1336">
        <f>VLOOKUP(A1336,标的信息!$B$2:$G$260,4,0)</f>
        <v>2000000</v>
      </c>
      <c r="E1336">
        <f>VLOOKUP(A1336,标的信息!$B$2:$G$260,5,0)</f>
        <v>5.4</v>
      </c>
      <c r="F1336">
        <f>VLOOKUP(A1336,标的信息!$B$2:$G$260,6,0)</f>
        <v>6</v>
      </c>
      <c r="G1336">
        <f>VLOOKUP(A1336,标的信息!$B$2:$H$260,7,0)</f>
        <v>184</v>
      </c>
      <c r="H1336" t="str">
        <f>VLOOKUP(A1336,标的信息!$B$2:$I$260,8,0)</f>
        <v>还款中</v>
      </c>
      <c r="I1336">
        <f t="shared" si="20"/>
        <v>1380</v>
      </c>
      <c r="J1336">
        <v>1380</v>
      </c>
      <c r="K1336">
        <v>50000</v>
      </c>
      <c r="L1336" s="1" t="s">
        <v>2608</v>
      </c>
      <c r="M1336">
        <v>8062</v>
      </c>
      <c r="N1336">
        <v>10</v>
      </c>
      <c r="O1336" t="s">
        <v>18</v>
      </c>
      <c r="P1336" s="1" t="s">
        <v>2609</v>
      </c>
      <c r="Q1336">
        <v>1380</v>
      </c>
      <c r="R1336">
        <v>1</v>
      </c>
      <c r="S1336">
        <v>0</v>
      </c>
      <c r="T1336">
        <v>0</v>
      </c>
      <c r="U1336" s="1" t="s">
        <v>29</v>
      </c>
      <c r="V1336">
        <v>50000</v>
      </c>
      <c r="W1336">
        <v>50000</v>
      </c>
      <c r="X1336">
        <v>0</v>
      </c>
      <c r="Y1336">
        <v>51380</v>
      </c>
      <c r="Z1336">
        <v>51380</v>
      </c>
      <c r="AA1336">
        <v>1</v>
      </c>
      <c r="AB1336" t="s">
        <v>21</v>
      </c>
    </row>
    <row r="1337" spans="1:28" x14ac:dyDescent="0.3">
      <c r="A1337">
        <v>502</v>
      </c>
      <c r="B1337" t="str">
        <f>VLOOKUP(A1337,标的信息!$B$2:$G$260,2,0)</f>
        <v>安盈聚财</v>
      </c>
      <c r="C1337" t="str">
        <f>VLOOKUP(A1337,标的信息!$B$2:$G$260,3,0)</f>
        <v>草根金融第5期</v>
      </c>
      <c r="D1337">
        <f>VLOOKUP(A1337,标的信息!$B$2:$G$260,4,0)</f>
        <v>2000000</v>
      </c>
      <c r="E1337">
        <f>VLOOKUP(A1337,标的信息!$B$2:$G$260,5,0)</f>
        <v>5.4</v>
      </c>
      <c r="F1337">
        <f>VLOOKUP(A1337,标的信息!$B$2:$G$260,6,0)</f>
        <v>6</v>
      </c>
      <c r="G1337">
        <f>VLOOKUP(A1337,标的信息!$B$2:$H$260,7,0)</f>
        <v>184</v>
      </c>
      <c r="H1337" t="str">
        <f>VLOOKUP(A1337,标的信息!$B$2:$I$260,8,0)</f>
        <v>还款中</v>
      </c>
      <c r="I1337">
        <f t="shared" si="20"/>
        <v>552</v>
      </c>
      <c r="J1337">
        <v>552</v>
      </c>
      <c r="K1337">
        <v>20000</v>
      </c>
      <c r="L1337" s="1" t="s">
        <v>2610</v>
      </c>
      <c r="M1337">
        <v>8061</v>
      </c>
      <c r="N1337">
        <v>10</v>
      </c>
      <c r="O1337" t="s">
        <v>18</v>
      </c>
      <c r="P1337" s="1" t="s">
        <v>2611</v>
      </c>
      <c r="Q1337">
        <v>552</v>
      </c>
      <c r="R1337">
        <v>1</v>
      </c>
      <c r="S1337">
        <v>0</v>
      </c>
      <c r="T1337">
        <v>0</v>
      </c>
      <c r="U1337" s="1" t="s">
        <v>40</v>
      </c>
      <c r="V1337">
        <v>20000</v>
      </c>
      <c r="W1337">
        <v>20000</v>
      </c>
      <c r="X1337">
        <v>0</v>
      </c>
      <c r="Y1337">
        <v>20552</v>
      </c>
      <c r="Z1337">
        <v>20552</v>
      </c>
      <c r="AA1337">
        <v>1</v>
      </c>
      <c r="AB1337" t="s">
        <v>21</v>
      </c>
    </row>
    <row r="1338" spans="1:28" x14ac:dyDescent="0.3">
      <c r="A1338">
        <v>502</v>
      </c>
      <c r="B1338" t="str">
        <f>VLOOKUP(A1338,标的信息!$B$2:$G$260,2,0)</f>
        <v>安盈聚财</v>
      </c>
      <c r="C1338" t="str">
        <f>VLOOKUP(A1338,标的信息!$B$2:$G$260,3,0)</f>
        <v>草根金融第5期</v>
      </c>
      <c r="D1338">
        <f>VLOOKUP(A1338,标的信息!$B$2:$G$260,4,0)</f>
        <v>2000000</v>
      </c>
      <c r="E1338">
        <f>VLOOKUP(A1338,标的信息!$B$2:$G$260,5,0)</f>
        <v>5.4</v>
      </c>
      <c r="F1338">
        <f>VLOOKUP(A1338,标的信息!$B$2:$G$260,6,0)</f>
        <v>6</v>
      </c>
      <c r="G1338">
        <f>VLOOKUP(A1338,标的信息!$B$2:$H$260,7,0)</f>
        <v>184</v>
      </c>
      <c r="H1338" t="str">
        <f>VLOOKUP(A1338,标的信息!$B$2:$I$260,8,0)</f>
        <v>还款中</v>
      </c>
      <c r="I1338">
        <f t="shared" si="20"/>
        <v>276</v>
      </c>
      <c r="J1338">
        <v>276</v>
      </c>
      <c r="K1338">
        <v>10000</v>
      </c>
      <c r="L1338" s="1" t="s">
        <v>2612</v>
      </c>
      <c r="M1338">
        <v>8060</v>
      </c>
      <c r="N1338">
        <v>10</v>
      </c>
      <c r="O1338" t="s">
        <v>18</v>
      </c>
      <c r="P1338" s="1" t="s">
        <v>2613</v>
      </c>
      <c r="Q1338">
        <v>276</v>
      </c>
      <c r="R1338">
        <v>1</v>
      </c>
      <c r="S1338">
        <v>0</v>
      </c>
      <c r="T1338">
        <v>0</v>
      </c>
      <c r="U1338" s="1" t="s">
        <v>32</v>
      </c>
      <c r="V1338">
        <v>10000</v>
      </c>
      <c r="W1338">
        <v>10000</v>
      </c>
      <c r="X1338">
        <v>0</v>
      </c>
      <c r="Y1338">
        <v>10276</v>
      </c>
      <c r="Z1338">
        <v>10276</v>
      </c>
      <c r="AA1338">
        <v>1</v>
      </c>
      <c r="AB1338" t="s">
        <v>21</v>
      </c>
    </row>
    <row r="1339" spans="1:28" x14ac:dyDescent="0.3">
      <c r="A1339">
        <v>502</v>
      </c>
      <c r="B1339" t="str">
        <f>VLOOKUP(A1339,标的信息!$B$2:$G$260,2,0)</f>
        <v>安盈聚财</v>
      </c>
      <c r="C1339" t="str">
        <f>VLOOKUP(A1339,标的信息!$B$2:$G$260,3,0)</f>
        <v>草根金融第5期</v>
      </c>
      <c r="D1339">
        <f>VLOOKUP(A1339,标的信息!$B$2:$G$260,4,0)</f>
        <v>2000000</v>
      </c>
      <c r="E1339">
        <f>VLOOKUP(A1339,标的信息!$B$2:$G$260,5,0)</f>
        <v>5.4</v>
      </c>
      <c r="F1339">
        <f>VLOOKUP(A1339,标的信息!$B$2:$G$260,6,0)</f>
        <v>6</v>
      </c>
      <c r="G1339">
        <f>VLOOKUP(A1339,标的信息!$B$2:$H$260,7,0)</f>
        <v>184</v>
      </c>
      <c r="H1339" t="str">
        <f>VLOOKUP(A1339,标的信息!$B$2:$I$260,8,0)</f>
        <v>还款中</v>
      </c>
      <c r="I1339">
        <f t="shared" si="20"/>
        <v>1104</v>
      </c>
      <c r="J1339">
        <v>1104</v>
      </c>
      <c r="K1339">
        <v>40000</v>
      </c>
      <c r="L1339" s="1" t="s">
        <v>2614</v>
      </c>
      <c r="M1339">
        <v>8059</v>
      </c>
      <c r="N1339">
        <v>10</v>
      </c>
      <c r="O1339" t="s">
        <v>18</v>
      </c>
      <c r="P1339" s="1" t="s">
        <v>2615</v>
      </c>
      <c r="Q1339">
        <v>1104</v>
      </c>
      <c r="R1339">
        <v>1</v>
      </c>
      <c r="S1339">
        <v>0</v>
      </c>
      <c r="T1339">
        <v>0</v>
      </c>
      <c r="U1339" s="1" t="s">
        <v>48</v>
      </c>
      <c r="V1339">
        <v>40000</v>
      </c>
      <c r="W1339">
        <v>40000</v>
      </c>
      <c r="X1339">
        <v>0</v>
      </c>
      <c r="Y1339">
        <v>41104</v>
      </c>
      <c r="Z1339">
        <v>41104</v>
      </c>
      <c r="AA1339">
        <v>1</v>
      </c>
      <c r="AB1339" t="s">
        <v>21</v>
      </c>
    </row>
    <row r="1340" spans="1:28" x14ac:dyDescent="0.3">
      <c r="A1340">
        <v>502</v>
      </c>
      <c r="B1340" t="str">
        <f>VLOOKUP(A1340,标的信息!$B$2:$G$260,2,0)</f>
        <v>安盈聚财</v>
      </c>
      <c r="C1340" t="str">
        <f>VLOOKUP(A1340,标的信息!$B$2:$G$260,3,0)</f>
        <v>草根金融第5期</v>
      </c>
      <c r="D1340">
        <f>VLOOKUP(A1340,标的信息!$B$2:$G$260,4,0)</f>
        <v>2000000</v>
      </c>
      <c r="E1340">
        <f>VLOOKUP(A1340,标的信息!$B$2:$G$260,5,0)</f>
        <v>5.4</v>
      </c>
      <c r="F1340">
        <f>VLOOKUP(A1340,标的信息!$B$2:$G$260,6,0)</f>
        <v>6</v>
      </c>
      <c r="G1340">
        <f>VLOOKUP(A1340,标的信息!$B$2:$H$260,7,0)</f>
        <v>184</v>
      </c>
      <c r="H1340" t="str">
        <f>VLOOKUP(A1340,标的信息!$B$2:$I$260,8,0)</f>
        <v>还款中</v>
      </c>
      <c r="I1340">
        <f t="shared" si="20"/>
        <v>552</v>
      </c>
      <c r="J1340">
        <v>552</v>
      </c>
      <c r="K1340">
        <v>20000</v>
      </c>
      <c r="L1340" s="1" t="s">
        <v>2616</v>
      </c>
      <c r="M1340">
        <v>8049</v>
      </c>
      <c r="N1340">
        <v>10</v>
      </c>
      <c r="O1340" t="s">
        <v>18</v>
      </c>
      <c r="P1340" s="1" t="s">
        <v>2617</v>
      </c>
      <c r="Q1340">
        <v>552</v>
      </c>
      <c r="R1340">
        <v>1</v>
      </c>
      <c r="S1340">
        <v>0</v>
      </c>
      <c r="T1340">
        <v>0</v>
      </c>
      <c r="U1340" s="1" t="s">
        <v>20</v>
      </c>
      <c r="V1340">
        <v>20000</v>
      </c>
      <c r="W1340">
        <v>20000</v>
      </c>
      <c r="X1340">
        <v>0</v>
      </c>
      <c r="Y1340">
        <v>20552</v>
      </c>
      <c r="Z1340">
        <v>20552</v>
      </c>
      <c r="AA1340">
        <v>1</v>
      </c>
      <c r="AB1340" t="s">
        <v>21</v>
      </c>
    </row>
    <row r="1341" spans="1:28" x14ac:dyDescent="0.3">
      <c r="A1341">
        <v>498</v>
      </c>
      <c r="B1341" t="str">
        <f>VLOOKUP(A1341,标的信息!$B$2:$G$260,2,0)</f>
        <v>大数时代</v>
      </c>
      <c r="C1341" t="str">
        <f>VLOOKUP(A1341,标的信息!$B$2:$G$260,3,0)</f>
        <v>普惠金融01第5期</v>
      </c>
      <c r="D1341">
        <f>VLOOKUP(A1341,标的信息!$B$2:$G$260,4,0)</f>
        <v>100000</v>
      </c>
      <c r="E1341">
        <f>VLOOKUP(A1341,标的信息!$B$2:$G$260,5,0)</f>
        <v>5.4</v>
      </c>
      <c r="F1341">
        <f>VLOOKUP(A1341,标的信息!$B$2:$G$260,6,0)</f>
        <v>6</v>
      </c>
      <c r="G1341">
        <f>VLOOKUP(A1341,标的信息!$B$2:$H$260,7,0)</f>
        <v>184</v>
      </c>
      <c r="H1341" t="str">
        <f>VLOOKUP(A1341,标的信息!$B$2:$I$260,8,0)</f>
        <v>还款中</v>
      </c>
      <c r="I1341">
        <f t="shared" si="20"/>
        <v>35.880000000000003</v>
      </c>
      <c r="J1341">
        <v>35.880000000000003</v>
      </c>
      <c r="K1341">
        <v>1300</v>
      </c>
      <c r="L1341" s="1" t="s">
        <v>2618</v>
      </c>
      <c r="M1341">
        <v>8032</v>
      </c>
      <c r="N1341">
        <v>10</v>
      </c>
      <c r="O1341" t="s">
        <v>18</v>
      </c>
      <c r="P1341" s="1" t="s">
        <v>2619</v>
      </c>
      <c r="Q1341">
        <v>35.880000000000003</v>
      </c>
      <c r="R1341">
        <v>1</v>
      </c>
      <c r="S1341">
        <v>0</v>
      </c>
      <c r="T1341">
        <v>0</v>
      </c>
      <c r="U1341" s="1" t="s">
        <v>40</v>
      </c>
      <c r="V1341">
        <v>1300</v>
      </c>
      <c r="W1341">
        <v>1300</v>
      </c>
      <c r="X1341">
        <v>0</v>
      </c>
      <c r="Y1341">
        <v>1335.88</v>
      </c>
      <c r="Z1341">
        <v>1335.88</v>
      </c>
      <c r="AA1341">
        <v>1</v>
      </c>
      <c r="AB1341" t="s">
        <v>21</v>
      </c>
    </row>
    <row r="1342" spans="1:28" x14ac:dyDescent="0.3">
      <c r="A1342">
        <v>498</v>
      </c>
      <c r="B1342" t="str">
        <f>VLOOKUP(A1342,标的信息!$B$2:$G$260,2,0)</f>
        <v>大数时代</v>
      </c>
      <c r="C1342" t="str">
        <f>VLOOKUP(A1342,标的信息!$B$2:$G$260,3,0)</f>
        <v>普惠金融01第5期</v>
      </c>
      <c r="D1342">
        <f>VLOOKUP(A1342,标的信息!$B$2:$G$260,4,0)</f>
        <v>100000</v>
      </c>
      <c r="E1342">
        <f>VLOOKUP(A1342,标的信息!$B$2:$G$260,5,0)</f>
        <v>5.4</v>
      </c>
      <c r="F1342">
        <f>VLOOKUP(A1342,标的信息!$B$2:$G$260,6,0)</f>
        <v>6</v>
      </c>
      <c r="G1342">
        <f>VLOOKUP(A1342,标的信息!$B$2:$H$260,7,0)</f>
        <v>184</v>
      </c>
      <c r="H1342" t="str">
        <f>VLOOKUP(A1342,标的信息!$B$2:$I$260,8,0)</f>
        <v>还款中</v>
      </c>
      <c r="I1342">
        <f t="shared" si="20"/>
        <v>1380</v>
      </c>
      <c r="J1342">
        <v>1380</v>
      </c>
      <c r="K1342">
        <v>50000</v>
      </c>
      <c r="L1342" s="1" t="s">
        <v>2620</v>
      </c>
      <c r="M1342">
        <v>8031</v>
      </c>
      <c r="N1342">
        <v>10</v>
      </c>
      <c r="O1342" t="s">
        <v>18</v>
      </c>
      <c r="P1342" s="1" t="s">
        <v>2621</v>
      </c>
      <c r="Q1342">
        <v>1380</v>
      </c>
      <c r="R1342">
        <v>1</v>
      </c>
      <c r="S1342">
        <v>0</v>
      </c>
      <c r="T1342">
        <v>0</v>
      </c>
      <c r="U1342" s="1" t="s">
        <v>40</v>
      </c>
      <c r="V1342">
        <v>50000</v>
      </c>
      <c r="W1342">
        <v>50000</v>
      </c>
      <c r="X1342">
        <v>0</v>
      </c>
      <c r="Y1342">
        <v>51380</v>
      </c>
      <c r="Z1342">
        <v>51380</v>
      </c>
      <c r="AA1342">
        <v>1</v>
      </c>
      <c r="AB1342" t="s">
        <v>21</v>
      </c>
    </row>
    <row r="1343" spans="1:28" x14ac:dyDescent="0.3">
      <c r="A1343">
        <v>498</v>
      </c>
      <c r="B1343" t="str">
        <f>VLOOKUP(A1343,标的信息!$B$2:$G$260,2,0)</f>
        <v>大数时代</v>
      </c>
      <c r="C1343" t="str">
        <f>VLOOKUP(A1343,标的信息!$B$2:$G$260,3,0)</f>
        <v>普惠金融01第5期</v>
      </c>
      <c r="D1343">
        <f>VLOOKUP(A1343,标的信息!$B$2:$G$260,4,0)</f>
        <v>100000</v>
      </c>
      <c r="E1343">
        <f>VLOOKUP(A1343,标的信息!$B$2:$G$260,5,0)</f>
        <v>5.4</v>
      </c>
      <c r="F1343">
        <f>VLOOKUP(A1343,标的信息!$B$2:$G$260,6,0)</f>
        <v>6</v>
      </c>
      <c r="G1343">
        <f>VLOOKUP(A1343,标的信息!$B$2:$H$260,7,0)</f>
        <v>184</v>
      </c>
      <c r="H1343" t="str">
        <f>VLOOKUP(A1343,标的信息!$B$2:$I$260,8,0)</f>
        <v>还款中</v>
      </c>
      <c r="I1343">
        <f t="shared" si="20"/>
        <v>57.960000000000008</v>
      </c>
      <c r="J1343">
        <v>57.96</v>
      </c>
      <c r="K1343">
        <v>2100</v>
      </c>
      <c r="L1343" s="1" t="s">
        <v>2622</v>
      </c>
      <c r="M1343">
        <v>8029</v>
      </c>
      <c r="N1343">
        <v>10</v>
      </c>
      <c r="O1343" t="s">
        <v>18</v>
      </c>
      <c r="P1343" s="1" t="s">
        <v>2623</v>
      </c>
      <c r="Q1343">
        <v>57.96</v>
      </c>
      <c r="R1343">
        <v>1</v>
      </c>
      <c r="S1343">
        <v>0</v>
      </c>
      <c r="T1343">
        <v>0</v>
      </c>
      <c r="U1343" s="1" t="s">
        <v>29</v>
      </c>
      <c r="V1343">
        <v>2100</v>
      </c>
      <c r="W1343">
        <v>2100</v>
      </c>
      <c r="X1343">
        <v>0</v>
      </c>
      <c r="Y1343">
        <v>2157.96</v>
      </c>
      <c r="Z1343">
        <v>2157.96</v>
      </c>
      <c r="AA1343">
        <v>1</v>
      </c>
      <c r="AB1343" t="s">
        <v>21</v>
      </c>
    </row>
    <row r="1344" spans="1:28" x14ac:dyDescent="0.3">
      <c r="A1344">
        <v>498</v>
      </c>
      <c r="B1344" t="str">
        <f>VLOOKUP(A1344,标的信息!$B$2:$G$260,2,0)</f>
        <v>大数时代</v>
      </c>
      <c r="C1344" t="str">
        <f>VLOOKUP(A1344,标的信息!$B$2:$G$260,3,0)</f>
        <v>普惠金融01第5期</v>
      </c>
      <c r="D1344">
        <f>VLOOKUP(A1344,标的信息!$B$2:$G$260,4,0)</f>
        <v>100000</v>
      </c>
      <c r="E1344">
        <f>VLOOKUP(A1344,标的信息!$B$2:$G$260,5,0)</f>
        <v>5.4</v>
      </c>
      <c r="F1344">
        <f>VLOOKUP(A1344,标的信息!$B$2:$G$260,6,0)</f>
        <v>6</v>
      </c>
      <c r="G1344">
        <f>VLOOKUP(A1344,标的信息!$B$2:$H$260,7,0)</f>
        <v>184</v>
      </c>
      <c r="H1344" t="str">
        <f>VLOOKUP(A1344,标的信息!$B$2:$I$260,8,0)</f>
        <v>还款中</v>
      </c>
      <c r="I1344">
        <f t="shared" si="20"/>
        <v>55.2</v>
      </c>
      <c r="J1344">
        <v>55.2</v>
      </c>
      <c r="K1344">
        <v>2000</v>
      </c>
      <c r="L1344" s="1" t="s">
        <v>2624</v>
      </c>
      <c r="M1344">
        <v>8028</v>
      </c>
      <c r="N1344">
        <v>10</v>
      </c>
      <c r="O1344" t="s">
        <v>18</v>
      </c>
      <c r="P1344" s="1" t="s">
        <v>2625</v>
      </c>
      <c r="Q1344">
        <v>55.2</v>
      </c>
      <c r="R1344">
        <v>1</v>
      </c>
      <c r="S1344">
        <v>0</v>
      </c>
      <c r="T1344">
        <v>0</v>
      </c>
      <c r="U1344" s="1" t="s">
        <v>43</v>
      </c>
      <c r="V1344">
        <v>2000</v>
      </c>
      <c r="W1344">
        <v>2000</v>
      </c>
      <c r="X1344">
        <v>0</v>
      </c>
      <c r="Y1344">
        <v>2055.1999999999998</v>
      </c>
      <c r="Z1344">
        <v>2055.1999999999998</v>
      </c>
      <c r="AA1344">
        <v>1</v>
      </c>
      <c r="AB1344" t="s">
        <v>21</v>
      </c>
    </row>
    <row r="1345" spans="1:28" x14ac:dyDescent="0.3">
      <c r="A1345">
        <v>498</v>
      </c>
      <c r="B1345" t="str">
        <f>VLOOKUP(A1345,标的信息!$B$2:$G$260,2,0)</f>
        <v>大数时代</v>
      </c>
      <c r="C1345" t="str">
        <f>VLOOKUP(A1345,标的信息!$B$2:$G$260,3,0)</f>
        <v>普惠金融01第5期</v>
      </c>
      <c r="D1345">
        <f>VLOOKUP(A1345,标的信息!$B$2:$G$260,4,0)</f>
        <v>100000</v>
      </c>
      <c r="E1345">
        <f>VLOOKUP(A1345,标的信息!$B$2:$G$260,5,0)</f>
        <v>5.4</v>
      </c>
      <c r="F1345">
        <f>VLOOKUP(A1345,标的信息!$B$2:$G$260,6,0)</f>
        <v>6</v>
      </c>
      <c r="G1345">
        <f>VLOOKUP(A1345,标的信息!$B$2:$H$260,7,0)</f>
        <v>184</v>
      </c>
      <c r="H1345" t="str">
        <f>VLOOKUP(A1345,标的信息!$B$2:$I$260,8,0)</f>
        <v>还款中</v>
      </c>
      <c r="I1345">
        <f t="shared" si="20"/>
        <v>276</v>
      </c>
      <c r="J1345">
        <v>276</v>
      </c>
      <c r="K1345">
        <v>10000</v>
      </c>
      <c r="L1345" s="1" t="s">
        <v>2626</v>
      </c>
      <c r="M1345">
        <v>8027</v>
      </c>
      <c r="N1345">
        <v>10</v>
      </c>
      <c r="O1345" t="s">
        <v>18</v>
      </c>
      <c r="P1345" s="1" t="s">
        <v>2627</v>
      </c>
      <c r="Q1345">
        <v>276</v>
      </c>
      <c r="R1345">
        <v>1</v>
      </c>
      <c r="S1345">
        <v>0</v>
      </c>
      <c r="T1345">
        <v>0</v>
      </c>
      <c r="U1345" s="1" t="s">
        <v>32</v>
      </c>
      <c r="V1345">
        <v>10000</v>
      </c>
      <c r="W1345">
        <v>10000</v>
      </c>
      <c r="X1345">
        <v>0</v>
      </c>
      <c r="Y1345">
        <v>10276</v>
      </c>
      <c r="Z1345">
        <v>10276</v>
      </c>
      <c r="AA1345">
        <v>1</v>
      </c>
      <c r="AB1345" t="s">
        <v>21</v>
      </c>
    </row>
    <row r="1346" spans="1:28" x14ac:dyDescent="0.3">
      <c r="A1346">
        <v>498</v>
      </c>
      <c r="B1346" t="str">
        <f>VLOOKUP(A1346,标的信息!$B$2:$G$260,2,0)</f>
        <v>大数时代</v>
      </c>
      <c r="C1346" t="str">
        <f>VLOOKUP(A1346,标的信息!$B$2:$G$260,3,0)</f>
        <v>普惠金融01第5期</v>
      </c>
      <c r="D1346">
        <f>VLOOKUP(A1346,标的信息!$B$2:$G$260,4,0)</f>
        <v>100000</v>
      </c>
      <c r="E1346">
        <f>VLOOKUP(A1346,标的信息!$B$2:$G$260,5,0)</f>
        <v>5.4</v>
      </c>
      <c r="F1346">
        <f>VLOOKUP(A1346,标的信息!$B$2:$G$260,6,0)</f>
        <v>6</v>
      </c>
      <c r="G1346">
        <f>VLOOKUP(A1346,标的信息!$B$2:$H$260,7,0)</f>
        <v>184</v>
      </c>
      <c r="H1346" t="str">
        <f>VLOOKUP(A1346,标的信息!$B$2:$I$260,8,0)</f>
        <v>还款中</v>
      </c>
      <c r="I1346">
        <f t="shared" si="20"/>
        <v>96.6</v>
      </c>
      <c r="J1346">
        <v>96.6</v>
      </c>
      <c r="K1346">
        <v>3500</v>
      </c>
      <c r="L1346" s="1" t="s">
        <v>2628</v>
      </c>
      <c r="M1346">
        <v>8026</v>
      </c>
      <c r="N1346">
        <v>10</v>
      </c>
      <c r="O1346" t="s">
        <v>18</v>
      </c>
      <c r="P1346" s="1" t="s">
        <v>2629</v>
      </c>
      <c r="Q1346">
        <v>96.6</v>
      </c>
      <c r="R1346">
        <v>1</v>
      </c>
      <c r="S1346">
        <v>0</v>
      </c>
      <c r="T1346">
        <v>0</v>
      </c>
      <c r="U1346" s="1" t="s">
        <v>32</v>
      </c>
      <c r="V1346">
        <v>3500</v>
      </c>
      <c r="W1346">
        <v>3500</v>
      </c>
      <c r="X1346">
        <v>0</v>
      </c>
      <c r="Y1346">
        <v>3596.6</v>
      </c>
      <c r="Z1346">
        <v>3596.6</v>
      </c>
      <c r="AA1346">
        <v>1</v>
      </c>
      <c r="AB1346" t="s">
        <v>21</v>
      </c>
    </row>
    <row r="1347" spans="1:28" x14ac:dyDescent="0.3">
      <c r="A1347">
        <v>498</v>
      </c>
      <c r="B1347" t="str">
        <f>VLOOKUP(A1347,标的信息!$B$2:$G$260,2,0)</f>
        <v>大数时代</v>
      </c>
      <c r="C1347" t="str">
        <f>VLOOKUP(A1347,标的信息!$B$2:$G$260,3,0)</f>
        <v>普惠金融01第5期</v>
      </c>
      <c r="D1347">
        <f>VLOOKUP(A1347,标的信息!$B$2:$G$260,4,0)</f>
        <v>100000</v>
      </c>
      <c r="E1347">
        <f>VLOOKUP(A1347,标的信息!$B$2:$G$260,5,0)</f>
        <v>5.4</v>
      </c>
      <c r="F1347">
        <f>VLOOKUP(A1347,标的信息!$B$2:$G$260,6,0)</f>
        <v>6</v>
      </c>
      <c r="G1347">
        <f>VLOOKUP(A1347,标的信息!$B$2:$H$260,7,0)</f>
        <v>184</v>
      </c>
      <c r="H1347" t="str">
        <f>VLOOKUP(A1347,标的信息!$B$2:$I$260,8,0)</f>
        <v>还款中</v>
      </c>
      <c r="I1347">
        <f t="shared" ref="I1347:I1410" si="21">K1347*E1347/100*G1347/360</f>
        <v>88.320000000000007</v>
      </c>
      <c r="J1347">
        <v>88.32</v>
      </c>
      <c r="K1347">
        <v>3200</v>
      </c>
      <c r="L1347" s="1" t="s">
        <v>2630</v>
      </c>
      <c r="M1347">
        <v>8021</v>
      </c>
      <c r="N1347">
        <v>10</v>
      </c>
      <c r="O1347" t="s">
        <v>18</v>
      </c>
      <c r="P1347" s="1" t="s">
        <v>2631</v>
      </c>
      <c r="Q1347">
        <v>88.32</v>
      </c>
      <c r="R1347">
        <v>1</v>
      </c>
      <c r="S1347">
        <v>0</v>
      </c>
      <c r="T1347">
        <v>0</v>
      </c>
      <c r="U1347" s="1" t="s">
        <v>40</v>
      </c>
      <c r="V1347">
        <v>3200</v>
      </c>
      <c r="W1347">
        <v>3200</v>
      </c>
      <c r="X1347">
        <v>0</v>
      </c>
      <c r="Y1347">
        <v>3288.32</v>
      </c>
      <c r="Z1347">
        <v>3288.32</v>
      </c>
      <c r="AA1347">
        <v>1</v>
      </c>
      <c r="AB1347" t="s">
        <v>21</v>
      </c>
    </row>
    <row r="1348" spans="1:28" x14ac:dyDescent="0.3">
      <c r="A1348">
        <v>498</v>
      </c>
      <c r="B1348" t="str">
        <f>VLOOKUP(A1348,标的信息!$B$2:$G$260,2,0)</f>
        <v>大数时代</v>
      </c>
      <c r="C1348" t="str">
        <f>VLOOKUP(A1348,标的信息!$B$2:$G$260,3,0)</f>
        <v>普惠金融01第5期</v>
      </c>
      <c r="D1348">
        <f>VLOOKUP(A1348,标的信息!$B$2:$G$260,4,0)</f>
        <v>100000</v>
      </c>
      <c r="E1348">
        <f>VLOOKUP(A1348,标的信息!$B$2:$G$260,5,0)</f>
        <v>5.4</v>
      </c>
      <c r="F1348">
        <f>VLOOKUP(A1348,标的信息!$B$2:$G$260,6,0)</f>
        <v>6</v>
      </c>
      <c r="G1348">
        <f>VLOOKUP(A1348,标的信息!$B$2:$H$260,7,0)</f>
        <v>184</v>
      </c>
      <c r="H1348" t="str">
        <f>VLOOKUP(A1348,标的信息!$B$2:$I$260,8,0)</f>
        <v>还款中</v>
      </c>
      <c r="I1348">
        <f t="shared" si="21"/>
        <v>82.800000000000011</v>
      </c>
      <c r="J1348">
        <v>82.8</v>
      </c>
      <c r="K1348">
        <v>3000</v>
      </c>
      <c r="L1348" s="1" t="s">
        <v>2632</v>
      </c>
      <c r="M1348">
        <v>8020</v>
      </c>
      <c r="N1348">
        <v>10</v>
      </c>
      <c r="O1348" t="s">
        <v>18</v>
      </c>
      <c r="P1348" s="1" t="s">
        <v>2633</v>
      </c>
      <c r="Q1348">
        <v>82.8</v>
      </c>
      <c r="R1348">
        <v>1</v>
      </c>
      <c r="S1348">
        <v>0</v>
      </c>
      <c r="T1348">
        <v>0</v>
      </c>
      <c r="U1348" s="1" t="s">
        <v>43</v>
      </c>
      <c r="V1348">
        <v>3000</v>
      </c>
      <c r="W1348">
        <v>3000</v>
      </c>
      <c r="X1348">
        <v>0</v>
      </c>
      <c r="Y1348">
        <v>3082.8</v>
      </c>
      <c r="Z1348">
        <v>3082.8</v>
      </c>
      <c r="AA1348">
        <v>1</v>
      </c>
      <c r="AB1348" t="s">
        <v>21</v>
      </c>
    </row>
    <row r="1349" spans="1:28" x14ac:dyDescent="0.3">
      <c r="A1349">
        <v>498</v>
      </c>
      <c r="B1349" t="str">
        <f>VLOOKUP(A1349,标的信息!$B$2:$G$260,2,0)</f>
        <v>大数时代</v>
      </c>
      <c r="C1349" t="str">
        <f>VLOOKUP(A1349,标的信息!$B$2:$G$260,3,0)</f>
        <v>普惠金融01第5期</v>
      </c>
      <c r="D1349">
        <f>VLOOKUP(A1349,标的信息!$B$2:$G$260,4,0)</f>
        <v>100000</v>
      </c>
      <c r="E1349">
        <f>VLOOKUP(A1349,标的信息!$B$2:$G$260,5,0)</f>
        <v>5.4</v>
      </c>
      <c r="F1349">
        <f>VLOOKUP(A1349,标的信息!$B$2:$G$260,6,0)</f>
        <v>6</v>
      </c>
      <c r="G1349">
        <f>VLOOKUP(A1349,标的信息!$B$2:$H$260,7,0)</f>
        <v>184</v>
      </c>
      <c r="H1349" t="str">
        <f>VLOOKUP(A1349,标的信息!$B$2:$I$260,8,0)</f>
        <v>还款中</v>
      </c>
      <c r="I1349">
        <f t="shared" si="21"/>
        <v>2.7600000000000002</v>
      </c>
      <c r="J1349">
        <v>2.76</v>
      </c>
      <c r="K1349">
        <v>100</v>
      </c>
      <c r="L1349" s="1" t="s">
        <v>2634</v>
      </c>
      <c r="M1349">
        <v>8018</v>
      </c>
      <c r="N1349">
        <v>10</v>
      </c>
      <c r="O1349" t="s">
        <v>18</v>
      </c>
      <c r="P1349" s="1" t="s">
        <v>2635</v>
      </c>
      <c r="Q1349">
        <v>2.76</v>
      </c>
      <c r="R1349">
        <v>1</v>
      </c>
      <c r="S1349">
        <v>0</v>
      </c>
      <c r="T1349">
        <v>0</v>
      </c>
      <c r="U1349" s="1" t="s">
        <v>53</v>
      </c>
      <c r="V1349">
        <v>100</v>
      </c>
      <c r="W1349">
        <v>100</v>
      </c>
      <c r="X1349">
        <v>0</v>
      </c>
      <c r="Y1349">
        <v>102.76</v>
      </c>
      <c r="Z1349">
        <v>102.76</v>
      </c>
      <c r="AA1349">
        <v>1</v>
      </c>
      <c r="AB1349" t="s">
        <v>21</v>
      </c>
    </row>
    <row r="1350" spans="1:28" x14ac:dyDescent="0.3">
      <c r="A1350">
        <v>498</v>
      </c>
      <c r="B1350" t="str">
        <f>VLOOKUP(A1350,标的信息!$B$2:$G$260,2,0)</f>
        <v>大数时代</v>
      </c>
      <c r="C1350" t="str">
        <f>VLOOKUP(A1350,标的信息!$B$2:$G$260,3,0)</f>
        <v>普惠金融01第5期</v>
      </c>
      <c r="D1350">
        <f>VLOOKUP(A1350,标的信息!$B$2:$G$260,4,0)</f>
        <v>100000</v>
      </c>
      <c r="E1350">
        <f>VLOOKUP(A1350,标的信息!$B$2:$G$260,5,0)</f>
        <v>5.4</v>
      </c>
      <c r="F1350">
        <f>VLOOKUP(A1350,标的信息!$B$2:$G$260,6,0)</f>
        <v>6</v>
      </c>
      <c r="G1350">
        <f>VLOOKUP(A1350,标的信息!$B$2:$H$260,7,0)</f>
        <v>184</v>
      </c>
      <c r="H1350" t="str">
        <f>VLOOKUP(A1350,标的信息!$B$2:$I$260,8,0)</f>
        <v>还款中</v>
      </c>
      <c r="I1350">
        <f t="shared" si="21"/>
        <v>27.6</v>
      </c>
      <c r="J1350">
        <v>27.6</v>
      </c>
      <c r="K1350">
        <v>1000</v>
      </c>
      <c r="L1350" s="1" t="s">
        <v>2636</v>
      </c>
      <c r="M1350">
        <v>8015</v>
      </c>
      <c r="N1350">
        <v>10</v>
      </c>
      <c r="O1350" t="s">
        <v>18</v>
      </c>
      <c r="P1350" s="1" t="s">
        <v>2637</v>
      </c>
      <c r="Q1350">
        <v>27.6</v>
      </c>
      <c r="R1350">
        <v>1</v>
      </c>
      <c r="S1350">
        <v>0</v>
      </c>
      <c r="T1350">
        <v>0</v>
      </c>
      <c r="U1350" s="1" t="s">
        <v>43</v>
      </c>
      <c r="V1350">
        <v>1000</v>
      </c>
      <c r="W1350">
        <v>1000</v>
      </c>
      <c r="X1350">
        <v>0</v>
      </c>
      <c r="Y1350">
        <v>1027.5999999999999</v>
      </c>
      <c r="Z1350">
        <v>1027.5999999999999</v>
      </c>
      <c r="AA1350">
        <v>1</v>
      </c>
      <c r="AB1350" t="s">
        <v>21</v>
      </c>
    </row>
    <row r="1351" spans="1:28" x14ac:dyDescent="0.3">
      <c r="A1351">
        <v>498</v>
      </c>
      <c r="B1351" t="str">
        <f>VLOOKUP(A1351,标的信息!$B$2:$G$260,2,0)</f>
        <v>大数时代</v>
      </c>
      <c r="C1351" t="str">
        <f>VLOOKUP(A1351,标的信息!$B$2:$G$260,3,0)</f>
        <v>普惠金融01第5期</v>
      </c>
      <c r="D1351">
        <f>VLOOKUP(A1351,标的信息!$B$2:$G$260,4,0)</f>
        <v>100000</v>
      </c>
      <c r="E1351">
        <f>VLOOKUP(A1351,标的信息!$B$2:$G$260,5,0)</f>
        <v>5.4</v>
      </c>
      <c r="F1351">
        <f>VLOOKUP(A1351,标的信息!$B$2:$G$260,6,0)</f>
        <v>6</v>
      </c>
      <c r="G1351">
        <f>VLOOKUP(A1351,标的信息!$B$2:$H$260,7,0)</f>
        <v>184</v>
      </c>
      <c r="H1351" t="str">
        <f>VLOOKUP(A1351,标的信息!$B$2:$I$260,8,0)</f>
        <v>还款中</v>
      </c>
      <c r="I1351">
        <f t="shared" si="21"/>
        <v>11.040000000000001</v>
      </c>
      <c r="J1351">
        <v>11.04</v>
      </c>
      <c r="K1351">
        <v>400</v>
      </c>
      <c r="L1351" s="1" t="s">
        <v>2638</v>
      </c>
      <c r="M1351">
        <v>8011</v>
      </c>
      <c r="N1351">
        <v>10</v>
      </c>
      <c r="O1351" t="s">
        <v>18</v>
      </c>
      <c r="P1351" s="1" t="s">
        <v>2639</v>
      </c>
      <c r="Q1351">
        <v>11.04</v>
      </c>
      <c r="R1351">
        <v>1</v>
      </c>
      <c r="S1351">
        <v>0</v>
      </c>
      <c r="T1351">
        <v>0</v>
      </c>
      <c r="U1351" s="1" t="s">
        <v>53</v>
      </c>
      <c r="V1351">
        <v>400</v>
      </c>
      <c r="W1351">
        <v>400</v>
      </c>
      <c r="X1351">
        <v>0</v>
      </c>
      <c r="Y1351">
        <v>411.04</v>
      </c>
      <c r="Z1351">
        <v>411.04</v>
      </c>
      <c r="AA1351">
        <v>1</v>
      </c>
      <c r="AB1351" t="s">
        <v>21</v>
      </c>
    </row>
    <row r="1352" spans="1:28" x14ac:dyDescent="0.3">
      <c r="A1352">
        <v>498</v>
      </c>
      <c r="B1352" t="str">
        <f>VLOOKUP(A1352,标的信息!$B$2:$G$260,2,0)</f>
        <v>大数时代</v>
      </c>
      <c r="C1352" t="str">
        <f>VLOOKUP(A1352,标的信息!$B$2:$G$260,3,0)</f>
        <v>普惠金融01第5期</v>
      </c>
      <c r="D1352">
        <f>VLOOKUP(A1352,标的信息!$B$2:$G$260,4,0)</f>
        <v>100000</v>
      </c>
      <c r="E1352">
        <f>VLOOKUP(A1352,标的信息!$B$2:$G$260,5,0)</f>
        <v>5.4</v>
      </c>
      <c r="F1352">
        <f>VLOOKUP(A1352,标的信息!$B$2:$G$260,6,0)</f>
        <v>6</v>
      </c>
      <c r="G1352">
        <f>VLOOKUP(A1352,标的信息!$B$2:$H$260,7,0)</f>
        <v>184</v>
      </c>
      <c r="H1352" t="str">
        <f>VLOOKUP(A1352,标的信息!$B$2:$I$260,8,0)</f>
        <v>还款中</v>
      </c>
      <c r="I1352">
        <f t="shared" si="21"/>
        <v>27.6</v>
      </c>
      <c r="J1352">
        <v>27.6</v>
      </c>
      <c r="K1352">
        <v>1000</v>
      </c>
      <c r="L1352" s="1" t="s">
        <v>2640</v>
      </c>
      <c r="M1352">
        <v>8009</v>
      </c>
      <c r="N1352">
        <v>10</v>
      </c>
      <c r="O1352" t="s">
        <v>18</v>
      </c>
      <c r="P1352" s="1" t="s">
        <v>2641</v>
      </c>
      <c r="Q1352">
        <v>27.6</v>
      </c>
      <c r="R1352">
        <v>1</v>
      </c>
      <c r="S1352">
        <v>0</v>
      </c>
      <c r="T1352">
        <v>0</v>
      </c>
      <c r="U1352" s="1" t="s">
        <v>53</v>
      </c>
      <c r="V1352">
        <v>1000</v>
      </c>
      <c r="W1352">
        <v>1000</v>
      </c>
      <c r="X1352">
        <v>0</v>
      </c>
      <c r="Y1352">
        <v>1027.5999999999999</v>
      </c>
      <c r="Z1352">
        <v>1027.5999999999999</v>
      </c>
      <c r="AA1352">
        <v>1</v>
      </c>
      <c r="AB1352" t="s">
        <v>21</v>
      </c>
    </row>
    <row r="1353" spans="1:28" x14ac:dyDescent="0.3">
      <c r="A1353">
        <v>498</v>
      </c>
      <c r="B1353" t="str">
        <f>VLOOKUP(A1353,标的信息!$B$2:$G$260,2,0)</f>
        <v>大数时代</v>
      </c>
      <c r="C1353" t="str">
        <f>VLOOKUP(A1353,标的信息!$B$2:$G$260,3,0)</f>
        <v>普惠金融01第5期</v>
      </c>
      <c r="D1353">
        <f>VLOOKUP(A1353,标的信息!$B$2:$G$260,4,0)</f>
        <v>100000</v>
      </c>
      <c r="E1353">
        <f>VLOOKUP(A1353,标的信息!$B$2:$G$260,5,0)</f>
        <v>5.4</v>
      </c>
      <c r="F1353">
        <f>VLOOKUP(A1353,标的信息!$B$2:$G$260,6,0)</f>
        <v>6</v>
      </c>
      <c r="G1353">
        <f>VLOOKUP(A1353,标的信息!$B$2:$H$260,7,0)</f>
        <v>184</v>
      </c>
      <c r="H1353" t="str">
        <f>VLOOKUP(A1353,标的信息!$B$2:$I$260,8,0)</f>
        <v>还款中</v>
      </c>
      <c r="I1353">
        <f t="shared" si="21"/>
        <v>71.760000000000005</v>
      </c>
      <c r="J1353">
        <v>71.760000000000005</v>
      </c>
      <c r="K1353">
        <v>2600</v>
      </c>
      <c r="L1353" s="1" t="s">
        <v>2642</v>
      </c>
      <c r="M1353">
        <v>8010</v>
      </c>
      <c r="N1353">
        <v>10</v>
      </c>
      <c r="O1353" t="s">
        <v>18</v>
      </c>
      <c r="P1353" s="1" t="s">
        <v>2641</v>
      </c>
      <c r="Q1353">
        <v>71.760000000000005</v>
      </c>
      <c r="R1353">
        <v>1</v>
      </c>
      <c r="S1353">
        <v>0</v>
      </c>
      <c r="T1353">
        <v>0</v>
      </c>
      <c r="U1353" s="1" t="s">
        <v>48</v>
      </c>
      <c r="V1353">
        <v>2600</v>
      </c>
      <c r="W1353">
        <v>2600</v>
      </c>
      <c r="X1353">
        <v>0</v>
      </c>
      <c r="Y1353">
        <v>2671.76</v>
      </c>
      <c r="Z1353">
        <v>2671.76</v>
      </c>
      <c r="AA1353">
        <v>1</v>
      </c>
      <c r="AB1353" t="s">
        <v>21</v>
      </c>
    </row>
    <row r="1354" spans="1:28" x14ac:dyDescent="0.3">
      <c r="A1354">
        <v>498</v>
      </c>
      <c r="B1354" t="str">
        <f>VLOOKUP(A1354,标的信息!$B$2:$G$260,2,0)</f>
        <v>大数时代</v>
      </c>
      <c r="C1354" t="str">
        <f>VLOOKUP(A1354,标的信息!$B$2:$G$260,3,0)</f>
        <v>普惠金融01第5期</v>
      </c>
      <c r="D1354">
        <f>VLOOKUP(A1354,标的信息!$B$2:$G$260,4,0)</f>
        <v>100000</v>
      </c>
      <c r="E1354">
        <f>VLOOKUP(A1354,标的信息!$B$2:$G$260,5,0)</f>
        <v>5.4</v>
      </c>
      <c r="F1354">
        <f>VLOOKUP(A1354,标的信息!$B$2:$G$260,6,0)</f>
        <v>6</v>
      </c>
      <c r="G1354">
        <f>VLOOKUP(A1354,标的信息!$B$2:$H$260,7,0)</f>
        <v>184</v>
      </c>
      <c r="H1354" t="str">
        <f>VLOOKUP(A1354,标的信息!$B$2:$I$260,8,0)</f>
        <v>还款中</v>
      </c>
      <c r="I1354">
        <f t="shared" si="21"/>
        <v>77.28</v>
      </c>
      <c r="J1354">
        <v>77.28</v>
      </c>
      <c r="K1354">
        <v>2800</v>
      </c>
      <c r="L1354" s="1" t="s">
        <v>2643</v>
      </c>
      <c r="M1354">
        <v>8007</v>
      </c>
      <c r="N1354">
        <v>10</v>
      </c>
      <c r="O1354" t="s">
        <v>18</v>
      </c>
      <c r="P1354" s="1" t="s">
        <v>2644</v>
      </c>
      <c r="Q1354">
        <v>77.28</v>
      </c>
      <c r="R1354">
        <v>1</v>
      </c>
      <c r="S1354">
        <v>0</v>
      </c>
      <c r="T1354">
        <v>0</v>
      </c>
      <c r="U1354" s="1" t="s">
        <v>32</v>
      </c>
      <c r="V1354">
        <v>2800</v>
      </c>
      <c r="W1354">
        <v>2800</v>
      </c>
      <c r="X1354">
        <v>0</v>
      </c>
      <c r="Y1354">
        <v>2877.28</v>
      </c>
      <c r="Z1354">
        <v>2877.28</v>
      </c>
      <c r="AA1354">
        <v>1</v>
      </c>
      <c r="AB1354" t="s">
        <v>21</v>
      </c>
    </row>
    <row r="1355" spans="1:28" x14ac:dyDescent="0.3">
      <c r="A1355">
        <v>498</v>
      </c>
      <c r="B1355" t="str">
        <f>VLOOKUP(A1355,标的信息!$B$2:$G$260,2,0)</f>
        <v>大数时代</v>
      </c>
      <c r="C1355" t="str">
        <f>VLOOKUP(A1355,标的信息!$B$2:$G$260,3,0)</f>
        <v>普惠金融01第5期</v>
      </c>
      <c r="D1355">
        <f>VLOOKUP(A1355,标的信息!$B$2:$G$260,4,0)</f>
        <v>100000</v>
      </c>
      <c r="E1355">
        <f>VLOOKUP(A1355,标的信息!$B$2:$G$260,5,0)</f>
        <v>5.4</v>
      </c>
      <c r="F1355">
        <f>VLOOKUP(A1355,标的信息!$B$2:$G$260,6,0)</f>
        <v>6</v>
      </c>
      <c r="G1355">
        <f>VLOOKUP(A1355,标的信息!$B$2:$H$260,7,0)</f>
        <v>184</v>
      </c>
      <c r="H1355" t="str">
        <f>VLOOKUP(A1355,标的信息!$B$2:$I$260,8,0)</f>
        <v>还款中</v>
      </c>
      <c r="I1355">
        <f t="shared" si="21"/>
        <v>16.559999999999999</v>
      </c>
      <c r="J1355">
        <v>16.559999999999999</v>
      </c>
      <c r="K1355">
        <v>600</v>
      </c>
      <c r="L1355" s="1" t="s">
        <v>2645</v>
      </c>
      <c r="M1355">
        <v>8005</v>
      </c>
      <c r="N1355">
        <v>10</v>
      </c>
      <c r="O1355" t="s">
        <v>18</v>
      </c>
      <c r="P1355" s="1" t="s">
        <v>2646</v>
      </c>
      <c r="Q1355">
        <v>16.559999999999999</v>
      </c>
      <c r="R1355">
        <v>1</v>
      </c>
      <c r="S1355">
        <v>0</v>
      </c>
      <c r="T1355">
        <v>0</v>
      </c>
      <c r="U1355" s="1" t="s">
        <v>29</v>
      </c>
      <c r="V1355">
        <v>600</v>
      </c>
      <c r="W1355">
        <v>600</v>
      </c>
      <c r="X1355">
        <v>0</v>
      </c>
      <c r="Y1355">
        <v>616.55999999999995</v>
      </c>
      <c r="Z1355">
        <v>616.55999999999995</v>
      </c>
      <c r="AA1355">
        <v>1</v>
      </c>
      <c r="AB1355" t="s">
        <v>21</v>
      </c>
    </row>
    <row r="1356" spans="1:28" x14ac:dyDescent="0.3">
      <c r="A1356">
        <v>498</v>
      </c>
      <c r="B1356" t="str">
        <f>VLOOKUP(A1356,标的信息!$B$2:$G$260,2,0)</f>
        <v>大数时代</v>
      </c>
      <c r="C1356" t="str">
        <f>VLOOKUP(A1356,标的信息!$B$2:$G$260,3,0)</f>
        <v>普惠金融01第5期</v>
      </c>
      <c r="D1356">
        <f>VLOOKUP(A1356,标的信息!$B$2:$G$260,4,0)</f>
        <v>100000</v>
      </c>
      <c r="E1356">
        <f>VLOOKUP(A1356,标的信息!$B$2:$G$260,5,0)</f>
        <v>5.4</v>
      </c>
      <c r="F1356">
        <f>VLOOKUP(A1356,标的信息!$B$2:$G$260,6,0)</f>
        <v>6</v>
      </c>
      <c r="G1356">
        <f>VLOOKUP(A1356,标的信息!$B$2:$H$260,7,0)</f>
        <v>184</v>
      </c>
      <c r="H1356" t="str">
        <f>VLOOKUP(A1356,标的信息!$B$2:$I$260,8,0)</f>
        <v>还款中</v>
      </c>
      <c r="I1356">
        <f t="shared" si="21"/>
        <v>27.6</v>
      </c>
      <c r="J1356">
        <v>27.6</v>
      </c>
      <c r="K1356">
        <v>1000</v>
      </c>
      <c r="L1356" s="1" t="s">
        <v>2647</v>
      </c>
      <c r="M1356">
        <v>8002</v>
      </c>
      <c r="N1356">
        <v>10</v>
      </c>
      <c r="O1356" t="s">
        <v>18</v>
      </c>
      <c r="P1356" s="1" t="s">
        <v>2648</v>
      </c>
      <c r="Q1356">
        <v>27.6</v>
      </c>
      <c r="R1356">
        <v>1</v>
      </c>
      <c r="S1356">
        <v>0</v>
      </c>
      <c r="T1356">
        <v>0</v>
      </c>
      <c r="U1356" s="1" t="s">
        <v>53</v>
      </c>
      <c r="V1356">
        <v>1000</v>
      </c>
      <c r="W1356">
        <v>1000</v>
      </c>
      <c r="X1356">
        <v>0</v>
      </c>
      <c r="Y1356">
        <v>1027.5999999999999</v>
      </c>
      <c r="Z1356">
        <v>1027.5999999999999</v>
      </c>
      <c r="AA1356">
        <v>1</v>
      </c>
      <c r="AB1356" t="s">
        <v>21</v>
      </c>
    </row>
    <row r="1357" spans="1:28" x14ac:dyDescent="0.3">
      <c r="A1357">
        <v>498</v>
      </c>
      <c r="B1357" t="str">
        <f>VLOOKUP(A1357,标的信息!$B$2:$G$260,2,0)</f>
        <v>大数时代</v>
      </c>
      <c r="C1357" t="str">
        <f>VLOOKUP(A1357,标的信息!$B$2:$G$260,3,0)</f>
        <v>普惠金融01第5期</v>
      </c>
      <c r="D1357">
        <f>VLOOKUP(A1357,标的信息!$B$2:$G$260,4,0)</f>
        <v>100000</v>
      </c>
      <c r="E1357">
        <f>VLOOKUP(A1357,标的信息!$B$2:$G$260,5,0)</f>
        <v>5.4</v>
      </c>
      <c r="F1357">
        <f>VLOOKUP(A1357,标的信息!$B$2:$G$260,6,0)</f>
        <v>6</v>
      </c>
      <c r="G1357">
        <f>VLOOKUP(A1357,标的信息!$B$2:$H$260,7,0)</f>
        <v>184</v>
      </c>
      <c r="H1357" t="str">
        <f>VLOOKUP(A1357,标的信息!$B$2:$I$260,8,0)</f>
        <v>还款中</v>
      </c>
      <c r="I1357">
        <f t="shared" si="21"/>
        <v>276</v>
      </c>
      <c r="J1357">
        <v>276</v>
      </c>
      <c r="K1357">
        <v>10000</v>
      </c>
      <c r="L1357" s="1" t="s">
        <v>2649</v>
      </c>
      <c r="M1357">
        <v>8003</v>
      </c>
      <c r="N1357">
        <v>10</v>
      </c>
      <c r="O1357" t="s">
        <v>18</v>
      </c>
      <c r="P1357" s="1" t="s">
        <v>2648</v>
      </c>
      <c r="Q1357">
        <v>276</v>
      </c>
      <c r="R1357">
        <v>1</v>
      </c>
      <c r="S1357">
        <v>0</v>
      </c>
      <c r="T1357">
        <v>0</v>
      </c>
      <c r="U1357" s="1" t="s">
        <v>40</v>
      </c>
      <c r="V1357">
        <v>10000</v>
      </c>
      <c r="W1357">
        <v>10000</v>
      </c>
      <c r="X1357">
        <v>0</v>
      </c>
      <c r="Y1357">
        <v>10276</v>
      </c>
      <c r="Z1357">
        <v>10276</v>
      </c>
      <c r="AA1357">
        <v>1</v>
      </c>
      <c r="AB1357" t="s">
        <v>21</v>
      </c>
    </row>
    <row r="1358" spans="1:28" x14ac:dyDescent="0.3">
      <c r="A1358">
        <v>498</v>
      </c>
      <c r="B1358" t="str">
        <f>VLOOKUP(A1358,标的信息!$B$2:$G$260,2,0)</f>
        <v>大数时代</v>
      </c>
      <c r="C1358" t="str">
        <f>VLOOKUP(A1358,标的信息!$B$2:$G$260,3,0)</f>
        <v>普惠金融01第5期</v>
      </c>
      <c r="D1358">
        <f>VLOOKUP(A1358,标的信息!$B$2:$G$260,4,0)</f>
        <v>100000</v>
      </c>
      <c r="E1358">
        <f>VLOOKUP(A1358,标的信息!$B$2:$G$260,5,0)</f>
        <v>5.4</v>
      </c>
      <c r="F1358">
        <f>VLOOKUP(A1358,标的信息!$B$2:$G$260,6,0)</f>
        <v>6</v>
      </c>
      <c r="G1358">
        <f>VLOOKUP(A1358,标的信息!$B$2:$H$260,7,0)</f>
        <v>184</v>
      </c>
      <c r="H1358" t="str">
        <f>VLOOKUP(A1358,标的信息!$B$2:$I$260,8,0)</f>
        <v>还款中</v>
      </c>
      <c r="I1358">
        <f t="shared" si="21"/>
        <v>22.080000000000002</v>
      </c>
      <c r="J1358">
        <v>22.08</v>
      </c>
      <c r="K1358">
        <v>800</v>
      </c>
      <c r="L1358" s="1" t="s">
        <v>2650</v>
      </c>
      <c r="M1358">
        <v>8001</v>
      </c>
      <c r="N1358">
        <v>10</v>
      </c>
      <c r="O1358" t="s">
        <v>18</v>
      </c>
      <c r="P1358" s="1" t="s">
        <v>2651</v>
      </c>
      <c r="Q1358">
        <v>22.08</v>
      </c>
      <c r="R1358">
        <v>1</v>
      </c>
      <c r="S1358">
        <v>0</v>
      </c>
      <c r="T1358">
        <v>0</v>
      </c>
      <c r="U1358" s="1" t="s">
        <v>20</v>
      </c>
      <c r="V1358">
        <v>800</v>
      </c>
      <c r="W1358">
        <v>800</v>
      </c>
      <c r="X1358">
        <v>0</v>
      </c>
      <c r="Y1358">
        <v>822.08</v>
      </c>
      <c r="Z1358">
        <v>822.08</v>
      </c>
      <c r="AA1358">
        <v>1</v>
      </c>
      <c r="AB1358" t="s">
        <v>21</v>
      </c>
    </row>
    <row r="1359" spans="1:28" x14ac:dyDescent="0.3">
      <c r="A1359">
        <v>498</v>
      </c>
      <c r="B1359" t="str">
        <f>VLOOKUP(A1359,标的信息!$B$2:$G$260,2,0)</f>
        <v>大数时代</v>
      </c>
      <c r="C1359" t="str">
        <f>VLOOKUP(A1359,标的信息!$B$2:$G$260,3,0)</f>
        <v>普惠金融01第5期</v>
      </c>
      <c r="D1359">
        <f>VLOOKUP(A1359,标的信息!$B$2:$G$260,4,0)</f>
        <v>100000</v>
      </c>
      <c r="E1359">
        <f>VLOOKUP(A1359,标的信息!$B$2:$G$260,5,0)</f>
        <v>5.4</v>
      </c>
      <c r="F1359">
        <f>VLOOKUP(A1359,标的信息!$B$2:$G$260,6,0)</f>
        <v>6</v>
      </c>
      <c r="G1359">
        <f>VLOOKUP(A1359,标的信息!$B$2:$H$260,7,0)</f>
        <v>184</v>
      </c>
      <c r="H1359" t="str">
        <f>VLOOKUP(A1359,标的信息!$B$2:$I$260,8,0)</f>
        <v>还款中</v>
      </c>
      <c r="I1359">
        <f t="shared" si="21"/>
        <v>2.7600000000000002</v>
      </c>
      <c r="J1359">
        <v>2.76</v>
      </c>
      <c r="K1359">
        <v>100</v>
      </c>
      <c r="L1359" s="1" t="s">
        <v>2652</v>
      </c>
      <c r="M1359">
        <v>7997</v>
      </c>
      <c r="N1359">
        <v>10</v>
      </c>
      <c r="O1359" t="s">
        <v>18</v>
      </c>
      <c r="P1359" s="1" t="s">
        <v>2653</v>
      </c>
      <c r="Q1359">
        <v>2.76</v>
      </c>
      <c r="R1359">
        <v>1</v>
      </c>
      <c r="S1359">
        <v>0</v>
      </c>
      <c r="T1359">
        <v>0</v>
      </c>
      <c r="U1359" s="1" t="s">
        <v>43</v>
      </c>
      <c r="V1359">
        <v>100</v>
      </c>
      <c r="W1359">
        <v>100</v>
      </c>
      <c r="X1359">
        <v>0</v>
      </c>
      <c r="Y1359">
        <v>102.76</v>
      </c>
      <c r="Z1359">
        <v>102.76</v>
      </c>
      <c r="AA1359">
        <v>1</v>
      </c>
      <c r="AB1359" t="s">
        <v>21</v>
      </c>
    </row>
    <row r="1360" spans="1:28" x14ac:dyDescent="0.3">
      <c r="A1360">
        <v>498</v>
      </c>
      <c r="B1360" t="str">
        <f>VLOOKUP(A1360,标的信息!$B$2:$G$260,2,0)</f>
        <v>大数时代</v>
      </c>
      <c r="C1360" t="str">
        <f>VLOOKUP(A1360,标的信息!$B$2:$G$260,3,0)</f>
        <v>普惠金融01第5期</v>
      </c>
      <c r="D1360">
        <f>VLOOKUP(A1360,标的信息!$B$2:$G$260,4,0)</f>
        <v>100000</v>
      </c>
      <c r="E1360">
        <f>VLOOKUP(A1360,标的信息!$B$2:$G$260,5,0)</f>
        <v>5.4</v>
      </c>
      <c r="F1360">
        <f>VLOOKUP(A1360,标的信息!$B$2:$G$260,6,0)</f>
        <v>6</v>
      </c>
      <c r="G1360">
        <f>VLOOKUP(A1360,标的信息!$B$2:$H$260,7,0)</f>
        <v>184</v>
      </c>
      <c r="H1360" t="str">
        <f>VLOOKUP(A1360,标的信息!$B$2:$I$260,8,0)</f>
        <v>还款中</v>
      </c>
      <c r="I1360">
        <f t="shared" si="21"/>
        <v>124.2</v>
      </c>
      <c r="J1360">
        <v>124.2</v>
      </c>
      <c r="K1360">
        <v>4500</v>
      </c>
      <c r="L1360" s="1" t="s">
        <v>2654</v>
      </c>
      <c r="M1360">
        <v>7999</v>
      </c>
      <c r="N1360">
        <v>10</v>
      </c>
      <c r="O1360" t="s">
        <v>18</v>
      </c>
      <c r="P1360" s="1" t="s">
        <v>2653</v>
      </c>
      <c r="Q1360">
        <v>124.2</v>
      </c>
      <c r="R1360">
        <v>1</v>
      </c>
      <c r="S1360">
        <v>0</v>
      </c>
      <c r="T1360">
        <v>0</v>
      </c>
      <c r="U1360" s="1" t="s">
        <v>701</v>
      </c>
      <c r="V1360">
        <v>4500</v>
      </c>
      <c r="W1360">
        <v>4500</v>
      </c>
      <c r="X1360">
        <v>0</v>
      </c>
      <c r="Y1360">
        <v>4624.2</v>
      </c>
      <c r="Z1360">
        <v>4624.2</v>
      </c>
      <c r="AA1360">
        <v>1</v>
      </c>
      <c r="AB1360" t="s">
        <v>21</v>
      </c>
    </row>
    <row r="1361" spans="1:28" x14ac:dyDescent="0.3">
      <c r="A1361">
        <v>499</v>
      </c>
      <c r="B1361" t="str">
        <f>VLOOKUP(A1361,标的信息!$B$2:$G$260,2,0)</f>
        <v>金企计划</v>
      </c>
      <c r="C1361" t="str">
        <f>VLOOKUP(A1361,标的信息!$B$2:$G$260,3,0)</f>
        <v>海汇盈第1期</v>
      </c>
      <c r="D1361">
        <f>VLOOKUP(A1361,标的信息!$B$2:$G$260,4,0)</f>
        <v>200000</v>
      </c>
      <c r="E1361">
        <f>VLOOKUP(A1361,标的信息!$B$2:$G$260,5,0)</f>
        <v>5</v>
      </c>
      <c r="F1361">
        <f>VLOOKUP(A1361,标的信息!$B$2:$G$260,6,0)</f>
        <v>7</v>
      </c>
      <c r="G1361">
        <f>VLOOKUP(A1361,标的信息!$B$2:$H$260,7,0)</f>
        <v>7</v>
      </c>
      <c r="H1361" t="str">
        <f>VLOOKUP(A1361,标的信息!$B$2:$I$260,8,0)</f>
        <v>还款成功</v>
      </c>
      <c r="I1361">
        <f t="shared" si="21"/>
        <v>16.819444444444443</v>
      </c>
      <c r="J1361">
        <v>0</v>
      </c>
      <c r="K1361">
        <v>17300</v>
      </c>
      <c r="L1361" s="1" t="s">
        <v>2655</v>
      </c>
      <c r="M1361">
        <v>8025</v>
      </c>
      <c r="N1361">
        <v>10</v>
      </c>
      <c r="O1361" t="s">
        <v>18</v>
      </c>
      <c r="P1361" s="1" t="s">
        <v>2656</v>
      </c>
      <c r="Q1361">
        <v>16.82</v>
      </c>
      <c r="R1361">
        <v>1</v>
      </c>
      <c r="S1361">
        <v>17316.82</v>
      </c>
      <c r="T1361">
        <v>16.82</v>
      </c>
      <c r="U1361" s="1" t="s">
        <v>40</v>
      </c>
      <c r="V1361">
        <v>17300</v>
      </c>
      <c r="W1361">
        <v>17300</v>
      </c>
      <c r="X1361">
        <v>0</v>
      </c>
      <c r="Y1361">
        <v>0</v>
      </c>
      <c r="Z1361">
        <v>17316.82</v>
      </c>
      <c r="AA1361">
        <v>1</v>
      </c>
      <c r="AB1361" t="s">
        <v>21</v>
      </c>
    </row>
    <row r="1362" spans="1:28" x14ac:dyDescent="0.3">
      <c r="A1362">
        <v>499</v>
      </c>
      <c r="B1362" t="str">
        <f>VLOOKUP(A1362,标的信息!$B$2:$G$260,2,0)</f>
        <v>金企计划</v>
      </c>
      <c r="C1362" t="str">
        <f>VLOOKUP(A1362,标的信息!$B$2:$G$260,3,0)</f>
        <v>海汇盈第1期</v>
      </c>
      <c r="D1362">
        <f>VLOOKUP(A1362,标的信息!$B$2:$G$260,4,0)</f>
        <v>200000</v>
      </c>
      <c r="E1362">
        <f>VLOOKUP(A1362,标的信息!$B$2:$G$260,5,0)</f>
        <v>5</v>
      </c>
      <c r="F1362">
        <f>VLOOKUP(A1362,标的信息!$B$2:$G$260,6,0)</f>
        <v>7</v>
      </c>
      <c r="G1362">
        <f>VLOOKUP(A1362,标的信息!$B$2:$H$260,7,0)</f>
        <v>7</v>
      </c>
      <c r="H1362" t="str">
        <f>VLOOKUP(A1362,标的信息!$B$2:$I$260,8,0)</f>
        <v>还款成功</v>
      </c>
      <c r="I1362">
        <f t="shared" si="21"/>
        <v>1.9444444444444444</v>
      </c>
      <c r="J1362">
        <v>0</v>
      </c>
      <c r="K1362">
        <v>2000</v>
      </c>
      <c r="L1362" s="1" t="s">
        <v>2657</v>
      </c>
      <c r="M1362">
        <v>8024</v>
      </c>
      <c r="N1362">
        <v>10</v>
      </c>
      <c r="O1362" t="s">
        <v>18</v>
      </c>
      <c r="P1362" s="1" t="s">
        <v>2658</v>
      </c>
      <c r="Q1362">
        <v>1.94</v>
      </c>
      <c r="R1362">
        <v>1</v>
      </c>
      <c r="S1362">
        <v>2001.94</v>
      </c>
      <c r="T1362">
        <v>1.94</v>
      </c>
      <c r="U1362" s="1" t="s">
        <v>24</v>
      </c>
      <c r="V1362">
        <v>2000</v>
      </c>
      <c r="W1362">
        <v>2000</v>
      </c>
      <c r="X1362">
        <v>0</v>
      </c>
      <c r="Y1362">
        <v>0</v>
      </c>
      <c r="Z1362">
        <v>2001.94</v>
      </c>
      <c r="AA1362">
        <v>1</v>
      </c>
      <c r="AB1362" t="s">
        <v>21</v>
      </c>
    </row>
    <row r="1363" spans="1:28" x14ac:dyDescent="0.3">
      <c r="A1363">
        <v>499</v>
      </c>
      <c r="B1363" t="str">
        <f>VLOOKUP(A1363,标的信息!$B$2:$G$260,2,0)</f>
        <v>金企计划</v>
      </c>
      <c r="C1363" t="str">
        <f>VLOOKUP(A1363,标的信息!$B$2:$G$260,3,0)</f>
        <v>海汇盈第1期</v>
      </c>
      <c r="D1363">
        <f>VLOOKUP(A1363,标的信息!$B$2:$G$260,4,0)</f>
        <v>200000</v>
      </c>
      <c r="E1363">
        <f>VLOOKUP(A1363,标的信息!$B$2:$G$260,5,0)</f>
        <v>5</v>
      </c>
      <c r="F1363">
        <f>VLOOKUP(A1363,标的信息!$B$2:$G$260,6,0)</f>
        <v>7</v>
      </c>
      <c r="G1363">
        <f>VLOOKUP(A1363,标的信息!$B$2:$H$260,7,0)</f>
        <v>7</v>
      </c>
      <c r="H1363" t="str">
        <f>VLOOKUP(A1363,标的信息!$B$2:$I$260,8,0)</f>
        <v>还款成功</v>
      </c>
      <c r="I1363">
        <f t="shared" si="21"/>
        <v>5.833333333333333</v>
      </c>
      <c r="J1363">
        <v>0</v>
      </c>
      <c r="K1363">
        <v>6000</v>
      </c>
      <c r="L1363" s="1" t="s">
        <v>2659</v>
      </c>
      <c r="M1363">
        <v>8022</v>
      </c>
      <c r="N1363">
        <v>10</v>
      </c>
      <c r="O1363" t="s">
        <v>18</v>
      </c>
      <c r="P1363" s="1" t="s">
        <v>2660</v>
      </c>
      <c r="Q1363">
        <v>5.83</v>
      </c>
      <c r="R1363">
        <v>1</v>
      </c>
      <c r="S1363">
        <v>6005.83</v>
      </c>
      <c r="T1363">
        <v>5.83</v>
      </c>
      <c r="U1363" s="1" t="s">
        <v>825</v>
      </c>
      <c r="V1363">
        <v>6000</v>
      </c>
      <c r="W1363">
        <v>6000</v>
      </c>
      <c r="X1363">
        <v>0</v>
      </c>
      <c r="Y1363">
        <v>0</v>
      </c>
      <c r="Z1363">
        <v>6005.83</v>
      </c>
      <c r="AA1363">
        <v>1</v>
      </c>
      <c r="AB1363" t="s">
        <v>21</v>
      </c>
    </row>
    <row r="1364" spans="1:28" x14ac:dyDescent="0.3">
      <c r="A1364">
        <v>499</v>
      </c>
      <c r="B1364" t="str">
        <f>VLOOKUP(A1364,标的信息!$B$2:$G$260,2,0)</f>
        <v>金企计划</v>
      </c>
      <c r="C1364" t="str">
        <f>VLOOKUP(A1364,标的信息!$B$2:$G$260,3,0)</f>
        <v>海汇盈第1期</v>
      </c>
      <c r="D1364">
        <f>VLOOKUP(A1364,标的信息!$B$2:$G$260,4,0)</f>
        <v>200000</v>
      </c>
      <c r="E1364">
        <f>VLOOKUP(A1364,标的信息!$B$2:$G$260,5,0)</f>
        <v>5</v>
      </c>
      <c r="F1364">
        <f>VLOOKUP(A1364,标的信息!$B$2:$G$260,6,0)</f>
        <v>7</v>
      </c>
      <c r="G1364">
        <f>VLOOKUP(A1364,标的信息!$B$2:$H$260,7,0)</f>
        <v>7</v>
      </c>
      <c r="H1364" t="str">
        <f>VLOOKUP(A1364,标的信息!$B$2:$I$260,8,0)</f>
        <v>还款成功</v>
      </c>
      <c r="I1364">
        <f t="shared" si="21"/>
        <v>1.8472222222222223</v>
      </c>
      <c r="J1364">
        <v>0</v>
      </c>
      <c r="K1364">
        <v>1900</v>
      </c>
      <c r="L1364" s="1" t="s">
        <v>2661</v>
      </c>
      <c r="M1364">
        <v>8023</v>
      </c>
      <c r="N1364">
        <v>10</v>
      </c>
      <c r="O1364" t="s">
        <v>18</v>
      </c>
      <c r="P1364" s="1" t="s">
        <v>2660</v>
      </c>
      <c r="Q1364">
        <v>1.85</v>
      </c>
      <c r="R1364">
        <v>1</v>
      </c>
      <c r="S1364">
        <v>1901.85</v>
      </c>
      <c r="T1364">
        <v>1.85</v>
      </c>
      <c r="U1364" s="1" t="s">
        <v>32</v>
      </c>
      <c r="V1364">
        <v>1900</v>
      </c>
      <c r="W1364">
        <v>1900</v>
      </c>
      <c r="X1364">
        <v>0</v>
      </c>
      <c r="Y1364">
        <v>0</v>
      </c>
      <c r="Z1364">
        <v>1901.85</v>
      </c>
      <c r="AA1364">
        <v>1</v>
      </c>
      <c r="AB1364" t="s">
        <v>21</v>
      </c>
    </row>
    <row r="1365" spans="1:28" x14ac:dyDescent="0.3">
      <c r="A1365">
        <v>499</v>
      </c>
      <c r="B1365" t="str">
        <f>VLOOKUP(A1365,标的信息!$B$2:$G$260,2,0)</f>
        <v>金企计划</v>
      </c>
      <c r="C1365" t="str">
        <f>VLOOKUP(A1365,标的信息!$B$2:$G$260,3,0)</f>
        <v>海汇盈第1期</v>
      </c>
      <c r="D1365">
        <f>VLOOKUP(A1365,标的信息!$B$2:$G$260,4,0)</f>
        <v>200000</v>
      </c>
      <c r="E1365">
        <f>VLOOKUP(A1365,标的信息!$B$2:$G$260,5,0)</f>
        <v>5</v>
      </c>
      <c r="F1365">
        <f>VLOOKUP(A1365,标的信息!$B$2:$G$260,6,0)</f>
        <v>7</v>
      </c>
      <c r="G1365">
        <f>VLOOKUP(A1365,标的信息!$B$2:$H$260,7,0)</f>
        <v>7</v>
      </c>
      <c r="H1365" t="str">
        <f>VLOOKUP(A1365,标的信息!$B$2:$I$260,8,0)</f>
        <v>还款成功</v>
      </c>
      <c r="I1365">
        <f t="shared" si="21"/>
        <v>5.9305555555555554</v>
      </c>
      <c r="J1365">
        <v>0</v>
      </c>
      <c r="K1365">
        <v>6100</v>
      </c>
      <c r="L1365" s="1" t="s">
        <v>2662</v>
      </c>
      <c r="M1365">
        <v>8019</v>
      </c>
      <c r="N1365">
        <v>10</v>
      </c>
      <c r="O1365" t="s">
        <v>18</v>
      </c>
      <c r="P1365" s="1" t="s">
        <v>2635</v>
      </c>
      <c r="Q1365">
        <v>5.93</v>
      </c>
      <c r="R1365">
        <v>1</v>
      </c>
      <c r="S1365">
        <v>6105.93</v>
      </c>
      <c r="T1365">
        <v>5.93</v>
      </c>
      <c r="U1365" s="1" t="s">
        <v>29</v>
      </c>
      <c r="V1365">
        <v>6100</v>
      </c>
      <c r="W1365">
        <v>6100</v>
      </c>
      <c r="X1365">
        <v>0</v>
      </c>
      <c r="Y1365">
        <v>0</v>
      </c>
      <c r="Z1365">
        <v>6105.93</v>
      </c>
      <c r="AA1365">
        <v>1</v>
      </c>
      <c r="AB1365" t="s">
        <v>21</v>
      </c>
    </row>
    <row r="1366" spans="1:28" x14ac:dyDescent="0.3">
      <c r="A1366">
        <v>499</v>
      </c>
      <c r="B1366" t="str">
        <f>VLOOKUP(A1366,标的信息!$B$2:$G$260,2,0)</f>
        <v>金企计划</v>
      </c>
      <c r="C1366" t="str">
        <f>VLOOKUP(A1366,标的信息!$B$2:$G$260,3,0)</f>
        <v>海汇盈第1期</v>
      </c>
      <c r="D1366">
        <f>VLOOKUP(A1366,标的信息!$B$2:$G$260,4,0)</f>
        <v>200000</v>
      </c>
      <c r="E1366">
        <f>VLOOKUP(A1366,标的信息!$B$2:$G$260,5,0)</f>
        <v>5</v>
      </c>
      <c r="F1366">
        <f>VLOOKUP(A1366,标的信息!$B$2:$G$260,6,0)</f>
        <v>7</v>
      </c>
      <c r="G1366">
        <f>VLOOKUP(A1366,标的信息!$B$2:$H$260,7,0)</f>
        <v>7</v>
      </c>
      <c r="H1366" t="str">
        <f>VLOOKUP(A1366,标的信息!$B$2:$I$260,8,0)</f>
        <v>还款成功</v>
      </c>
      <c r="I1366">
        <f t="shared" si="21"/>
        <v>3.2083333333333335</v>
      </c>
      <c r="J1366">
        <v>0</v>
      </c>
      <c r="K1366">
        <v>3300</v>
      </c>
      <c r="L1366" s="1" t="s">
        <v>2663</v>
      </c>
      <c r="M1366">
        <v>8017</v>
      </c>
      <c r="N1366">
        <v>10</v>
      </c>
      <c r="O1366" t="s">
        <v>18</v>
      </c>
      <c r="P1366" s="1" t="s">
        <v>2664</v>
      </c>
      <c r="Q1366">
        <v>3.21</v>
      </c>
      <c r="R1366">
        <v>1</v>
      </c>
      <c r="S1366">
        <v>3303.21</v>
      </c>
      <c r="T1366">
        <v>3.21</v>
      </c>
      <c r="U1366" s="1" t="s">
        <v>20</v>
      </c>
      <c r="V1366">
        <v>3300</v>
      </c>
      <c r="W1366">
        <v>3300</v>
      </c>
      <c r="X1366">
        <v>0</v>
      </c>
      <c r="Y1366">
        <v>0</v>
      </c>
      <c r="Z1366">
        <v>3303.21</v>
      </c>
      <c r="AA1366">
        <v>1</v>
      </c>
      <c r="AB1366" t="s">
        <v>21</v>
      </c>
    </row>
    <row r="1367" spans="1:28" x14ac:dyDescent="0.3">
      <c r="A1367">
        <v>499</v>
      </c>
      <c r="B1367" t="str">
        <f>VLOOKUP(A1367,标的信息!$B$2:$G$260,2,0)</f>
        <v>金企计划</v>
      </c>
      <c r="C1367" t="str">
        <f>VLOOKUP(A1367,标的信息!$B$2:$G$260,3,0)</f>
        <v>海汇盈第1期</v>
      </c>
      <c r="D1367">
        <f>VLOOKUP(A1367,标的信息!$B$2:$G$260,4,0)</f>
        <v>200000</v>
      </c>
      <c r="E1367">
        <f>VLOOKUP(A1367,标的信息!$B$2:$G$260,5,0)</f>
        <v>5</v>
      </c>
      <c r="F1367">
        <f>VLOOKUP(A1367,标的信息!$B$2:$G$260,6,0)</f>
        <v>7</v>
      </c>
      <c r="G1367">
        <f>VLOOKUP(A1367,标的信息!$B$2:$H$260,7,0)</f>
        <v>7</v>
      </c>
      <c r="H1367" t="str">
        <f>VLOOKUP(A1367,标的信息!$B$2:$I$260,8,0)</f>
        <v>还款成功</v>
      </c>
      <c r="I1367">
        <f t="shared" si="21"/>
        <v>9.7222222222222214</v>
      </c>
      <c r="J1367">
        <v>0</v>
      </c>
      <c r="K1367">
        <v>10000</v>
      </c>
      <c r="L1367" s="1" t="s">
        <v>2665</v>
      </c>
      <c r="M1367">
        <v>8016</v>
      </c>
      <c r="N1367">
        <v>10</v>
      </c>
      <c r="O1367" t="s">
        <v>18</v>
      </c>
      <c r="P1367" s="1" t="s">
        <v>2666</v>
      </c>
      <c r="Q1367">
        <v>9.7200000000000006</v>
      </c>
      <c r="R1367">
        <v>1</v>
      </c>
      <c r="S1367">
        <v>10009.719999999999</v>
      </c>
      <c r="T1367">
        <v>9.7200000000000006</v>
      </c>
      <c r="U1367" s="1" t="s">
        <v>24</v>
      </c>
      <c r="V1367">
        <v>10000</v>
      </c>
      <c r="W1367">
        <v>10000</v>
      </c>
      <c r="X1367">
        <v>0</v>
      </c>
      <c r="Y1367">
        <v>0</v>
      </c>
      <c r="Z1367">
        <v>10009.719999999999</v>
      </c>
      <c r="AA1367">
        <v>1</v>
      </c>
      <c r="AB1367" t="s">
        <v>21</v>
      </c>
    </row>
    <row r="1368" spans="1:28" x14ac:dyDescent="0.3">
      <c r="A1368">
        <v>499</v>
      </c>
      <c r="B1368" t="str">
        <f>VLOOKUP(A1368,标的信息!$B$2:$G$260,2,0)</f>
        <v>金企计划</v>
      </c>
      <c r="C1368" t="str">
        <f>VLOOKUP(A1368,标的信息!$B$2:$G$260,3,0)</f>
        <v>海汇盈第1期</v>
      </c>
      <c r="D1368">
        <f>VLOOKUP(A1368,标的信息!$B$2:$G$260,4,0)</f>
        <v>200000</v>
      </c>
      <c r="E1368">
        <f>VLOOKUP(A1368,标的信息!$B$2:$G$260,5,0)</f>
        <v>5</v>
      </c>
      <c r="F1368">
        <f>VLOOKUP(A1368,标的信息!$B$2:$G$260,6,0)</f>
        <v>7</v>
      </c>
      <c r="G1368">
        <f>VLOOKUP(A1368,标的信息!$B$2:$H$260,7,0)</f>
        <v>7</v>
      </c>
      <c r="H1368" t="str">
        <f>VLOOKUP(A1368,标的信息!$B$2:$I$260,8,0)</f>
        <v>还款成功</v>
      </c>
      <c r="I1368">
        <f t="shared" si="21"/>
        <v>9.7222222222222214</v>
      </c>
      <c r="J1368">
        <v>0</v>
      </c>
      <c r="K1368">
        <v>10000</v>
      </c>
      <c r="L1368" s="1" t="s">
        <v>2667</v>
      </c>
      <c r="M1368">
        <v>8014</v>
      </c>
      <c r="N1368">
        <v>10</v>
      </c>
      <c r="O1368" t="s">
        <v>18</v>
      </c>
      <c r="P1368" s="1" t="s">
        <v>2668</v>
      </c>
      <c r="Q1368">
        <v>9.7200000000000006</v>
      </c>
      <c r="R1368">
        <v>1</v>
      </c>
      <c r="S1368">
        <v>10009.719999999999</v>
      </c>
      <c r="T1368">
        <v>9.7200000000000006</v>
      </c>
      <c r="U1368" s="1" t="s">
        <v>40</v>
      </c>
      <c r="V1368">
        <v>10000</v>
      </c>
      <c r="W1368">
        <v>10000</v>
      </c>
      <c r="X1368">
        <v>0</v>
      </c>
      <c r="Y1368">
        <v>0</v>
      </c>
      <c r="Z1368">
        <v>10009.719999999999</v>
      </c>
      <c r="AA1368">
        <v>1</v>
      </c>
      <c r="AB1368" t="s">
        <v>21</v>
      </c>
    </row>
    <row r="1369" spans="1:28" x14ac:dyDescent="0.3">
      <c r="A1369">
        <v>499</v>
      </c>
      <c r="B1369" t="str">
        <f>VLOOKUP(A1369,标的信息!$B$2:$G$260,2,0)</f>
        <v>金企计划</v>
      </c>
      <c r="C1369" t="str">
        <f>VLOOKUP(A1369,标的信息!$B$2:$G$260,3,0)</f>
        <v>海汇盈第1期</v>
      </c>
      <c r="D1369">
        <f>VLOOKUP(A1369,标的信息!$B$2:$G$260,4,0)</f>
        <v>200000</v>
      </c>
      <c r="E1369">
        <f>VLOOKUP(A1369,标的信息!$B$2:$G$260,5,0)</f>
        <v>5</v>
      </c>
      <c r="F1369">
        <f>VLOOKUP(A1369,标的信息!$B$2:$G$260,6,0)</f>
        <v>7</v>
      </c>
      <c r="G1369">
        <f>VLOOKUP(A1369,标的信息!$B$2:$H$260,7,0)</f>
        <v>7</v>
      </c>
      <c r="H1369" t="str">
        <f>VLOOKUP(A1369,标的信息!$B$2:$I$260,8,0)</f>
        <v>还款成功</v>
      </c>
      <c r="I1369">
        <f t="shared" si="21"/>
        <v>0.29166666666666669</v>
      </c>
      <c r="J1369">
        <v>0</v>
      </c>
      <c r="K1369">
        <v>300</v>
      </c>
      <c r="L1369" s="1" t="s">
        <v>2669</v>
      </c>
      <c r="M1369">
        <v>8013</v>
      </c>
      <c r="N1369">
        <v>10</v>
      </c>
      <c r="O1369" t="s">
        <v>18</v>
      </c>
      <c r="P1369" s="1" t="s">
        <v>2670</v>
      </c>
      <c r="Q1369">
        <v>0.28999999999999998</v>
      </c>
      <c r="R1369">
        <v>1</v>
      </c>
      <c r="S1369">
        <v>300.29000000000002</v>
      </c>
      <c r="T1369">
        <v>0.28999999999999998</v>
      </c>
      <c r="U1369" s="1" t="s">
        <v>77</v>
      </c>
      <c r="V1369">
        <v>300</v>
      </c>
      <c r="W1369">
        <v>300</v>
      </c>
      <c r="X1369">
        <v>0</v>
      </c>
      <c r="Y1369">
        <v>0</v>
      </c>
      <c r="Z1369">
        <v>300.29000000000002</v>
      </c>
      <c r="AA1369">
        <v>1</v>
      </c>
      <c r="AB1369" t="s">
        <v>21</v>
      </c>
    </row>
    <row r="1370" spans="1:28" x14ac:dyDescent="0.3">
      <c r="A1370">
        <v>499</v>
      </c>
      <c r="B1370" t="str">
        <f>VLOOKUP(A1370,标的信息!$B$2:$G$260,2,0)</f>
        <v>金企计划</v>
      </c>
      <c r="C1370" t="str">
        <f>VLOOKUP(A1370,标的信息!$B$2:$G$260,3,0)</f>
        <v>海汇盈第1期</v>
      </c>
      <c r="D1370">
        <f>VLOOKUP(A1370,标的信息!$B$2:$G$260,4,0)</f>
        <v>200000</v>
      </c>
      <c r="E1370">
        <f>VLOOKUP(A1370,标的信息!$B$2:$G$260,5,0)</f>
        <v>5</v>
      </c>
      <c r="F1370">
        <f>VLOOKUP(A1370,标的信息!$B$2:$G$260,6,0)</f>
        <v>7</v>
      </c>
      <c r="G1370">
        <f>VLOOKUP(A1370,标的信息!$B$2:$H$260,7,0)</f>
        <v>7</v>
      </c>
      <c r="H1370" t="str">
        <f>VLOOKUP(A1370,标的信息!$B$2:$I$260,8,0)</f>
        <v>还款成功</v>
      </c>
      <c r="I1370">
        <f t="shared" si="21"/>
        <v>5.7361111111111107</v>
      </c>
      <c r="J1370">
        <v>0</v>
      </c>
      <c r="K1370">
        <v>5900</v>
      </c>
      <c r="L1370" s="1" t="s">
        <v>2671</v>
      </c>
      <c r="M1370">
        <v>8012</v>
      </c>
      <c r="N1370">
        <v>10</v>
      </c>
      <c r="O1370" t="s">
        <v>18</v>
      </c>
      <c r="P1370" s="1" t="s">
        <v>2639</v>
      </c>
      <c r="Q1370">
        <v>5.74</v>
      </c>
      <c r="R1370">
        <v>1</v>
      </c>
      <c r="S1370">
        <v>5905.74</v>
      </c>
      <c r="T1370">
        <v>5.74</v>
      </c>
      <c r="U1370" s="1" t="s">
        <v>40</v>
      </c>
      <c r="V1370">
        <v>5900</v>
      </c>
      <c r="W1370">
        <v>5900</v>
      </c>
      <c r="X1370">
        <v>0</v>
      </c>
      <c r="Y1370">
        <v>0</v>
      </c>
      <c r="Z1370">
        <v>5905.74</v>
      </c>
      <c r="AA1370">
        <v>1</v>
      </c>
      <c r="AB1370" t="s">
        <v>21</v>
      </c>
    </row>
    <row r="1371" spans="1:28" x14ac:dyDescent="0.3">
      <c r="A1371">
        <v>499</v>
      </c>
      <c r="B1371" t="str">
        <f>VLOOKUP(A1371,标的信息!$B$2:$G$260,2,0)</f>
        <v>金企计划</v>
      </c>
      <c r="C1371" t="str">
        <f>VLOOKUP(A1371,标的信息!$B$2:$G$260,3,0)</f>
        <v>海汇盈第1期</v>
      </c>
      <c r="D1371">
        <f>VLOOKUP(A1371,标的信息!$B$2:$G$260,4,0)</f>
        <v>200000</v>
      </c>
      <c r="E1371">
        <f>VLOOKUP(A1371,标的信息!$B$2:$G$260,5,0)</f>
        <v>5</v>
      </c>
      <c r="F1371">
        <f>VLOOKUP(A1371,标的信息!$B$2:$G$260,6,0)</f>
        <v>7</v>
      </c>
      <c r="G1371">
        <f>VLOOKUP(A1371,标的信息!$B$2:$H$260,7,0)</f>
        <v>7</v>
      </c>
      <c r="H1371" t="str">
        <f>VLOOKUP(A1371,标的信息!$B$2:$I$260,8,0)</f>
        <v>还款成功</v>
      </c>
      <c r="I1371">
        <f t="shared" si="21"/>
        <v>0.58333333333333337</v>
      </c>
      <c r="J1371">
        <v>0</v>
      </c>
      <c r="K1371">
        <v>600</v>
      </c>
      <c r="L1371" s="1" t="s">
        <v>2672</v>
      </c>
      <c r="M1371">
        <v>8008</v>
      </c>
      <c r="N1371">
        <v>10</v>
      </c>
      <c r="O1371" t="s">
        <v>18</v>
      </c>
      <c r="P1371" s="1" t="s">
        <v>2644</v>
      </c>
      <c r="Q1371">
        <v>0.57999999999999996</v>
      </c>
      <c r="R1371">
        <v>1</v>
      </c>
      <c r="S1371">
        <v>600.58000000000004</v>
      </c>
      <c r="T1371">
        <v>0.57999999999999996</v>
      </c>
      <c r="U1371" s="1" t="s">
        <v>20</v>
      </c>
      <c r="V1371">
        <v>600</v>
      </c>
      <c r="W1371">
        <v>600</v>
      </c>
      <c r="X1371">
        <v>0</v>
      </c>
      <c r="Y1371">
        <v>0</v>
      </c>
      <c r="Z1371">
        <v>600.58000000000004</v>
      </c>
      <c r="AA1371">
        <v>1</v>
      </c>
      <c r="AB1371" t="s">
        <v>21</v>
      </c>
    </row>
    <row r="1372" spans="1:28" x14ac:dyDescent="0.3">
      <c r="A1372">
        <v>499</v>
      </c>
      <c r="B1372" t="str">
        <f>VLOOKUP(A1372,标的信息!$B$2:$G$260,2,0)</f>
        <v>金企计划</v>
      </c>
      <c r="C1372" t="str">
        <f>VLOOKUP(A1372,标的信息!$B$2:$G$260,3,0)</f>
        <v>海汇盈第1期</v>
      </c>
      <c r="D1372">
        <f>VLOOKUP(A1372,标的信息!$B$2:$G$260,4,0)</f>
        <v>200000</v>
      </c>
      <c r="E1372">
        <f>VLOOKUP(A1372,标的信息!$B$2:$G$260,5,0)</f>
        <v>5</v>
      </c>
      <c r="F1372">
        <f>VLOOKUP(A1372,标的信息!$B$2:$G$260,6,0)</f>
        <v>7</v>
      </c>
      <c r="G1372">
        <f>VLOOKUP(A1372,标的信息!$B$2:$H$260,7,0)</f>
        <v>7</v>
      </c>
      <c r="H1372" t="str">
        <f>VLOOKUP(A1372,标的信息!$B$2:$I$260,8,0)</f>
        <v>还款成功</v>
      </c>
      <c r="I1372">
        <f t="shared" si="21"/>
        <v>9.7222222222222224E-2</v>
      </c>
      <c r="J1372">
        <v>0</v>
      </c>
      <c r="K1372">
        <v>100</v>
      </c>
      <c r="L1372" s="1" t="s">
        <v>2673</v>
      </c>
      <c r="M1372">
        <v>8006</v>
      </c>
      <c r="N1372">
        <v>10</v>
      </c>
      <c r="O1372" t="s">
        <v>18</v>
      </c>
      <c r="P1372" s="1" t="s">
        <v>2674</v>
      </c>
      <c r="Q1372">
        <v>0.1</v>
      </c>
      <c r="R1372">
        <v>1</v>
      </c>
      <c r="S1372">
        <v>100.1</v>
      </c>
      <c r="T1372">
        <v>0.1</v>
      </c>
      <c r="U1372" s="1" t="s">
        <v>35</v>
      </c>
      <c r="V1372">
        <v>100</v>
      </c>
      <c r="W1372">
        <v>100</v>
      </c>
      <c r="X1372">
        <v>0</v>
      </c>
      <c r="Y1372">
        <v>0</v>
      </c>
      <c r="Z1372">
        <v>100.1</v>
      </c>
      <c r="AA1372">
        <v>1</v>
      </c>
      <c r="AB1372" t="s">
        <v>21</v>
      </c>
    </row>
    <row r="1373" spans="1:28" x14ac:dyDescent="0.3">
      <c r="A1373">
        <v>499</v>
      </c>
      <c r="B1373" t="str">
        <f>VLOOKUP(A1373,标的信息!$B$2:$G$260,2,0)</f>
        <v>金企计划</v>
      </c>
      <c r="C1373" t="str">
        <f>VLOOKUP(A1373,标的信息!$B$2:$G$260,3,0)</f>
        <v>海汇盈第1期</v>
      </c>
      <c r="D1373">
        <f>VLOOKUP(A1373,标的信息!$B$2:$G$260,4,0)</f>
        <v>200000</v>
      </c>
      <c r="E1373">
        <f>VLOOKUP(A1373,标的信息!$B$2:$G$260,5,0)</f>
        <v>5</v>
      </c>
      <c r="F1373">
        <f>VLOOKUP(A1373,标的信息!$B$2:$G$260,6,0)</f>
        <v>7</v>
      </c>
      <c r="G1373">
        <f>VLOOKUP(A1373,标的信息!$B$2:$H$260,7,0)</f>
        <v>7</v>
      </c>
      <c r="H1373" t="str">
        <f>VLOOKUP(A1373,标的信息!$B$2:$I$260,8,0)</f>
        <v>还款成功</v>
      </c>
      <c r="I1373">
        <f t="shared" si="21"/>
        <v>92.847222222222229</v>
      </c>
      <c r="J1373">
        <v>0</v>
      </c>
      <c r="K1373">
        <v>95500</v>
      </c>
      <c r="L1373" s="1" t="s">
        <v>2675</v>
      </c>
      <c r="M1373">
        <v>8004</v>
      </c>
      <c r="N1373">
        <v>10</v>
      </c>
      <c r="O1373" t="s">
        <v>18</v>
      </c>
      <c r="P1373" s="1" t="s">
        <v>2676</v>
      </c>
      <c r="Q1373">
        <v>92.85</v>
      </c>
      <c r="R1373">
        <v>1</v>
      </c>
      <c r="S1373">
        <v>95592.85</v>
      </c>
      <c r="T1373">
        <v>92.85</v>
      </c>
      <c r="U1373" s="1" t="s">
        <v>35</v>
      </c>
      <c r="V1373">
        <v>95500</v>
      </c>
      <c r="W1373">
        <v>95500</v>
      </c>
      <c r="X1373">
        <v>0</v>
      </c>
      <c r="Y1373">
        <v>0</v>
      </c>
      <c r="Z1373">
        <v>95592.85</v>
      </c>
      <c r="AA1373">
        <v>1</v>
      </c>
      <c r="AB1373" t="s">
        <v>21</v>
      </c>
    </row>
    <row r="1374" spans="1:28" x14ac:dyDescent="0.3">
      <c r="A1374">
        <v>499</v>
      </c>
      <c r="B1374" t="str">
        <f>VLOOKUP(A1374,标的信息!$B$2:$G$260,2,0)</f>
        <v>金企计划</v>
      </c>
      <c r="C1374" t="str">
        <f>VLOOKUP(A1374,标的信息!$B$2:$G$260,3,0)</f>
        <v>海汇盈第1期</v>
      </c>
      <c r="D1374">
        <f>VLOOKUP(A1374,标的信息!$B$2:$G$260,4,0)</f>
        <v>200000</v>
      </c>
      <c r="E1374">
        <f>VLOOKUP(A1374,标的信息!$B$2:$G$260,5,0)</f>
        <v>5</v>
      </c>
      <c r="F1374">
        <f>VLOOKUP(A1374,标的信息!$B$2:$G$260,6,0)</f>
        <v>7</v>
      </c>
      <c r="G1374">
        <f>VLOOKUP(A1374,标的信息!$B$2:$H$260,7,0)</f>
        <v>7</v>
      </c>
      <c r="H1374" t="str">
        <f>VLOOKUP(A1374,标的信息!$B$2:$I$260,8,0)</f>
        <v>还款成功</v>
      </c>
      <c r="I1374">
        <f t="shared" si="21"/>
        <v>10.694444444444445</v>
      </c>
      <c r="J1374">
        <v>0</v>
      </c>
      <c r="K1374">
        <v>11000</v>
      </c>
      <c r="L1374" s="1" t="s">
        <v>2677</v>
      </c>
      <c r="M1374">
        <v>8000</v>
      </c>
      <c r="N1374">
        <v>10</v>
      </c>
      <c r="O1374" t="s">
        <v>18</v>
      </c>
      <c r="P1374" s="1" t="s">
        <v>2678</v>
      </c>
      <c r="Q1374">
        <v>10.69</v>
      </c>
      <c r="R1374">
        <v>1</v>
      </c>
      <c r="S1374">
        <v>11010.69</v>
      </c>
      <c r="T1374">
        <v>10.69</v>
      </c>
      <c r="U1374" s="1" t="s">
        <v>29</v>
      </c>
      <c r="V1374">
        <v>11000</v>
      </c>
      <c r="W1374">
        <v>11000</v>
      </c>
      <c r="X1374">
        <v>0</v>
      </c>
      <c r="Y1374">
        <v>0</v>
      </c>
      <c r="Z1374">
        <v>11010.69</v>
      </c>
      <c r="AA1374">
        <v>1</v>
      </c>
      <c r="AB1374" t="s">
        <v>21</v>
      </c>
    </row>
    <row r="1375" spans="1:28" x14ac:dyDescent="0.3">
      <c r="A1375">
        <v>499</v>
      </c>
      <c r="B1375" t="str">
        <f>VLOOKUP(A1375,标的信息!$B$2:$G$260,2,0)</f>
        <v>金企计划</v>
      </c>
      <c r="C1375" t="str">
        <f>VLOOKUP(A1375,标的信息!$B$2:$G$260,3,0)</f>
        <v>海汇盈第1期</v>
      </c>
      <c r="D1375">
        <f>VLOOKUP(A1375,标的信息!$B$2:$G$260,4,0)</f>
        <v>200000</v>
      </c>
      <c r="E1375">
        <f>VLOOKUP(A1375,标的信息!$B$2:$G$260,5,0)</f>
        <v>5</v>
      </c>
      <c r="F1375">
        <f>VLOOKUP(A1375,标的信息!$B$2:$G$260,6,0)</f>
        <v>7</v>
      </c>
      <c r="G1375">
        <f>VLOOKUP(A1375,标的信息!$B$2:$H$260,7,0)</f>
        <v>7</v>
      </c>
      <c r="H1375" t="str">
        <f>VLOOKUP(A1375,标的信息!$B$2:$I$260,8,0)</f>
        <v>还款成功</v>
      </c>
      <c r="I1375">
        <f t="shared" si="21"/>
        <v>29.166666666666668</v>
      </c>
      <c r="J1375">
        <v>0</v>
      </c>
      <c r="K1375">
        <v>30000</v>
      </c>
      <c r="L1375" s="1" t="s">
        <v>2679</v>
      </c>
      <c r="M1375">
        <v>7998</v>
      </c>
      <c r="N1375">
        <v>10</v>
      </c>
      <c r="O1375" t="s">
        <v>18</v>
      </c>
      <c r="P1375" s="1" t="s">
        <v>2653</v>
      </c>
      <c r="Q1375">
        <v>29.17</v>
      </c>
      <c r="R1375">
        <v>1</v>
      </c>
      <c r="S1375">
        <v>30029.17</v>
      </c>
      <c r="T1375">
        <v>29.17</v>
      </c>
      <c r="U1375" s="1" t="s">
        <v>20</v>
      </c>
      <c r="V1375">
        <v>30000</v>
      </c>
      <c r="W1375">
        <v>30000</v>
      </c>
      <c r="X1375">
        <v>0</v>
      </c>
      <c r="Y1375">
        <v>0</v>
      </c>
      <c r="Z1375">
        <v>30029.17</v>
      </c>
      <c r="AA1375">
        <v>1</v>
      </c>
      <c r="AB1375" t="s">
        <v>21</v>
      </c>
    </row>
    <row r="1376" spans="1:28" x14ac:dyDescent="0.3">
      <c r="A1376">
        <v>497</v>
      </c>
      <c r="B1376" t="str">
        <f>VLOOKUP(A1376,标的信息!$B$2:$G$260,2,0)</f>
        <v>安盈聚财</v>
      </c>
      <c r="C1376" t="str">
        <f>VLOOKUP(A1376,标的信息!$B$2:$G$260,3,0)</f>
        <v>草根金融第4期</v>
      </c>
      <c r="D1376">
        <f>VLOOKUP(A1376,标的信息!$B$2:$G$260,4,0)</f>
        <v>2000000</v>
      </c>
      <c r="E1376">
        <f>VLOOKUP(A1376,标的信息!$B$2:$G$260,5,0)</f>
        <v>5.4</v>
      </c>
      <c r="F1376">
        <f>VLOOKUP(A1376,标的信息!$B$2:$G$260,6,0)</f>
        <v>6</v>
      </c>
      <c r="G1376">
        <f>VLOOKUP(A1376,标的信息!$B$2:$H$260,7,0)</f>
        <v>184</v>
      </c>
      <c r="H1376" t="str">
        <f>VLOOKUP(A1376,标的信息!$B$2:$I$260,8,0)</f>
        <v>还款中</v>
      </c>
      <c r="I1376">
        <f t="shared" si="21"/>
        <v>2760</v>
      </c>
      <c r="J1376">
        <v>2760</v>
      </c>
      <c r="K1376">
        <v>100000</v>
      </c>
      <c r="L1376" s="1" t="s">
        <v>2680</v>
      </c>
      <c r="M1376">
        <v>8047</v>
      </c>
      <c r="N1376">
        <v>10</v>
      </c>
      <c r="O1376" t="s">
        <v>18</v>
      </c>
      <c r="P1376" s="1" t="s">
        <v>2681</v>
      </c>
      <c r="Q1376">
        <v>2760</v>
      </c>
      <c r="R1376">
        <v>1</v>
      </c>
      <c r="S1376">
        <v>0</v>
      </c>
      <c r="T1376">
        <v>0</v>
      </c>
      <c r="U1376" s="1" t="s">
        <v>48</v>
      </c>
      <c r="V1376">
        <v>100000</v>
      </c>
      <c r="W1376">
        <v>100000</v>
      </c>
      <c r="X1376">
        <v>0</v>
      </c>
      <c r="Y1376">
        <v>102760</v>
      </c>
      <c r="Z1376">
        <v>102760</v>
      </c>
      <c r="AA1376">
        <v>1</v>
      </c>
      <c r="AB1376" t="s">
        <v>21</v>
      </c>
    </row>
    <row r="1377" spans="1:28" x14ac:dyDescent="0.3">
      <c r="A1377">
        <v>497</v>
      </c>
      <c r="B1377" t="str">
        <f>VLOOKUP(A1377,标的信息!$B$2:$G$260,2,0)</f>
        <v>安盈聚财</v>
      </c>
      <c r="C1377" t="str">
        <f>VLOOKUP(A1377,标的信息!$B$2:$G$260,3,0)</f>
        <v>草根金融第4期</v>
      </c>
      <c r="D1377">
        <f>VLOOKUP(A1377,标的信息!$B$2:$G$260,4,0)</f>
        <v>2000000</v>
      </c>
      <c r="E1377">
        <f>VLOOKUP(A1377,标的信息!$B$2:$G$260,5,0)</f>
        <v>5.4</v>
      </c>
      <c r="F1377">
        <f>VLOOKUP(A1377,标的信息!$B$2:$G$260,6,0)</f>
        <v>6</v>
      </c>
      <c r="G1377">
        <f>VLOOKUP(A1377,标的信息!$B$2:$H$260,7,0)</f>
        <v>184</v>
      </c>
      <c r="H1377" t="str">
        <f>VLOOKUP(A1377,标的信息!$B$2:$I$260,8,0)</f>
        <v>还款中</v>
      </c>
      <c r="I1377">
        <f t="shared" si="21"/>
        <v>276</v>
      </c>
      <c r="J1377">
        <v>276</v>
      </c>
      <c r="K1377">
        <v>10000</v>
      </c>
      <c r="L1377" s="1" t="s">
        <v>2682</v>
      </c>
      <c r="M1377">
        <v>8046</v>
      </c>
      <c r="N1377">
        <v>10</v>
      </c>
      <c r="O1377" t="s">
        <v>18</v>
      </c>
      <c r="P1377" s="1" t="s">
        <v>2683</v>
      </c>
      <c r="Q1377">
        <v>276</v>
      </c>
      <c r="R1377">
        <v>1</v>
      </c>
      <c r="S1377">
        <v>0</v>
      </c>
      <c r="T1377">
        <v>0</v>
      </c>
      <c r="U1377" s="1" t="s">
        <v>24</v>
      </c>
      <c r="V1377">
        <v>10000</v>
      </c>
      <c r="W1377">
        <v>10000</v>
      </c>
      <c r="X1377">
        <v>0</v>
      </c>
      <c r="Y1377">
        <v>10276</v>
      </c>
      <c r="Z1377">
        <v>10276</v>
      </c>
      <c r="AA1377">
        <v>1</v>
      </c>
      <c r="AB1377" t="s">
        <v>21</v>
      </c>
    </row>
    <row r="1378" spans="1:28" x14ac:dyDescent="0.3">
      <c r="A1378">
        <v>497</v>
      </c>
      <c r="B1378" t="str">
        <f>VLOOKUP(A1378,标的信息!$B$2:$G$260,2,0)</f>
        <v>安盈聚财</v>
      </c>
      <c r="C1378" t="str">
        <f>VLOOKUP(A1378,标的信息!$B$2:$G$260,3,0)</f>
        <v>草根金融第4期</v>
      </c>
      <c r="D1378">
        <f>VLOOKUP(A1378,标的信息!$B$2:$G$260,4,0)</f>
        <v>2000000</v>
      </c>
      <c r="E1378">
        <f>VLOOKUP(A1378,标的信息!$B$2:$G$260,5,0)</f>
        <v>5.4</v>
      </c>
      <c r="F1378">
        <f>VLOOKUP(A1378,标的信息!$B$2:$G$260,6,0)</f>
        <v>6</v>
      </c>
      <c r="G1378">
        <f>VLOOKUP(A1378,标的信息!$B$2:$H$260,7,0)</f>
        <v>184</v>
      </c>
      <c r="H1378" t="str">
        <f>VLOOKUP(A1378,标的信息!$B$2:$I$260,8,0)</f>
        <v>还款中</v>
      </c>
      <c r="I1378">
        <f t="shared" si="21"/>
        <v>276</v>
      </c>
      <c r="J1378">
        <v>276</v>
      </c>
      <c r="K1378">
        <v>10000</v>
      </c>
      <c r="L1378" s="1" t="s">
        <v>2684</v>
      </c>
      <c r="M1378">
        <v>8045</v>
      </c>
      <c r="N1378">
        <v>10</v>
      </c>
      <c r="O1378" t="s">
        <v>18</v>
      </c>
      <c r="P1378" s="1" t="s">
        <v>2685</v>
      </c>
      <c r="Q1378">
        <v>276</v>
      </c>
      <c r="R1378">
        <v>1</v>
      </c>
      <c r="S1378">
        <v>0</v>
      </c>
      <c r="T1378">
        <v>0</v>
      </c>
      <c r="U1378" s="1" t="s">
        <v>48</v>
      </c>
      <c r="V1378">
        <v>10000</v>
      </c>
      <c r="W1378">
        <v>10000</v>
      </c>
      <c r="X1378">
        <v>0</v>
      </c>
      <c r="Y1378">
        <v>10276</v>
      </c>
      <c r="Z1378">
        <v>10276</v>
      </c>
      <c r="AA1378">
        <v>1</v>
      </c>
      <c r="AB1378" t="s">
        <v>21</v>
      </c>
    </row>
    <row r="1379" spans="1:28" x14ac:dyDescent="0.3">
      <c r="A1379">
        <v>497</v>
      </c>
      <c r="B1379" t="str">
        <f>VLOOKUP(A1379,标的信息!$B$2:$G$260,2,0)</f>
        <v>安盈聚财</v>
      </c>
      <c r="C1379" t="str">
        <f>VLOOKUP(A1379,标的信息!$B$2:$G$260,3,0)</f>
        <v>草根金融第4期</v>
      </c>
      <c r="D1379">
        <f>VLOOKUP(A1379,标的信息!$B$2:$G$260,4,0)</f>
        <v>2000000</v>
      </c>
      <c r="E1379">
        <f>VLOOKUP(A1379,标的信息!$B$2:$G$260,5,0)</f>
        <v>5.4</v>
      </c>
      <c r="F1379">
        <f>VLOOKUP(A1379,标的信息!$B$2:$G$260,6,0)</f>
        <v>6</v>
      </c>
      <c r="G1379">
        <f>VLOOKUP(A1379,标的信息!$B$2:$H$260,7,0)</f>
        <v>184</v>
      </c>
      <c r="H1379" t="str">
        <f>VLOOKUP(A1379,标的信息!$B$2:$I$260,8,0)</f>
        <v>还款中</v>
      </c>
      <c r="I1379">
        <f t="shared" si="21"/>
        <v>552</v>
      </c>
      <c r="J1379">
        <v>552</v>
      </c>
      <c r="K1379">
        <v>20000</v>
      </c>
      <c r="L1379" s="1" t="s">
        <v>2686</v>
      </c>
      <c r="M1379">
        <v>8044</v>
      </c>
      <c r="N1379">
        <v>10</v>
      </c>
      <c r="O1379" t="s">
        <v>18</v>
      </c>
      <c r="P1379" s="1" t="s">
        <v>2687</v>
      </c>
      <c r="Q1379">
        <v>552</v>
      </c>
      <c r="R1379">
        <v>1</v>
      </c>
      <c r="S1379">
        <v>0</v>
      </c>
      <c r="T1379">
        <v>0</v>
      </c>
      <c r="U1379" s="1" t="s">
        <v>32</v>
      </c>
      <c r="V1379">
        <v>20000</v>
      </c>
      <c r="W1379">
        <v>20000</v>
      </c>
      <c r="X1379">
        <v>0</v>
      </c>
      <c r="Y1379">
        <v>20552</v>
      </c>
      <c r="Z1379">
        <v>20552</v>
      </c>
      <c r="AA1379">
        <v>1</v>
      </c>
      <c r="AB1379" t="s">
        <v>21</v>
      </c>
    </row>
    <row r="1380" spans="1:28" x14ac:dyDescent="0.3">
      <c r="A1380">
        <v>497</v>
      </c>
      <c r="B1380" t="str">
        <f>VLOOKUP(A1380,标的信息!$B$2:$G$260,2,0)</f>
        <v>安盈聚财</v>
      </c>
      <c r="C1380" t="str">
        <f>VLOOKUP(A1380,标的信息!$B$2:$G$260,3,0)</f>
        <v>草根金融第4期</v>
      </c>
      <c r="D1380">
        <f>VLOOKUP(A1380,标的信息!$B$2:$G$260,4,0)</f>
        <v>2000000</v>
      </c>
      <c r="E1380">
        <f>VLOOKUP(A1380,标的信息!$B$2:$G$260,5,0)</f>
        <v>5.4</v>
      </c>
      <c r="F1380">
        <f>VLOOKUP(A1380,标的信息!$B$2:$G$260,6,0)</f>
        <v>6</v>
      </c>
      <c r="G1380">
        <f>VLOOKUP(A1380,标的信息!$B$2:$H$260,7,0)</f>
        <v>184</v>
      </c>
      <c r="H1380" t="str">
        <f>VLOOKUP(A1380,标的信息!$B$2:$I$260,8,0)</f>
        <v>还款中</v>
      </c>
      <c r="I1380">
        <f t="shared" si="21"/>
        <v>276</v>
      </c>
      <c r="J1380">
        <v>276</v>
      </c>
      <c r="K1380">
        <v>10000</v>
      </c>
      <c r="L1380" s="1" t="s">
        <v>2688</v>
      </c>
      <c r="M1380">
        <v>8043</v>
      </c>
      <c r="N1380">
        <v>10</v>
      </c>
      <c r="O1380" t="s">
        <v>18</v>
      </c>
      <c r="P1380" s="1" t="s">
        <v>2689</v>
      </c>
      <c r="Q1380">
        <v>276</v>
      </c>
      <c r="R1380">
        <v>1</v>
      </c>
      <c r="S1380">
        <v>0</v>
      </c>
      <c r="T1380">
        <v>0</v>
      </c>
      <c r="U1380" s="1" t="s">
        <v>29</v>
      </c>
      <c r="V1380">
        <v>10000</v>
      </c>
      <c r="W1380">
        <v>10000</v>
      </c>
      <c r="X1380">
        <v>0</v>
      </c>
      <c r="Y1380">
        <v>10276</v>
      </c>
      <c r="Z1380">
        <v>10276</v>
      </c>
      <c r="AA1380">
        <v>1</v>
      </c>
      <c r="AB1380" t="s">
        <v>21</v>
      </c>
    </row>
    <row r="1381" spans="1:28" x14ac:dyDescent="0.3">
      <c r="A1381">
        <v>497</v>
      </c>
      <c r="B1381" t="str">
        <f>VLOOKUP(A1381,标的信息!$B$2:$G$260,2,0)</f>
        <v>安盈聚财</v>
      </c>
      <c r="C1381" t="str">
        <f>VLOOKUP(A1381,标的信息!$B$2:$G$260,3,0)</f>
        <v>草根金融第4期</v>
      </c>
      <c r="D1381">
        <f>VLOOKUP(A1381,标的信息!$B$2:$G$260,4,0)</f>
        <v>2000000</v>
      </c>
      <c r="E1381">
        <f>VLOOKUP(A1381,标的信息!$B$2:$G$260,5,0)</f>
        <v>5.4</v>
      </c>
      <c r="F1381">
        <f>VLOOKUP(A1381,标的信息!$B$2:$G$260,6,0)</f>
        <v>6</v>
      </c>
      <c r="G1381">
        <f>VLOOKUP(A1381,标的信息!$B$2:$H$260,7,0)</f>
        <v>184</v>
      </c>
      <c r="H1381" t="str">
        <f>VLOOKUP(A1381,标的信息!$B$2:$I$260,8,0)</f>
        <v>还款中</v>
      </c>
      <c r="I1381">
        <f t="shared" si="21"/>
        <v>552</v>
      </c>
      <c r="J1381">
        <v>552</v>
      </c>
      <c r="K1381">
        <v>20000</v>
      </c>
      <c r="L1381" s="1" t="s">
        <v>2690</v>
      </c>
      <c r="M1381">
        <v>8042</v>
      </c>
      <c r="N1381">
        <v>10</v>
      </c>
      <c r="O1381" t="s">
        <v>18</v>
      </c>
      <c r="P1381" s="1" t="s">
        <v>2691</v>
      </c>
      <c r="Q1381">
        <v>552</v>
      </c>
      <c r="R1381">
        <v>1</v>
      </c>
      <c r="S1381">
        <v>0</v>
      </c>
      <c r="T1381">
        <v>0</v>
      </c>
      <c r="U1381" s="1" t="s">
        <v>53</v>
      </c>
      <c r="V1381">
        <v>20000</v>
      </c>
      <c r="W1381">
        <v>20000</v>
      </c>
      <c r="X1381">
        <v>0</v>
      </c>
      <c r="Y1381">
        <v>20552</v>
      </c>
      <c r="Z1381">
        <v>20552</v>
      </c>
      <c r="AA1381">
        <v>1</v>
      </c>
      <c r="AB1381" t="s">
        <v>21</v>
      </c>
    </row>
    <row r="1382" spans="1:28" x14ac:dyDescent="0.3">
      <c r="A1382">
        <v>497</v>
      </c>
      <c r="B1382" t="str">
        <f>VLOOKUP(A1382,标的信息!$B$2:$G$260,2,0)</f>
        <v>安盈聚财</v>
      </c>
      <c r="C1382" t="str">
        <f>VLOOKUP(A1382,标的信息!$B$2:$G$260,3,0)</f>
        <v>草根金融第4期</v>
      </c>
      <c r="D1382">
        <f>VLOOKUP(A1382,标的信息!$B$2:$G$260,4,0)</f>
        <v>2000000</v>
      </c>
      <c r="E1382">
        <f>VLOOKUP(A1382,标的信息!$B$2:$G$260,5,0)</f>
        <v>5.4</v>
      </c>
      <c r="F1382">
        <f>VLOOKUP(A1382,标的信息!$B$2:$G$260,6,0)</f>
        <v>6</v>
      </c>
      <c r="G1382">
        <f>VLOOKUP(A1382,标的信息!$B$2:$H$260,7,0)</f>
        <v>184</v>
      </c>
      <c r="H1382" t="str">
        <f>VLOOKUP(A1382,标的信息!$B$2:$I$260,8,0)</f>
        <v>还款中</v>
      </c>
      <c r="I1382">
        <f t="shared" si="21"/>
        <v>276</v>
      </c>
      <c r="J1382">
        <v>276</v>
      </c>
      <c r="K1382">
        <v>10000</v>
      </c>
      <c r="L1382" s="1" t="s">
        <v>2692</v>
      </c>
      <c r="M1382">
        <v>8041</v>
      </c>
      <c r="N1382">
        <v>10</v>
      </c>
      <c r="O1382" t="s">
        <v>18</v>
      </c>
      <c r="P1382" s="1" t="s">
        <v>2693</v>
      </c>
      <c r="Q1382">
        <v>276</v>
      </c>
      <c r="R1382">
        <v>1</v>
      </c>
      <c r="S1382">
        <v>0</v>
      </c>
      <c r="T1382">
        <v>0</v>
      </c>
      <c r="U1382" s="1" t="s">
        <v>43</v>
      </c>
      <c r="V1382">
        <v>10000</v>
      </c>
      <c r="W1382">
        <v>10000</v>
      </c>
      <c r="X1382">
        <v>0</v>
      </c>
      <c r="Y1382">
        <v>10276</v>
      </c>
      <c r="Z1382">
        <v>10276</v>
      </c>
      <c r="AA1382">
        <v>1</v>
      </c>
      <c r="AB1382" t="s">
        <v>21</v>
      </c>
    </row>
    <row r="1383" spans="1:28" x14ac:dyDescent="0.3">
      <c r="A1383">
        <v>497</v>
      </c>
      <c r="B1383" t="str">
        <f>VLOOKUP(A1383,标的信息!$B$2:$G$260,2,0)</f>
        <v>安盈聚财</v>
      </c>
      <c r="C1383" t="str">
        <f>VLOOKUP(A1383,标的信息!$B$2:$G$260,3,0)</f>
        <v>草根金融第4期</v>
      </c>
      <c r="D1383">
        <f>VLOOKUP(A1383,标的信息!$B$2:$G$260,4,0)</f>
        <v>2000000</v>
      </c>
      <c r="E1383">
        <f>VLOOKUP(A1383,标的信息!$B$2:$G$260,5,0)</f>
        <v>5.4</v>
      </c>
      <c r="F1383">
        <f>VLOOKUP(A1383,标的信息!$B$2:$G$260,6,0)</f>
        <v>6</v>
      </c>
      <c r="G1383">
        <f>VLOOKUP(A1383,标的信息!$B$2:$H$260,7,0)</f>
        <v>184</v>
      </c>
      <c r="H1383" t="str">
        <f>VLOOKUP(A1383,标的信息!$B$2:$I$260,8,0)</f>
        <v>还款中</v>
      </c>
      <c r="I1383">
        <f t="shared" si="21"/>
        <v>276</v>
      </c>
      <c r="J1383">
        <v>276</v>
      </c>
      <c r="K1383">
        <v>10000</v>
      </c>
      <c r="L1383" s="1" t="s">
        <v>2694</v>
      </c>
      <c r="M1383">
        <v>8040</v>
      </c>
      <c r="N1383">
        <v>10</v>
      </c>
      <c r="O1383" t="s">
        <v>18</v>
      </c>
      <c r="P1383" s="1" t="s">
        <v>2695</v>
      </c>
      <c r="Q1383">
        <v>276</v>
      </c>
      <c r="R1383">
        <v>1</v>
      </c>
      <c r="S1383">
        <v>0</v>
      </c>
      <c r="T1383">
        <v>0</v>
      </c>
      <c r="U1383" s="1" t="s">
        <v>48</v>
      </c>
      <c r="V1383">
        <v>10000</v>
      </c>
      <c r="W1383">
        <v>10000</v>
      </c>
      <c r="X1383">
        <v>0</v>
      </c>
      <c r="Y1383">
        <v>10276</v>
      </c>
      <c r="Z1383">
        <v>10276</v>
      </c>
      <c r="AA1383">
        <v>1</v>
      </c>
      <c r="AB1383" t="s">
        <v>21</v>
      </c>
    </row>
    <row r="1384" spans="1:28" x14ac:dyDescent="0.3">
      <c r="A1384">
        <v>497</v>
      </c>
      <c r="B1384" t="str">
        <f>VLOOKUP(A1384,标的信息!$B$2:$G$260,2,0)</f>
        <v>安盈聚财</v>
      </c>
      <c r="C1384" t="str">
        <f>VLOOKUP(A1384,标的信息!$B$2:$G$260,3,0)</f>
        <v>草根金融第4期</v>
      </c>
      <c r="D1384">
        <f>VLOOKUP(A1384,标的信息!$B$2:$G$260,4,0)</f>
        <v>2000000</v>
      </c>
      <c r="E1384">
        <f>VLOOKUP(A1384,标的信息!$B$2:$G$260,5,0)</f>
        <v>5.4</v>
      </c>
      <c r="F1384">
        <f>VLOOKUP(A1384,标的信息!$B$2:$G$260,6,0)</f>
        <v>6</v>
      </c>
      <c r="G1384">
        <f>VLOOKUP(A1384,标的信息!$B$2:$H$260,7,0)</f>
        <v>184</v>
      </c>
      <c r="H1384" t="str">
        <f>VLOOKUP(A1384,标的信息!$B$2:$I$260,8,0)</f>
        <v>还款中</v>
      </c>
      <c r="I1384">
        <f t="shared" si="21"/>
        <v>276</v>
      </c>
      <c r="J1384">
        <v>276</v>
      </c>
      <c r="K1384">
        <v>10000</v>
      </c>
      <c r="L1384" s="1" t="s">
        <v>2696</v>
      </c>
      <c r="M1384">
        <v>8039</v>
      </c>
      <c r="N1384">
        <v>10</v>
      </c>
      <c r="O1384" t="s">
        <v>18</v>
      </c>
      <c r="P1384" s="1" t="s">
        <v>2697</v>
      </c>
      <c r="Q1384">
        <v>276</v>
      </c>
      <c r="R1384">
        <v>1</v>
      </c>
      <c r="S1384">
        <v>0</v>
      </c>
      <c r="T1384">
        <v>0</v>
      </c>
      <c r="U1384" s="1" t="s">
        <v>20</v>
      </c>
      <c r="V1384">
        <v>10000</v>
      </c>
      <c r="W1384">
        <v>10000</v>
      </c>
      <c r="X1384">
        <v>0</v>
      </c>
      <c r="Y1384">
        <v>10276</v>
      </c>
      <c r="Z1384">
        <v>10276</v>
      </c>
      <c r="AA1384">
        <v>1</v>
      </c>
      <c r="AB1384" t="s">
        <v>21</v>
      </c>
    </row>
    <row r="1385" spans="1:28" x14ac:dyDescent="0.3">
      <c r="A1385">
        <v>497</v>
      </c>
      <c r="B1385" t="str">
        <f>VLOOKUP(A1385,标的信息!$B$2:$G$260,2,0)</f>
        <v>安盈聚财</v>
      </c>
      <c r="C1385" t="str">
        <f>VLOOKUP(A1385,标的信息!$B$2:$G$260,3,0)</f>
        <v>草根金融第4期</v>
      </c>
      <c r="D1385">
        <f>VLOOKUP(A1385,标的信息!$B$2:$G$260,4,0)</f>
        <v>2000000</v>
      </c>
      <c r="E1385">
        <f>VLOOKUP(A1385,标的信息!$B$2:$G$260,5,0)</f>
        <v>5.4</v>
      </c>
      <c r="F1385">
        <f>VLOOKUP(A1385,标的信息!$B$2:$G$260,6,0)</f>
        <v>6</v>
      </c>
      <c r="G1385">
        <f>VLOOKUP(A1385,标的信息!$B$2:$H$260,7,0)</f>
        <v>184</v>
      </c>
      <c r="H1385" t="str">
        <f>VLOOKUP(A1385,标的信息!$B$2:$I$260,8,0)</f>
        <v>还款中</v>
      </c>
      <c r="I1385">
        <f t="shared" si="21"/>
        <v>276</v>
      </c>
      <c r="J1385">
        <v>276</v>
      </c>
      <c r="K1385">
        <v>10000</v>
      </c>
      <c r="L1385" s="1" t="s">
        <v>2698</v>
      </c>
      <c r="M1385">
        <v>8038</v>
      </c>
      <c r="N1385">
        <v>10</v>
      </c>
      <c r="O1385" t="s">
        <v>18</v>
      </c>
      <c r="P1385" s="1" t="s">
        <v>2699</v>
      </c>
      <c r="Q1385">
        <v>276</v>
      </c>
      <c r="R1385">
        <v>1</v>
      </c>
      <c r="S1385">
        <v>0</v>
      </c>
      <c r="T1385">
        <v>0</v>
      </c>
      <c r="U1385" s="1" t="s">
        <v>35</v>
      </c>
      <c r="V1385">
        <v>10000</v>
      </c>
      <c r="W1385">
        <v>10000</v>
      </c>
      <c r="X1385">
        <v>0</v>
      </c>
      <c r="Y1385">
        <v>10276</v>
      </c>
      <c r="Z1385">
        <v>10276</v>
      </c>
      <c r="AA1385">
        <v>1</v>
      </c>
      <c r="AB1385" t="s">
        <v>21</v>
      </c>
    </row>
    <row r="1386" spans="1:28" x14ac:dyDescent="0.3">
      <c r="A1386">
        <v>497</v>
      </c>
      <c r="B1386" t="str">
        <f>VLOOKUP(A1386,标的信息!$B$2:$G$260,2,0)</f>
        <v>安盈聚财</v>
      </c>
      <c r="C1386" t="str">
        <f>VLOOKUP(A1386,标的信息!$B$2:$G$260,3,0)</f>
        <v>草根金融第4期</v>
      </c>
      <c r="D1386">
        <f>VLOOKUP(A1386,标的信息!$B$2:$G$260,4,0)</f>
        <v>2000000</v>
      </c>
      <c r="E1386">
        <f>VLOOKUP(A1386,标的信息!$B$2:$G$260,5,0)</f>
        <v>5.4</v>
      </c>
      <c r="F1386">
        <f>VLOOKUP(A1386,标的信息!$B$2:$G$260,6,0)</f>
        <v>6</v>
      </c>
      <c r="G1386">
        <f>VLOOKUP(A1386,标的信息!$B$2:$H$260,7,0)</f>
        <v>184</v>
      </c>
      <c r="H1386" t="str">
        <f>VLOOKUP(A1386,标的信息!$B$2:$I$260,8,0)</f>
        <v>还款中</v>
      </c>
      <c r="I1386">
        <f t="shared" si="21"/>
        <v>276</v>
      </c>
      <c r="J1386">
        <v>276</v>
      </c>
      <c r="K1386">
        <v>10000</v>
      </c>
      <c r="L1386" s="1" t="s">
        <v>2700</v>
      </c>
      <c r="M1386">
        <v>8037</v>
      </c>
      <c r="N1386">
        <v>10</v>
      </c>
      <c r="O1386" t="s">
        <v>18</v>
      </c>
      <c r="P1386" s="1" t="s">
        <v>2701</v>
      </c>
      <c r="Q1386">
        <v>276</v>
      </c>
      <c r="R1386">
        <v>1</v>
      </c>
      <c r="S1386">
        <v>0</v>
      </c>
      <c r="T1386">
        <v>0</v>
      </c>
      <c r="U1386" s="1" t="s">
        <v>43</v>
      </c>
      <c r="V1386">
        <v>10000</v>
      </c>
      <c r="W1386">
        <v>10000</v>
      </c>
      <c r="X1386">
        <v>0</v>
      </c>
      <c r="Y1386">
        <v>10276</v>
      </c>
      <c r="Z1386">
        <v>10276</v>
      </c>
      <c r="AA1386">
        <v>1</v>
      </c>
      <c r="AB1386" t="s">
        <v>21</v>
      </c>
    </row>
    <row r="1387" spans="1:28" x14ac:dyDescent="0.3">
      <c r="A1387">
        <v>497</v>
      </c>
      <c r="B1387" t="str">
        <f>VLOOKUP(A1387,标的信息!$B$2:$G$260,2,0)</f>
        <v>安盈聚财</v>
      </c>
      <c r="C1387" t="str">
        <f>VLOOKUP(A1387,标的信息!$B$2:$G$260,3,0)</f>
        <v>草根金融第4期</v>
      </c>
      <c r="D1387">
        <f>VLOOKUP(A1387,标的信息!$B$2:$G$260,4,0)</f>
        <v>2000000</v>
      </c>
      <c r="E1387">
        <f>VLOOKUP(A1387,标的信息!$B$2:$G$260,5,0)</f>
        <v>5.4</v>
      </c>
      <c r="F1387">
        <f>VLOOKUP(A1387,标的信息!$B$2:$G$260,6,0)</f>
        <v>6</v>
      </c>
      <c r="G1387">
        <f>VLOOKUP(A1387,标的信息!$B$2:$H$260,7,0)</f>
        <v>184</v>
      </c>
      <c r="H1387" t="str">
        <f>VLOOKUP(A1387,标的信息!$B$2:$I$260,8,0)</f>
        <v>还款中</v>
      </c>
      <c r="I1387">
        <f t="shared" si="21"/>
        <v>276</v>
      </c>
      <c r="J1387">
        <v>276</v>
      </c>
      <c r="K1387">
        <v>10000</v>
      </c>
      <c r="L1387" s="1" t="s">
        <v>2702</v>
      </c>
      <c r="M1387">
        <v>8036</v>
      </c>
      <c r="N1387">
        <v>10</v>
      </c>
      <c r="O1387" t="s">
        <v>18</v>
      </c>
      <c r="P1387" s="1" t="s">
        <v>2703</v>
      </c>
      <c r="Q1387">
        <v>276</v>
      </c>
      <c r="R1387">
        <v>1</v>
      </c>
      <c r="S1387">
        <v>0</v>
      </c>
      <c r="T1387">
        <v>0</v>
      </c>
      <c r="U1387" s="1" t="s">
        <v>43</v>
      </c>
      <c r="V1387">
        <v>10000</v>
      </c>
      <c r="W1387">
        <v>10000</v>
      </c>
      <c r="X1387">
        <v>0</v>
      </c>
      <c r="Y1387">
        <v>10276</v>
      </c>
      <c r="Z1387">
        <v>10276</v>
      </c>
      <c r="AA1387">
        <v>1</v>
      </c>
      <c r="AB1387" t="s">
        <v>21</v>
      </c>
    </row>
    <row r="1388" spans="1:28" x14ac:dyDescent="0.3">
      <c r="A1388">
        <v>497</v>
      </c>
      <c r="B1388" t="str">
        <f>VLOOKUP(A1388,标的信息!$B$2:$G$260,2,0)</f>
        <v>安盈聚财</v>
      </c>
      <c r="C1388" t="str">
        <f>VLOOKUP(A1388,标的信息!$B$2:$G$260,3,0)</f>
        <v>草根金融第4期</v>
      </c>
      <c r="D1388">
        <f>VLOOKUP(A1388,标的信息!$B$2:$G$260,4,0)</f>
        <v>2000000</v>
      </c>
      <c r="E1388">
        <f>VLOOKUP(A1388,标的信息!$B$2:$G$260,5,0)</f>
        <v>5.4</v>
      </c>
      <c r="F1388">
        <f>VLOOKUP(A1388,标的信息!$B$2:$G$260,6,0)</f>
        <v>6</v>
      </c>
      <c r="G1388">
        <f>VLOOKUP(A1388,标的信息!$B$2:$H$260,7,0)</f>
        <v>184</v>
      </c>
      <c r="H1388" t="str">
        <f>VLOOKUP(A1388,标的信息!$B$2:$I$260,8,0)</f>
        <v>还款中</v>
      </c>
      <c r="I1388">
        <f t="shared" si="21"/>
        <v>276</v>
      </c>
      <c r="J1388">
        <v>276</v>
      </c>
      <c r="K1388">
        <v>10000</v>
      </c>
      <c r="L1388" s="1" t="s">
        <v>2704</v>
      </c>
      <c r="M1388">
        <v>8035</v>
      </c>
      <c r="N1388">
        <v>10</v>
      </c>
      <c r="O1388" t="s">
        <v>18</v>
      </c>
      <c r="P1388" s="1" t="s">
        <v>2705</v>
      </c>
      <c r="Q1388">
        <v>276</v>
      </c>
      <c r="R1388">
        <v>1</v>
      </c>
      <c r="S1388">
        <v>0</v>
      </c>
      <c r="T1388">
        <v>0</v>
      </c>
      <c r="U1388" s="1" t="s">
        <v>48</v>
      </c>
      <c r="V1388">
        <v>10000</v>
      </c>
      <c r="W1388">
        <v>10000</v>
      </c>
      <c r="X1388">
        <v>0</v>
      </c>
      <c r="Y1388">
        <v>10276</v>
      </c>
      <c r="Z1388">
        <v>10276</v>
      </c>
      <c r="AA1388">
        <v>1</v>
      </c>
      <c r="AB1388" t="s">
        <v>21</v>
      </c>
    </row>
    <row r="1389" spans="1:28" x14ac:dyDescent="0.3">
      <c r="A1389">
        <v>497</v>
      </c>
      <c r="B1389" t="str">
        <f>VLOOKUP(A1389,标的信息!$B$2:$G$260,2,0)</f>
        <v>安盈聚财</v>
      </c>
      <c r="C1389" t="str">
        <f>VLOOKUP(A1389,标的信息!$B$2:$G$260,3,0)</f>
        <v>草根金融第4期</v>
      </c>
      <c r="D1389">
        <f>VLOOKUP(A1389,标的信息!$B$2:$G$260,4,0)</f>
        <v>2000000</v>
      </c>
      <c r="E1389">
        <f>VLOOKUP(A1389,标的信息!$B$2:$G$260,5,0)</f>
        <v>5.4</v>
      </c>
      <c r="F1389">
        <f>VLOOKUP(A1389,标的信息!$B$2:$G$260,6,0)</f>
        <v>6</v>
      </c>
      <c r="G1389">
        <f>VLOOKUP(A1389,标的信息!$B$2:$H$260,7,0)</f>
        <v>184</v>
      </c>
      <c r="H1389" t="str">
        <f>VLOOKUP(A1389,标的信息!$B$2:$I$260,8,0)</f>
        <v>还款中</v>
      </c>
      <c r="I1389">
        <f t="shared" si="21"/>
        <v>552</v>
      </c>
      <c r="J1389">
        <v>552</v>
      </c>
      <c r="K1389">
        <v>20000</v>
      </c>
      <c r="L1389" s="1" t="s">
        <v>2706</v>
      </c>
      <c r="M1389">
        <v>8034</v>
      </c>
      <c r="N1389">
        <v>10</v>
      </c>
      <c r="O1389" t="s">
        <v>18</v>
      </c>
      <c r="P1389" s="1" t="s">
        <v>2707</v>
      </c>
      <c r="Q1389">
        <v>552</v>
      </c>
      <c r="R1389">
        <v>1</v>
      </c>
      <c r="S1389">
        <v>0</v>
      </c>
      <c r="T1389">
        <v>0</v>
      </c>
      <c r="U1389" s="1" t="s">
        <v>40</v>
      </c>
      <c r="V1389">
        <v>20000</v>
      </c>
      <c r="W1389">
        <v>20000</v>
      </c>
      <c r="X1389">
        <v>0</v>
      </c>
      <c r="Y1389">
        <v>20552</v>
      </c>
      <c r="Z1389">
        <v>20552</v>
      </c>
      <c r="AA1389">
        <v>1</v>
      </c>
      <c r="AB1389" t="s">
        <v>21</v>
      </c>
    </row>
    <row r="1390" spans="1:28" x14ac:dyDescent="0.3">
      <c r="A1390">
        <v>497</v>
      </c>
      <c r="B1390" t="str">
        <f>VLOOKUP(A1390,标的信息!$B$2:$G$260,2,0)</f>
        <v>安盈聚财</v>
      </c>
      <c r="C1390" t="str">
        <f>VLOOKUP(A1390,标的信息!$B$2:$G$260,3,0)</f>
        <v>草根金融第4期</v>
      </c>
      <c r="D1390">
        <f>VLOOKUP(A1390,标的信息!$B$2:$G$260,4,0)</f>
        <v>2000000</v>
      </c>
      <c r="E1390">
        <f>VLOOKUP(A1390,标的信息!$B$2:$G$260,5,0)</f>
        <v>5.4</v>
      </c>
      <c r="F1390">
        <f>VLOOKUP(A1390,标的信息!$B$2:$G$260,6,0)</f>
        <v>6</v>
      </c>
      <c r="G1390">
        <f>VLOOKUP(A1390,标的信息!$B$2:$H$260,7,0)</f>
        <v>184</v>
      </c>
      <c r="H1390" t="str">
        <f>VLOOKUP(A1390,标的信息!$B$2:$I$260,8,0)</f>
        <v>还款中</v>
      </c>
      <c r="I1390">
        <f t="shared" si="21"/>
        <v>1380</v>
      </c>
      <c r="J1390">
        <v>1380</v>
      </c>
      <c r="K1390">
        <v>50000</v>
      </c>
      <c r="L1390" s="1" t="s">
        <v>2708</v>
      </c>
      <c r="M1390">
        <v>8033</v>
      </c>
      <c r="N1390">
        <v>10</v>
      </c>
      <c r="O1390" t="s">
        <v>18</v>
      </c>
      <c r="P1390" s="1" t="s">
        <v>2709</v>
      </c>
      <c r="Q1390">
        <v>1380</v>
      </c>
      <c r="R1390">
        <v>1</v>
      </c>
      <c r="S1390">
        <v>0</v>
      </c>
      <c r="T1390">
        <v>0</v>
      </c>
      <c r="U1390" s="1" t="s">
        <v>48</v>
      </c>
      <c r="V1390">
        <v>50000</v>
      </c>
      <c r="W1390">
        <v>50000</v>
      </c>
      <c r="X1390">
        <v>0</v>
      </c>
      <c r="Y1390">
        <v>51380</v>
      </c>
      <c r="Z1390">
        <v>51380</v>
      </c>
      <c r="AA1390">
        <v>1</v>
      </c>
      <c r="AB1390" t="s">
        <v>21</v>
      </c>
    </row>
    <row r="1391" spans="1:28" x14ac:dyDescent="0.3">
      <c r="A1391">
        <v>497</v>
      </c>
      <c r="B1391" t="str">
        <f>VLOOKUP(A1391,标的信息!$B$2:$G$260,2,0)</f>
        <v>安盈聚财</v>
      </c>
      <c r="C1391" t="str">
        <f>VLOOKUP(A1391,标的信息!$B$2:$G$260,3,0)</f>
        <v>草根金融第4期</v>
      </c>
      <c r="D1391">
        <f>VLOOKUP(A1391,标的信息!$B$2:$G$260,4,0)</f>
        <v>2000000</v>
      </c>
      <c r="E1391">
        <f>VLOOKUP(A1391,标的信息!$B$2:$G$260,5,0)</f>
        <v>5.4</v>
      </c>
      <c r="F1391">
        <f>VLOOKUP(A1391,标的信息!$B$2:$G$260,6,0)</f>
        <v>6</v>
      </c>
      <c r="G1391">
        <f>VLOOKUP(A1391,标的信息!$B$2:$H$260,7,0)</f>
        <v>184</v>
      </c>
      <c r="H1391" t="str">
        <f>VLOOKUP(A1391,标的信息!$B$2:$I$260,8,0)</f>
        <v>还款中</v>
      </c>
      <c r="I1391">
        <f t="shared" si="21"/>
        <v>276</v>
      </c>
      <c r="J1391">
        <v>276</v>
      </c>
      <c r="K1391">
        <v>10000</v>
      </c>
      <c r="L1391" s="1" t="s">
        <v>2710</v>
      </c>
      <c r="M1391">
        <v>8030</v>
      </c>
      <c r="N1391">
        <v>10</v>
      </c>
      <c r="O1391" t="s">
        <v>18</v>
      </c>
      <c r="P1391" s="1" t="s">
        <v>2711</v>
      </c>
      <c r="Q1391">
        <v>276</v>
      </c>
      <c r="R1391">
        <v>1</v>
      </c>
      <c r="S1391">
        <v>0</v>
      </c>
      <c r="T1391">
        <v>0</v>
      </c>
      <c r="U1391" s="1" t="s">
        <v>32</v>
      </c>
      <c r="V1391">
        <v>10000</v>
      </c>
      <c r="W1391">
        <v>10000</v>
      </c>
      <c r="X1391">
        <v>0</v>
      </c>
      <c r="Y1391">
        <v>10276</v>
      </c>
      <c r="Z1391">
        <v>10276</v>
      </c>
      <c r="AA1391">
        <v>1</v>
      </c>
      <c r="AB1391" t="s">
        <v>21</v>
      </c>
    </row>
    <row r="1392" spans="1:28" x14ac:dyDescent="0.3">
      <c r="A1392">
        <v>497</v>
      </c>
      <c r="B1392" t="str">
        <f>VLOOKUP(A1392,标的信息!$B$2:$G$260,2,0)</f>
        <v>安盈聚财</v>
      </c>
      <c r="C1392" t="str">
        <f>VLOOKUP(A1392,标的信息!$B$2:$G$260,3,0)</f>
        <v>草根金融第4期</v>
      </c>
      <c r="D1392">
        <f>VLOOKUP(A1392,标的信息!$B$2:$G$260,4,0)</f>
        <v>2000000</v>
      </c>
      <c r="E1392">
        <f>VLOOKUP(A1392,标的信息!$B$2:$G$260,5,0)</f>
        <v>5.4</v>
      </c>
      <c r="F1392">
        <f>VLOOKUP(A1392,标的信息!$B$2:$G$260,6,0)</f>
        <v>6</v>
      </c>
      <c r="G1392">
        <f>VLOOKUP(A1392,标的信息!$B$2:$H$260,7,0)</f>
        <v>184</v>
      </c>
      <c r="H1392" t="str">
        <f>VLOOKUP(A1392,标的信息!$B$2:$I$260,8,0)</f>
        <v>还款中</v>
      </c>
      <c r="I1392">
        <f t="shared" si="21"/>
        <v>828</v>
      </c>
      <c r="J1392">
        <v>828</v>
      </c>
      <c r="K1392">
        <v>30000</v>
      </c>
      <c r="L1392" s="1" t="s">
        <v>2712</v>
      </c>
      <c r="M1392">
        <v>7996</v>
      </c>
      <c r="N1392">
        <v>10</v>
      </c>
      <c r="O1392" t="s">
        <v>18</v>
      </c>
      <c r="P1392" s="1" t="s">
        <v>2713</v>
      </c>
      <c r="Q1392">
        <v>828</v>
      </c>
      <c r="R1392">
        <v>1</v>
      </c>
      <c r="S1392">
        <v>0</v>
      </c>
      <c r="T1392">
        <v>0</v>
      </c>
      <c r="U1392" s="1" t="s">
        <v>20</v>
      </c>
      <c r="V1392">
        <v>30000</v>
      </c>
      <c r="W1392">
        <v>30000</v>
      </c>
      <c r="X1392">
        <v>0</v>
      </c>
      <c r="Y1392">
        <v>30828</v>
      </c>
      <c r="Z1392">
        <v>30828</v>
      </c>
      <c r="AA1392">
        <v>1</v>
      </c>
      <c r="AB1392" t="s">
        <v>21</v>
      </c>
    </row>
    <row r="1393" spans="1:28" x14ac:dyDescent="0.3">
      <c r="A1393">
        <v>497</v>
      </c>
      <c r="B1393" t="str">
        <f>VLOOKUP(A1393,标的信息!$B$2:$G$260,2,0)</f>
        <v>安盈聚财</v>
      </c>
      <c r="C1393" t="str">
        <f>VLOOKUP(A1393,标的信息!$B$2:$G$260,3,0)</f>
        <v>草根金融第4期</v>
      </c>
      <c r="D1393">
        <f>VLOOKUP(A1393,标的信息!$B$2:$G$260,4,0)</f>
        <v>2000000</v>
      </c>
      <c r="E1393">
        <f>VLOOKUP(A1393,标的信息!$B$2:$G$260,5,0)</f>
        <v>5.4</v>
      </c>
      <c r="F1393">
        <f>VLOOKUP(A1393,标的信息!$B$2:$G$260,6,0)</f>
        <v>6</v>
      </c>
      <c r="G1393">
        <f>VLOOKUP(A1393,标的信息!$B$2:$H$260,7,0)</f>
        <v>184</v>
      </c>
      <c r="H1393" t="str">
        <f>VLOOKUP(A1393,标的信息!$B$2:$I$260,8,0)</f>
        <v>还款中</v>
      </c>
      <c r="I1393">
        <f t="shared" si="21"/>
        <v>552</v>
      </c>
      <c r="J1393">
        <v>552</v>
      </c>
      <c r="K1393">
        <v>20000</v>
      </c>
      <c r="L1393" s="1" t="s">
        <v>2714</v>
      </c>
      <c r="M1393">
        <v>7995</v>
      </c>
      <c r="N1393">
        <v>10</v>
      </c>
      <c r="O1393" t="s">
        <v>18</v>
      </c>
      <c r="P1393" s="1" t="s">
        <v>2715</v>
      </c>
      <c r="Q1393">
        <v>552</v>
      </c>
      <c r="R1393">
        <v>1</v>
      </c>
      <c r="S1393">
        <v>0</v>
      </c>
      <c r="T1393">
        <v>0</v>
      </c>
      <c r="U1393" s="1" t="s">
        <v>20</v>
      </c>
      <c r="V1393">
        <v>20000</v>
      </c>
      <c r="W1393">
        <v>20000</v>
      </c>
      <c r="X1393">
        <v>0</v>
      </c>
      <c r="Y1393">
        <v>20552</v>
      </c>
      <c r="Z1393">
        <v>20552</v>
      </c>
      <c r="AA1393">
        <v>1</v>
      </c>
      <c r="AB1393" t="s">
        <v>21</v>
      </c>
    </row>
    <row r="1394" spans="1:28" x14ac:dyDescent="0.3">
      <c r="A1394">
        <v>497</v>
      </c>
      <c r="B1394" t="str">
        <f>VLOOKUP(A1394,标的信息!$B$2:$G$260,2,0)</f>
        <v>安盈聚财</v>
      </c>
      <c r="C1394" t="str">
        <f>VLOOKUP(A1394,标的信息!$B$2:$G$260,3,0)</f>
        <v>草根金融第4期</v>
      </c>
      <c r="D1394">
        <f>VLOOKUP(A1394,标的信息!$B$2:$G$260,4,0)</f>
        <v>2000000</v>
      </c>
      <c r="E1394">
        <f>VLOOKUP(A1394,标的信息!$B$2:$G$260,5,0)</f>
        <v>5.4</v>
      </c>
      <c r="F1394">
        <f>VLOOKUP(A1394,标的信息!$B$2:$G$260,6,0)</f>
        <v>6</v>
      </c>
      <c r="G1394">
        <f>VLOOKUP(A1394,标的信息!$B$2:$H$260,7,0)</f>
        <v>184</v>
      </c>
      <c r="H1394" t="str">
        <f>VLOOKUP(A1394,标的信息!$B$2:$I$260,8,0)</f>
        <v>还款中</v>
      </c>
      <c r="I1394">
        <f t="shared" si="21"/>
        <v>2760</v>
      </c>
      <c r="J1394">
        <v>2760</v>
      </c>
      <c r="K1394">
        <v>100000</v>
      </c>
      <c r="L1394" s="1" t="s">
        <v>2716</v>
      </c>
      <c r="M1394">
        <v>7994</v>
      </c>
      <c r="N1394">
        <v>10</v>
      </c>
      <c r="O1394" t="s">
        <v>18</v>
      </c>
      <c r="P1394" s="1" t="s">
        <v>2717</v>
      </c>
      <c r="Q1394">
        <v>2760</v>
      </c>
      <c r="R1394">
        <v>1</v>
      </c>
      <c r="S1394">
        <v>0</v>
      </c>
      <c r="T1394">
        <v>0</v>
      </c>
      <c r="U1394" s="1" t="s">
        <v>29</v>
      </c>
      <c r="V1394">
        <v>100000</v>
      </c>
      <c r="W1394">
        <v>100000</v>
      </c>
      <c r="X1394">
        <v>0</v>
      </c>
      <c r="Y1394">
        <v>102760</v>
      </c>
      <c r="Z1394">
        <v>102760</v>
      </c>
      <c r="AA1394">
        <v>1</v>
      </c>
      <c r="AB1394" t="s">
        <v>21</v>
      </c>
    </row>
    <row r="1395" spans="1:28" x14ac:dyDescent="0.3">
      <c r="A1395">
        <v>497</v>
      </c>
      <c r="B1395" t="str">
        <f>VLOOKUP(A1395,标的信息!$B$2:$G$260,2,0)</f>
        <v>安盈聚财</v>
      </c>
      <c r="C1395" t="str">
        <f>VLOOKUP(A1395,标的信息!$B$2:$G$260,3,0)</f>
        <v>草根金融第4期</v>
      </c>
      <c r="D1395">
        <f>VLOOKUP(A1395,标的信息!$B$2:$G$260,4,0)</f>
        <v>2000000</v>
      </c>
      <c r="E1395">
        <f>VLOOKUP(A1395,标的信息!$B$2:$G$260,5,0)</f>
        <v>5.4</v>
      </c>
      <c r="F1395">
        <f>VLOOKUP(A1395,标的信息!$B$2:$G$260,6,0)</f>
        <v>6</v>
      </c>
      <c r="G1395">
        <f>VLOOKUP(A1395,标的信息!$B$2:$H$260,7,0)</f>
        <v>184</v>
      </c>
      <c r="H1395" t="str">
        <f>VLOOKUP(A1395,标的信息!$B$2:$I$260,8,0)</f>
        <v>还款中</v>
      </c>
      <c r="I1395">
        <f t="shared" si="21"/>
        <v>1380</v>
      </c>
      <c r="J1395">
        <v>1380</v>
      </c>
      <c r="K1395">
        <v>50000</v>
      </c>
      <c r="L1395" s="1" t="s">
        <v>2718</v>
      </c>
      <c r="M1395">
        <v>7993</v>
      </c>
      <c r="N1395">
        <v>10</v>
      </c>
      <c r="O1395" t="s">
        <v>18</v>
      </c>
      <c r="P1395" s="1" t="s">
        <v>2719</v>
      </c>
      <c r="Q1395">
        <v>1380</v>
      </c>
      <c r="R1395">
        <v>1</v>
      </c>
      <c r="S1395">
        <v>0</v>
      </c>
      <c r="T1395">
        <v>0</v>
      </c>
      <c r="U1395" s="1" t="s">
        <v>43</v>
      </c>
      <c r="V1395">
        <v>50000</v>
      </c>
      <c r="W1395">
        <v>50000</v>
      </c>
      <c r="X1395">
        <v>0</v>
      </c>
      <c r="Y1395">
        <v>51380</v>
      </c>
      <c r="Z1395">
        <v>51380</v>
      </c>
      <c r="AA1395">
        <v>1</v>
      </c>
      <c r="AB1395" t="s">
        <v>21</v>
      </c>
    </row>
    <row r="1396" spans="1:28" x14ac:dyDescent="0.3">
      <c r="A1396">
        <v>497</v>
      </c>
      <c r="B1396" t="str">
        <f>VLOOKUP(A1396,标的信息!$B$2:$G$260,2,0)</f>
        <v>安盈聚财</v>
      </c>
      <c r="C1396" t="str">
        <f>VLOOKUP(A1396,标的信息!$B$2:$G$260,3,0)</f>
        <v>草根金融第4期</v>
      </c>
      <c r="D1396">
        <f>VLOOKUP(A1396,标的信息!$B$2:$G$260,4,0)</f>
        <v>2000000</v>
      </c>
      <c r="E1396">
        <f>VLOOKUP(A1396,标的信息!$B$2:$G$260,5,0)</f>
        <v>5.4</v>
      </c>
      <c r="F1396">
        <f>VLOOKUP(A1396,标的信息!$B$2:$G$260,6,0)</f>
        <v>6</v>
      </c>
      <c r="G1396">
        <f>VLOOKUP(A1396,标的信息!$B$2:$H$260,7,0)</f>
        <v>184</v>
      </c>
      <c r="H1396" t="str">
        <f>VLOOKUP(A1396,标的信息!$B$2:$I$260,8,0)</f>
        <v>还款中</v>
      </c>
      <c r="I1396">
        <f t="shared" si="21"/>
        <v>276</v>
      </c>
      <c r="J1396">
        <v>276</v>
      </c>
      <c r="K1396">
        <v>10000</v>
      </c>
      <c r="L1396" s="1" t="s">
        <v>2720</v>
      </c>
      <c r="M1396">
        <v>7992</v>
      </c>
      <c r="N1396">
        <v>10</v>
      </c>
      <c r="O1396" t="s">
        <v>18</v>
      </c>
      <c r="P1396" s="1" t="s">
        <v>2721</v>
      </c>
      <c r="Q1396">
        <v>276</v>
      </c>
      <c r="R1396">
        <v>1</v>
      </c>
      <c r="S1396">
        <v>0</v>
      </c>
      <c r="T1396">
        <v>0</v>
      </c>
      <c r="U1396" s="1" t="s">
        <v>24</v>
      </c>
      <c r="V1396">
        <v>10000</v>
      </c>
      <c r="W1396">
        <v>10000</v>
      </c>
      <c r="X1396">
        <v>0</v>
      </c>
      <c r="Y1396">
        <v>10276</v>
      </c>
      <c r="Z1396">
        <v>10276</v>
      </c>
      <c r="AA1396">
        <v>1</v>
      </c>
      <c r="AB1396" t="s">
        <v>21</v>
      </c>
    </row>
    <row r="1397" spans="1:28" x14ac:dyDescent="0.3">
      <c r="A1397">
        <v>497</v>
      </c>
      <c r="B1397" t="str">
        <f>VLOOKUP(A1397,标的信息!$B$2:$G$260,2,0)</f>
        <v>安盈聚财</v>
      </c>
      <c r="C1397" t="str">
        <f>VLOOKUP(A1397,标的信息!$B$2:$G$260,3,0)</f>
        <v>草根金融第4期</v>
      </c>
      <c r="D1397">
        <f>VLOOKUP(A1397,标的信息!$B$2:$G$260,4,0)</f>
        <v>2000000</v>
      </c>
      <c r="E1397">
        <f>VLOOKUP(A1397,标的信息!$B$2:$G$260,5,0)</f>
        <v>5.4</v>
      </c>
      <c r="F1397">
        <f>VLOOKUP(A1397,标的信息!$B$2:$G$260,6,0)</f>
        <v>6</v>
      </c>
      <c r="G1397">
        <f>VLOOKUP(A1397,标的信息!$B$2:$H$260,7,0)</f>
        <v>184</v>
      </c>
      <c r="H1397" t="str">
        <f>VLOOKUP(A1397,标的信息!$B$2:$I$260,8,0)</f>
        <v>还款中</v>
      </c>
      <c r="I1397">
        <f t="shared" si="21"/>
        <v>276</v>
      </c>
      <c r="J1397">
        <v>276</v>
      </c>
      <c r="K1397">
        <v>10000</v>
      </c>
      <c r="L1397" s="1" t="s">
        <v>2722</v>
      </c>
      <c r="M1397">
        <v>7991</v>
      </c>
      <c r="N1397">
        <v>10</v>
      </c>
      <c r="O1397" t="s">
        <v>18</v>
      </c>
      <c r="P1397" s="1" t="s">
        <v>2723</v>
      </c>
      <c r="Q1397">
        <v>276</v>
      </c>
      <c r="R1397">
        <v>1</v>
      </c>
      <c r="S1397">
        <v>0</v>
      </c>
      <c r="T1397">
        <v>0</v>
      </c>
      <c r="U1397" s="1" t="s">
        <v>24</v>
      </c>
      <c r="V1397">
        <v>10000</v>
      </c>
      <c r="W1397">
        <v>10000</v>
      </c>
      <c r="X1397">
        <v>0</v>
      </c>
      <c r="Y1397">
        <v>10276</v>
      </c>
      <c r="Z1397">
        <v>10276</v>
      </c>
      <c r="AA1397">
        <v>1</v>
      </c>
      <c r="AB1397" t="s">
        <v>21</v>
      </c>
    </row>
    <row r="1398" spans="1:28" x14ac:dyDescent="0.3">
      <c r="A1398">
        <v>497</v>
      </c>
      <c r="B1398" t="str">
        <f>VLOOKUP(A1398,标的信息!$B$2:$G$260,2,0)</f>
        <v>安盈聚财</v>
      </c>
      <c r="C1398" t="str">
        <f>VLOOKUP(A1398,标的信息!$B$2:$G$260,3,0)</f>
        <v>草根金融第4期</v>
      </c>
      <c r="D1398">
        <f>VLOOKUP(A1398,标的信息!$B$2:$G$260,4,0)</f>
        <v>2000000</v>
      </c>
      <c r="E1398">
        <f>VLOOKUP(A1398,标的信息!$B$2:$G$260,5,0)</f>
        <v>5.4</v>
      </c>
      <c r="F1398">
        <f>VLOOKUP(A1398,标的信息!$B$2:$G$260,6,0)</f>
        <v>6</v>
      </c>
      <c r="G1398">
        <f>VLOOKUP(A1398,标的信息!$B$2:$H$260,7,0)</f>
        <v>184</v>
      </c>
      <c r="H1398" t="str">
        <f>VLOOKUP(A1398,标的信息!$B$2:$I$260,8,0)</f>
        <v>还款中</v>
      </c>
      <c r="I1398">
        <f t="shared" si="21"/>
        <v>276</v>
      </c>
      <c r="J1398">
        <v>276</v>
      </c>
      <c r="K1398">
        <v>10000</v>
      </c>
      <c r="L1398" s="1" t="s">
        <v>2724</v>
      </c>
      <c r="M1398">
        <v>7990</v>
      </c>
      <c r="N1398">
        <v>10</v>
      </c>
      <c r="O1398" t="s">
        <v>18</v>
      </c>
      <c r="P1398" s="1" t="s">
        <v>2725</v>
      </c>
      <c r="Q1398">
        <v>276</v>
      </c>
      <c r="R1398">
        <v>1</v>
      </c>
      <c r="S1398">
        <v>0</v>
      </c>
      <c r="T1398">
        <v>0</v>
      </c>
      <c r="U1398" s="1" t="s">
        <v>53</v>
      </c>
      <c r="V1398">
        <v>10000</v>
      </c>
      <c r="W1398">
        <v>10000</v>
      </c>
      <c r="X1398">
        <v>0</v>
      </c>
      <c r="Y1398">
        <v>10276</v>
      </c>
      <c r="Z1398">
        <v>10276</v>
      </c>
      <c r="AA1398">
        <v>1</v>
      </c>
      <c r="AB1398" t="s">
        <v>21</v>
      </c>
    </row>
    <row r="1399" spans="1:28" x14ac:dyDescent="0.3">
      <c r="A1399">
        <v>497</v>
      </c>
      <c r="B1399" t="str">
        <f>VLOOKUP(A1399,标的信息!$B$2:$G$260,2,0)</f>
        <v>安盈聚财</v>
      </c>
      <c r="C1399" t="str">
        <f>VLOOKUP(A1399,标的信息!$B$2:$G$260,3,0)</f>
        <v>草根金融第4期</v>
      </c>
      <c r="D1399">
        <f>VLOOKUP(A1399,标的信息!$B$2:$G$260,4,0)</f>
        <v>2000000</v>
      </c>
      <c r="E1399">
        <f>VLOOKUP(A1399,标的信息!$B$2:$G$260,5,0)</f>
        <v>5.4</v>
      </c>
      <c r="F1399">
        <f>VLOOKUP(A1399,标的信息!$B$2:$G$260,6,0)</f>
        <v>6</v>
      </c>
      <c r="G1399">
        <f>VLOOKUP(A1399,标的信息!$B$2:$H$260,7,0)</f>
        <v>184</v>
      </c>
      <c r="H1399" t="str">
        <f>VLOOKUP(A1399,标的信息!$B$2:$I$260,8,0)</f>
        <v>还款中</v>
      </c>
      <c r="I1399">
        <f t="shared" si="21"/>
        <v>276</v>
      </c>
      <c r="J1399">
        <v>276</v>
      </c>
      <c r="K1399">
        <v>10000</v>
      </c>
      <c r="L1399" s="1" t="s">
        <v>2726</v>
      </c>
      <c r="M1399">
        <v>7989</v>
      </c>
      <c r="N1399">
        <v>10</v>
      </c>
      <c r="O1399" t="s">
        <v>18</v>
      </c>
      <c r="P1399" s="1" t="s">
        <v>2727</v>
      </c>
      <c r="Q1399">
        <v>276</v>
      </c>
      <c r="R1399">
        <v>1</v>
      </c>
      <c r="S1399">
        <v>0</v>
      </c>
      <c r="T1399">
        <v>0</v>
      </c>
      <c r="U1399" s="1" t="s">
        <v>32</v>
      </c>
      <c r="V1399">
        <v>10000</v>
      </c>
      <c r="W1399">
        <v>10000</v>
      </c>
      <c r="X1399">
        <v>0</v>
      </c>
      <c r="Y1399">
        <v>10276</v>
      </c>
      <c r="Z1399">
        <v>10276</v>
      </c>
      <c r="AA1399">
        <v>1</v>
      </c>
      <c r="AB1399" t="s">
        <v>21</v>
      </c>
    </row>
    <row r="1400" spans="1:28" x14ac:dyDescent="0.3">
      <c r="A1400">
        <v>497</v>
      </c>
      <c r="B1400" t="str">
        <f>VLOOKUP(A1400,标的信息!$B$2:$G$260,2,0)</f>
        <v>安盈聚财</v>
      </c>
      <c r="C1400" t="str">
        <f>VLOOKUP(A1400,标的信息!$B$2:$G$260,3,0)</f>
        <v>草根金融第4期</v>
      </c>
      <c r="D1400">
        <f>VLOOKUP(A1400,标的信息!$B$2:$G$260,4,0)</f>
        <v>2000000</v>
      </c>
      <c r="E1400">
        <f>VLOOKUP(A1400,标的信息!$B$2:$G$260,5,0)</f>
        <v>5.4</v>
      </c>
      <c r="F1400">
        <f>VLOOKUP(A1400,标的信息!$B$2:$G$260,6,0)</f>
        <v>6</v>
      </c>
      <c r="G1400">
        <f>VLOOKUP(A1400,标的信息!$B$2:$H$260,7,0)</f>
        <v>184</v>
      </c>
      <c r="H1400" t="str">
        <f>VLOOKUP(A1400,标的信息!$B$2:$I$260,8,0)</f>
        <v>还款中</v>
      </c>
      <c r="I1400">
        <f t="shared" si="21"/>
        <v>16836</v>
      </c>
      <c r="J1400">
        <v>16836</v>
      </c>
      <c r="K1400">
        <v>610000</v>
      </c>
      <c r="L1400" s="1" t="s">
        <v>2728</v>
      </c>
      <c r="M1400">
        <v>7988</v>
      </c>
      <c r="N1400">
        <v>10</v>
      </c>
      <c r="O1400" t="s">
        <v>18</v>
      </c>
      <c r="P1400" s="1" t="s">
        <v>2729</v>
      </c>
      <c r="Q1400">
        <v>16836</v>
      </c>
      <c r="R1400">
        <v>1</v>
      </c>
      <c r="S1400">
        <v>0</v>
      </c>
      <c r="T1400">
        <v>0</v>
      </c>
      <c r="U1400" s="1" t="s">
        <v>40</v>
      </c>
      <c r="V1400">
        <v>610000</v>
      </c>
      <c r="W1400">
        <v>610000</v>
      </c>
      <c r="X1400">
        <v>0</v>
      </c>
      <c r="Y1400">
        <v>626836</v>
      </c>
      <c r="Z1400">
        <v>626836</v>
      </c>
      <c r="AA1400">
        <v>1</v>
      </c>
      <c r="AB1400" t="s">
        <v>21</v>
      </c>
    </row>
    <row r="1401" spans="1:28" x14ac:dyDescent="0.3">
      <c r="A1401">
        <v>497</v>
      </c>
      <c r="B1401" t="str">
        <f>VLOOKUP(A1401,标的信息!$B$2:$G$260,2,0)</f>
        <v>安盈聚财</v>
      </c>
      <c r="C1401" t="str">
        <f>VLOOKUP(A1401,标的信息!$B$2:$G$260,3,0)</f>
        <v>草根金融第4期</v>
      </c>
      <c r="D1401">
        <f>VLOOKUP(A1401,标的信息!$B$2:$G$260,4,0)</f>
        <v>2000000</v>
      </c>
      <c r="E1401">
        <f>VLOOKUP(A1401,标的信息!$B$2:$G$260,5,0)</f>
        <v>5.4</v>
      </c>
      <c r="F1401">
        <f>VLOOKUP(A1401,标的信息!$B$2:$G$260,6,0)</f>
        <v>6</v>
      </c>
      <c r="G1401">
        <f>VLOOKUP(A1401,标的信息!$B$2:$H$260,7,0)</f>
        <v>184</v>
      </c>
      <c r="H1401" t="str">
        <f>VLOOKUP(A1401,标的信息!$B$2:$I$260,8,0)</f>
        <v>还款中</v>
      </c>
      <c r="I1401">
        <f t="shared" si="21"/>
        <v>276</v>
      </c>
      <c r="J1401">
        <v>276</v>
      </c>
      <c r="K1401">
        <v>10000</v>
      </c>
      <c r="L1401" s="1" t="s">
        <v>2730</v>
      </c>
      <c r="M1401">
        <v>7987</v>
      </c>
      <c r="N1401">
        <v>10</v>
      </c>
      <c r="O1401" t="s">
        <v>18</v>
      </c>
      <c r="P1401" s="1" t="s">
        <v>2731</v>
      </c>
      <c r="Q1401">
        <v>276</v>
      </c>
      <c r="R1401">
        <v>1</v>
      </c>
      <c r="S1401">
        <v>0</v>
      </c>
      <c r="T1401">
        <v>0</v>
      </c>
      <c r="U1401" s="1" t="s">
        <v>48</v>
      </c>
      <c r="V1401">
        <v>10000</v>
      </c>
      <c r="W1401">
        <v>10000</v>
      </c>
      <c r="X1401">
        <v>0</v>
      </c>
      <c r="Y1401">
        <v>10276</v>
      </c>
      <c r="Z1401">
        <v>10276</v>
      </c>
      <c r="AA1401">
        <v>1</v>
      </c>
      <c r="AB1401" t="s">
        <v>21</v>
      </c>
    </row>
    <row r="1402" spans="1:28" x14ac:dyDescent="0.3">
      <c r="A1402">
        <v>497</v>
      </c>
      <c r="B1402" t="str">
        <f>VLOOKUP(A1402,标的信息!$B$2:$G$260,2,0)</f>
        <v>安盈聚财</v>
      </c>
      <c r="C1402" t="str">
        <f>VLOOKUP(A1402,标的信息!$B$2:$G$260,3,0)</f>
        <v>草根金融第4期</v>
      </c>
      <c r="D1402">
        <f>VLOOKUP(A1402,标的信息!$B$2:$G$260,4,0)</f>
        <v>2000000</v>
      </c>
      <c r="E1402">
        <f>VLOOKUP(A1402,标的信息!$B$2:$G$260,5,0)</f>
        <v>5.4</v>
      </c>
      <c r="F1402">
        <f>VLOOKUP(A1402,标的信息!$B$2:$G$260,6,0)</f>
        <v>6</v>
      </c>
      <c r="G1402">
        <f>VLOOKUP(A1402,标的信息!$B$2:$H$260,7,0)</f>
        <v>184</v>
      </c>
      <c r="H1402" t="str">
        <f>VLOOKUP(A1402,标的信息!$B$2:$I$260,8,0)</f>
        <v>还款中</v>
      </c>
      <c r="I1402">
        <f t="shared" si="21"/>
        <v>1104</v>
      </c>
      <c r="J1402">
        <v>1104</v>
      </c>
      <c r="K1402">
        <v>40000</v>
      </c>
      <c r="L1402" s="1" t="s">
        <v>2732</v>
      </c>
      <c r="M1402">
        <v>7986</v>
      </c>
      <c r="N1402">
        <v>10</v>
      </c>
      <c r="O1402" t="s">
        <v>18</v>
      </c>
      <c r="P1402" s="1" t="s">
        <v>2733</v>
      </c>
      <c r="Q1402">
        <v>1104</v>
      </c>
      <c r="R1402">
        <v>1</v>
      </c>
      <c r="S1402">
        <v>0</v>
      </c>
      <c r="T1402">
        <v>0</v>
      </c>
      <c r="U1402" s="1" t="s">
        <v>43</v>
      </c>
      <c r="V1402">
        <v>40000</v>
      </c>
      <c r="W1402">
        <v>40000</v>
      </c>
      <c r="X1402">
        <v>0</v>
      </c>
      <c r="Y1402">
        <v>41104</v>
      </c>
      <c r="Z1402">
        <v>41104</v>
      </c>
      <c r="AA1402">
        <v>1</v>
      </c>
      <c r="AB1402" t="s">
        <v>21</v>
      </c>
    </row>
    <row r="1403" spans="1:28" x14ac:dyDescent="0.3">
      <c r="A1403">
        <v>497</v>
      </c>
      <c r="B1403" t="str">
        <f>VLOOKUP(A1403,标的信息!$B$2:$G$260,2,0)</f>
        <v>安盈聚财</v>
      </c>
      <c r="C1403" t="str">
        <f>VLOOKUP(A1403,标的信息!$B$2:$G$260,3,0)</f>
        <v>草根金融第4期</v>
      </c>
      <c r="D1403">
        <f>VLOOKUP(A1403,标的信息!$B$2:$G$260,4,0)</f>
        <v>2000000</v>
      </c>
      <c r="E1403">
        <f>VLOOKUP(A1403,标的信息!$B$2:$G$260,5,0)</f>
        <v>5.4</v>
      </c>
      <c r="F1403">
        <f>VLOOKUP(A1403,标的信息!$B$2:$G$260,6,0)</f>
        <v>6</v>
      </c>
      <c r="G1403">
        <f>VLOOKUP(A1403,标的信息!$B$2:$H$260,7,0)</f>
        <v>184</v>
      </c>
      <c r="H1403" t="str">
        <f>VLOOKUP(A1403,标的信息!$B$2:$I$260,8,0)</f>
        <v>还款中</v>
      </c>
      <c r="I1403">
        <f t="shared" si="21"/>
        <v>1104</v>
      </c>
      <c r="J1403">
        <v>1104</v>
      </c>
      <c r="K1403">
        <v>40000</v>
      </c>
      <c r="L1403" s="1" t="s">
        <v>2734</v>
      </c>
      <c r="M1403">
        <v>7985</v>
      </c>
      <c r="N1403">
        <v>10</v>
      </c>
      <c r="O1403" t="s">
        <v>18</v>
      </c>
      <c r="P1403" s="1" t="s">
        <v>2735</v>
      </c>
      <c r="Q1403">
        <v>1104</v>
      </c>
      <c r="R1403">
        <v>1</v>
      </c>
      <c r="S1403">
        <v>0</v>
      </c>
      <c r="T1403">
        <v>0</v>
      </c>
      <c r="U1403" s="1" t="s">
        <v>43</v>
      </c>
      <c r="V1403">
        <v>40000</v>
      </c>
      <c r="W1403">
        <v>40000</v>
      </c>
      <c r="X1403">
        <v>0</v>
      </c>
      <c r="Y1403">
        <v>41104</v>
      </c>
      <c r="Z1403">
        <v>41104</v>
      </c>
      <c r="AA1403">
        <v>1</v>
      </c>
      <c r="AB1403" t="s">
        <v>21</v>
      </c>
    </row>
    <row r="1404" spans="1:28" x14ac:dyDescent="0.3">
      <c r="A1404">
        <v>497</v>
      </c>
      <c r="B1404" t="str">
        <f>VLOOKUP(A1404,标的信息!$B$2:$G$260,2,0)</f>
        <v>安盈聚财</v>
      </c>
      <c r="C1404" t="str">
        <f>VLOOKUP(A1404,标的信息!$B$2:$G$260,3,0)</f>
        <v>草根金融第4期</v>
      </c>
      <c r="D1404">
        <f>VLOOKUP(A1404,标的信息!$B$2:$G$260,4,0)</f>
        <v>2000000</v>
      </c>
      <c r="E1404">
        <f>VLOOKUP(A1404,标的信息!$B$2:$G$260,5,0)</f>
        <v>5.4</v>
      </c>
      <c r="F1404">
        <f>VLOOKUP(A1404,标的信息!$B$2:$G$260,6,0)</f>
        <v>6</v>
      </c>
      <c r="G1404">
        <f>VLOOKUP(A1404,标的信息!$B$2:$H$260,7,0)</f>
        <v>184</v>
      </c>
      <c r="H1404" t="str">
        <f>VLOOKUP(A1404,标的信息!$B$2:$I$260,8,0)</f>
        <v>还款中</v>
      </c>
      <c r="I1404">
        <f t="shared" si="21"/>
        <v>276</v>
      </c>
      <c r="J1404">
        <v>276</v>
      </c>
      <c r="K1404">
        <v>10000</v>
      </c>
      <c r="L1404" s="1" t="s">
        <v>2736</v>
      </c>
      <c r="M1404">
        <v>7984</v>
      </c>
      <c r="N1404">
        <v>10</v>
      </c>
      <c r="O1404" t="s">
        <v>18</v>
      </c>
      <c r="P1404" s="1" t="s">
        <v>2737</v>
      </c>
      <c r="Q1404">
        <v>276</v>
      </c>
      <c r="R1404">
        <v>1</v>
      </c>
      <c r="S1404">
        <v>0</v>
      </c>
      <c r="T1404">
        <v>0</v>
      </c>
      <c r="U1404" s="1" t="s">
        <v>48</v>
      </c>
      <c r="V1404">
        <v>10000</v>
      </c>
      <c r="W1404">
        <v>10000</v>
      </c>
      <c r="X1404">
        <v>0</v>
      </c>
      <c r="Y1404">
        <v>10276</v>
      </c>
      <c r="Z1404">
        <v>10276</v>
      </c>
      <c r="AA1404">
        <v>1</v>
      </c>
      <c r="AB1404" t="s">
        <v>21</v>
      </c>
    </row>
    <row r="1405" spans="1:28" x14ac:dyDescent="0.3">
      <c r="A1405">
        <v>497</v>
      </c>
      <c r="B1405" t="str">
        <f>VLOOKUP(A1405,标的信息!$B$2:$G$260,2,0)</f>
        <v>安盈聚财</v>
      </c>
      <c r="C1405" t="str">
        <f>VLOOKUP(A1405,标的信息!$B$2:$G$260,3,0)</f>
        <v>草根金融第4期</v>
      </c>
      <c r="D1405">
        <f>VLOOKUP(A1405,标的信息!$B$2:$G$260,4,0)</f>
        <v>2000000</v>
      </c>
      <c r="E1405">
        <f>VLOOKUP(A1405,标的信息!$B$2:$G$260,5,0)</f>
        <v>5.4</v>
      </c>
      <c r="F1405">
        <f>VLOOKUP(A1405,标的信息!$B$2:$G$260,6,0)</f>
        <v>6</v>
      </c>
      <c r="G1405">
        <f>VLOOKUP(A1405,标的信息!$B$2:$H$260,7,0)</f>
        <v>184</v>
      </c>
      <c r="H1405" t="str">
        <f>VLOOKUP(A1405,标的信息!$B$2:$I$260,8,0)</f>
        <v>还款中</v>
      </c>
      <c r="I1405">
        <f t="shared" si="21"/>
        <v>828</v>
      </c>
      <c r="J1405">
        <v>828</v>
      </c>
      <c r="K1405">
        <v>30000</v>
      </c>
      <c r="L1405" s="1" t="s">
        <v>2738</v>
      </c>
      <c r="M1405">
        <v>7983</v>
      </c>
      <c r="N1405">
        <v>10</v>
      </c>
      <c r="O1405" t="s">
        <v>18</v>
      </c>
      <c r="P1405" s="1" t="s">
        <v>2739</v>
      </c>
      <c r="Q1405">
        <v>828</v>
      </c>
      <c r="R1405">
        <v>1</v>
      </c>
      <c r="S1405">
        <v>0</v>
      </c>
      <c r="T1405">
        <v>0</v>
      </c>
      <c r="U1405" s="1" t="s">
        <v>43</v>
      </c>
      <c r="V1405">
        <v>30000</v>
      </c>
      <c r="W1405">
        <v>30000</v>
      </c>
      <c r="X1405">
        <v>0</v>
      </c>
      <c r="Y1405">
        <v>30828</v>
      </c>
      <c r="Z1405">
        <v>30828</v>
      </c>
      <c r="AA1405">
        <v>1</v>
      </c>
      <c r="AB1405" t="s">
        <v>21</v>
      </c>
    </row>
    <row r="1406" spans="1:28" x14ac:dyDescent="0.3">
      <c r="A1406">
        <v>497</v>
      </c>
      <c r="B1406" t="str">
        <f>VLOOKUP(A1406,标的信息!$B$2:$G$260,2,0)</f>
        <v>安盈聚财</v>
      </c>
      <c r="C1406" t="str">
        <f>VLOOKUP(A1406,标的信息!$B$2:$G$260,3,0)</f>
        <v>草根金融第4期</v>
      </c>
      <c r="D1406">
        <f>VLOOKUP(A1406,标的信息!$B$2:$G$260,4,0)</f>
        <v>2000000</v>
      </c>
      <c r="E1406">
        <f>VLOOKUP(A1406,标的信息!$B$2:$G$260,5,0)</f>
        <v>5.4</v>
      </c>
      <c r="F1406">
        <f>VLOOKUP(A1406,标的信息!$B$2:$G$260,6,0)</f>
        <v>6</v>
      </c>
      <c r="G1406">
        <f>VLOOKUP(A1406,标的信息!$B$2:$H$260,7,0)</f>
        <v>184</v>
      </c>
      <c r="H1406" t="str">
        <f>VLOOKUP(A1406,标的信息!$B$2:$I$260,8,0)</f>
        <v>还款中</v>
      </c>
      <c r="I1406">
        <f t="shared" si="21"/>
        <v>828</v>
      </c>
      <c r="J1406">
        <v>828</v>
      </c>
      <c r="K1406">
        <v>30000</v>
      </c>
      <c r="L1406" s="1" t="s">
        <v>2740</v>
      </c>
      <c r="M1406">
        <v>7982</v>
      </c>
      <c r="N1406">
        <v>10</v>
      </c>
      <c r="O1406" t="s">
        <v>18</v>
      </c>
      <c r="P1406" s="1" t="s">
        <v>2741</v>
      </c>
      <c r="Q1406">
        <v>828</v>
      </c>
      <c r="R1406">
        <v>1</v>
      </c>
      <c r="S1406">
        <v>0</v>
      </c>
      <c r="T1406">
        <v>0</v>
      </c>
      <c r="U1406" s="1" t="s">
        <v>29</v>
      </c>
      <c r="V1406">
        <v>30000</v>
      </c>
      <c r="W1406">
        <v>30000</v>
      </c>
      <c r="X1406">
        <v>0</v>
      </c>
      <c r="Y1406">
        <v>30828</v>
      </c>
      <c r="Z1406">
        <v>30828</v>
      </c>
      <c r="AA1406">
        <v>1</v>
      </c>
      <c r="AB1406" t="s">
        <v>21</v>
      </c>
    </row>
    <row r="1407" spans="1:28" x14ac:dyDescent="0.3">
      <c r="A1407">
        <v>497</v>
      </c>
      <c r="B1407" t="str">
        <f>VLOOKUP(A1407,标的信息!$B$2:$G$260,2,0)</f>
        <v>安盈聚财</v>
      </c>
      <c r="C1407" t="str">
        <f>VLOOKUP(A1407,标的信息!$B$2:$G$260,3,0)</f>
        <v>草根金融第4期</v>
      </c>
      <c r="D1407">
        <f>VLOOKUP(A1407,标的信息!$B$2:$G$260,4,0)</f>
        <v>2000000</v>
      </c>
      <c r="E1407">
        <f>VLOOKUP(A1407,标的信息!$B$2:$G$260,5,0)</f>
        <v>5.4</v>
      </c>
      <c r="F1407">
        <f>VLOOKUP(A1407,标的信息!$B$2:$G$260,6,0)</f>
        <v>6</v>
      </c>
      <c r="G1407">
        <f>VLOOKUP(A1407,标的信息!$B$2:$H$260,7,0)</f>
        <v>184</v>
      </c>
      <c r="H1407" t="str">
        <f>VLOOKUP(A1407,标的信息!$B$2:$I$260,8,0)</f>
        <v>还款中</v>
      </c>
      <c r="I1407">
        <f t="shared" si="21"/>
        <v>276</v>
      </c>
      <c r="J1407">
        <v>276</v>
      </c>
      <c r="K1407">
        <v>10000</v>
      </c>
      <c r="L1407" s="1" t="s">
        <v>2742</v>
      </c>
      <c r="M1407">
        <v>7981</v>
      </c>
      <c r="N1407">
        <v>10</v>
      </c>
      <c r="O1407" t="s">
        <v>18</v>
      </c>
      <c r="P1407" s="1" t="s">
        <v>2743</v>
      </c>
      <c r="Q1407">
        <v>276</v>
      </c>
      <c r="R1407">
        <v>1</v>
      </c>
      <c r="S1407">
        <v>0</v>
      </c>
      <c r="T1407">
        <v>0</v>
      </c>
      <c r="U1407" s="1" t="s">
        <v>24</v>
      </c>
      <c r="V1407">
        <v>10000</v>
      </c>
      <c r="W1407">
        <v>10000</v>
      </c>
      <c r="X1407">
        <v>0</v>
      </c>
      <c r="Y1407">
        <v>10276</v>
      </c>
      <c r="Z1407">
        <v>10276</v>
      </c>
      <c r="AA1407">
        <v>1</v>
      </c>
      <c r="AB1407" t="s">
        <v>21</v>
      </c>
    </row>
    <row r="1408" spans="1:28" x14ac:dyDescent="0.3">
      <c r="A1408">
        <v>497</v>
      </c>
      <c r="B1408" t="str">
        <f>VLOOKUP(A1408,标的信息!$B$2:$G$260,2,0)</f>
        <v>安盈聚财</v>
      </c>
      <c r="C1408" t="str">
        <f>VLOOKUP(A1408,标的信息!$B$2:$G$260,3,0)</f>
        <v>草根金融第4期</v>
      </c>
      <c r="D1408">
        <f>VLOOKUP(A1408,标的信息!$B$2:$G$260,4,0)</f>
        <v>2000000</v>
      </c>
      <c r="E1408">
        <f>VLOOKUP(A1408,标的信息!$B$2:$G$260,5,0)</f>
        <v>5.4</v>
      </c>
      <c r="F1408">
        <f>VLOOKUP(A1408,标的信息!$B$2:$G$260,6,0)</f>
        <v>6</v>
      </c>
      <c r="G1408">
        <f>VLOOKUP(A1408,标的信息!$B$2:$H$260,7,0)</f>
        <v>184</v>
      </c>
      <c r="H1408" t="str">
        <f>VLOOKUP(A1408,标的信息!$B$2:$I$260,8,0)</f>
        <v>还款中</v>
      </c>
      <c r="I1408">
        <f t="shared" si="21"/>
        <v>1380</v>
      </c>
      <c r="J1408">
        <v>1380</v>
      </c>
      <c r="K1408">
        <v>50000</v>
      </c>
      <c r="L1408" s="1" t="s">
        <v>2744</v>
      </c>
      <c r="M1408">
        <v>7980</v>
      </c>
      <c r="N1408">
        <v>10</v>
      </c>
      <c r="O1408" t="s">
        <v>18</v>
      </c>
      <c r="P1408" s="1" t="s">
        <v>2745</v>
      </c>
      <c r="Q1408">
        <v>1380</v>
      </c>
      <c r="R1408">
        <v>1</v>
      </c>
      <c r="S1408">
        <v>0</v>
      </c>
      <c r="T1408">
        <v>0</v>
      </c>
      <c r="U1408" s="1" t="s">
        <v>35</v>
      </c>
      <c r="V1408">
        <v>50000</v>
      </c>
      <c r="W1408">
        <v>50000</v>
      </c>
      <c r="X1408">
        <v>0</v>
      </c>
      <c r="Y1408">
        <v>51380</v>
      </c>
      <c r="Z1408">
        <v>51380</v>
      </c>
      <c r="AA1408">
        <v>1</v>
      </c>
      <c r="AB1408" t="s">
        <v>21</v>
      </c>
    </row>
    <row r="1409" spans="1:28" x14ac:dyDescent="0.3">
      <c r="A1409">
        <v>497</v>
      </c>
      <c r="B1409" t="str">
        <f>VLOOKUP(A1409,标的信息!$B$2:$G$260,2,0)</f>
        <v>安盈聚财</v>
      </c>
      <c r="C1409" t="str">
        <f>VLOOKUP(A1409,标的信息!$B$2:$G$260,3,0)</f>
        <v>草根金融第4期</v>
      </c>
      <c r="D1409">
        <f>VLOOKUP(A1409,标的信息!$B$2:$G$260,4,0)</f>
        <v>2000000</v>
      </c>
      <c r="E1409">
        <f>VLOOKUP(A1409,标的信息!$B$2:$G$260,5,0)</f>
        <v>5.4</v>
      </c>
      <c r="F1409">
        <f>VLOOKUP(A1409,标的信息!$B$2:$G$260,6,0)</f>
        <v>6</v>
      </c>
      <c r="G1409">
        <f>VLOOKUP(A1409,标的信息!$B$2:$H$260,7,0)</f>
        <v>184</v>
      </c>
      <c r="H1409" t="str">
        <f>VLOOKUP(A1409,标的信息!$B$2:$I$260,8,0)</f>
        <v>还款中</v>
      </c>
      <c r="I1409">
        <f t="shared" si="21"/>
        <v>1104</v>
      </c>
      <c r="J1409">
        <v>1104</v>
      </c>
      <c r="K1409">
        <v>40000</v>
      </c>
      <c r="L1409" s="1" t="s">
        <v>2746</v>
      </c>
      <c r="M1409">
        <v>7979</v>
      </c>
      <c r="N1409">
        <v>10</v>
      </c>
      <c r="O1409" t="s">
        <v>18</v>
      </c>
      <c r="P1409" s="1" t="s">
        <v>2747</v>
      </c>
      <c r="Q1409">
        <v>1104</v>
      </c>
      <c r="R1409">
        <v>1</v>
      </c>
      <c r="S1409">
        <v>0</v>
      </c>
      <c r="T1409">
        <v>0</v>
      </c>
      <c r="U1409" s="1" t="s">
        <v>48</v>
      </c>
      <c r="V1409">
        <v>40000</v>
      </c>
      <c r="W1409">
        <v>40000</v>
      </c>
      <c r="X1409">
        <v>0</v>
      </c>
      <c r="Y1409">
        <v>41104</v>
      </c>
      <c r="Z1409">
        <v>41104</v>
      </c>
      <c r="AA1409">
        <v>1</v>
      </c>
      <c r="AB1409" t="s">
        <v>21</v>
      </c>
    </row>
    <row r="1410" spans="1:28" x14ac:dyDescent="0.3">
      <c r="A1410">
        <v>497</v>
      </c>
      <c r="B1410" t="str">
        <f>VLOOKUP(A1410,标的信息!$B$2:$G$260,2,0)</f>
        <v>安盈聚财</v>
      </c>
      <c r="C1410" t="str">
        <f>VLOOKUP(A1410,标的信息!$B$2:$G$260,3,0)</f>
        <v>草根金融第4期</v>
      </c>
      <c r="D1410">
        <f>VLOOKUP(A1410,标的信息!$B$2:$G$260,4,0)</f>
        <v>2000000</v>
      </c>
      <c r="E1410">
        <f>VLOOKUP(A1410,标的信息!$B$2:$G$260,5,0)</f>
        <v>5.4</v>
      </c>
      <c r="F1410">
        <f>VLOOKUP(A1410,标的信息!$B$2:$G$260,6,0)</f>
        <v>6</v>
      </c>
      <c r="G1410">
        <f>VLOOKUP(A1410,标的信息!$B$2:$H$260,7,0)</f>
        <v>184</v>
      </c>
      <c r="H1410" t="str">
        <f>VLOOKUP(A1410,标的信息!$B$2:$I$260,8,0)</f>
        <v>还款中</v>
      </c>
      <c r="I1410">
        <f t="shared" si="21"/>
        <v>552</v>
      </c>
      <c r="J1410">
        <v>552</v>
      </c>
      <c r="K1410">
        <v>20000</v>
      </c>
      <c r="L1410" s="1" t="s">
        <v>2748</v>
      </c>
      <c r="M1410">
        <v>7978</v>
      </c>
      <c r="N1410">
        <v>10</v>
      </c>
      <c r="O1410" t="s">
        <v>18</v>
      </c>
      <c r="P1410" s="1" t="s">
        <v>2749</v>
      </c>
      <c r="Q1410">
        <v>552</v>
      </c>
      <c r="R1410">
        <v>1</v>
      </c>
      <c r="S1410">
        <v>0</v>
      </c>
      <c r="T1410">
        <v>0</v>
      </c>
      <c r="U1410" s="1" t="s">
        <v>32</v>
      </c>
      <c r="V1410">
        <v>20000</v>
      </c>
      <c r="W1410">
        <v>20000</v>
      </c>
      <c r="X1410">
        <v>0</v>
      </c>
      <c r="Y1410">
        <v>20552</v>
      </c>
      <c r="Z1410">
        <v>20552</v>
      </c>
      <c r="AA1410">
        <v>1</v>
      </c>
      <c r="AB1410" t="s">
        <v>21</v>
      </c>
    </row>
    <row r="1411" spans="1:28" x14ac:dyDescent="0.3">
      <c r="A1411">
        <v>497</v>
      </c>
      <c r="B1411" t="str">
        <f>VLOOKUP(A1411,标的信息!$B$2:$G$260,2,0)</f>
        <v>安盈聚财</v>
      </c>
      <c r="C1411" t="str">
        <f>VLOOKUP(A1411,标的信息!$B$2:$G$260,3,0)</f>
        <v>草根金融第4期</v>
      </c>
      <c r="D1411">
        <f>VLOOKUP(A1411,标的信息!$B$2:$G$260,4,0)</f>
        <v>2000000</v>
      </c>
      <c r="E1411">
        <f>VLOOKUP(A1411,标的信息!$B$2:$G$260,5,0)</f>
        <v>5.4</v>
      </c>
      <c r="F1411">
        <f>VLOOKUP(A1411,标的信息!$B$2:$G$260,6,0)</f>
        <v>6</v>
      </c>
      <c r="G1411">
        <f>VLOOKUP(A1411,标的信息!$B$2:$H$260,7,0)</f>
        <v>184</v>
      </c>
      <c r="H1411" t="str">
        <f>VLOOKUP(A1411,标的信息!$B$2:$I$260,8,0)</f>
        <v>还款中</v>
      </c>
      <c r="I1411">
        <f t="shared" ref="I1411:I1474" si="22">K1411*E1411/100*G1411/360</f>
        <v>552</v>
      </c>
      <c r="J1411">
        <v>552</v>
      </c>
      <c r="K1411">
        <v>20000</v>
      </c>
      <c r="L1411" s="1" t="s">
        <v>2750</v>
      </c>
      <c r="M1411">
        <v>7977</v>
      </c>
      <c r="N1411">
        <v>10</v>
      </c>
      <c r="O1411" t="s">
        <v>18</v>
      </c>
      <c r="P1411" s="1" t="s">
        <v>2751</v>
      </c>
      <c r="Q1411">
        <v>552</v>
      </c>
      <c r="R1411">
        <v>1</v>
      </c>
      <c r="S1411">
        <v>0</v>
      </c>
      <c r="T1411">
        <v>0</v>
      </c>
      <c r="U1411" s="1" t="s">
        <v>20</v>
      </c>
      <c r="V1411">
        <v>20000</v>
      </c>
      <c r="W1411">
        <v>20000</v>
      </c>
      <c r="X1411">
        <v>0</v>
      </c>
      <c r="Y1411">
        <v>20552</v>
      </c>
      <c r="Z1411">
        <v>20552</v>
      </c>
      <c r="AA1411">
        <v>1</v>
      </c>
      <c r="AB1411" t="s">
        <v>21</v>
      </c>
    </row>
    <row r="1412" spans="1:28" x14ac:dyDescent="0.3">
      <c r="A1412">
        <v>497</v>
      </c>
      <c r="B1412" t="str">
        <f>VLOOKUP(A1412,标的信息!$B$2:$G$260,2,0)</f>
        <v>安盈聚财</v>
      </c>
      <c r="C1412" t="str">
        <f>VLOOKUP(A1412,标的信息!$B$2:$G$260,3,0)</f>
        <v>草根金融第4期</v>
      </c>
      <c r="D1412">
        <f>VLOOKUP(A1412,标的信息!$B$2:$G$260,4,0)</f>
        <v>2000000</v>
      </c>
      <c r="E1412">
        <f>VLOOKUP(A1412,标的信息!$B$2:$G$260,5,0)</f>
        <v>5.4</v>
      </c>
      <c r="F1412">
        <f>VLOOKUP(A1412,标的信息!$B$2:$G$260,6,0)</f>
        <v>6</v>
      </c>
      <c r="G1412">
        <f>VLOOKUP(A1412,标的信息!$B$2:$H$260,7,0)</f>
        <v>184</v>
      </c>
      <c r="H1412" t="str">
        <f>VLOOKUP(A1412,标的信息!$B$2:$I$260,8,0)</f>
        <v>还款中</v>
      </c>
      <c r="I1412">
        <f t="shared" si="22"/>
        <v>276</v>
      </c>
      <c r="J1412">
        <v>276</v>
      </c>
      <c r="K1412">
        <v>10000</v>
      </c>
      <c r="L1412" s="1" t="s">
        <v>2752</v>
      </c>
      <c r="M1412">
        <v>7976</v>
      </c>
      <c r="N1412">
        <v>10</v>
      </c>
      <c r="O1412" t="s">
        <v>18</v>
      </c>
      <c r="P1412" s="1" t="s">
        <v>2753</v>
      </c>
      <c r="Q1412">
        <v>276</v>
      </c>
      <c r="R1412">
        <v>1</v>
      </c>
      <c r="S1412">
        <v>0</v>
      </c>
      <c r="T1412">
        <v>0</v>
      </c>
      <c r="U1412" s="1" t="s">
        <v>32</v>
      </c>
      <c r="V1412">
        <v>10000</v>
      </c>
      <c r="W1412">
        <v>10000</v>
      </c>
      <c r="X1412">
        <v>0</v>
      </c>
      <c r="Y1412">
        <v>10276</v>
      </c>
      <c r="Z1412">
        <v>10276</v>
      </c>
      <c r="AA1412">
        <v>1</v>
      </c>
      <c r="AB1412" t="s">
        <v>21</v>
      </c>
    </row>
    <row r="1413" spans="1:28" x14ac:dyDescent="0.3">
      <c r="A1413">
        <v>497</v>
      </c>
      <c r="B1413" t="str">
        <f>VLOOKUP(A1413,标的信息!$B$2:$G$260,2,0)</f>
        <v>安盈聚财</v>
      </c>
      <c r="C1413" t="str">
        <f>VLOOKUP(A1413,标的信息!$B$2:$G$260,3,0)</f>
        <v>草根金融第4期</v>
      </c>
      <c r="D1413">
        <f>VLOOKUP(A1413,标的信息!$B$2:$G$260,4,0)</f>
        <v>2000000</v>
      </c>
      <c r="E1413">
        <f>VLOOKUP(A1413,标的信息!$B$2:$G$260,5,0)</f>
        <v>5.4</v>
      </c>
      <c r="F1413">
        <f>VLOOKUP(A1413,标的信息!$B$2:$G$260,6,0)</f>
        <v>6</v>
      </c>
      <c r="G1413">
        <f>VLOOKUP(A1413,标的信息!$B$2:$H$260,7,0)</f>
        <v>184</v>
      </c>
      <c r="H1413" t="str">
        <f>VLOOKUP(A1413,标的信息!$B$2:$I$260,8,0)</f>
        <v>还款中</v>
      </c>
      <c r="I1413">
        <f t="shared" si="22"/>
        <v>276</v>
      </c>
      <c r="J1413">
        <v>276</v>
      </c>
      <c r="K1413">
        <v>10000</v>
      </c>
      <c r="L1413" s="1" t="s">
        <v>2754</v>
      </c>
      <c r="M1413">
        <v>7975</v>
      </c>
      <c r="N1413">
        <v>10</v>
      </c>
      <c r="O1413" t="s">
        <v>18</v>
      </c>
      <c r="P1413" s="1" t="s">
        <v>2755</v>
      </c>
      <c r="Q1413">
        <v>276</v>
      </c>
      <c r="R1413">
        <v>1</v>
      </c>
      <c r="S1413">
        <v>0</v>
      </c>
      <c r="T1413">
        <v>0</v>
      </c>
      <c r="U1413" s="1" t="s">
        <v>32</v>
      </c>
      <c r="V1413">
        <v>10000</v>
      </c>
      <c r="W1413">
        <v>10000</v>
      </c>
      <c r="X1413">
        <v>0</v>
      </c>
      <c r="Y1413">
        <v>10276</v>
      </c>
      <c r="Z1413">
        <v>10276</v>
      </c>
      <c r="AA1413">
        <v>1</v>
      </c>
      <c r="AB1413" t="s">
        <v>21</v>
      </c>
    </row>
    <row r="1414" spans="1:28" x14ac:dyDescent="0.3">
      <c r="A1414">
        <v>497</v>
      </c>
      <c r="B1414" t="str">
        <f>VLOOKUP(A1414,标的信息!$B$2:$G$260,2,0)</f>
        <v>安盈聚财</v>
      </c>
      <c r="C1414" t="str">
        <f>VLOOKUP(A1414,标的信息!$B$2:$G$260,3,0)</f>
        <v>草根金融第4期</v>
      </c>
      <c r="D1414">
        <f>VLOOKUP(A1414,标的信息!$B$2:$G$260,4,0)</f>
        <v>2000000</v>
      </c>
      <c r="E1414">
        <f>VLOOKUP(A1414,标的信息!$B$2:$G$260,5,0)</f>
        <v>5.4</v>
      </c>
      <c r="F1414">
        <f>VLOOKUP(A1414,标的信息!$B$2:$G$260,6,0)</f>
        <v>6</v>
      </c>
      <c r="G1414">
        <f>VLOOKUP(A1414,标的信息!$B$2:$H$260,7,0)</f>
        <v>184</v>
      </c>
      <c r="H1414" t="str">
        <f>VLOOKUP(A1414,标的信息!$B$2:$I$260,8,0)</f>
        <v>还款中</v>
      </c>
      <c r="I1414">
        <f t="shared" si="22"/>
        <v>276</v>
      </c>
      <c r="J1414">
        <v>276</v>
      </c>
      <c r="K1414">
        <v>10000</v>
      </c>
      <c r="L1414" s="1" t="s">
        <v>2756</v>
      </c>
      <c r="M1414">
        <v>7974</v>
      </c>
      <c r="N1414">
        <v>10</v>
      </c>
      <c r="O1414" t="s">
        <v>18</v>
      </c>
      <c r="P1414" s="1" t="s">
        <v>2757</v>
      </c>
      <c r="Q1414">
        <v>276</v>
      </c>
      <c r="R1414">
        <v>1</v>
      </c>
      <c r="S1414">
        <v>0</v>
      </c>
      <c r="T1414">
        <v>0</v>
      </c>
      <c r="U1414" s="1" t="s">
        <v>20</v>
      </c>
      <c r="V1414">
        <v>10000</v>
      </c>
      <c r="W1414">
        <v>10000</v>
      </c>
      <c r="X1414">
        <v>0</v>
      </c>
      <c r="Y1414">
        <v>10276</v>
      </c>
      <c r="Z1414">
        <v>10276</v>
      </c>
      <c r="AA1414">
        <v>1</v>
      </c>
      <c r="AB1414" t="s">
        <v>21</v>
      </c>
    </row>
    <row r="1415" spans="1:28" x14ac:dyDescent="0.3">
      <c r="A1415">
        <v>497</v>
      </c>
      <c r="B1415" t="str">
        <f>VLOOKUP(A1415,标的信息!$B$2:$G$260,2,0)</f>
        <v>安盈聚财</v>
      </c>
      <c r="C1415" t="str">
        <f>VLOOKUP(A1415,标的信息!$B$2:$G$260,3,0)</f>
        <v>草根金融第4期</v>
      </c>
      <c r="D1415">
        <f>VLOOKUP(A1415,标的信息!$B$2:$G$260,4,0)</f>
        <v>2000000</v>
      </c>
      <c r="E1415">
        <f>VLOOKUP(A1415,标的信息!$B$2:$G$260,5,0)</f>
        <v>5.4</v>
      </c>
      <c r="F1415">
        <f>VLOOKUP(A1415,标的信息!$B$2:$G$260,6,0)</f>
        <v>6</v>
      </c>
      <c r="G1415">
        <f>VLOOKUP(A1415,标的信息!$B$2:$H$260,7,0)</f>
        <v>184</v>
      </c>
      <c r="H1415" t="str">
        <f>VLOOKUP(A1415,标的信息!$B$2:$I$260,8,0)</f>
        <v>还款中</v>
      </c>
      <c r="I1415">
        <f t="shared" si="22"/>
        <v>276</v>
      </c>
      <c r="J1415">
        <v>276</v>
      </c>
      <c r="K1415">
        <v>10000</v>
      </c>
      <c r="L1415" s="1" t="s">
        <v>2758</v>
      </c>
      <c r="M1415">
        <v>7973</v>
      </c>
      <c r="N1415">
        <v>10</v>
      </c>
      <c r="O1415" t="s">
        <v>18</v>
      </c>
      <c r="P1415" s="1" t="s">
        <v>2759</v>
      </c>
      <c r="Q1415">
        <v>276</v>
      </c>
      <c r="R1415">
        <v>1</v>
      </c>
      <c r="S1415">
        <v>0</v>
      </c>
      <c r="T1415">
        <v>0</v>
      </c>
      <c r="U1415" s="1" t="s">
        <v>24</v>
      </c>
      <c r="V1415">
        <v>10000</v>
      </c>
      <c r="W1415">
        <v>10000</v>
      </c>
      <c r="X1415">
        <v>0</v>
      </c>
      <c r="Y1415">
        <v>10276</v>
      </c>
      <c r="Z1415">
        <v>10276</v>
      </c>
      <c r="AA1415">
        <v>1</v>
      </c>
      <c r="AB1415" t="s">
        <v>21</v>
      </c>
    </row>
    <row r="1416" spans="1:28" x14ac:dyDescent="0.3">
      <c r="A1416">
        <v>497</v>
      </c>
      <c r="B1416" t="str">
        <f>VLOOKUP(A1416,标的信息!$B$2:$G$260,2,0)</f>
        <v>安盈聚财</v>
      </c>
      <c r="C1416" t="str">
        <f>VLOOKUP(A1416,标的信息!$B$2:$G$260,3,0)</f>
        <v>草根金融第4期</v>
      </c>
      <c r="D1416">
        <f>VLOOKUP(A1416,标的信息!$B$2:$G$260,4,0)</f>
        <v>2000000</v>
      </c>
      <c r="E1416">
        <f>VLOOKUP(A1416,标的信息!$B$2:$G$260,5,0)</f>
        <v>5.4</v>
      </c>
      <c r="F1416">
        <f>VLOOKUP(A1416,标的信息!$B$2:$G$260,6,0)</f>
        <v>6</v>
      </c>
      <c r="G1416">
        <f>VLOOKUP(A1416,标的信息!$B$2:$H$260,7,0)</f>
        <v>184</v>
      </c>
      <c r="H1416" t="str">
        <f>VLOOKUP(A1416,标的信息!$B$2:$I$260,8,0)</f>
        <v>还款中</v>
      </c>
      <c r="I1416">
        <f t="shared" si="22"/>
        <v>2484.0000000000005</v>
      </c>
      <c r="J1416">
        <v>2484</v>
      </c>
      <c r="K1416">
        <v>90000</v>
      </c>
      <c r="L1416" s="1" t="s">
        <v>2760</v>
      </c>
      <c r="M1416">
        <v>7972</v>
      </c>
      <c r="N1416">
        <v>10</v>
      </c>
      <c r="O1416" t="s">
        <v>18</v>
      </c>
      <c r="P1416" s="1" t="s">
        <v>2761</v>
      </c>
      <c r="Q1416">
        <v>2484</v>
      </c>
      <c r="R1416">
        <v>1</v>
      </c>
      <c r="S1416">
        <v>0</v>
      </c>
      <c r="T1416">
        <v>0</v>
      </c>
      <c r="U1416" s="1" t="s">
        <v>24</v>
      </c>
      <c r="V1416">
        <v>90000</v>
      </c>
      <c r="W1416">
        <v>90000</v>
      </c>
      <c r="X1416">
        <v>0</v>
      </c>
      <c r="Y1416">
        <v>92484</v>
      </c>
      <c r="Z1416">
        <v>92484</v>
      </c>
      <c r="AA1416">
        <v>1</v>
      </c>
      <c r="AB1416" t="s">
        <v>21</v>
      </c>
    </row>
    <row r="1417" spans="1:28" x14ac:dyDescent="0.3">
      <c r="A1417">
        <v>497</v>
      </c>
      <c r="B1417" t="str">
        <f>VLOOKUP(A1417,标的信息!$B$2:$G$260,2,0)</f>
        <v>安盈聚财</v>
      </c>
      <c r="C1417" t="str">
        <f>VLOOKUP(A1417,标的信息!$B$2:$G$260,3,0)</f>
        <v>草根金融第4期</v>
      </c>
      <c r="D1417">
        <f>VLOOKUP(A1417,标的信息!$B$2:$G$260,4,0)</f>
        <v>2000000</v>
      </c>
      <c r="E1417">
        <f>VLOOKUP(A1417,标的信息!$B$2:$G$260,5,0)</f>
        <v>5.4</v>
      </c>
      <c r="F1417">
        <f>VLOOKUP(A1417,标的信息!$B$2:$G$260,6,0)</f>
        <v>6</v>
      </c>
      <c r="G1417">
        <f>VLOOKUP(A1417,标的信息!$B$2:$H$260,7,0)</f>
        <v>184</v>
      </c>
      <c r="H1417" t="str">
        <f>VLOOKUP(A1417,标的信息!$B$2:$I$260,8,0)</f>
        <v>还款中</v>
      </c>
      <c r="I1417">
        <f t="shared" si="22"/>
        <v>276</v>
      </c>
      <c r="J1417">
        <v>276</v>
      </c>
      <c r="K1417">
        <v>10000</v>
      </c>
      <c r="L1417" s="1" t="s">
        <v>2762</v>
      </c>
      <c r="M1417">
        <v>7971</v>
      </c>
      <c r="N1417">
        <v>10</v>
      </c>
      <c r="O1417" t="s">
        <v>18</v>
      </c>
      <c r="P1417" s="1" t="s">
        <v>2763</v>
      </c>
      <c r="Q1417">
        <v>276</v>
      </c>
      <c r="R1417">
        <v>1</v>
      </c>
      <c r="S1417">
        <v>0</v>
      </c>
      <c r="T1417">
        <v>0</v>
      </c>
      <c r="U1417" s="1" t="s">
        <v>53</v>
      </c>
      <c r="V1417">
        <v>10000</v>
      </c>
      <c r="W1417">
        <v>10000</v>
      </c>
      <c r="X1417">
        <v>0</v>
      </c>
      <c r="Y1417">
        <v>10276</v>
      </c>
      <c r="Z1417">
        <v>10276</v>
      </c>
      <c r="AA1417">
        <v>1</v>
      </c>
      <c r="AB1417" t="s">
        <v>21</v>
      </c>
    </row>
    <row r="1418" spans="1:28" x14ac:dyDescent="0.3">
      <c r="A1418">
        <v>497</v>
      </c>
      <c r="B1418" t="str">
        <f>VLOOKUP(A1418,标的信息!$B$2:$G$260,2,0)</f>
        <v>安盈聚财</v>
      </c>
      <c r="C1418" t="str">
        <f>VLOOKUP(A1418,标的信息!$B$2:$G$260,3,0)</f>
        <v>草根金融第4期</v>
      </c>
      <c r="D1418">
        <f>VLOOKUP(A1418,标的信息!$B$2:$G$260,4,0)</f>
        <v>2000000</v>
      </c>
      <c r="E1418">
        <f>VLOOKUP(A1418,标的信息!$B$2:$G$260,5,0)</f>
        <v>5.4</v>
      </c>
      <c r="F1418">
        <f>VLOOKUP(A1418,标的信息!$B$2:$G$260,6,0)</f>
        <v>6</v>
      </c>
      <c r="G1418">
        <f>VLOOKUP(A1418,标的信息!$B$2:$H$260,7,0)</f>
        <v>184</v>
      </c>
      <c r="H1418" t="str">
        <f>VLOOKUP(A1418,标的信息!$B$2:$I$260,8,0)</f>
        <v>还款中</v>
      </c>
      <c r="I1418">
        <f t="shared" si="22"/>
        <v>276</v>
      </c>
      <c r="J1418">
        <v>276</v>
      </c>
      <c r="K1418">
        <v>10000</v>
      </c>
      <c r="L1418" s="1" t="s">
        <v>2764</v>
      </c>
      <c r="M1418">
        <v>7970</v>
      </c>
      <c r="N1418">
        <v>10</v>
      </c>
      <c r="O1418" t="s">
        <v>18</v>
      </c>
      <c r="P1418" s="1" t="s">
        <v>2765</v>
      </c>
      <c r="Q1418">
        <v>276</v>
      </c>
      <c r="R1418">
        <v>1</v>
      </c>
      <c r="S1418">
        <v>0</v>
      </c>
      <c r="T1418">
        <v>0</v>
      </c>
      <c r="U1418" s="1" t="s">
        <v>40</v>
      </c>
      <c r="V1418">
        <v>10000</v>
      </c>
      <c r="W1418">
        <v>10000</v>
      </c>
      <c r="X1418">
        <v>0</v>
      </c>
      <c r="Y1418">
        <v>10276</v>
      </c>
      <c r="Z1418">
        <v>10276</v>
      </c>
      <c r="AA1418">
        <v>1</v>
      </c>
      <c r="AB1418" t="s">
        <v>21</v>
      </c>
    </row>
    <row r="1419" spans="1:28" x14ac:dyDescent="0.3">
      <c r="A1419">
        <v>497</v>
      </c>
      <c r="B1419" t="str">
        <f>VLOOKUP(A1419,标的信息!$B$2:$G$260,2,0)</f>
        <v>安盈聚财</v>
      </c>
      <c r="C1419" t="str">
        <f>VLOOKUP(A1419,标的信息!$B$2:$G$260,3,0)</f>
        <v>草根金融第4期</v>
      </c>
      <c r="D1419">
        <f>VLOOKUP(A1419,标的信息!$B$2:$G$260,4,0)</f>
        <v>2000000</v>
      </c>
      <c r="E1419">
        <f>VLOOKUP(A1419,标的信息!$B$2:$G$260,5,0)</f>
        <v>5.4</v>
      </c>
      <c r="F1419">
        <f>VLOOKUP(A1419,标的信息!$B$2:$G$260,6,0)</f>
        <v>6</v>
      </c>
      <c r="G1419">
        <f>VLOOKUP(A1419,标的信息!$B$2:$H$260,7,0)</f>
        <v>184</v>
      </c>
      <c r="H1419" t="str">
        <f>VLOOKUP(A1419,标的信息!$B$2:$I$260,8,0)</f>
        <v>还款中</v>
      </c>
      <c r="I1419">
        <f t="shared" si="22"/>
        <v>276</v>
      </c>
      <c r="J1419">
        <v>276</v>
      </c>
      <c r="K1419">
        <v>10000</v>
      </c>
      <c r="L1419" s="1" t="s">
        <v>2766</v>
      </c>
      <c r="M1419">
        <v>7969</v>
      </c>
      <c r="N1419">
        <v>10</v>
      </c>
      <c r="O1419" t="s">
        <v>18</v>
      </c>
      <c r="P1419" s="1" t="s">
        <v>2767</v>
      </c>
      <c r="Q1419">
        <v>276</v>
      </c>
      <c r="R1419">
        <v>1</v>
      </c>
      <c r="S1419">
        <v>0</v>
      </c>
      <c r="T1419">
        <v>0</v>
      </c>
      <c r="U1419" s="1" t="s">
        <v>40</v>
      </c>
      <c r="V1419">
        <v>10000</v>
      </c>
      <c r="W1419">
        <v>10000</v>
      </c>
      <c r="X1419">
        <v>0</v>
      </c>
      <c r="Y1419">
        <v>10276</v>
      </c>
      <c r="Z1419">
        <v>10276</v>
      </c>
      <c r="AA1419">
        <v>1</v>
      </c>
      <c r="AB1419" t="s">
        <v>21</v>
      </c>
    </row>
    <row r="1420" spans="1:28" x14ac:dyDescent="0.3">
      <c r="A1420">
        <v>497</v>
      </c>
      <c r="B1420" t="str">
        <f>VLOOKUP(A1420,标的信息!$B$2:$G$260,2,0)</f>
        <v>安盈聚财</v>
      </c>
      <c r="C1420" t="str">
        <f>VLOOKUP(A1420,标的信息!$B$2:$G$260,3,0)</f>
        <v>草根金融第4期</v>
      </c>
      <c r="D1420">
        <f>VLOOKUP(A1420,标的信息!$B$2:$G$260,4,0)</f>
        <v>2000000</v>
      </c>
      <c r="E1420">
        <f>VLOOKUP(A1420,标的信息!$B$2:$G$260,5,0)</f>
        <v>5.4</v>
      </c>
      <c r="F1420">
        <f>VLOOKUP(A1420,标的信息!$B$2:$G$260,6,0)</f>
        <v>6</v>
      </c>
      <c r="G1420">
        <f>VLOOKUP(A1420,标的信息!$B$2:$H$260,7,0)</f>
        <v>184</v>
      </c>
      <c r="H1420" t="str">
        <f>VLOOKUP(A1420,标的信息!$B$2:$I$260,8,0)</f>
        <v>还款中</v>
      </c>
      <c r="I1420">
        <f t="shared" si="22"/>
        <v>276</v>
      </c>
      <c r="J1420">
        <v>276</v>
      </c>
      <c r="K1420">
        <v>10000</v>
      </c>
      <c r="L1420" s="1" t="s">
        <v>2768</v>
      </c>
      <c r="M1420">
        <v>7968</v>
      </c>
      <c r="N1420">
        <v>10</v>
      </c>
      <c r="O1420" t="s">
        <v>18</v>
      </c>
      <c r="P1420" s="1" t="s">
        <v>2769</v>
      </c>
      <c r="Q1420">
        <v>276</v>
      </c>
      <c r="R1420">
        <v>1</v>
      </c>
      <c r="S1420">
        <v>0</v>
      </c>
      <c r="T1420">
        <v>0</v>
      </c>
      <c r="U1420" s="1" t="s">
        <v>40</v>
      </c>
      <c r="V1420">
        <v>10000</v>
      </c>
      <c r="W1420">
        <v>10000</v>
      </c>
      <c r="X1420">
        <v>0</v>
      </c>
      <c r="Y1420">
        <v>10276</v>
      </c>
      <c r="Z1420">
        <v>10276</v>
      </c>
      <c r="AA1420">
        <v>1</v>
      </c>
      <c r="AB1420" t="s">
        <v>21</v>
      </c>
    </row>
    <row r="1421" spans="1:28" x14ac:dyDescent="0.3">
      <c r="A1421">
        <v>497</v>
      </c>
      <c r="B1421" t="str">
        <f>VLOOKUP(A1421,标的信息!$B$2:$G$260,2,0)</f>
        <v>安盈聚财</v>
      </c>
      <c r="C1421" t="str">
        <f>VLOOKUP(A1421,标的信息!$B$2:$G$260,3,0)</f>
        <v>草根金融第4期</v>
      </c>
      <c r="D1421">
        <f>VLOOKUP(A1421,标的信息!$B$2:$G$260,4,0)</f>
        <v>2000000</v>
      </c>
      <c r="E1421">
        <f>VLOOKUP(A1421,标的信息!$B$2:$G$260,5,0)</f>
        <v>5.4</v>
      </c>
      <c r="F1421">
        <f>VLOOKUP(A1421,标的信息!$B$2:$G$260,6,0)</f>
        <v>6</v>
      </c>
      <c r="G1421">
        <f>VLOOKUP(A1421,标的信息!$B$2:$H$260,7,0)</f>
        <v>184</v>
      </c>
      <c r="H1421" t="str">
        <f>VLOOKUP(A1421,标的信息!$B$2:$I$260,8,0)</f>
        <v>还款中</v>
      </c>
      <c r="I1421">
        <f t="shared" si="22"/>
        <v>552</v>
      </c>
      <c r="J1421">
        <v>552</v>
      </c>
      <c r="K1421">
        <v>20000</v>
      </c>
      <c r="L1421" s="1" t="s">
        <v>2770</v>
      </c>
      <c r="M1421">
        <v>7967</v>
      </c>
      <c r="N1421">
        <v>10</v>
      </c>
      <c r="O1421" t="s">
        <v>18</v>
      </c>
      <c r="P1421" s="1" t="s">
        <v>2771</v>
      </c>
      <c r="Q1421">
        <v>552</v>
      </c>
      <c r="R1421">
        <v>1</v>
      </c>
      <c r="S1421">
        <v>0</v>
      </c>
      <c r="T1421">
        <v>0</v>
      </c>
      <c r="U1421" s="1" t="s">
        <v>43</v>
      </c>
      <c r="V1421">
        <v>20000</v>
      </c>
      <c r="W1421">
        <v>20000</v>
      </c>
      <c r="X1421">
        <v>0</v>
      </c>
      <c r="Y1421">
        <v>20552</v>
      </c>
      <c r="Z1421">
        <v>20552</v>
      </c>
      <c r="AA1421">
        <v>1</v>
      </c>
      <c r="AB1421" t="s">
        <v>21</v>
      </c>
    </row>
    <row r="1422" spans="1:28" x14ac:dyDescent="0.3">
      <c r="A1422">
        <v>497</v>
      </c>
      <c r="B1422" t="str">
        <f>VLOOKUP(A1422,标的信息!$B$2:$G$260,2,0)</f>
        <v>安盈聚财</v>
      </c>
      <c r="C1422" t="str">
        <f>VLOOKUP(A1422,标的信息!$B$2:$G$260,3,0)</f>
        <v>草根金融第4期</v>
      </c>
      <c r="D1422">
        <f>VLOOKUP(A1422,标的信息!$B$2:$G$260,4,0)</f>
        <v>2000000</v>
      </c>
      <c r="E1422">
        <f>VLOOKUP(A1422,标的信息!$B$2:$G$260,5,0)</f>
        <v>5.4</v>
      </c>
      <c r="F1422">
        <f>VLOOKUP(A1422,标的信息!$B$2:$G$260,6,0)</f>
        <v>6</v>
      </c>
      <c r="G1422">
        <f>VLOOKUP(A1422,标的信息!$B$2:$H$260,7,0)</f>
        <v>184</v>
      </c>
      <c r="H1422" t="str">
        <f>VLOOKUP(A1422,标的信息!$B$2:$I$260,8,0)</f>
        <v>还款中</v>
      </c>
      <c r="I1422">
        <f t="shared" si="22"/>
        <v>276</v>
      </c>
      <c r="J1422">
        <v>276</v>
      </c>
      <c r="K1422">
        <v>10000</v>
      </c>
      <c r="L1422" s="1" t="s">
        <v>2772</v>
      </c>
      <c r="M1422">
        <v>7966</v>
      </c>
      <c r="N1422">
        <v>10</v>
      </c>
      <c r="O1422" t="s">
        <v>18</v>
      </c>
      <c r="P1422" s="1" t="s">
        <v>2773</v>
      </c>
      <c r="Q1422">
        <v>276</v>
      </c>
      <c r="R1422">
        <v>1</v>
      </c>
      <c r="S1422">
        <v>0</v>
      </c>
      <c r="T1422">
        <v>0</v>
      </c>
      <c r="U1422" s="1" t="s">
        <v>32</v>
      </c>
      <c r="V1422">
        <v>10000</v>
      </c>
      <c r="W1422">
        <v>10000</v>
      </c>
      <c r="X1422">
        <v>0</v>
      </c>
      <c r="Y1422">
        <v>10276</v>
      </c>
      <c r="Z1422">
        <v>10276</v>
      </c>
      <c r="AA1422">
        <v>1</v>
      </c>
      <c r="AB1422" t="s">
        <v>21</v>
      </c>
    </row>
    <row r="1423" spans="1:28" x14ac:dyDescent="0.3">
      <c r="A1423">
        <v>497</v>
      </c>
      <c r="B1423" t="str">
        <f>VLOOKUP(A1423,标的信息!$B$2:$G$260,2,0)</f>
        <v>安盈聚财</v>
      </c>
      <c r="C1423" t="str">
        <f>VLOOKUP(A1423,标的信息!$B$2:$G$260,3,0)</f>
        <v>草根金融第4期</v>
      </c>
      <c r="D1423">
        <f>VLOOKUP(A1423,标的信息!$B$2:$G$260,4,0)</f>
        <v>2000000</v>
      </c>
      <c r="E1423">
        <f>VLOOKUP(A1423,标的信息!$B$2:$G$260,5,0)</f>
        <v>5.4</v>
      </c>
      <c r="F1423">
        <f>VLOOKUP(A1423,标的信息!$B$2:$G$260,6,0)</f>
        <v>6</v>
      </c>
      <c r="G1423">
        <f>VLOOKUP(A1423,标的信息!$B$2:$H$260,7,0)</f>
        <v>184</v>
      </c>
      <c r="H1423" t="str">
        <f>VLOOKUP(A1423,标的信息!$B$2:$I$260,8,0)</f>
        <v>还款中</v>
      </c>
      <c r="I1423">
        <f t="shared" si="22"/>
        <v>276</v>
      </c>
      <c r="J1423">
        <v>276</v>
      </c>
      <c r="K1423">
        <v>10000</v>
      </c>
      <c r="L1423" s="1" t="s">
        <v>2774</v>
      </c>
      <c r="M1423">
        <v>7965</v>
      </c>
      <c r="N1423">
        <v>10</v>
      </c>
      <c r="O1423" t="s">
        <v>18</v>
      </c>
      <c r="P1423" s="1" t="s">
        <v>2775</v>
      </c>
      <c r="Q1423">
        <v>276</v>
      </c>
      <c r="R1423">
        <v>1</v>
      </c>
      <c r="S1423">
        <v>0</v>
      </c>
      <c r="T1423">
        <v>0</v>
      </c>
      <c r="U1423" s="1" t="s">
        <v>35</v>
      </c>
      <c r="V1423">
        <v>10000</v>
      </c>
      <c r="W1423">
        <v>10000</v>
      </c>
      <c r="X1423">
        <v>0</v>
      </c>
      <c r="Y1423">
        <v>10276</v>
      </c>
      <c r="Z1423">
        <v>10276</v>
      </c>
      <c r="AA1423">
        <v>1</v>
      </c>
      <c r="AB1423" t="s">
        <v>21</v>
      </c>
    </row>
    <row r="1424" spans="1:28" x14ac:dyDescent="0.3">
      <c r="A1424">
        <v>497</v>
      </c>
      <c r="B1424" t="str">
        <f>VLOOKUP(A1424,标的信息!$B$2:$G$260,2,0)</f>
        <v>安盈聚财</v>
      </c>
      <c r="C1424" t="str">
        <f>VLOOKUP(A1424,标的信息!$B$2:$G$260,3,0)</f>
        <v>草根金融第4期</v>
      </c>
      <c r="D1424">
        <f>VLOOKUP(A1424,标的信息!$B$2:$G$260,4,0)</f>
        <v>2000000</v>
      </c>
      <c r="E1424">
        <f>VLOOKUP(A1424,标的信息!$B$2:$G$260,5,0)</f>
        <v>5.4</v>
      </c>
      <c r="F1424">
        <f>VLOOKUP(A1424,标的信息!$B$2:$G$260,6,0)</f>
        <v>6</v>
      </c>
      <c r="G1424">
        <f>VLOOKUP(A1424,标的信息!$B$2:$H$260,7,0)</f>
        <v>184</v>
      </c>
      <c r="H1424" t="str">
        <f>VLOOKUP(A1424,标的信息!$B$2:$I$260,8,0)</f>
        <v>还款中</v>
      </c>
      <c r="I1424">
        <f t="shared" si="22"/>
        <v>276</v>
      </c>
      <c r="J1424">
        <v>276</v>
      </c>
      <c r="K1424">
        <v>10000</v>
      </c>
      <c r="L1424" s="1" t="s">
        <v>2776</v>
      </c>
      <c r="M1424">
        <v>7964</v>
      </c>
      <c r="N1424">
        <v>10</v>
      </c>
      <c r="O1424" t="s">
        <v>18</v>
      </c>
      <c r="P1424" s="1" t="s">
        <v>2777</v>
      </c>
      <c r="Q1424">
        <v>276</v>
      </c>
      <c r="R1424">
        <v>1</v>
      </c>
      <c r="S1424">
        <v>0</v>
      </c>
      <c r="T1424">
        <v>0</v>
      </c>
      <c r="U1424" s="1" t="s">
        <v>24</v>
      </c>
      <c r="V1424">
        <v>10000</v>
      </c>
      <c r="W1424">
        <v>10000</v>
      </c>
      <c r="X1424">
        <v>0</v>
      </c>
      <c r="Y1424">
        <v>10276</v>
      </c>
      <c r="Z1424">
        <v>10276</v>
      </c>
      <c r="AA1424">
        <v>1</v>
      </c>
      <c r="AB1424" t="s">
        <v>21</v>
      </c>
    </row>
    <row r="1425" spans="1:28" x14ac:dyDescent="0.3">
      <c r="A1425">
        <v>497</v>
      </c>
      <c r="B1425" t="str">
        <f>VLOOKUP(A1425,标的信息!$B$2:$G$260,2,0)</f>
        <v>安盈聚财</v>
      </c>
      <c r="C1425" t="str">
        <f>VLOOKUP(A1425,标的信息!$B$2:$G$260,3,0)</f>
        <v>草根金融第4期</v>
      </c>
      <c r="D1425">
        <f>VLOOKUP(A1425,标的信息!$B$2:$G$260,4,0)</f>
        <v>2000000</v>
      </c>
      <c r="E1425">
        <f>VLOOKUP(A1425,标的信息!$B$2:$G$260,5,0)</f>
        <v>5.4</v>
      </c>
      <c r="F1425">
        <f>VLOOKUP(A1425,标的信息!$B$2:$G$260,6,0)</f>
        <v>6</v>
      </c>
      <c r="G1425">
        <f>VLOOKUP(A1425,标的信息!$B$2:$H$260,7,0)</f>
        <v>184</v>
      </c>
      <c r="H1425" t="str">
        <f>VLOOKUP(A1425,标的信息!$B$2:$I$260,8,0)</f>
        <v>还款中</v>
      </c>
      <c r="I1425">
        <f t="shared" si="22"/>
        <v>276</v>
      </c>
      <c r="J1425">
        <v>276</v>
      </c>
      <c r="K1425">
        <v>10000</v>
      </c>
      <c r="L1425" s="1" t="s">
        <v>2778</v>
      </c>
      <c r="M1425">
        <v>7963</v>
      </c>
      <c r="N1425">
        <v>10</v>
      </c>
      <c r="O1425" t="s">
        <v>18</v>
      </c>
      <c r="P1425" s="1" t="s">
        <v>2779</v>
      </c>
      <c r="Q1425">
        <v>276</v>
      </c>
      <c r="R1425">
        <v>1</v>
      </c>
      <c r="S1425">
        <v>0</v>
      </c>
      <c r="T1425">
        <v>0</v>
      </c>
      <c r="U1425" s="1" t="s">
        <v>32</v>
      </c>
      <c r="V1425">
        <v>10000</v>
      </c>
      <c r="W1425">
        <v>10000</v>
      </c>
      <c r="X1425">
        <v>0</v>
      </c>
      <c r="Y1425">
        <v>10276</v>
      </c>
      <c r="Z1425">
        <v>10276</v>
      </c>
      <c r="AA1425">
        <v>1</v>
      </c>
      <c r="AB1425" t="s">
        <v>21</v>
      </c>
    </row>
    <row r="1426" spans="1:28" x14ac:dyDescent="0.3">
      <c r="A1426">
        <v>497</v>
      </c>
      <c r="B1426" t="str">
        <f>VLOOKUP(A1426,标的信息!$B$2:$G$260,2,0)</f>
        <v>安盈聚财</v>
      </c>
      <c r="C1426" t="str">
        <f>VLOOKUP(A1426,标的信息!$B$2:$G$260,3,0)</f>
        <v>草根金融第4期</v>
      </c>
      <c r="D1426">
        <f>VLOOKUP(A1426,标的信息!$B$2:$G$260,4,0)</f>
        <v>2000000</v>
      </c>
      <c r="E1426">
        <f>VLOOKUP(A1426,标的信息!$B$2:$G$260,5,0)</f>
        <v>5.4</v>
      </c>
      <c r="F1426">
        <f>VLOOKUP(A1426,标的信息!$B$2:$G$260,6,0)</f>
        <v>6</v>
      </c>
      <c r="G1426">
        <f>VLOOKUP(A1426,标的信息!$B$2:$H$260,7,0)</f>
        <v>184</v>
      </c>
      <c r="H1426" t="str">
        <f>VLOOKUP(A1426,标的信息!$B$2:$I$260,8,0)</f>
        <v>还款中</v>
      </c>
      <c r="I1426">
        <f t="shared" si="22"/>
        <v>1932</v>
      </c>
      <c r="J1426">
        <v>1932</v>
      </c>
      <c r="K1426">
        <v>70000</v>
      </c>
      <c r="L1426" s="1" t="s">
        <v>2780</v>
      </c>
      <c r="M1426">
        <v>7962</v>
      </c>
      <c r="N1426">
        <v>10</v>
      </c>
      <c r="O1426" t="s">
        <v>18</v>
      </c>
      <c r="P1426" s="1" t="s">
        <v>2781</v>
      </c>
      <c r="Q1426">
        <v>1932</v>
      </c>
      <c r="R1426">
        <v>1</v>
      </c>
      <c r="S1426">
        <v>0</v>
      </c>
      <c r="T1426">
        <v>0</v>
      </c>
      <c r="U1426" s="1" t="s">
        <v>48</v>
      </c>
      <c r="V1426">
        <v>70000</v>
      </c>
      <c r="W1426">
        <v>70000</v>
      </c>
      <c r="X1426">
        <v>0</v>
      </c>
      <c r="Y1426">
        <v>71932</v>
      </c>
      <c r="Z1426">
        <v>71932</v>
      </c>
      <c r="AA1426">
        <v>1</v>
      </c>
      <c r="AB1426" t="s">
        <v>21</v>
      </c>
    </row>
    <row r="1427" spans="1:28" x14ac:dyDescent="0.3">
      <c r="A1427">
        <v>497</v>
      </c>
      <c r="B1427" t="str">
        <f>VLOOKUP(A1427,标的信息!$B$2:$G$260,2,0)</f>
        <v>安盈聚财</v>
      </c>
      <c r="C1427" t="str">
        <f>VLOOKUP(A1427,标的信息!$B$2:$G$260,3,0)</f>
        <v>草根金融第4期</v>
      </c>
      <c r="D1427">
        <f>VLOOKUP(A1427,标的信息!$B$2:$G$260,4,0)</f>
        <v>2000000</v>
      </c>
      <c r="E1427">
        <f>VLOOKUP(A1427,标的信息!$B$2:$G$260,5,0)</f>
        <v>5.4</v>
      </c>
      <c r="F1427">
        <f>VLOOKUP(A1427,标的信息!$B$2:$G$260,6,0)</f>
        <v>6</v>
      </c>
      <c r="G1427">
        <f>VLOOKUP(A1427,标的信息!$B$2:$H$260,7,0)</f>
        <v>184</v>
      </c>
      <c r="H1427" t="str">
        <f>VLOOKUP(A1427,标的信息!$B$2:$I$260,8,0)</f>
        <v>还款中</v>
      </c>
      <c r="I1427">
        <f t="shared" si="22"/>
        <v>552</v>
      </c>
      <c r="J1427">
        <v>552</v>
      </c>
      <c r="K1427">
        <v>20000</v>
      </c>
      <c r="L1427" s="1" t="s">
        <v>2782</v>
      </c>
      <c r="M1427">
        <v>7961</v>
      </c>
      <c r="N1427">
        <v>10</v>
      </c>
      <c r="O1427" t="s">
        <v>18</v>
      </c>
      <c r="P1427" s="1" t="s">
        <v>2783</v>
      </c>
      <c r="Q1427">
        <v>552</v>
      </c>
      <c r="R1427">
        <v>1</v>
      </c>
      <c r="S1427">
        <v>0</v>
      </c>
      <c r="T1427">
        <v>0</v>
      </c>
      <c r="U1427" s="1" t="s">
        <v>48</v>
      </c>
      <c r="V1427">
        <v>20000</v>
      </c>
      <c r="W1427">
        <v>20000</v>
      </c>
      <c r="X1427">
        <v>0</v>
      </c>
      <c r="Y1427">
        <v>20552</v>
      </c>
      <c r="Z1427">
        <v>20552</v>
      </c>
      <c r="AA1427">
        <v>1</v>
      </c>
      <c r="AB1427" t="s">
        <v>21</v>
      </c>
    </row>
    <row r="1428" spans="1:28" x14ac:dyDescent="0.3">
      <c r="A1428">
        <v>497</v>
      </c>
      <c r="B1428" t="str">
        <f>VLOOKUP(A1428,标的信息!$B$2:$G$260,2,0)</f>
        <v>安盈聚财</v>
      </c>
      <c r="C1428" t="str">
        <f>VLOOKUP(A1428,标的信息!$B$2:$G$260,3,0)</f>
        <v>草根金融第4期</v>
      </c>
      <c r="D1428">
        <f>VLOOKUP(A1428,标的信息!$B$2:$G$260,4,0)</f>
        <v>2000000</v>
      </c>
      <c r="E1428">
        <f>VLOOKUP(A1428,标的信息!$B$2:$G$260,5,0)</f>
        <v>5.4</v>
      </c>
      <c r="F1428">
        <f>VLOOKUP(A1428,标的信息!$B$2:$G$260,6,0)</f>
        <v>6</v>
      </c>
      <c r="G1428">
        <f>VLOOKUP(A1428,标的信息!$B$2:$H$260,7,0)</f>
        <v>184</v>
      </c>
      <c r="H1428" t="str">
        <f>VLOOKUP(A1428,标的信息!$B$2:$I$260,8,0)</f>
        <v>还款中</v>
      </c>
      <c r="I1428">
        <f t="shared" si="22"/>
        <v>276</v>
      </c>
      <c r="J1428">
        <v>276</v>
      </c>
      <c r="K1428">
        <v>10000</v>
      </c>
      <c r="L1428" s="1" t="s">
        <v>2784</v>
      </c>
      <c r="M1428">
        <v>7960</v>
      </c>
      <c r="N1428">
        <v>10</v>
      </c>
      <c r="O1428" t="s">
        <v>18</v>
      </c>
      <c r="P1428" s="1" t="s">
        <v>2785</v>
      </c>
      <c r="Q1428">
        <v>276</v>
      </c>
      <c r="R1428">
        <v>1</v>
      </c>
      <c r="S1428">
        <v>0</v>
      </c>
      <c r="T1428">
        <v>0</v>
      </c>
      <c r="U1428" s="1" t="s">
        <v>35</v>
      </c>
      <c r="V1428">
        <v>10000</v>
      </c>
      <c r="W1428">
        <v>10000</v>
      </c>
      <c r="X1428">
        <v>0</v>
      </c>
      <c r="Y1428">
        <v>10276</v>
      </c>
      <c r="Z1428">
        <v>10276</v>
      </c>
      <c r="AA1428">
        <v>1</v>
      </c>
      <c r="AB1428" t="s">
        <v>21</v>
      </c>
    </row>
    <row r="1429" spans="1:28" x14ac:dyDescent="0.3">
      <c r="A1429">
        <v>497</v>
      </c>
      <c r="B1429" t="str">
        <f>VLOOKUP(A1429,标的信息!$B$2:$G$260,2,0)</f>
        <v>安盈聚财</v>
      </c>
      <c r="C1429" t="str">
        <f>VLOOKUP(A1429,标的信息!$B$2:$G$260,3,0)</f>
        <v>草根金融第4期</v>
      </c>
      <c r="D1429">
        <f>VLOOKUP(A1429,标的信息!$B$2:$G$260,4,0)</f>
        <v>2000000</v>
      </c>
      <c r="E1429">
        <f>VLOOKUP(A1429,标的信息!$B$2:$G$260,5,0)</f>
        <v>5.4</v>
      </c>
      <c r="F1429">
        <f>VLOOKUP(A1429,标的信息!$B$2:$G$260,6,0)</f>
        <v>6</v>
      </c>
      <c r="G1429">
        <f>VLOOKUP(A1429,标的信息!$B$2:$H$260,7,0)</f>
        <v>184</v>
      </c>
      <c r="H1429" t="str">
        <f>VLOOKUP(A1429,标的信息!$B$2:$I$260,8,0)</f>
        <v>还款中</v>
      </c>
      <c r="I1429">
        <f t="shared" si="22"/>
        <v>2760</v>
      </c>
      <c r="J1429">
        <v>2760</v>
      </c>
      <c r="K1429">
        <v>100000</v>
      </c>
      <c r="L1429" s="1" t="s">
        <v>2786</v>
      </c>
      <c r="M1429">
        <v>7959</v>
      </c>
      <c r="N1429">
        <v>10</v>
      </c>
      <c r="O1429" t="s">
        <v>18</v>
      </c>
      <c r="P1429" s="1" t="s">
        <v>2787</v>
      </c>
      <c r="Q1429">
        <v>2760</v>
      </c>
      <c r="R1429">
        <v>1</v>
      </c>
      <c r="S1429">
        <v>0</v>
      </c>
      <c r="T1429">
        <v>0</v>
      </c>
      <c r="U1429" s="1" t="s">
        <v>48</v>
      </c>
      <c r="V1429">
        <v>100000</v>
      </c>
      <c r="W1429">
        <v>100000</v>
      </c>
      <c r="X1429">
        <v>0</v>
      </c>
      <c r="Y1429">
        <v>102760</v>
      </c>
      <c r="Z1429">
        <v>102760</v>
      </c>
      <c r="AA1429">
        <v>1</v>
      </c>
      <c r="AB1429" t="s">
        <v>21</v>
      </c>
    </row>
    <row r="1430" spans="1:28" x14ac:dyDescent="0.3">
      <c r="A1430">
        <v>497</v>
      </c>
      <c r="B1430" t="str">
        <f>VLOOKUP(A1430,标的信息!$B$2:$G$260,2,0)</f>
        <v>安盈聚财</v>
      </c>
      <c r="C1430" t="str">
        <f>VLOOKUP(A1430,标的信息!$B$2:$G$260,3,0)</f>
        <v>草根金融第4期</v>
      </c>
      <c r="D1430">
        <f>VLOOKUP(A1430,标的信息!$B$2:$G$260,4,0)</f>
        <v>2000000</v>
      </c>
      <c r="E1430">
        <f>VLOOKUP(A1430,标的信息!$B$2:$G$260,5,0)</f>
        <v>5.4</v>
      </c>
      <c r="F1430">
        <f>VLOOKUP(A1430,标的信息!$B$2:$G$260,6,0)</f>
        <v>6</v>
      </c>
      <c r="G1430">
        <f>VLOOKUP(A1430,标的信息!$B$2:$H$260,7,0)</f>
        <v>184</v>
      </c>
      <c r="H1430" t="str">
        <f>VLOOKUP(A1430,标的信息!$B$2:$I$260,8,0)</f>
        <v>还款中</v>
      </c>
      <c r="I1430">
        <f t="shared" si="22"/>
        <v>552</v>
      </c>
      <c r="J1430">
        <v>552</v>
      </c>
      <c r="K1430">
        <v>20000</v>
      </c>
      <c r="L1430" s="1" t="s">
        <v>2788</v>
      </c>
      <c r="M1430">
        <v>7958</v>
      </c>
      <c r="N1430">
        <v>10</v>
      </c>
      <c r="O1430" t="s">
        <v>18</v>
      </c>
      <c r="P1430" s="1" t="s">
        <v>2789</v>
      </c>
      <c r="Q1430">
        <v>552</v>
      </c>
      <c r="R1430">
        <v>1</v>
      </c>
      <c r="S1430">
        <v>0</v>
      </c>
      <c r="T1430">
        <v>0</v>
      </c>
      <c r="U1430" s="1" t="s">
        <v>32</v>
      </c>
      <c r="V1430">
        <v>20000</v>
      </c>
      <c r="W1430">
        <v>20000</v>
      </c>
      <c r="X1430">
        <v>0</v>
      </c>
      <c r="Y1430">
        <v>20552</v>
      </c>
      <c r="Z1430">
        <v>20552</v>
      </c>
      <c r="AA1430">
        <v>1</v>
      </c>
      <c r="AB1430" t="s">
        <v>21</v>
      </c>
    </row>
    <row r="1431" spans="1:28" x14ac:dyDescent="0.3">
      <c r="A1431">
        <v>497</v>
      </c>
      <c r="B1431" t="str">
        <f>VLOOKUP(A1431,标的信息!$B$2:$G$260,2,0)</f>
        <v>安盈聚财</v>
      </c>
      <c r="C1431" t="str">
        <f>VLOOKUP(A1431,标的信息!$B$2:$G$260,3,0)</f>
        <v>草根金融第4期</v>
      </c>
      <c r="D1431">
        <f>VLOOKUP(A1431,标的信息!$B$2:$G$260,4,0)</f>
        <v>2000000</v>
      </c>
      <c r="E1431">
        <f>VLOOKUP(A1431,标的信息!$B$2:$G$260,5,0)</f>
        <v>5.4</v>
      </c>
      <c r="F1431">
        <f>VLOOKUP(A1431,标的信息!$B$2:$G$260,6,0)</f>
        <v>6</v>
      </c>
      <c r="G1431">
        <f>VLOOKUP(A1431,标的信息!$B$2:$H$260,7,0)</f>
        <v>184</v>
      </c>
      <c r="H1431" t="str">
        <f>VLOOKUP(A1431,标的信息!$B$2:$I$260,8,0)</f>
        <v>还款中</v>
      </c>
      <c r="I1431">
        <f t="shared" si="22"/>
        <v>1380</v>
      </c>
      <c r="J1431">
        <v>1380</v>
      </c>
      <c r="K1431">
        <v>50000</v>
      </c>
      <c r="L1431" s="1" t="s">
        <v>2790</v>
      </c>
      <c r="M1431">
        <v>7957</v>
      </c>
      <c r="N1431">
        <v>10</v>
      </c>
      <c r="O1431" t="s">
        <v>18</v>
      </c>
      <c r="P1431" s="1" t="s">
        <v>2791</v>
      </c>
      <c r="Q1431">
        <v>1380</v>
      </c>
      <c r="R1431">
        <v>1</v>
      </c>
      <c r="S1431">
        <v>0</v>
      </c>
      <c r="T1431">
        <v>0</v>
      </c>
      <c r="U1431" s="1" t="s">
        <v>40</v>
      </c>
      <c r="V1431">
        <v>50000</v>
      </c>
      <c r="W1431">
        <v>50000</v>
      </c>
      <c r="X1431">
        <v>0</v>
      </c>
      <c r="Y1431">
        <v>51380</v>
      </c>
      <c r="Z1431">
        <v>51380</v>
      </c>
      <c r="AA1431">
        <v>1</v>
      </c>
      <c r="AB1431" t="s">
        <v>21</v>
      </c>
    </row>
    <row r="1432" spans="1:28" x14ac:dyDescent="0.3">
      <c r="A1432">
        <v>497</v>
      </c>
      <c r="B1432" t="str">
        <f>VLOOKUP(A1432,标的信息!$B$2:$G$260,2,0)</f>
        <v>安盈聚财</v>
      </c>
      <c r="C1432" t="str">
        <f>VLOOKUP(A1432,标的信息!$B$2:$G$260,3,0)</f>
        <v>草根金融第4期</v>
      </c>
      <c r="D1432">
        <f>VLOOKUP(A1432,标的信息!$B$2:$G$260,4,0)</f>
        <v>2000000</v>
      </c>
      <c r="E1432">
        <f>VLOOKUP(A1432,标的信息!$B$2:$G$260,5,0)</f>
        <v>5.4</v>
      </c>
      <c r="F1432">
        <f>VLOOKUP(A1432,标的信息!$B$2:$G$260,6,0)</f>
        <v>6</v>
      </c>
      <c r="G1432">
        <f>VLOOKUP(A1432,标的信息!$B$2:$H$260,7,0)</f>
        <v>184</v>
      </c>
      <c r="H1432" t="str">
        <f>VLOOKUP(A1432,标的信息!$B$2:$I$260,8,0)</f>
        <v>还款中</v>
      </c>
      <c r="I1432">
        <f t="shared" si="22"/>
        <v>552</v>
      </c>
      <c r="J1432">
        <v>552</v>
      </c>
      <c r="K1432">
        <v>20000</v>
      </c>
      <c r="L1432" s="1" t="s">
        <v>2792</v>
      </c>
      <c r="M1432">
        <v>7956</v>
      </c>
      <c r="N1432">
        <v>10</v>
      </c>
      <c r="O1432" t="s">
        <v>18</v>
      </c>
      <c r="P1432" s="1" t="s">
        <v>2793</v>
      </c>
      <c r="Q1432">
        <v>552</v>
      </c>
      <c r="R1432">
        <v>1</v>
      </c>
      <c r="S1432">
        <v>0</v>
      </c>
      <c r="T1432">
        <v>0</v>
      </c>
      <c r="U1432" s="1" t="s">
        <v>48</v>
      </c>
      <c r="V1432">
        <v>20000</v>
      </c>
      <c r="W1432">
        <v>20000</v>
      </c>
      <c r="X1432">
        <v>0</v>
      </c>
      <c r="Y1432">
        <v>20552</v>
      </c>
      <c r="Z1432">
        <v>20552</v>
      </c>
      <c r="AA1432">
        <v>1</v>
      </c>
      <c r="AB1432" t="s">
        <v>21</v>
      </c>
    </row>
    <row r="1433" spans="1:28" x14ac:dyDescent="0.3">
      <c r="A1433">
        <v>497</v>
      </c>
      <c r="B1433" t="str">
        <f>VLOOKUP(A1433,标的信息!$B$2:$G$260,2,0)</f>
        <v>安盈聚财</v>
      </c>
      <c r="C1433" t="str">
        <f>VLOOKUP(A1433,标的信息!$B$2:$G$260,3,0)</f>
        <v>草根金融第4期</v>
      </c>
      <c r="D1433">
        <f>VLOOKUP(A1433,标的信息!$B$2:$G$260,4,0)</f>
        <v>2000000</v>
      </c>
      <c r="E1433">
        <f>VLOOKUP(A1433,标的信息!$B$2:$G$260,5,0)</f>
        <v>5.4</v>
      </c>
      <c r="F1433">
        <f>VLOOKUP(A1433,标的信息!$B$2:$G$260,6,0)</f>
        <v>6</v>
      </c>
      <c r="G1433">
        <f>VLOOKUP(A1433,标的信息!$B$2:$H$260,7,0)</f>
        <v>184</v>
      </c>
      <c r="H1433" t="str">
        <f>VLOOKUP(A1433,标的信息!$B$2:$I$260,8,0)</f>
        <v>还款中</v>
      </c>
      <c r="I1433">
        <f t="shared" si="22"/>
        <v>276</v>
      </c>
      <c r="J1433">
        <v>276</v>
      </c>
      <c r="K1433">
        <v>10000</v>
      </c>
      <c r="L1433" s="1" t="s">
        <v>2794</v>
      </c>
      <c r="M1433">
        <v>7955</v>
      </c>
      <c r="N1433">
        <v>10</v>
      </c>
      <c r="O1433" t="s">
        <v>18</v>
      </c>
      <c r="P1433" s="1" t="s">
        <v>2795</v>
      </c>
      <c r="Q1433">
        <v>276</v>
      </c>
      <c r="R1433">
        <v>1</v>
      </c>
      <c r="S1433">
        <v>0</v>
      </c>
      <c r="T1433">
        <v>0</v>
      </c>
      <c r="U1433" s="1" t="s">
        <v>48</v>
      </c>
      <c r="V1433">
        <v>10000</v>
      </c>
      <c r="W1433">
        <v>10000</v>
      </c>
      <c r="X1433">
        <v>0</v>
      </c>
      <c r="Y1433">
        <v>10276</v>
      </c>
      <c r="Z1433">
        <v>10276</v>
      </c>
      <c r="AA1433">
        <v>1</v>
      </c>
      <c r="AB1433" t="s">
        <v>21</v>
      </c>
    </row>
    <row r="1434" spans="1:28" x14ac:dyDescent="0.3">
      <c r="A1434">
        <v>496</v>
      </c>
      <c r="B1434" t="str">
        <f>VLOOKUP(A1434,标的信息!$B$2:$G$260,2,0)</f>
        <v>信易顺</v>
      </c>
      <c r="C1434" t="str">
        <f>VLOOKUP(A1434,标的信息!$B$2:$G$260,3,0)</f>
        <v>信易顺第418期</v>
      </c>
      <c r="D1434">
        <f>VLOOKUP(A1434,标的信息!$B$2:$G$260,4,0)</f>
        <v>100000</v>
      </c>
      <c r="E1434">
        <f>VLOOKUP(A1434,标的信息!$B$2:$G$260,5,0)</f>
        <v>5</v>
      </c>
      <c r="F1434">
        <f>VLOOKUP(A1434,标的信息!$B$2:$G$260,6,0)</f>
        <v>2</v>
      </c>
      <c r="G1434">
        <f>VLOOKUP(A1434,标的信息!$B$2:$H$260,7,0)</f>
        <v>61</v>
      </c>
      <c r="H1434" t="str">
        <f>VLOOKUP(A1434,标的信息!$B$2:$I$260,8,0)</f>
        <v>还款中</v>
      </c>
      <c r="I1434">
        <f t="shared" si="22"/>
        <v>9.3194444444444446</v>
      </c>
      <c r="J1434">
        <v>9.32</v>
      </c>
      <c r="K1434">
        <v>1100</v>
      </c>
      <c r="L1434" s="1" t="s">
        <v>2796</v>
      </c>
      <c r="M1434">
        <v>7923</v>
      </c>
      <c r="N1434">
        <v>10</v>
      </c>
      <c r="O1434" t="s">
        <v>18</v>
      </c>
      <c r="P1434" s="1" t="s">
        <v>2797</v>
      </c>
      <c r="Q1434">
        <v>9.32</v>
      </c>
      <c r="R1434">
        <v>1</v>
      </c>
      <c r="S1434">
        <v>0</v>
      </c>
      <c r="T1434">
        <v>0</v>
      </c>
      <c r="U1434" s="1" t="s">
        <v>35</v>
      </c>
      <c r="V1434">
        <v>1100</v>
      </c>
      <c r="W1434">
        <v>1100</v>
      </c>
      <c r="X1434">
        <v>0</v>
      </c>
      <c r="Y1434">
        <v>1109.32</v>
      </c>
      <c r="Z1434">
        <v>1109.32</v>
      </c>
      <c r="AA1434">
        <v>1</v>
      </c>
      <c r="AB1434" t="s">
        <v>21</v>
      </c>
    </row>
    <row r="1435" spans="1:28" x14ac:dyDescent="0.3">
      <c r="A1435">
        <v>496</v>
      </c>
      <c r="B1435" t="str">
        <f>VLOOKUP(A1435,标的信息!$B$2:$G$260,2,0)</f>
        <v>信易顺</v>
      </c>
      <c r="C1435" t="str">
        <f>VLOOKUP(A1435,标的信息!$B$2:$G$260,3,0)</f>
        <v>信易顺第418期</v>
      </c>
      <c r="D1435">
        <f>VLOOKUP(A1435,标的信息!$B$2:$G$260,4,0)</f>
        <v>100000</v>
      </c>
      <c r="E1435">
        <f>VLOOKUP(A1435,标的信息!$B$2:$G$260,5,0)</f>
        <v>5</v>
      </c>
      <c r="F1435">
        <f>VLOOKUP(A1435,标的信息!$B$2:$G$260,6,0)</f>
        <v>2</v>
      </c>
      <c r="G1435">
        <f>VLOOKUP(A1435,标的信息!$B$2:$H$260,7,0)</f>
        <v>61</v>
      </c>
      <c r="H1435" t="str">
        <f>VLOOKUP(A1435,标的信息!$B$2:$I$260,8,0)</f>
        <v>还款中</v>
      </c>
      <c r="I1435">
        <f t="shared" si="22"/>
        <v>33.888888888888886</v>
      </c>
      <c r="J1435">
        <v>33.89</v>
      </c>
      <c r="K1435">
        <v>4000</v>
      </c>
      <c r="L1435" s="1" t="s">
        <v>2798</v>
      </c>
      <c r="M1435">
        <v>7922</v>
      </c>
      <c r="N1435">
        <v>10</v>
      </c>
      <c r="O1435" t="s">
        <v>18</v>
      </c>
      <c r="P1435" s="1" t="s">
        <v>2799</v>
      </c>
      <c r="Q1435">
        <v>33.89</v>
      </c>
      <c r="R1435">
        <v>1</v>
      </c>
      <c r="S1435">
        <v>0</v>
      </c>
      <c r="T1435">
        <v>0</v>
      </c>
      <c r="U1435" s="1" t="s">
        <v>48</v>
      </c>
      <c r="V1435">
        <v>4000</v>
      </c>
      <c r="W1435">
        <v>4000</v>
      </c>
      <c r="X1435">
        <v>0</v>
      </c>
      <c r="Y1435">
        <v>4033.89</v>
      </c>
      <c r="Z1435">
        <v>4033.89</v>
      </c>
      <c r="AA1435">
        <v>1</v>
      </c>
      <c r="AB1435" t="s">
        <v>21</v>
      </c>
    </row>
    <row r="1436" spans="1:28" x14ac:dyDescent="0.3">
      <c r="A1436">
        <v>496</v>
      </c>
      <c r="B1436" t="str">
        <f>VLOOKUP(A1436,标的信息!$B$2:$G$260,2,0)</f>
        <v>信易顺</v>
      </c>
      <c r="C1436" t="str">
        <f>VLOOKUP(A1436,标的信息!$B$2:$G$260,3,0)</f>
        <v>信易顺第418期</v>
      </c>
      <c r="D1436">
        <f>VLOOKUP(A1436,标的信息!$B$2:$G$260,4,0)</f>
        <v>100000</v>
      </c>
      <c r="E1436">
        <f>VLOOKUP(A1436,标的信息!$B$2:$G$260,5,0)</f>
        <v>5</v>
      </c>
      <c r="F1436">
        <f>VLOOKUP(A1436,标的信息!$B$2:$G$260,6,0)</f>
        <v>2</v>
      </c>
      <c r="G1436">
        <f>VLOOKUP(A1436,标的信息!$B$2:$H$260,7,0)</f>
        <v>61</v>
      </c>
      <c r="H1436" t="str">
        <f>VLOOKUP(A1436,标的信息!$B$2:$I$260,8,0)</f>
        <v>还款中</v>
      </c>
      <c r="I1436">
        <f t="shared" si="22"/>
        <v>4.2361111111111107</v>
      </c>
      <c r="J1436">
        <v>4.24</v>
      </c>
      <c r="K1436">
        <v>500</v>
      </c>
      <c r="L1436" s="1" t="s">
        <v>2800</v>
      </c>
      <c r="M1436">
        <v>7921</v>
      </c>
      <c r="N1436">
        <v>10</v>
      </c>
      <c r="O1436" t="s">
        <v>18</v>
      </c>
      <c r="P1436" s="1" t="s">
        <v>2801</v>
      </c>
      <c r="Q1436">
        <v>4.24</v>
      </c>
      <c r="R1436">
        <v>1</v>
      </c>
      <c r="S1436">
        <v>0</v>
      </c>
      <c r="T1436">
        <v>0</v>
      </c>
      <c r="U1436" s="1" t="s">
        <v>53</v>
      </c>
      <c r="V1436">
        <v>500</v>
      </c>
      <c r="W1436">
        <v>500</v>
      </c>
      <c r="X1436">
        <v>0</v>
      </c>
      <c r="Y1436">
        <v>504.24</v>
      </c>
      <c r="Z1436">
        <v>504.24</v>
      </c>
      <c r="AA1436">
        <v>1</v>
      </c>
      <c r="AB1436" t="s">
        <v>21</v>
      </c>
    </row>
    <row r="1437" spans="1:28" x14ac:dyDescent="0.3">
      <c r="A1437">
        <v>496</v>
      </c>
      <c r="B1437" t="str">
        <f>VLOOKUP(A1437,标的信息!$B$2:$G$260,2,0)</f>
        <v>信易顺</v>
      </c>
      <c r="C1437" t="str">
        <f>VLOOKUP(A1437,标的信息!$B$2:$G$260,3,0)</f>
        <v>信易顺第418期</v>
      </c>
      <c r="D1437">
        <f>VLOOKUP(A1437,标的信息!$B$2:$G$260,4,0)</f>
        <v>100000</v>
      </c>
      <c r="E1437">
        <f>VLOOKUP(A1437,标的信息!$B$2:$G$260,5,0)</f>
        <v>5</v>
      </c>
      <c r="F1437">
        <f>VLOOKUP(A1437,标的信息!$B$2:$G$260,6,0)</f>
        <v>2</v>
      </c>
      <c r="G1437">
        <f>VLOOKUP(A1437,标的信息!$B$2:$H$260,7,0)</f>
        <v>61</v>
      </c>
      <c r="H1437" t="str">
        <f>VLOOKUP(A1437,标的信息!$B$2:$I$260,8,0)</f>
        <v>还款中</v>
      </c>
      <c r="I1437">
        <f t="shared" si="22"/>
        <v>37.277777777777779</v>
      </c>
      <c r="J1437">
        <v>37.28</v>
      </c>
      <c r="K1437">
        <v>4400</v>
      </c>
      <c r="L1437" s="1" t="s">
        <v>2802</v>
      </c>
      <c r="M1437">
        <v>7920</v>
      </c>
      <c r="N1437">
        <v>10</v>
      </c>
      <c r="O1437" t="s">
        <v>18</v>
      </c>
      <c r="P1437" s="1" t="s">
        <v>2803</v>
      </c>
      <c r="Q1437">
        <v>37.28</v>
      </c>
      <c r="R1437">
        <v>1</v>
      </c>
      <c r="S1437">
        <v>0</v>
      </c>
      <c r="T1437">
        <v>0</v>
      </c>
      <c r="U1437" s="1" t="s">
        <v>53</v>
      </c>
      <c r="V1437">
        <v>4400</v>
      </c>
      <c r="W1437">
        <v>4400</v>
      </c>
      <c r="X1437">
        <v>0</v>
      </c>
      <c r="Y1437">
        <v>4437.28</v>
      </c>
      <c r="Z1437">
        <v>4437.28</v>
      </c>
      <c r="AA1437">
        <v>1</v>
      </c>
      <c r="AB1437" t="s">
        <v>21</v>
      </c>
    </row>
    <row r="1438" spans="1:28" x14ac:dyDescent="0.3">
      <c r="A1438">
        <v>496</v>
      </c>
      <c r="B1438" t="str">
        <f>VLOOKUP(A1438,标的信息!$B$2:$G$260,2,0)</f>
        <v>信易顺</v>
      </c>
      <c r="C1438" t="str">
        <f>VLOOKUP(A1438,标的信息!$B$2:$G$260,3,0)</f>
        <v>信易顺第418期</v>
      </c>
      <c r="D1438">
        <f>VLOOKUP(A1438,标的信息!$B$2:$G$260,4,0)</f>
        <v>100000</v>
      </c>
      <c r="E1438">
        <f>VLOOKUP(A1438,标的信息!$B$2:$G$260,5,0)</f>
        <v>5</v>
      </c>
      <c r="F1438">
        <f>VLOOKUP(A1438,标的信息!$B$2:$G$260,6,0)</f>
        <v>2</v>
      </c>
      <c r="G1438">
        <f>VLOOKUP(A1438,标的信息!$B$2:$H$260,7,0)</f>
        <v>61</v>
      </c>
      <c r="H1438" t="str">
        <f>VLOOKUP(A1438,标的信息!$B$2:$I$260,8,0)</f>
        <v>还款中</v>
      </c>
      <c r="I1438">
        <f t="shared" si="22"/>
        <v>84.722222222222229</v>
      </c>
      <c r="J1438">
        <v>84.72</v>
      </c>
      <c r="K1438">
        <v>10000</v>
      </c>
      <c r="L1438" s="1" t="s">
        <v>2804</v>
      </c>
      <c r="M1438">
        <v>7919</v>
      </c>
      <c r="N1438">
        <v>10</v>
      </c>
      <c r="O1438" t="s">
        <v>18</v>
      </c>
      <c r="P1438" s="1" t="s">
        <v>2805</v>
      </c>
      <c r="Q1438">
        <v>84.72</v>
      </c>
      <c r="R1438">
        <v>1</v>
      </c>
      <c r="S1438">
        <v>0</v>
      </c>
      <c r="T1438">
        <v>0</v>
      </c>
      <c r="U1438" s="1" t="s">
        <v>32</v>
      </c>
      <c r="V1438">
        <v>10000</v>
      </c>
      <c r="W1438">
        <v>10000</v>
      </c>
      <c r="X1438">
        <v>0</v>
      </c>
      <c r="Y1438">
        <v>10084.719999999999</v>
      </c>
      <c r="Z1438">
        <v>10084.719999999999</v>
      </c>
      <c r="AA1438">
        <v>1</v>
      </c>
      <c r="AB1438" t="s">
        <v>21</v>
      </c>
    </row>
    <row r="1439" spans="1:28" x14ac:dyDescent="0.3">
      <c r="A1439">
        <v>496</v>
      </c>
      <c r="B1439" t="str">
        <f>VLOOKUP(A1439,标的信息!$B$2:$G$260,2,0)</f>
        <v>信易顺</v>
      </c>
      <c r="C1439" t="str">
        <f>VLOOKUP(A1439,标的信息!$B$2:$G$260,3,0)</f>
        <v>信易顺第418期</v>
      </c>
      <c r="D1439">
        <f>VLOOKUP(A1439,标的信息!$B$2:$G$260,4,0)</f>
        <v>100000</v>
      </c>
      <c r="E1439">
        <f>VLOOKUP(A1439,标的信息!$B$2:$G$260,5,0)</f>
        <v>5</v>
      </c>
      <c r="F1439">
        <f>VLOOKUP(A1439,标的信息!$B$2:$G$260,6,0)</f>
        <v>2</v>
      </c>
      <c r="G1439">
        <f>VLOOKUP(A1439,标的信息!$B$2:$H$260,7,0)</f>
        <v>61</v>
      </c>
      <c r="H1439" t="str">
        <f>VLOOKUP(A1439,标的信息!$B$2:$I$260,8,0)</f>
        <v>还款中</v>
      </c>
      <c r="I1439">
        <f t="shared" si="22"/>
        <v>169.44444444444446</v>
      </c>
      <c r="J1439">
        <v>169.44</v>
      </c>
      <c r="K1439">
        <v>20000</v>
      </c>
      <c r="L1439" s="1" t="s">
        <v>2806</v>
      </c>
      <c r="M1439">
        <v>7918</v>
      </c>
      <c r="N1439">
        <v>10</v>
      </c>
      <c r="O1439" t="s">
        <v>18</v>
      </c>
      <c r="P1439" s="1" t="s">
        <v>2807</v>
      </c>
      <c r="Q1439">
        <v>169.44</v>
      </c>
      <c r="R1439">
        <v>1</v>
      </c>
      <c r="S1439">
        <v>0</v>
      </c>
      <c r="T1439">
        <v>0</v>
      </c>
      <c r="U1439" s="1" t="s">
        <v>40</v>
      </c>
      <c r="V1439">
        <v>20000</v>
      </c>
      <c r="W1439">
        <v>20000</v>
      </c>
      <c r="X1439">
        <v>0</v>
      </c>
      <c r="Y1439">
        <v>20169.439999999999</v>
      </c>
      <c r="Z1439">
        <v>20169.439999999999</v>
      </c>
      <c r="AA1439">
        <v>1</v>
      </c>
      <c r="AB1439" t="s">
        <v>21</v>
      </c>
    </row>
    <row r="1440" spans="1:28" x14ac:dyDescent="0.3">
      <c r="A1440">
        <v>496</v>
      </c>
      <c r="B1440" t="str">
        <f>VLOOKUP(A1440,标的信息!$B$2:$G$260,2,0)</f>
        <v>信易顺</v>
      </c>
      <c r="C1440" t="str">
        <f>VLOOKUP(A1440,标的信息!$B$2:$G$260,3,0)</f>
        <v>信易顺第418期</v>
      </c>
      <c r="D1440">
        <f>VLOOKUP(A1440,标的信息!$B$2:$G$260,4,0)</f>
        <v>100000</v>
      </c>
      <c r="E1440">
        <f>VLOOKUP(A1440,标的信息!$B$2:$G$260,5,0)</f>
        <v>5</v>
      </c>
      <c r="F1440">
        <f>VLOOKUP(A1440,标的信息!$B$2:$G$260,6,0)</f>
        <v>2</v>
      </c>
      <c r="G1440">
        <f>VLOOKUP(A1440,标的信息!$B$2:$H$260,7,0)</f>
        <v>61</v>
      </c>
      <c r="H1440" t="str">
        <f>VLOOKUP(A1440,标的信息!$B$2:$I$260,8,0)</f>
        <v>还款中</v>
      </c>
      <c r="I1440">
        <f t="shared" si="22"/>
        <v>169.44444444444446</v>
      </c>
      <c r="J1440">
        <v>169.44</v>
      </c>
      <c r="K1440">
        <v>20000</v>
      </c>
      <c r="L1440" s="1" t="s">
        <v>2808</v>
      </c>
      <c r="M1440">
        <v>7917</v>
      </c>
      <c r="N1440">
        <v>10</v>
      </c>
      <c r="O1440" t="s">
        <v>18</v>
      </c>
      <c r="P1440" s="1" t="s">
        <v>2809</v>
      </c>
      <c r="Q1440">
        <v>169.44</v>
      </c>
      <c r="R1440">
        <v>1</v>
      </c>
      <c r="S1440">
        <v>0</v>
      </c>
      <c r="T1440">
        <v>0</v>
      </c>
      <c r="U1440" s="1" t="s">
        <v>29</v>
      </c>
      <c r="V1440">
        <v>20000</v>
      </c>
      <c r="W1440">
        <v>20000</v>
      </c>
      <c r="X1440">
        <v>0</v>
      </c>
      <c r="Y1440">
        <v>20169.439999999999</v>
      </c>
      <c r="Z1440">
        <v>20169.439999999999</v>
      </c>
      <c r="AA1440">
        <v>1</v>
      </c>
      <c r="AB1440" t="s">
        <v>21</v>
      </c>
    </row>
    <row r="1441" spans="1:28" x14ac:dyDescent="0.3">
      <c r="A1441">
        <v>496</v>
      </c>
      <c r="B1441" t="str">
        <f>VLOOKUP(A1441,标的信息!$B$2:$G$260,2,0)</f>
        <v>信易顺</v>
      </c>
      <c r="C1441" t="str">
        <f>VLOOKUP(A1441,标的信息!$B$2:$G$260,3,0)</f>
        <v>信易顺第418期</v>
      </c>
      <c r="D1441">
        <f>VLOOKUP(A1441,标的信息!$B$2:$G$260,4,0)</f>
        <v>100000</v>
      </c>
      <c r="E1441">
        <f>VLOOKUP(A1441,标的信息!$B$2:$G$260,5,0)</f>
        <v>5</v>
      </c>
      <c r="F1441">
        <f>VLOOKUP(A1441,标的信息!$B$2:$G$260,6,0)</f>
        <v>2</v>
      </c>
      <c r="G1441">
        <f>VLOOKUP(A1441,标的信息!$B$2:$H$260,7,0)</f>
        <v>61</v>
      </c>
      <c r="H1441" t="str">
        <f>VLOOKUP(A1441,标的信息!$B$2:$I$260,8,0)</f>
        <v>还款中</v>
      </c>
      <c r="I1441">
        <f t="shared" si="22"/>
        <v>42.361111111111114</v>
      </c>
      <c r="J1441">
        <v>42.36</v>
      </c>
      <c r="K1441">
        <v>5000</v>
      </c>
      <c r="L1441" s="1" t="s">
        <v>2810</v>
      </c>
      <c r="M1441">
        <v>7916</v>
      </c>
      <c r="N1441">
        <v>10</v>
      </c>
      <c r="O1441" t="s">
        <v>18</v>
      </c>
      <c r="P1441" s="1" t="s">
        <v>2811</v>
      </c>
      <c r="Q1441">
        <v>42.36</v>
      </c>
      <c r="R1441">
        <v>1</v>
      </c>
      <c r="S1441">
        <v>0</v>
      </c>
      <c r="T1441">
        <v>0</v>
      </c>
      <c r="U1441" s="1" t="s">
        <v>77</v>
      </c>
      <c r="V1441">
        <v>5000</v>
      </c>
      <c r="W1441">
        <v>5000</v>
      </c>
      <c r="X1441">
        <v>0</v>
      </c>
      <c r="Y1441">
        <v>5042.3599999999997</v>
      </c>
      <c r="Z1441">
        <v>5042.3599999999997</v>
      </c>
      <c r="AA1441">
        <v>1</v>
      </c>
      <c r="AB1441" t="s">
        <v>21</v>
      </c>
    </row>
    <row r="1442" spans="1:28" x14ac:dyDescent="0.3">
      <c r="A1442">
        <v>496</v>
      </c>
      <c r="B1442" t="str">
        <f>VLOOKUP(A1442,标的信息!$B$2:$G$260,2,0)</f>
        <v>信易顺</v>
      </c>
      <c r="C1442" t="str">
        <f>VLOOKUP(A1442,标的信息!$B$2:$G$260,3,0)</f>
        <v>信易顺第418期</v>
      </c>
      <c r="D1442">
        <f>VLOOKUP(A1442,标的信息!$B$2:$G$260,4,0)</f>
        <v>100000</v>
      </c>
      <c r="E1442">
        <f>VLOOKUP(A1442,标的信息!$B$2:$G$260,5,0)</f>
        <v>5</v>
      </c>
      <c r="F1442">
        <f>VLOOKUP(A1442,标的信息!$B$2:$G$260,6,0)</f>
        <v>2</v>
      </c>
      <c r="G1442">
        <f>VLOOKUP(A1442,标的信息!$B$2:$H$260,7,0)</f>
        <v>61</v>
      </c>
      <c r="H1442" t="str">
        <f>VLOOKUP(A1442,标的信息!$B$2:$I$260,8,0)</f>
        <v>还款中</v>
      </c>
      <c r="I1442">
        <f t="shared" si="22"/>
        <v>42.361111111111114</v>
      </c>
      <c r="J1442">
        <v>42.36</v>
      </c>
      <c r="K1442">
        <v>5000</v>
      </c>
      <c r="L1442" s="1" t="s">
        <v>2812</v>
      </c>
      <c r="M1442">
        <v>7915</v>
      </c>
      <c r="N1442">
        <v>10</v>
      </c>
      <c r="O1442" t="s">
        <v>18</v>
      </c>
      <c r="P1442" s="1" t="s">
        <v>2813</v>
      </c>
      <c r="Q1442">
        <v>42.36</v>
      </c>
      <c r="R1442">
        <v>1</v>
      </c>
      <c r="S1442">
        <v>0</v>
      </c>
      <c r="T1442">
        <v>0</v>
      </c>
      <c r="U1442" s="1" t="s">
        <v>29</v>
      </c>
      <c r="V1442">
        <v>5000</v>
      </c>
      <c r="W1442">
        <v>5000</v>
      </c>
      <c r="X1442">
        <v>0</v>
      </c>
      <c r="Y1442">
        <v>5042.3599999999997</v>
      </c>
      <c r="Z1442">
        <v>5042.3599999999997</v>
      </c>
      <c r="AA1442">
        <v>1</v>
      </c>
      <c r="AB1442" t="s">
        <v>21</v>
      </c>
    </row>
    <row r="1443" spans="1:28" x14ac:dyDescent="0.3">
      <c r="A1443">
        <v>496</v>
      </c>
      <c r="B1443" t="str">
        <f>VLOOKUP(A1443,标的信息!$B$2:$G$260,2,0)</f>
        <v>信易顺</v>
      </c>
      <c r="C1443" t="str">
        <f>VLOOKUP(A1443,标的信息!$B$2:$G$260,3,0)</f>
        <v>信易顺第418期</v>
      </c>
      <c r="D1443">
        <f>VLOOKUP(A1443,标的信息!$B$2:$G$260,4,0)</f>
        <v>100000</v>
      </c>
      <c r="E1443">
        <f>VLOOKUP(A1443,标的信息!$B$2:$G$260,5,0)</f>
        <v>5</v>
      </c>
      <c r="F1443">
        <f>VLOOKUP(A1443,标的信息!$B$2:$G$260,6,0)</f>
        <v>2</v>
      </c>
      <c r="G1443">
        <f>VLOOKUP(A1443,标的信息!$B$2:$H$260,7,0)</f>
        <v>61</v>
      </c>
      <c r="H1443" t="str">
        <f>VLOOKUP(A1443,标的信息!$B$2:$I$260,8,0)</f>
        <v>还款中</v>
      </c>
      <c r="I1443">
        <f t="shared" si="22"/>
        <v>5.083333333333333</v>
      </c>
      <c r="J1443">
        <v>5.08</v>
      </c>
      <c r="K1443">
        <v>600</v>
      </c>
      <c r="L1443" s="1" t="s">
        <v>2814</v>
      </c>
      <c r="M1443">
        <v>7910</v>
      </c>
      <c r="N1443">
        <v>10</v>
      </c>
      <c r="O1443" t="s">
        <v>63</v>
      </c>
      <c r="P1443" s="1" t="s">
        <v>2815</v>
      </c>
      <c r="Q1443">
        <v>5.08</v>
      </c>
      <c r="R1443">
        <v>1</v>
      </c>
      <c r="S1443">
        <v>0</v>
      </c>
      <c r="T1443">
        <v>0</v>
      </c>
      <c r="U1443" s="1" t="s">
        <v>77</v>
      </c>
      <c r="V1443">
        <v>600</v>
      </c>
      <c r="W1443">
        <v>600</v>
      </c>
      <c r="X1443">
        <v>1</v>
      </c>
      <c r="Y1443">
        <v>605.08000000000004</v>
      </c>
      <c r="Z1443">
        <v>605.08000000000004</v>
      </c>
      <c r="AA1443">
        <v>1</v>
      </c>
      <c r="AB1443" t="s">
        <v>21</v>
      </c>
    </row>
    <row r="1444" spans="1:28" x14ac:dyDescent="0.3">
      <c r="A1444">
        <v>496</v>
      </c>
      <c r="B1444" t="str">
        <f>VLOOKUP(A1444,标的信息!$B$2:$G$260,2,0)</f>
        <v>信易顺</v>
      </c>
      <c r="C1444" t="str">
        <f>VLOOKUP(A1444,标的信息!$B$2:$G$260,3,0)</f>
        <v>信易顺第418期</v>
      </c>
      <c r="D1444">
        <f>VLOOKUP(A1444,标的信息!$B$2:$G$260,4,0)</f>
        <v>100000</v>
      </c>
      <c r="E1444">
        <f>VLOOKUP(A1444,标的信息!$B$2:$G$260,5,0)</f>
        <v>5</v>
      </c>
      <c r="F1444">
        <f>VLOOKUP(A1444,标的信息!$B$2:$G$260,6,0)</f>
        <v>2</v>
      </c>
      <c r="G1444">
        <f>VLOOKUP(A1444,标的信息!$B$2:$H$260,7,0)</f>
        <v>61</v>
      </c>
      <c r="H1444" t="str">
        <f>VLOOKUP(A1444,标的信息!$B$2:$I$260,8,0)</f>
        <v>还款中</v>
      </c>
      <c r="I1444">
        <f t="shared" si="22"/>
        <v>20.333333333333332</v>
      </c>
      <c r="J1444">
        <v>20.329999999999998</v>
      </c>
      <c r="K1444">
        <v>2400</v>
      </c>
      <c r="L1444" s="1" t="s">
        <v>2816</v>
      </c>
      <c r="M1444">
        <v>7911</v>
      </c>
      <c r="N1444">
        <v>10</v>
      </c>
      <c r="O1444" t="s">
        <v>63</v>
      </c>
      <c r="P1444" s="1" t="s">
        <v>2815</v>
      </c>
      <c r="Q1444">
        <v>20.329999999999998</v>
      </c>
      <c r="R1444">
        <v>1</v>
      </c>
      <c r="S1444">
        <v>0</v>
      </c>
      <c r="T1444">
        <v>0</v>
      </c>
      <c r="U1444" s="1" t="s">
        <v>43</v>
      </c>
      <c r="V1444">
        <v>2400</v>
      </c>
      <c r="W1444">
        <v>2400</v>
      </c>
      <c r="X1444">
        <v>1</v>
      </c>
      <c r="Y1444">
        <v>2420.33</v>
      </c>
      <c r="Z1444">
        <v>2420.33</v>
      </c>
      <c r="AA1444">
        <v>1</v>
      </c>
      <c r="AB1444" t="s">
        <v>21</v>
      </c>
    </row>
    <row r="1445" spans="1:28" x14ac:dyDescent="0.3">
      <c r="A1445">
        <v>496</v>
      </c>
      <c r="B1445" t="str">
        <f>VLOOKUP(A1445,标的信息!$B$2:$G$260,2,0)</f>
        <v>信易顺</v>
      </c>
      <c r="C1445" t="str">
        <f>VLOOKUP(A1445,标的信息!$B$2:$G$260,3,0)</f>
        <v>信易顺第418期</v>
      </c>
      <c r="D1445">
        <f>VLOOKUP(A1445,标的信息!$B$2:$G$260,4,0)</f>
        <v>100000</v>
      </c>
      <c r="E1445">
        <f>VLOOKUP(A1445,标的信息!$B$2:$G$260,5,0)</f>
        <v>5</v>
      </c>
      <c r="F1445">
        <f>VLOOKUP(A1445,标的信息!$B$2:$G$260,6,0)</f>
        <v>2</v>
      </c>
      <c r="G1445">
        <f>VLOOKUP(A1445,标的信息!$B$2:$H$260,7,0)</f>
        <v>61</v>
      </c>
      <c r="H1445" t="str">
        <f>VLOOKUP(A1445,标的信息!$B$2:$I$260,8,0)</f>
        <v>还款中</v>
      </c>
      <c r="I1445">
        <f t="shared" si="22"/>
        <v>0.84722222222222221</v>
      </c>
      <c r="J1445">
        <v>0.85</v>
      </c>
      <c r="K1445">
        <v>100</v>
      </c>
      <c r="L1445" s="1" t="s">
        <v>2817</v>
      </c>
      <c r="M1445">
        <v>7912</v>
      </c>
      <c r="N1445">
        <v>10</v>
      </c>
      <c r="O1445" t="s">
        <v>63</v>
      </c>
      <c r="P1445" s="1" t="s">
        <v>2815</v>
      </c>
      <c r="Q1445">
        <v>0.85</v>
      </c>
      <c r="R1445">
        <v>1</v>
      </c>
      <c r="S1445">
        <v>0</v>
      </c>
      <c r="T1445">
        <v>0</v>
      </c>
      <c r="U1445" s="1" t="s">
        <v>20</v>
      </c>
      <c r="V1445">
        <v>100</v>
      </c>
      <c r="W1445">
        <v>100</v>
      </c>
      <c r="X1445">
        <v>1</v>
      </c>
      <c r="Y1445">
        <v>100.85</v>
      </c>
      <c r="Z1445">
        <v>100.85</v>
      </c>
      <c r="AA1445">
        <v>1</v>
      </c>
      <c r="AB1445" t="s">
        <v>21</v>
      </c>
    </row>
    <row r="1446" spans="1:28" x14ac:dyDescent="0.3">
      <c r="A1446">
        <v>496</v>
      </c>
      <c r="B1446" t="str">
        <f>VLOOKUP(A1446,标的信息!$B$2:$G$260,2,0)</f>
        <v>信易顺</v>
      </c>
      <c r="C1446" t="str">
        <f>VLOOKUP(A1446,标的信息!$B$2:$G$260,3,0)</f>
        <v>信易顺第418期</v>
      </c>
      <c r="D1446">
        <f>VLOOKUP(A1446,标的信息!$B$2:$G$260,4,0)</f>
        <v>100000</v>
      </c>
      <c r="E1446">
        <f>VLOOKUP(A1446,标的信息!$B$2:$G$260,5,0)</f>
        <v>5</v>
      </c>
      <c r="F1446">
        <f>VLOOKUP(A1446,标的信息!$B$2:$G$260,6,0)</f>
        <v>2</v>
      </c>
      <c r="G1446">
        <f>VLOOKUP(A1446,标的信息!$B$2:$H$260,7,0)</f>
        <v>61</v>
      </c>
      <c r="H1446" t="str">
        <f>VLOOKUP(A1446,标的信息!$B$2:$I$260,8,0)</f>
        <v>还款中</v>
      </c>
      <c r="I1446">
        <f t="shared" si="22"/>
        <v>5.083333333333333</v>
      </c>
      <c r="J1446">
        <v>5.08</v>
      </c>
      <c r="K1446">
        <v>600</v>
      </c>
      <c r="L1446" s="1" t="s">
        <v>2818</v>
      </c>
      <c r="M1446">
        <v>7913</v>
      </c>
      <c r="N1446">
        <v>10</v>
      </c>
      <c r="O1446" t="s">
        <v>63</v>
      </c>
      <c r="P1446" s="1" t="s">
        <v>2815</v>
      </c>
      <c r="Q1446">
        <v>5.08</v>
      </c>
      <c r="R1446">
        <v>1</v>
      </c>
      <c r="S1446">
        <v>0</v>
      </c>
      <c r="T1446">
        <v>0</v>
      </c>
      <c r="U1446" s="1" t="s">
        <v>77</v>
      </c>
      <c r="V1446">
        <v>600</v>
      </c>
      <c r="W1446">
        <v>600</v>
      </c>
      <c r="X1446">
        <v>1</v>
      </c>
      <c r="Y1446">
        <v>605.08000000000004</v>
      </c>
      <c r="Z1446">
        <v>605.08000000000004</v>
      </c>
      <c r="AA1446">
        <v>1</v>
      </c>
      <c r="AB1446" t="s">
        <v>21</v>
      </c>
    </row>
    <row r="1447" spans="1:28" x14ac:dyDescent="0.3">
      <c r="A1447">
        <v>496</v>
      </c>
      <c r="B1447" t="str">
        <f>VLOOKUP(A1447,标的信息!$B$2:$G$260,2,0)</f>
        <v>信易顺</v>
      </c>
      <c r="C1447" t="str">
        <f>VLOOKUP(A1447,标的信息!$B$2:$G$260,3,0)</f>
        <v>信易顺第418期</v>
      </c>
      <c r="D1447">
        <f>VLOOKUP(A1447,标的信息!$B$2:$G$260,4,0)</f>
        <v>100000</v>
      </c>
      <c r="E1447">
        <f>VLOOKUP(A1447,标的信息!$B$2:$G$260,5,0)</f>
        <v>5</v>
      </c>
      <c r="F1447">
        <f>VLOOKUP(A1447,标的信息!$B$2:$G$260,6,0)</f>
        <v>2</v>
      </c>
      <c r="G1447">
        <f>VLOOKUP(A1447,标的信息!$B$2:$H$260,7,0)</f>
        <v>61</v>
      </c>
      <c r="H1447" t="str">
        <f>VLOOKUP(A1447,标的信息!$B$2:$I$260,8,0)</f>
        <v>还款中</v>
      </c>
      <c r="I1447">
        <f t="shared" si="22"/>
        <v>132.16666666666666</v>
      </c>
      <c r="J1447">
        <v>132.16999999999999</v>
      </c>
      <c r="K1447">
        <v>15600</v>
      </c>
      <c r="L1447" s="1" t="s">
        <v>2819</v>
      </c>
      <c r="M1447">
        <v>7914</v>
      </c>
      <c r="N1447">
        <v>10</v>
      </c>
      <c r="O1447" t="s">
        <v>63</v>
      </c>
      <c r="P1447" s="1" t="s">
        <v>2815</v>
      </c>
      <c r="Q1447">
        <v>132.16999999999999</v>
      </c>
      <c r="R1447">
        <v>1</v>
      </c>
      <c r="S1447">
        <v>0</v>
      </c>
      <c r="T1447">
        <v>0</v>
      </c>
      <c r="U1447" s="1" t="s">
        <v>53</v>
      </c>
      <c r="V1447">
        <v>15600</v>
      </c>
      <c r="W1447">
        <v>15600</v>
      </c>
      <c r="X1447">
        <v>1</v>
      </c>
      <c r="Y1447">
        <v>15732.17</v>
      </c>
      <c r="Z1447">
        <v>15732.17</v>
      </c>
      <c r="AA1447">
        <v>1</v>
      </c>
      <c r="AB1447" t="s">
        <v>21</v>
      </c>
    </row>
    <row r="1448" spans="1:28" x14ac:dyDescent="0.3">
      <c r="A1448">
        <v>496</v>
      </c>
      <c r="B1448" t="str">
        <f>VLOOKUP(A1448,标的信息!$B$2:$G$260,2,0)</f>
        <v>信易顺</v>
      </c>
      <c r="C1448" t="str">
        <f>VLOOKUP(A1448,标的信息!$B$2:$G$260,3,0)</f>
        <v>信易顺第418期</v>
      </c>
      <c r="D1448">
        <f>VLOOKUP(A1448,标的信息!$B$2:$G$260,4,0)</f>
        <v>100000</v>
      </c>
      <c r="E1448">
        <f>VLOOKUP(A1448,标的信息!$B$2:$G$260,5,0)</f>
        <v>5</v>
      </c>
      <c r="F1448">
        <f>VLOOKUP(A1448,标的信息!$B$2:$G$260,6,0)</f>
        <v>2</v>
      </c>
      <c r="G1448">
        <f>VLOOKUP(A1448,标的信息!$B$2:$H$260,7,0)</f>
        <v>61</v>
      </c>
      <c r="H1448" t="str">
        <f>VLOOKUP(A1448,标的信息!$B$2:$I$260,8,0)</f>
        <v>还款中</v>
      </c>
      <c r="I1448">
        <f t="shared" si="22"/>
        <v>0.84722222222222221</v>
      </c>
      <c r="J1448">
        <v>0.85</v>
      </c>
      <c r="K1448">
        <v>100</v>
      </c>
      <c r="L1448" s="1" t="s">
        <v>2820</v>
      </c>
      <c r="M1448">
        <v>7903</v>
      </c>
      <c r="N1448">
        <v>10</v>
      </c>
      <c r="O1448" t="s">
        <v>63</v>
      </c>
      <c r="P1448" s="1" t="s">
        <v>2821</v>
      </c>
      <c r="Q1448">
        <v>0.85</v>
      </c>
      <c r="R1448">
        <v>1</v>
      </c>
      <c r="S1448">
        <v>0</v>
      </c>
      <c r="T1448">
        <v>0</v>
      </c>
      <c r="U1448" s="1" t="s">
        <v>24</v>
      </c>
      <c r="V1448">
        <v>100</v>
      </c>
      <c r="W1448">
        <v>100</v>
      </c>
      <c r="X1448">
        <v>1</v>
      </c>
      <c r="Y1448">
        <v>100.85</v>
      </c>
      <c r="Z1448">
        <v>100.85</v>
      </c>
      <c r="AA1448">
        <v>1</v>
      </c>
      <c r="AB1448" t="s">
        <v>21</v>
      </c>
    </row>
    <row r="1449" spans="1:28" x14ac:dyDescent="0.3">
      <c r="A1449">
        <v>496</v>
      </c>
      <c r="B1449" t="str">
        <f>VLOOKUP(A1449,标的信息!$B$2:$G$260,2,0)</f>
        <v>信易顺</v>
      </c>
      <c r="C1449" t="str">
        <f>VLOOKUP(A1449,标的信息!$B$2:$G$260,3,0)</f>
        <v>信易顺第418期</v>
      </c>
      <c r="D1449">
        <f>VLOOKUP(A1449,标的信息!$B$2:$G$260,4,0)</f>
        <v>100000</v>
      </c>
      <c r="E1449">
        <f>VLOOKUP(A1449,标的信息!$B$2:$G$260,5,0)</f>
        <v>5</v>
      </c>
      <c r="F1449">
        <f>VLOOKUP(A1449,标的信息!$B$2:$G$260,6,0)</f>
        <v>2</v>
      </c>
      <c r="G1449">
        <f>VLOOKUP(A1449,标的信息!$B$2:$H$260,7,0)</f>
        <v>61</v>
      </c>
      <c r="H1449" t="str">
        <f>VLOOKUP(A1449,标的信息!$B$2:$I$260,8,0)</f>
        <v>还款中</v>
      </c>
      <c r="I1449">
        <f t="shared" si="22"/>
        <v>8.4722222222222214</v>
      </c>
      <c r="J1449">
        <v>8.4700000000000006</v>
      </c>
      <c r="K1449">
        <v>1000</v>
      </c>
      <c r="L1449" s="1" t="s">
        <v>2822</v>
      </c>
      <c r="M1449">
        <v>7904</v>
      </c>
      <c r="N1449">
        <v>10</v>
      </c>
      <c r="O1449" t="s">
        <v>63</v>
      </c>
      <c r="P1449" s="1" t="s">
        <v>2821</v>
      </c>
      <c r="Q1449">
        <v>8.4700000000000006</v>
      </c>
      <c r="R1449">
        <v>1</v>
      </c>
      <c r="S1449">
        <v>0</v>
      </c>
      <c r="T1449">
        <v>0</v>
      </c>
      <c r="U1449" s="1" t="s">
        <v>77</v>
      </c>
      <c r="V1449">
        <v>1000</v>
      </c>
      <c r="W1449">
        <v>1000</v>
      </c>
      <c r="X1449">
        <v>1</v>
      </c>
      <c r="Y1449">
        <v>1008.47</v>
      </c>
      <c r="Z1449">
        <v>1008.47</v>
      </c>
      <c r="AA1449">
        <v>1</v>
      </c>
      <c r="AB1449" t="s">
        <v>21</v>
      </c>
    </row>
    <row r="1450" spans="1:28" x14ac:dyDescent="0.3">
      <c r="A1450">
        <v>496</v>
      </c>
      <c r="B1450" t="str">
        <f>VLOOKUP(A1450,标的信息!$B$2:$G$260,2,0)</f>
        <v>信易顺</v>
      </c>
      <c r="C1450" t="str">
        <f>VLOOKUP(A1450,标的信息!$B$2:$G$260,3,0)</f>
        <v>信易顺第418期</v>
      </c>
      <c r="D1450">
        <f>VLOOKUP(A1450,标的信息!$B$2:$G$260,4,0)</f>
        <v>100000</v>
      </c>
      <c r="E1450">
        <f>VLOOKUP(A1450,标的信息!$B$2:$G$260,5,0)</f>
        <v>5</v>
      </c>
      <c r="F1450">
        <f>VLOOKUP(A1450,标的信息!$B$2:$G$260,6,0)</f>
        <v>2</v>
      </c>
      <c r="G1450">
        <f>VLOOKUP(A1450,标的信息!$B$2:$H$260,7,0)</f>
        <v>61</v>
      </c>
      <c r="H1450" t="str">
        <f>VLOOKUP(A1450,标的信息!$B$2:$I$260,8,0)</f>
        <v>还款中</v>
      </c>
      <c r="I1450">
        <f t="shared" si="22"/>
        <v>2.5416666666666665</v>
      </c>
      <c r="J1450">
        <v>2.54</v>
      </c>
      <c r="K1450">
        <v>300</v>
      </c>
      <c r="L1450" s="1" t="s">
        <v>2823</v>
      </c>
      <c r="M1450">
        <v>7905</v>
      </c>
      <c r="N1450">
        <v>10</v>
      </c>
      <c r="O1450" t="s">
        <v>63</v>
      </c>
      <c r="P1450" s="1" t="s">
        <v>2821</v>
      </c>
      <c r="Q1450">
        <v>2.54</v>
      </c>
      <c r="R1450">
        <v>1</v>
      </c>
      <c r="S1450">
        <v>0</v>
      </c>
      <c r="T1450">
        <v>0</v>
      </c>
      <c r="U1450" s="1" t="s">
        <v>35</v>
      </c>
      <c r="V1450">
        <v>300</v>
      </c>
      <c r="W1450">
        <v>300</v>
      </c>
      <c r="X1450">
        <v>1</v>
      </c>
      <c r="Y1450">
        <v>302.54000000000002</v>
      </c>
      <c r="Z1450">
        <v>302.54000000000002</v>
      </c>
      <c r="AA1450">
        <v>1</v>
      </c>
      <c r="AB1450" t="s">
        <v>21</v>
      </c>
    </row>
    <row r="1451" spans="1:28" x14ac:dyDescent="0.3">
      <c r="A1451">
        <v>496</v>
      </c>
      <c r="B1451" t="str">
        <f>VLOOKUP(A1451,标的信息!$B$2:$G$260,2,0)</f>
        <v>信易顺</v>
      </c>
      <c r="C1451" t="str">
        <f>VLOOKUP(A1451,标的信息!$B$2:$G$260,3,0)</f>
        <v>信易顺第418期</v>
      </c>
      <c r="D1451">
        <f>VLOOKUP(A1451,标的信息!$B$2:$G$260,4,0)</f>
        <v>100000</v>
      </c>
      <c r="E1451">
        <f>VLOOKUP(A1451,标的信息!$B$2:$G$260,5,0)</f>
        <v>5</v>
      </c>
      <c r="F1451">
        <f>VLOOKUP(A1451,标的信息!$B$2:$G$260,6,0)</f>
        <v>2</v>
      </c>
      <c r="G1451">
        <f>VLOOKUP(A1451,标的信息!$B$2:$H$260,7,0)</f>
        <v>61</v>
      </c>
      <c r="H1451" t="str">
        <f>VLOOKUP(A1451,标的信息!$B$2:$I$260,8,0)</f>
        <v>还款中</v>
      </c>
      <c r="I1451">
        <f t="shared" si="22"/>
        <v>0.84722222222222221</v>
      </c>
      <c r="J1451">
        <v>0.85</v>
      </c>
      <c r="K1451">
        <v>100</v>
      </c>
      <c r="L1451" s="1" t="s">
        <v>2824</v>
      </c>
      <c r="M1451">
        <v>7906</v>
      </c>
      <c r="N1451">
        <v>10</v>
      </c>
      <c r="O1451" t="s">
        <v>63</v>
      </c>
      <c r="P1451" s="1" t="s">
        <v>2821</v>
      </c>
      <c r="Q1451">
        <v>0.85</v>
      </c>
      <c r="R1451">
        <v>1</v>
      </c>
      <c r="S1451">
        <v>0</v>
      </c>
      <c r="T1451">
        <v>0</v>
      </c>
      <c r="U1451" s="1" t="s">
        <v>40</v>
      </c>
      <c r="V1451">
        <v>100</v>
      </c>
      <c r="W1451">
        <v>100</v>
      </c>
      <c r="X1451">
        <v>1</v>
      </c>
      <c r="Y1451">
        <v>100.85</v>
      </c>
      <c r="Z1451">
        <v>100.85</v>
      </c>
      <c r="AA1451">
        <v>1</v>
      </c>
      <c r="AB1451" t="s">
        <v>21</v>
      </c>
    </row>
    <row r="1452" spans="1:28" x14ac:dyDescent="0.3">
      <c r="A1452">
        <v>496</v>
      </c>
      <c r="B1452" t="str">
        <f>VLOOKUP(A1452,标的信息!$B$2:$G$260,2,0)</f>
        <v>信易顺</v>
      </c>
      <c r="C1452" t="str">
        <f>VLOOKUP(A1452,标的信息!$B$2:$G$260,3,0)</f>
        <v>信易顺第418期</v>
      </c>
      <c r="D1452">
        <f>VLOOKUP(A1452,标的信息!$B$2:$G$260,4,0)</f>
        <v>100000</v>
      </c>
      <c r="E1452">
        <f>VLOOKUP(A1452,标的信息!$B$2:$G$260,5,0)</f>
        <v>5</v>
      </c>
      <c r="F1452">
        <f>VLOOKUP(A1452,标的信息!$B$2:$G$260,6,0)</f>
        <v>2</v>
      </c>
      <c r="G1452">
        <f>VLOOKUP(A1452,标的信息!$B$2:$H$260,7,0)</f>
        <v>61</v>
      </c>
      <c r="H1452" t="str">
        <f>VLOOKUP(A1452,标的信息!$B$2:$I$260,8,0)</f>
        <v>还款中</v>
      </c>
      <c r="I1452">
        <f t="shared" si="22"/>
        <v>0.84722222222222221</v>
      </c>
      <c r="J1452">
        <v>0.85</v>
      </c>
      <c r="K1452">
        <v>100</v>
      </c>
      <c r="L1452" s="1" t="s">
        <v>2825</v>
      </c>
      <c r="M1452">
        <v>7907</v>
      </c>
      <c r="N1452">
        <v>10</v>
      </c>
      <c r="O1452" t="s">
        <v>63</v>
      </c>
      <c r="P1452" s="1" t="s">
        <v>2821</v>
      </c>
      <c r="Q1452">
        <v>0.85</v>
      </c>
      <c r="R1452">
        <v>1</v>
      </c>
      <c r="S1452">
        <v>0</v>
      </c>
      <c r="T1452">
        <v>0</v>
      </c>
      <c r="U1452" s="1" t="s">
        <v>53</v>
      </c>
      <c r="V1452">
        <v>100</v>
      </c>
      <c r="W1452">
        <v>100</v>
      </c>
      <c r="X1452">
        <v>1</v>
      </c>
      <c r="Y1452">
        <v>100.85</v>
      </c>
      <c r="Z1452">
        <v>100.85</v>
      </c>
      <c r="AA1452">
        <v>1</v>
      </c>
      <c r="AB1452" t="s">
        <v>21</v>
      </c>
    </row>
    <row r="1453" spans="1:28" x14ac:dyDescent="0.3">
      <c r="A1453">
        <v>496</v>
      </c>
      <c r="B1453" t="str">
        <f>VLOOKUP(A1453,标的信息!$B$2:$G$260,2,0)</f>
        <v>信易顺</v>
      </c>
      <c r="C1453" t="str">
        <f>VLOOKUP(A1453,标的信息!$B$2:$G$260,3,0)</f>
        <v>信易顺第418期</v>
      </c>
      <c r="D1453">
        <f>VLOOKUP(A1453,标的信息!$B$2:$G$260,4,0)</f>
        <v>100000</v>
      </c>
      <c r="E1453">
        <f>VLOOKUP(A1453,标的信息!$B$2:$G$260,5,0)</f>
        <v>5</v>
      </c>
      <c r="F1453">
        <f>VLOOKUP(A1453,标的信息!$B$2:$G$260,6,0)</f>
        <v>2</v>
      </c>
      <c r="G1453">
        <f>VLOOKUP(A1453,标的信息!$B$2:$H$260,7,0)</f>
        <v>61</v>
      </c>
      <c r="H1453" t="str">
        <f>VLOOKUP(A1453,标的信息!$B$2:$I$260,8,0)</f>
        <v>还款中</v>
      </c>
      <c r="I1453">
        <f t="shared" si="22"/>
        <v>1.6944444444444444</v>
      </c>
      <c r="J1453">
        <v>1.69</v>
      </c>
      <c r="K1453">
        <v>200</v>
      </c>
      <c r="L1453" s="1" t="s">
        <v>2826</v>
      </c>
      <c r="M1453">
        <v>7908</v>
      </c>
      <c r="N1453">
        <v>10</v>
      </c>
      <c r="O1453" t="s">
        <v>63</v>
      </c>
      <c r="P1453" s="1" t="s">
        <v>2821</v>
      </c>
      <c r="Q1453">
        <v>1.69</v>
      </c>
      <c r="R1453">
        <v>1</v>
      </c>
      <c r="S1453">
        <v>0</v>
      </c>
      <c r="T1453">
        <v>0</v>
      </c>
      <c r="U1453" s="1" t="s">
        <v>20</v>
      </c>
      <c r="V1453">
        <v>200</v>
      </c>
      <c r="W1453">
        <v>200</v>
      </c>
      <c r="X1453">
        <v>1</v>
      </c>
      <c r="Y1453">
        <v>201.69</v>
      </c>
      <c r="Z1453">
        <v>201.69</v>
      </c>
      <c r="AA1453">
        <v>1</v>
      </c>
      <c r="AB1453" t="s">
        <v>21</v>
      </c>
    </row>
    <row r="1454" spans="1:28" x14ac:dyDescent="0.3">
      <c r="A1454">
        <v>496</v>
      </c>
      <c r="B1454" t="str">
        <f>VLOOKUP(A1454,标的信息!$B$2:$G$260,2,0)</f>
        <v>信易顺</v>
      </c>
      <c r="C1454" t="str">
        <f>VLOOKUP(A1454,标的信息!$B$2:$G$260,3,0)</f>
        <v>信易顺第418期</v>
      </c>
      <c r="D1454">
        <f>VLOOKUP(A1454,标的信息!$B$2:$G$260,4,0)</f>
        <v>100000</v>
      </c>
      <c r="E1454">
        <f>VLOOKUP(A1454,标的信息!$B$2:$G$260,5,0)</f>
        <v>5</v>
      </c>
      <c r="F1454">
        <f>VLOOKUP(A1454,标的信息!$B$2:$G$260,6,0)</f>
        <v>2</v>
      </c>
      <c r="G1454">
        <f>VLOOKUP(A1454,标的信息!$B$2:$H$260,7,0)</f>
        <v>61</v>
      </c>
      <c r="H1454" t="str">
        <f>VLOOKUP(A1454,标的信息!$B$2:$I$260,8,0)</f>
        <v>还款中</v>
      </c>
      <c r="I1454">
        <f t="shared" si="22"/>
        <v>32.194444444444443</v>
      </c>
      <c r="J1454">
        <v>32.19</v>
      </c>
      <c r="K1454">
        <v>3800</v>
      </c>
      <c r="L1454" s="1" t="s">
        <v>2827</v>
      </c>
      <c r="M1454">
        <v>7909</v>
      </c>
      <c r="N1454">
        <v>10</v>
      </c>
      <c r="O1454" t="s">
        <v>63</v>
      </c>
      <c r="P1454" s="1" t="s">
        <v>2821</v>
      </c>
      <c r="Q1454">
        <v>32.19</v>
      </c>
      <c r="R1454">
        <v>1</v>
      </c>
      <c r="S1454">
        <v>0</v>
      </c>
      <c r="T1454">
        <v>0</v>
      </c>
      <c r="U1454" s="1" t="s">
        <v>32</v>
      </c>
      <c r="V1454">
        <v>3800</v>
      </c>
      <c r="W1454">
        <v>3800</v>
      </c>
      <c r="X1454">
        <v>1</v>
      </c>
      <c r="Y1454">
        <v>3832.19</v>
      </c>
      <c r="Z1454">
        <v>3832.19</v>
      </c>
      <c r="AA1454">
        <v>1</v>
      </c>
      <c r="AB1454" t="s">
        <v>21</v>
      </c>
    </row>
    <row r="1455" spans="1:28" x14ac:dyDescent="0.3">
      <c r="A1455">
        <v>496</v>
      </c>
      <c r="B1455" t="str">
        <f>VLOOKUP(A1455,标的信息!$B$2:$G$260,2,0)</f>
        <v>信易顺</v>
      </c>
      <c r="C1455" t="str">
        <f>VLOOKUP(A1455,标的信息!$B$2:$G$260,3,0)</f>
        <v>信易顺第418期</v>
      </c>
      <c r="D1455">
        <f>VLOOKUP(A1455,标的信息!$B$2:$G$260,4,0)</f>
        <v>100000</v>
      </c>
      <c r="E1455">
        <f>VLOOKUP(A1455,标的信息!$B$2:$G$260,5,0)</f>
        <v>5</v>
      </c>
      <c r="F1455">
        <f>VLOOKUP(A1455,标的信息!$B$2:$G$260,6,0)</f>
        <v>2</v>
      </c>
      <c r="G1455">
        <f>VLOOKUP(A1455,标的信息!$B$2:$H$260,7,0)</f>
        <v>61</v>
      </c>
      <c r="H1455" t="str">
        <f>VLOOKUP(A1455,标的信息!$B$2:$I$260,8,0)</f>
        <v>还款中</v>
      </c>
      <c r="I1455">
        <f t="shared" si="22"/>
        <v>19.486111111111111</v>
      </c>
      <c r="J1455">
        <v>19.489999999999998</v>
      </c>
      <c r="K1455">
        <v>2300</v>
      </c>
      <c r="L1455" s="1" t="s">
        <v>2828</v>
      </c>
      <c r="M1455">
        <v>7902</v>
      </c>
      <c r="N1455">
        <v>10</v>
      </c>
      <c r="O1455" t="s">
        <v>63</v>
      </c>
      <c r="P1455" s="1" t="s">
        <v>2829</v>
      </c>
      <c r="Q1455">
        <v>19.489999999999998</v>
      </c>
      <c r="R1455">
        <v>1</v>
      </c>
      <c r="S1455">
        <v>0</v>
      </c>
      <c r="T1455">
        <v>0</v>
      </c>
      <c r="U1455" s="1" t="s">
        <v>43</v>
      </c>
      <c r="V1455">
        <v>2300</v>
      </c>
      <c r="W1455">
        <v>2300</v>
      </c>
      <c r="X1455">
        <v>1</v>
      </c>
      <c r="Y1455">
        <v>2319.4899999999998</v>
      </c>
      <c r="Z1455">
        <v>2319.4899999999998</v>
      </c>
      <c r="AA1455">
        <v>1</v>
      </c>
      <c r="AB1455" t="s">
        <v>21</v>
      </c>
    </row>
    <row r="1456" spans="1:28" x14ac:dyDescent="0.3">
      <c r="A1456">
        <v>496</v>
      </c>
      <c r="B1456" t="str">
        <f>VLOOKUP(A1456,标的信息!$B$2:$G$260,2,0)</f>
        <v>信易顺</v>
      </c>
      <c r="C1456" t="str">
        <f>VLOOKUP(A1456,标的信息!$B$2:$G$260,3,0)</f>
        <v>信易顺第418期</v>
      </c>
      <c r="D1456">
        <f>VLOOKUP(A1456,标的信息!$B$2:$G$260,4,0)</f>
        <v>100000</v>
      </c>
      <c r="E1456">
        <f>VLOOKUP(A1456,标的信息!$B$2:$G$260,5,0)</f>
        <v>5</v>
      </c>
      <c r="F1456">
        <f>VLOOKUP(A1456,标的信息!$B$2:$G$260,6,0)</f>
        <v>2</v>
      </c>
      <c r="G1456">
        <f>VLOOKUP(A1456,标的信息!$B$2:$H$260,7,0)</f>
        <v>61</v>
      </c>
      <c r="H1456" t="str">
        <f>VLOOKUP(A1456,标的信息!$B$2:$I$260,8,0)</f>
        <v>还款中</v>
      </c>
      <c r="I1456">
        <f t="shared" si="22"/>
        <v>1.6944444444444444</v>
      </c>
      <c r="J1456">
        <v>1.69</v>
      </c>
      <c r="K1456">
        <v>200</v>
      </c>
      <c r="L1456" s="1" t="s">
        <v>2830</v>
      </c>
      <c r="M1456">
        <v>7900</v>
      </c>
      <c r="N1456">
        <v>10</v>
      </c>
      <c r="O1456" t="s">
        <v>63</v>
      </c>
      <c r="P1456" s="1" t="s">
        <v>2831</v>
      </c>
      <c r="Q1456">
        <v>1.69</v>
      </c>
      <c r="R1456">
        <v>1</v>
      </c>
      <c r="S1456">
        <v>0</v>
      </c>
      <c r="T1456">
        <v>0</v>
      </c>
      <c r="U1456" s="1" t="s">
        <v>40</v>
      </c>
      <c r="V1456">
        <v>200</v>
      </c>
      <c r="W1456">
        <v>200</v>
      </c>
      <c r="X1456">
        <v>1</v>
      </c>
      <c r="Y1456">
        <v>201.69</v>
      </c>
      <c r="Z1456">
        <v>201.69</v>
      </c>
      <c r="AA1456">
        <v>1</v>
      </c>
      <c r="AB1456" t="s">
        <v>21</v>
      </c>
    </row>
    <row r="1457" spans="1:28" x14ac:dyDescent="0.3">
      <c r="A1457">
        <v>496</v>
      </c>
      <c r="B1457" t="str">
        <f>VLOOKUP(A1457,标的信息!$B$2:$G$260,2,0)</f>
        <v>信易顺</v>
      </c>
      <c r="C1457" t="str">
        <f>VLOOKUP(A1457,标的信息!$B$2:$G$260,3,0)</f>
        <v>信易顺第418期</v>
      </c>
      <c r="D1457">
        <f>VLOOKUP(A1457,标的信息!$B$2:$G$260,4,0)</f>
        <v>100000</v>
      </c>
      <c r="E1457">
        <f>VLOOKUP(A1457,标的信息!$B$2:$G$260,5,0)</f>
        <v>5</v>
      </c>
      <c r="F1457">
        <f>VLOOKUP(A1457,标的信息!$B$2:$G$260,6,0)</f>
        <v>2</v>
      </c>
      <c r="G1457">
        <f>VLOOKUP(A1457,标的信息!$B$2:$H$260,7,0)</f>
        <v>61</v>
      </c>
      <c r="H1457" t="str">
        <f>VLOOKUP(A1457,标的信息!$B$2:$I$260,8,0)</f>
        <v>还款中</v>
      </c>
      <c r="I1457">
        <f t="shared" si="22"/>
        <v>22.027777777777779</v>
      </c>
      <c r="J1457">
        <v>22.03</v>
      </c>
      <c r="K1457">
        <v>2600</v>
      </c>
      <c r="L1457" s="1" t="s">
        <v>2832</v>
      </c>
      <c r="M1457">
        <v>7901</v>
      </c>
      <c r="N1457">
        <v>10</v>
      </c>
      <c r="O1457" t="s">
        <v>63</v>
      </c>
      <c r="P1457" s="1" t="s">
        <v>2831</v>
      </c>
      <c r="Q1457">
        <v>22.03</v>
      </c>
      <c r="R1457">
        <v>1</v>
      </c>
      <c r="S1457">
        <v>0</v>
      </c>
      <c r="T1457">
        <v>0</v>
      </c>
      <c r="U1457" s="1" t="s">
        <v>40</v>
      </c>
      <c r="V1457">
        <v>2600</v>
      </c>
      <c r="W1457">
        <v>2600</v>
      </c>
      <c r="X1457">
        <v>1</v>
      </c>
      <c r="Y1457">
        <v>2622.03</v>
      </c>
      <c r="Z1457">
        <v>2622.03</v>
      </c>
      <c r="AA1457">
        <v>1</v>
      </c>
      <c r="AB1457" t="s">
        <v>21</v>
      </c>
    </row>
    <row r="1458" spans="1:28" x14ac:dyDescent="0.3">
      <c r="A1458">
        <v>495</v>
      </c>
      <c r="B1458" t="str">
        <f>VLOOKUP(A1458,标的信息!$B$2:$G$260,2,0)</f>
        <v>安盈聚财</v>
      </c>
      <c r="C1458" t="str">
        <f>VLOOKUP(A1458,标的信息!$B$2:$G$260,3,0)</f>
        <v>草根金融第3期</v>
      </c>
      <c r="D1458">
        <f>VLOOKUP(A1458,标的信息!$B$2:$G$260,4,0)</f>
        <v>2000000</v>
      </c>
      <c r="E1458">
        <f>VLOOKUP(A1458,标的信息!$B$2:$G$260,5,0)</f>
        <v>5.4</v>
      </c>
      <c r="F1458">
        <f>VLOOKUP(A1458,标的信息!$B$2:$G$260,6,0)</f>
        <v>6</v>
      </c>
      <c r="G1458">
        <f>VLOOKUP(A1458,标的信息!$B$2:$H$260,7,0)</f>
        <v>184</v>
      </c>
      <c r="H1458" t="str">
        <f>VLOOKUP(A1458,标的信息!$B$2:$I$260,8,0)</f>
        <v>还款中</v>
      </c>
      <c r="I1458">
        <f t="shared" si="22"/>
        <v>1104</v>
      </c>
      <c r="J1458">
        <v>1104</v>
      </c>
      <c r="K1458">
        <v>40000</v>
      </c>
      <c r="L1458" s="1" t="s">
        <v>2833</v>
      </c>
      <c r="M1458">
        <v>7954</v>
      </c>
      <c r="N1458">
        <v>10</v>
      </c>
      <c r="O1458" t="s">
        <v>18</v>
      </c>
      <c r="P1458" s="1" t="s">
        <v>2834</v>
      </c>
      <c r="Q1458">
        <v>1104</v>
      </c>
      <c r="R1458">
        <v>1</v>
      </c>
      <c r="S1458">
        <v>0</v>
      </c>
      <c r="T1458">
        <v>0</v>
      </c>
      <c r="U1458" s="1" t="s">
        <v>48</v>
      </c>
      <c r="V1458">
        <v>40000</v>
      </c>
      <c r="W1458">
        <v>40000</v>
      </c>
      <c r="X1458">
        <v>0</v>
      </c>
      <c r="Y1458">
        <v>41104</v>
      </c>
      <c r="Z1458">
        <v>41104</v>
      </c>
      <c r="AA1458">
        <v>1</v>
      </c>
      <c r="AB1458" t="s">
        <v>21</v>
      </c>
    </row>
    <row r="1459" spans="1:28" x14ac:dyDescent="0.3">
      <c r="A1459">
        <v>495</v>
      </c>
      <c r="B1459" t="str">
        <f>VLOOKUP(A1459,标的信息!$B$2:$G$260,2,0)</f>
        <v>安盈聚财</v>
      </c>
      <c r="C1459" t="str">
        <f>VLOOKUP(A1459,标的信息!$B$2:$G$260,3,0)</f>
        <v>草根金融第3期</v>
      </c>
      <c r="D1459">
        <f>VLOOKUP(A1459,标的信息!$B$2:$G$260,4,0)</f>
        <v>2000000</v>
      </c>
      <c r="E1459">
        <f>VLOOKUP(A1459,标的信息!$B$2:$G$260,5,0)</f>
        <v>5.4</v>
      </c>
      <c r="F1459">
        <f>VLOOKUP(A1459,标的信息!$B$2:$G$260,6,0)</f>
        <v>6</v>
      </c>
      <c r="G1459">
        <f>VLOOKUP(A1459,标的信息!$B$2:$H$260,7,0)</f>
        <v>184</v>
      </c>
      <c r="H1459" t="str">
        <f>VLOOKUP(A1459,标的信息!$B$2:$I$260,8,0)</f>
        <v>还款中</v>
      </c>
      <c r="I1459">
        <f t="shared" si="22"/>
        <v>276</v>
      </c>
      <c r="J1459">
        <v>276</v>
      </c>
      <c r="K1459">
        <v>10000</v>
      </c>
      <c r="L1459" s="1" t="s">
        <v>2835</v>
      </c>
      <c r="M1459">
        <v>7953</v>
      </c>
      <c r="N1459">
        <v>10</v>
      </c>
      <c r="O1459" t="s">
        <v>18</v>
      </c>
      <c r="P1459" s="1" t="s">
        <v>2836</v>
      </c>
      <c r="Q1459">
        <v>276</v>
      </c>
      <c r="R1459">
        <v>1</v>
      </c>
      <c r="S1459">
        <v>0</v>
      </c>
      <c r="T1459">
        <v>0</v>
      </c>
      <c r="U1459" s="1" t="s">
        <v>24</v>
      </c>
      <c r="V1459">
        <v>10000</v>
      </c>
      <c r="W1459">
        <v>10000</v>
      </c>
      <c r="X1459">
        <v>0</v>
      </c>
      <c r="Y1459">
        <v>10276</v>
      </c>
      <c r="Z1459">
        <v>10276</v>
      </c>
      <c r="AA1459">
        <v>1</v>
      </c>
      <c r="AB1459" t="s">
        <v>21</v>
      </c>
    </row>
    <row r="1460" spans="1:28" x14ac:dyDescent="0.3">
      <c r="A1460">
        <v>495</v>
      </c>
      <c r="B1460" t="str">
        <f>VLOOKUP(A1460,标的信息!$B$2:$G$260,2,0)</f>
        <v>安盈聚财</v>
      </c>
      <c r="C1460" t="str">
        <f>VLOOKUP(A1460,标的信息!$B$2:$G$260,3,0)</f>
        <v>草根金融第3期</v>
      </c>
      <c r="D1460">
        <f>VLOOKUP(A1460,标的信息!$B$2:$G$260,4,0)</f>
        <v>2000000</v>
      </c>
      <c r="E1460">
        <f>VLOOKUP(A1460,标的信息!$B$2:$G$260,5,0)</f>
        <v>5.4</v>
      </c>
      <c r="F1460">
        <f>VLOOKUP(A1460,标的信息!$B$2:$G$260,6,0)</f>
        <v>6</v>
      </c>
      <c r="G1460">
        <f>VLOOKUP(A1460,标的信息!$B$2:$H$260,7,0)</f>
        <v>184</v>
      </c>
      <c r="H1460" t="str">
        <f>VLOOKUP(A1460,标的信息!$B$2:$I$260,8,0)</f>
        <v>还款中</v>
      </c>
      <c r="I1460">
        <f t="shared" si="22"/>
        <v>1104</v>
      </c>
      <c r="J1460">
        <v>1104</v>
      </c>
      <c r="K1460">
        <v>40000</v>
      </c>
      <c r="L1460" s="1" t="s">
        <v>2837</v>
      </c>
      <c r="M1460">
        <v>7952</v>
      </c>
      <c r="N1460">
        <v>10</v>
      </c>
      <c r="O1460" t="s">
        <v>18</v>
      </c>
      <c r="P1460" s="1" t="s">
        <v>2838</v>
      </c>
      <c r="Q1460">
        <v>1104</v>
      </c>
      <c r="R1460">
        <v>1</v>
      </c>
      <c r="S1460">
        <v>0</v>
      </c>
      <c r="T1460">
        <v>0</v>
      </c>
      <c r="U1460" s="1" t="s">
        <v>32</v>
      </c>
      <c r="V1460">
        <v>40000</v>
      </c>
      <c r="W1460">
        <v>40000</v>
      </c>
      <c r="X1460">
        <v>0</v>
      </c>
      <c r="Y1460">
        <v>41104</v>
      </c>
      <c r="Z1460">
        <v>41104</v>
      </c>
      <c r="AA1460">
        <v>1</v>
      </c>
      <c r="AB1460" t="s">
        <v>21</v>
      </c>
    </row>
    <row r="1461" spans="1:28" x14ac:dyDescent="0.3">
      <c r="A1461">
        <v>495</v>
      </c>
      <c r="B1461" t="str">
        <f>VLOOKUP(A1461,标的信息!$B$2:$G$260,2,0)</f>
        <v>安盈聚财</v>
      </c>
      <c r="C1461" t="str">
        <f>VLOOKUP(A1461,标的信息!$B$2:$G$260,3,0)</f>
        <v>草根金融第3期</v>
      </c>
      <c r="D1461">
        <f>VLOOKUP(A1461,标的信息!$B$2:$G$260,4,0)</f>
        <v>2000000</v>
      </c>
      <c r="E1461">
        <f>VLOOKUP(A1461,标的信息!$B$2:$G$260,5,0)</f>
        <v>5.4</v>
      </c>
      <c r="F1461">
        <f>VLOOKUP(A1461,标的信息!$B$2:$G$260,6,0)</f>
        <v>6</v>
      </c>
      <c r="G1461">
        <f>VLOOKUP(A1461,标的信息!$B$2:$H$260,7,0)</f>
        <v>184</v>
      </c>
      <c r="H1461" t="str">
        <f>VLOOKUP(A1461,标的信息!$B$2:$I$260,8,0)</f>
        <v>还款中</v>
      </c>
      <c r="I1461">
        <f t="shared" si="22"/>
        <v>8832</v>
      </c>
      <c r="J1461">
        <v>8832</v>
      </c>
      <c r="K1461">
        <v>320000</v>
      </c>
      <c r="L1461" s="1" t="s">
        <v>2839</v>
      </c>
      <c r="M1461">
        <v>7951</v>
      </c>
      <c r="N1461">
        <v>10</v>
      </c>
      <c r="O1461" t="s">
        <v>18</v>
      </c>
      <c r="P1461" s="1" t="s">
        <v>2840</v>
      </c>
      <c r="Q1461">
        <v>8832</v>
      </c>
      <c r="R1461">
        <v>1</v>
      </c>
      <c r="S1461">
        <v>0</v>
      </c>
      <c r="T1461">
        <v>0</v>
      </c>
      <c r="U1461" s="1" t="s">
        <v>43</v>
      </c>
      <c r="V1461">
        <v>320000</v>
      </c>
      <c r="W1461">
        <v>320000</v>
      </c>
      <c r="X1461">
        <v>0</v>
      </c>
      <c r="Y1461">
        <v>328832</v>
      </c>
      <c r="Z1461">
        <v>328832</v>
      </c>
      <c r="AA1461">
        <v>1</v>
      </c>
      <c r="AB1461" t="s">
        <v>21</v>
      </c>
    </row>
    <row r="1462" spans="1:28" x14ac:dyDescent="0.3">
      <c r="A1462">
        <v>495</v>
      </c>
      <c r="B1462" t="str">
        <f>VLOOKUP(A1462,标的信息!$B$2:$G$260,2,0)</f>
        <v>安盈聚财</v>
      </c>
      <c r="C1462" t="str">
        <f>VLOOKUP(A1462,标的信息!$B$2:$G$260,3,0)</f>
        <v>草根金融第3期</v>
      </c>
      <c r="D1462">
        <f>VLOOKUP(A1462,标的信息!$B$2:$G$260,4,0)</f>
        <v>2000000</v>
      </c>
      <c r="E1462">
        <f>VLOOKUP(A1462,标的信息!$B$2:$G$260,5,0)</f>
        <v>5.4</v>
      </c>
      <c r="F1462">
        <f>VLOOKUP(A1462,标的信息!$B$2:$G$260,6,0)</f>
        <v>6</v>
      </c>
      <c r="G1462">
        <f>VLOOKUP(A1462,标的信息!$B$2:$H$260,7,0)</f>
        <v>184</v>
      </c>
      <c r="H1462" t="str">
        <f>VLOOKUP(A1462,标的信息!$B$2:$I$260,8,0)</f>
        <v>还款中</v>
      </c>
      <c r="I1462">
        <f t="shared" si="22"/>
        <v>276</v>
      </c>
      <c r="J1462">
        <v>276</v>
      </c>
      <c r="K1462">
        <v>10000</v>
      </c>
      <c r="L1462" s="1" t="s">
        <v>2841</v>
      </c>
      <c r="M1462">
        <v>7950</v>
      </c>
      <c r="N1462">
        <v>10</v>
      </c>
      <c r="O1462" t="s">
        <v>18</v>
      </c>
      <c r="P1462" s="1" t="s">
        <v>2842</v>
      </c>
      <c r="Q1462">
        <v>276</v>
      </c>
      <c r="R1462">
        <v>1</v>
      </c>
      <c r="S1462">
        <v>0</v>
      </c>
      <c r="T1462">
        <v>0</v>
      </c>
      <c r="U1462" s="1" t="s">
        <v>77</v>
      </c>
      <c r="V1462">
        <v>10000</v>
      </c>
      <c r="W1462">
        <v>10000</v>
      </c>
      <c r="X1462">
        <v>0</v>
      </c>
      <c r="Y1462">
        <v>10276</v>
      </c>
      <c r="Z1462">
        <v>10276</v>
      </c>
      <c r="AA1462">
        <v>1</v>
      </c>
      <c r="AB1462" t="s">
        <v>21</v>
      </c>
    </row>
    <row r="1463" spans="1:28" x14ac:dyDescent="0.3">
      <c r="A1463">
        <v>495</v>
      </c>
      <c r="B1463" t="str">
        <f>VLOOKUP(A1463,标的信息!$B$2:$G$260,2,0)</f>
        <v>安盈聚财</v>
      </c>
      <c r="C1463" t="str">
        <f>VLOOKUP(A1463,标的信息!$B$2:$G$260,3,0)</f>
        <v>草根金融第3期</v>
      </c>
      <c r="D1463">
        <f>VLOOKUP(A1463,标的信息!$B$2:$G$260,4,0)</f>
        <v>2000000</v>
      </c>
      <c r="E1463">
        <f>VLOOKUP(A1463,标的信息!$B$2:$G$260,5,0)</f>
        <v>5.4</v>
      </c>
      <c r="F1463">
        <f>VLOOKUP(A1463,标的信息!$B$2:$G$260,6,0)</f>
        <v>6</v>
      </c>
      <c r="G1463">
        <f>VLOOKUP(A1463,标的信息!$B$2:$H$260,7,0)</f>
        <v>184</v>
      </c>
      <c r="H1463" t="str">
        <f>VLOOKUP(A1463,标的信息!$B$2:$I$260,8,0)</f>
        <v>还款中</v>
      </c>
      <c r="I1463">
        <f t="shared" si="22"/>
        <v>552</v>
      </c>
      <c r="J1463">
        <v>552</v>
      </c>
      <c r="K1463">
        <v>20000</v>
      </c>
      <c r="L1463" s="1" t="s">
        <v>2843</v>
      </c>
      <c r="M1463">
        <v>7949</v>
      </c>
      <c r="N1463">
        <v>10</v>
      </c>
      <c r="O1463" t="s">
        <v>18</v>
      </c>
      <c r="P1463" s="1" t="s">
        <v>2844</v>
      </c>
      <c r="Q1463">
        <v>552</v>
      </c>
      <c r="R1463">
        <v>1</v>
      </c>
      <c r="S1463">
        <v>0</v>
      </c>
      <c r="T1463">
        <v>0</v>
      </c>
      <c r="U1463" s="1" t="s">
        <v>40</v>
      </c>
      <c r="V1463">
        <v>20000</v>
      </c>
      <c r="W1463">
        <v>20000</v>
      </c>
      <c r="X1463">
        <v>0</v>
      </c>
      <c r="Y1463">
        <v>20552</v>
      </c>
      <c r="Z1463">
        <v>20552</v>
      </c>
      <c r="AA1463">
        <v>1</v>
      </c>
      <c r="AB1463" t="s">
        <v>21</v>
      </c>
    </row>
    <row r="1464" spans="1:28" x14ac:dyDescent="0.3">
      <c r="A1464">
        <v>495</v>
      </c>
      <c r="B1464" t="str">
        <f>VLOOKUP(A1464,标的信息!$B$2:$G$260,2,0)</f>
        <v>安盈聚财</v>
      </c>
      <c r="C1464" t="str">
        <f>VLOOKUP(A1464,标的信息!$B$2:$G$260,3,0)</f>
        <v>草根金融第3期</v>
      </c>
      <c r="D1464">
        <f>VLOOKUP(A1464,标的信息!$B$2:$G$260,4,0)</f>
        <v>2000000</v>
      </c>
      <c r="E1464">
        <f>VLOOKUP(A1464,标的信息!$B$2:$G$260,5,0)</f>
        <v>5.4</v>
      </c>
      <c r="F1464">
        <f>VLOOKUP(A1464,标的信息!$B$2:$G$260,6,0)</f>
        <v>6</v>
      </c>
      <c r="G1464">
        <f>VLOOKUP(A1464,标的信息!$B$2:$H$260,7,0)</f>
        <v>184</v>
      </c>
      <c r="H1464" t="str">
        <f>VLOOKUP(A1464,标的信息!$B$2:$I$260,8,0)</f>
        <v>还款中</v>
      </c>
      <c r="I1464">
        <f t="shared" si="22"/>
        <v>1104</v>
      </c>
      <c r="J1464">
        <v>1104</v>
      </c>
      <c r="K1464">
        <v>40000</v>
      </c>
      <c r="L1464" s="1" t="s">
        <v>2845</v>
      </c>
      <c r="M1464">
        <v>7948</v>
      </c>
      <c r="N1464">
        <v>10</v>
      </c>
      <c r="O1464" t="s">
        <v>18</v>
      </c>
      <c r="P1464" s="1" t="s">
        <v>2846</v>
      </c>
      <c r="Q1464">
        <v>1104</v>
      </c>
      <c r="R1464">
        <v>1</v>
      </c>
      <c r="S1464">
        <v>0</v>
      </c>
      <c r="T1464">
        <v>0</v>
      </c>
      <c r="U1464" s="1" t="s">
        <v>35</v>
      </c>
      <c r="V1464">
        <v>40000</v>
      </c>
      <c r="W1464">
        <v>40000</v>
      </c>
      <c r="X1464">
        <v>0</v>
      </c>
      <c r="Y1464">
        <v>41104</v>
      </c>
      <c r="Z1464">
        <v>41104</v>
      </c>
      <c r="AA1464">
        <v>1</v>
      </c>
      <c r="AB1464" t="s">
        <v>21</v>
      </c>
    </row>
    <row r="1465" spans="1:28" x14ac:dyDescent="0.3">
      <c r="A1465">
        <v>495</v>
      </c>
      <c r="B1465" t="str">
        <f>VLOOKUP(A1465,标的信息!$B$2:$G$260,2,0)</f>
        <v>安盈聚财</v>
      </c>
      <c r="C1465" t="str">
        <f>VLOOKUP(A1465,标的信息!$B$2:$G$260,3,0)</f>
        <v>草根金融第3期</v>
      </c>
      <c r="D1465">
        <f>VLOOKUP(A1465,标的信息!$B$2:$G$260,4,0)</f>
        <v>2000000</v>
      </c>
      <c r="E1465">
        <f>VLOOKUP(A1465,标的信息!$B$2:$G$260,5,0)</f>
        <v>5.4</v>
      </c>
      <c r="F1465">
        <f>VLOOKUP(A1465,标的信息!$B$2:$G$260,6,0)</f>
        <v>6</v>
      </c>
      <c r="G1465">
        <f>VLOOKUP(A1465,标的信息!$B$2:$H$260,7,0)</f>
        <v>184</v>
      </c>
      <c r="H1465" t="str">
        <f>VLOOKUP(A1465,标的信息!$B$2:$I$260,8,0)</f>
        <v>还款中</v>
      </c>
      <c r="I1465">
        <f t="shared" si="22"/>
        <v>1380</v>
      </c>
      <c r="J1465">
        <v>1380</v>
      </c>
      <c r="K1465">
        <v>50000</v>
      </c>
      <c r="L1465" s="1" t="s">
        <v>2847</v>
      </c>
      <c r="M1465">
        <v>7947</v>
      </c>
      <c r="N1465">
        <v>10</v>
      </c>
      <c r="O1465" t="s">
        <v>18</v>
      </c>
      <c r="P1465" s="1" t="s">
        <v>2848</v>
      </c>
      <c r="Q1465">
        <v>1380</v>
      </c>
      <c r="R1465">
        <v>1</v>
      </c>
      <c r="S1465">
        <v>0</v>
      </c>
      <c r="T1465">
        <v>0</v>
      </c>
      <c r="U1465" s="1" t="s">
        <v>43</v>
      </c>
      <c r="V1465">
        <v>50000</v>
      </c>
      <c r="W1465">
        <v>50000</v>
      </c>
      <c r="X1465">
        <v>0</v>
      </c>
      <c r="Y1465">
        <v>51380</v>
      </c>
      <c r="Z1465">
        <v>51380</v>
      </c>
      <c r="AA1465">
        <v>1</v>
      </c>
      <c r="AB1465" t="s">
        <v>21</v>
      </c>
    </row>
    <row r="1466" spans="1:28" x14ac:dyDescent="0.3">
      <c r="A1466">
        <v>495</v>
      </c>
      <c r="B1466" t="str">
        <f>VLOOKUP(A1466,标的信息!$B$2:$G$260,2,0)</f>
        <v>安盈聚财</v>
      </c>
      <c r="C1466" t="str">
        <f>VLOOKUP(A1466,标的信息!$B$2:$G$260,3,0)</f>
        <v>草根金融第3期</v>
      </c>
      <c r="D1466">
        <f>VLOOKUP(A1466,标的信息!$B$2:$G$260,4,0)</f>
        <v>2000000</v>
      </c>
      <c r="E1466">
        <f>VLOOKUP(A1466,标的信息!$B$2:$G$260,5,0)</f>
        <v>5.4</v>
      </c>
      <c r="F1466">
        <f>VLOOKUP(A1466,标的信息!$B$2:$G$260,6,0)</f>
        <v>6</v>
      </c>
      <c r="G1466">
        <f>VLOOKUP(A1466,标的信息!$B$2:$H$260,7,0)</f>
        <v>184</v>
      </c>
      <c r="H1466" t="str">
        <f>VLOOKUP(A1466,标的信息!$B$2:$I$260,8,0)</f>
        <v>还款中</v>
      </c>
      <c r="I1466">
        <f t="shared" si="22"/>
        <v>1380</v>
      </c>
      <c r="J1466">
        <v>1380</v>
      </c>
      <c r="K1466">
        <v>50000</v>
      </c>
      <c r="L1466" s="1" t="s">
        <v>2849</v>
      </c>
      <c r="M1466">
        <v>7946</v>
      </c>
      <c r="N1466">
        <v>10</v>
      </c>
      <c r="O1466" t="s">
        <v>18</v>
      </c>
      <c r="P1466" s="1" t="s">
        <v>2850</v>
      </c>
      <c r="Q1466">
        <v>1380</v>
      </c>
      <c r="R1466">
        <v>1</v>
      </c>
      <c r="S1466">
        <v>0</v>
      </c>
      <c r="T1466">
        <v>0</v>
      </c>
      <c r="U1466" s="1" t="s">
        <v>48</v>
      </c>
      <c r="V1466">
        <v>50000</v>
      </c>
      <c r="W1466">
        <v>50000</v>
      </c>
      <c r="X1466">
        <v>0</v>
      </c>
      <c r="Y1466">
        <v>51380</v>
      </c>
      <c r="Z1466">
        <v>51380</v>
      </c>
      <c r="AA1466">
        <v>1</v>
      </c>
      <c r="AB1466" t="s">
        <v>21</v>
      </c>
    </row>
    <row r="1467" spans="1:28" x14ac:dyDescent="0.3">
      <c r="A1467">
        <v>495</v>
      </c>
      <c r="B1467" t="str">
        <f>VLOOKUP(A1467,标的信息!$B$2:$G$260,2,0)</f>
        <v>安盈聚财</v>
      </c>
      <c r="C1467" t="str">
        <f>VLOOKUP(A1467,标的信息!$B$2:$G$260,3,0)</f>
        <v>草根金融第3期</v>
      </c>
      <c r="D1467">
        <f>VLOOKUP(A1467,标的信息!$B$2:$G$260,4,0)</f>
        <v>2000000</v>
      </c>
      <c r="E1467">
        <f>VLOOKUP(A1467,标的信息!$B$2:$G$260,5,0)</f>
        <v>5.4</v>
      </c>
      <c r="F1467">
        <f>VLOOKUP(A1467,标的信息!$B$2:$G$260,6,0)</f>
        <v>6</v>
      </c>
      <c r="G1467">
        <f>VLOOKUP(A1467,标的信息!$B$2:$H$260,7,0)</f>
        <v>184</v>
      </c>
      <c r="H1467" t="str">
        <f>VLOOKUP(A1467,标的信息!$B$2:$I$260,8,0)</f>
        <v>还款中</v>
      </c>
      <c r="I1467">
        <f t="shared" si="22"/>
        <v>2484.0000000000005</v>
      </c>
      <c r="J1467">
        <v>2484</v>
      </c>
      <c r="K1467">
        <v>90000</v>
      </c>
      <c r="L1467" s="1" t="s">
        <v>2851</v>
      </c>
      <c r="M1467">
        <v>7945</v>
      </c>
      <c r="N1467">
        <v>10</v>
      </c>
      <c r="O1467" t="s">
        <v>18</v>
      </c>
      <c r="P1467" s="1" t="s">
        <v>2852</v>
      </c>
      <c r="Q1467">
        <v>2484</v>
      </c>
      <c r="R1467">
        <v>1</v>
      </c>
      <c r="S1467">
        <v>0</v>
      </c>
      <c r="T1467">
        <v>0</v>
      </c>
      <c r="U1467" s="1" t="s">
        <v>35</v>
      </c>
      <c r="V1467">
        <v>90000</v>
      </c>
      <c r="W1467">
        <v>90000</v>
      </c>
      <c r="X1467">
        <v>0</v>
      </c>
      <c r="Y1467">
        <v>92484</v>
      </c>
      <c r="Z1467">
        <v>92484</v>
      </c>
      <c r="AA1467">
        <v>1</v>
      </c>
      <c r="AB1467" t="s">
        <v>21</v>
      </c>
    </row>
    <row r="1468" spans="1:28" x14ac:dyDescent="0.3">
      <c r="A1468">
        <v>495</v>
      </c>
      <c r="B1468" t="str">
        <f>VLOOKUP(A1468,标的信息!$B$2:$G$260,2,0)</f>
        <v>安盈聚财</v>
      </c>
      <c r="C1468" t="str">
        <f>VLOOKUP(A1468,标的信息!$B$2:$G$260,3,0)</f>
        <v>草根金融第3期</v>
      </c>
      <c r="D1468">
        <f>VLOOKUP(A1468,标的信息!$B$2:$G$260,4,0)</f>
        <v>2000000</v>
      </c>
      <c r="E1468">
        <f>VLOOKUP(A1468,标的信息!$B$2:$G$260,5,0)</f>
        <v>5.4</v>
      </c>
      <c r="F1468">
        <f>VLOOKUP(A1468,标的信息!$B$2:$G$260,6,0)</f>
        <v>6</v>
      </c>
      <c r="G1468">
        <f>VLOOKUP(A1468,标的信息!$B$2:$H$260,7,0)</f>
        <v>184</v>
      </c>
      <c r="H1468" t="str">
        <f>VLOOKUP(A1468,标的信息!$B$2:$I$260,8,0)</f>
        <v>还款中</v>
      </c>
      <c r="I1468">
        <f t="shared" si="22"/>
        <v>276</v>
      </c>
      <c r="J1468">
        <v>276</v>
      </c>
      <c r="K1468">
        <v>10000</v>
      </c>
      <c r="L1468" s="1" t="s">
        <v>2853</v>
      </c>
      <c r="M1468">
        <v>7944</v>
      </c>
      <c r="N1468">
        <v>10</v>
      </c>
      <c r="O1468" t="s">
        <v>18</v>
      </c>
      <c r="P1468" s="1" t="s">
        <v>2854</v>
      </c>
      <c r="Q1468">
        <v>276</v>
      </c>
      <c r="R1468">
        <v>1</v>
      </c>
      <c r="S1468">
        <v>0</v>
      </c>
      <c r="T1468">
        <v>0</v>
      </c>
      <c r="U1468" s="1" t="s">
        <v>20</v>
      </c>
      <c r="V1468">
        <v>10000</v>
      </c>
      <c r="W1468">
        <v>10000</v>
      </c>
      <c r="X1468">
        <v>0</v>
      </c>
      <c r="Y1468">
        <v>10276</v>
      </c>
      <c r="Z1468">
        <v>10276</v>
      </c>
      <c r="AA1468">
        <v>1</v>
      </c>
      <c r="AB1468" t="s">
        <v>21</v>
      </c>
    </row>
    <row r="1469" spans="1:28" x14ac:dyDescent="0.3">
      <c r="A1469">
        <v>495</v>
      </c>
      <c r="B1469" t="str">
        <f>VLOOKUP(A1469,标的信息!$B$2:$G$260,2,0)</f>
        <v>安盈聚财</v>
      </c>
      <c r="C1469" t="str">
        <f>VLOOKUP(A1469,标的信息!$B$2:$G$260,3,0)</f>
        <v>草根金融第3期</v>
      </c>
      <c r="D1469">
        <f>VLOOKUP(A1469,标的信息!$B$2:$G$260,4,0)</f>
        <v>2000000</v>
      </c>
      <c r="E1469">
        <f>VLOOKUP(A1469,标的信息!$B$2:$G$260,5,0)</f>
        <v>5.4</v>
      </c>
      <c r="F1469">
        <f>VLOOKUP(A1469,标的信息!$B$2:$G$260,6,0)</f>
        <v>6</v>
      </c>
      <c r="G1469">
        <f>VLOOKUP(A1469,标的信息!$B$2:$H$260,7,0)</f>
        <v>184</v>
      </c>
      <c r="H1469" t="str">
        <f>VLOOKUP(A1469,标的信息!$B$2:$I$260,8,0)</f>
        <v>还款中</v>
      </c>
      <c r="I1469">
        <f t="shared" si="22"/>
        <v>828</v>
      </c>
      <c r="J1469">
        <v>828</v>
      </c>
      <c r="K1469">
        <v>30000</v>
      </c>
      <c r="L1469" s="1" t="s">
        <v>2855</v>
      </c>
      <c r="M1469">
        <v>7943</v>
      </c>
      <c r="N1469">
        <v>10</v>
      </c>
      <c r="O1469" t="s">
        <v>18</v>
      </c>
      <c r="P1469" s="1" t="s">
        <v>2856</v>
      </c>
      <c r="Q1469">
        <v>828</v>
      </c>
      <c r="R1469">
        <v>1</v>
      </c>
      <c r="S1469">
        <v>0</v>
      </c>
      <c r="T1469">
        <v>0</v>
      </c>
      <c r="U1469" s="1" t="s">
        <v>43</v>
      </c>
      <c r="V1469">
        <v>30000</v>
      </c>
      <c r="W1469">
        <v>30000</v>
      </c>
      <c r="X1469">
        <v>0</v>
      </c>
      <c r="Y1469">
        <v>30828</v>
      </c>
      <c r="Z1469">
        <v>30828</v>
      </c>
      <c r="AA1469">
        <v>1</v>
      </c>
      <c r="AB1469" t="s">
        <v>21</v>
      </c>
    </row>
    <row r="1470" spans="1:28" x14ac:dyDescent="0.3">
      <c r="A1470">
        <v>495</v>
      </c>
      <c r="B1470" t="str">
        <f>VLOOKUP(A1470,标的信息!$B$2:$G$260,2,0)</f>
        <v>安盈聚财</v>
      </c>
      <c r="C1470" t="str">
        <f>VLOOKUP(A1470,标的信息!$B$2:$G$260,3,0)</f>
        <v>草根金融第3期</v>
      </c>
      <c r="D1470">
        <f>VLOOKUP(A1470,标的信息!$B$2:$G$260,4,0)</f>
        <v>2000000</v>
      </c>
      <c r="E1470">
        <f>VLOOKUP(A1470,标的信息!$B$2:$G$260,5,0)</f>
        <v>5.4</v>
      </c>
      <c r="F1470">
        <f>VLOOKUP(A1470,标的信息!$B$2:$G$260,6,0)</f>
        <v>6</v>
      </c>
      <c r="G1470">
        <f>VLOOKUP(A1470,标的信息!$B$2:$H$260,7,0)</f>
        <v>184</v>
      </c>
      <c r="H1470" t="str">
        <f>VLOOKUP(A1470,标的信息!$B$2:$I$260,8,0)</f>
        <v>还款中</v>
      </c>
      <c r="I1470">
        <f t="shared" si="22"/>
        <v>276</v>
      </c>
      <c r="J1470">
        <v>276</v>
      </c>
      <c r="K1470">
        <v>10000</v>
      </c>
      <c r="L1470" s="1" t="s">
        <v>2857</v>
      </c>
      <c r="M1470">
        <v>7942</v>
      </c>
      <c r="N1470">
        <v>10</v>
      </c>
      <c r="O1470" t="s">
        <v>18</v>
      </c>
      <c r="P1470" s="1" t="s">
        <v>2858</v>
      </c>
      <c r="Q1470">
        <v>276</v>
      </c>
      <c r="R1470">
        <v>1</v>
      </c>
      <c r="S1470">
        <v>0</v>
      </c>
      <c r="T1470">
        <v>0</v>
      </c>
      <c r="U1470" s="1" t="s">
        <v>48</v>
      </c>
      <c r="V1470">
        <v>10000</v>
      </c>
      <c r="W1470">
        <v>10000</v>
      </c>
      <c r="X1470">
        <v>0</v>
      </c>
      <c r="Y1470">
        <v>10276</v>
      </c>
      <c r="Z1470">
        <v>10276</v>
      </c>
      <c r="AA1470">
        <v>1</v>
      </c>
      <c r="AB1470" t="s">
        <v>21</v>
      </c>
    </row>
    <row r="1471" spans="1:28" x14ac:dyDescent="0.3">
      <c r="A1471">
        <v>495</v>
      </c>
      <c r="B1471" t="str">
        <f>VLOOKUP(A1471,标的信息!$B$2:$G$260,2,0)</f>
        <v>安盈聚财</v>
      </c>
      <c r="C1471" t="str">
        <f>VLOOKUP(A1471,标的信息!$B$2:$G$260,3,0)</f>
        <v>草根金融第3期</v>
      </c>
      <c r="D1471">
        <f>VLOOKUP(A1471,标的信息!$B$2:$G$260,4,0)</f>
        <v>2000000</v>
      </c>
      <c r="E1471">
        <f>VLOOKUP(A1471,标的信息!$B$2:$G$260,5,0)</f>
        <v>5.4</v>
      </c>
      <c r="F1471">
        <f>VLOOKUP(A1471,标的信息!$B$2:$G$260,6,0)</f>
        <v>6</v>
      </c>
      <c r="G1471">
        <f>VLOOKUP(A1471,标的信息!$B$2:$H$260,7,0)</f>
        <v>184</v>
      </c>
      <c r="H1471" t="str">
        <f>VLOOKUP(A1471,标的信息!$B$2:$I$260,8,0)</f>
        <v>还款中</v>
      </c>
      <c r="I1471">
        <f t="shared" si="22"/>
        <v>276</v>
      </c>
      <c r="J1471">
        <v>276</v>
      </c>
      <c r="K1471">
        <v>10000</v>
      </c>
      <c r="L1471" s="1" t="s">
        <v>2859</v>
      </c>
      <c r="M1471">
        <v>7941</v>
      </c>
      <c r="N1471">
        <v>10</v>
      </c>
      <c r="O1471" t="s">
        <v>18</v>
      </c>
      <c r="P1471" s="1" t="s">
        <v>2860</v>
      </c>
      <c r="Q1471">
        <v>276</v>
      </c>
      <c r="R1471">
        <v>1</v>
      </c>
      <c r="S1471">
        <v>0</v>
      </c>
      <c r="T1471">
        <v>0</v>
      </c>
      <c r="U1471" s="1" t="s">
        <v>53</v>
      </c>
      <c r="V1471">
        <v>10000</v>
      </c>
      <c r="W1471">
        <v>10000</v>
      </c>
      <c r="X1471">
        <v>0</v>
      </c>
      <c r="Y1471">
        <v>10276</v>
      </c>
      <c r="Z1471">
        <v>10276</v>
      </c>
      <c r="AA1471">
        <v>1</v>
      </c>
      <c r="AB1471" t="s">
        <v>21</v>
      </c>
    </row>
    <row r="1472" spans="1:28" x14ac:dyDescent="0.3">
      <c r="A1472">
        <v>495</v>
      </c>
      <c r="B1472" t="str">
        <f>VLOOKUP(A1472,标的信息!$B$2:$G$260,2,0)</f>
        <v>安盈聚财</v>
      </c>
      <c r="C1472" t="str">
        <f>VLOOKUP(A1472,标的信息!$B$2:$G$260,3,0)</f>
        <v>草根金融第3期</v>
      </c>
      <c r="D1472">
        <f>VLOOKUP(A1472,标的信息!$B$2:$G$260,4,0)</f>
        <v>2000000</v>
      </c>
      <c r="E1472">
        <f>VLOOKUP(A1472,标的信息!$B$2:$G$260,5,0)</f>
        <v>5.4</v>
      </c>
      <c r="F1472">
        <f>VLOOKUP(A1472,标的信息!$B$2:$G$260,6,0)</f>
        <v>6</v>
      </c>
      <c r="G1472">
        <f>VLOOKUP(A1472,标的信息!$B$2:$H$260,7,0)</f>
        <v>184</v>
      </c>
      <c r="H1472" t="str">
        <f>VLOOKUP(A1472,标的信息!$B$2:$I$260,8,0)</f>
        <v>还款中</v>
      </c>
      <c r="I1472">
        <f t="shared" si="22"/>
        <v>1380</v>
      </c>
      <c r="J1472">
        <v>1380</v>
      </c>
      <c r="K1472">
        <v>50000</v>
      </c>
      <c r="L1472" s="1" t="s">
        <v>2861</v>
      </c>
      <c r="M1472">
        <v>7940</v>
      </c>
      <c r="N1472">
        <v>10</v>
      </c>
      <c r="O1472" t="s">
        <v>18</v>
      </c>
      <c r="P1472" s="1" t="s">
        <v>2862</v>
      </c>
      <c r="Q1472">
        <v>1380</v>
      </c>
      <c r="R1472">
        <v>1</v>
      </c>
      <c r="S1472">
        <v>0</v>
      </c>
      <c r="T1472">
        <v>0</v>
      </c>
      <c r="U1472" s="1" t="s">
        <v>53</v>
      </c>
      <c r="V1472">
        <v>50000</v>
      </c>
      <c r="W1472">
        <v>50000</v>
      </c>
      <c r="X1472">
        <v>0</v>
      </c>
      <c r="Y1472">
        <v>51380</v>
      </c>
      <c r="Z1472">
        <v>51380</v>
      </c>
      <c r="AA1472">
        <v>1</v>
      </c>
      <c r="AB1472" t="s">
        <v>21</v>
      </c>
    </row>
    <row r="1473" spans="1:28" x14ac:dyDescent="0.3">
      <c r="A1473">
        <v>495</v>
      </c>
      <c r="B1473" t="str">
        <f>VLOOKUP(A1473,标的信息!$B$2:$G$260,2,0)</f>
        <v>安盈聚财</v>
      </c>
      <c r="C1473" t="str">
        <f>VLOOKUP(A1473,标的信息!$B$2:$G$260,3,0)</f>
        <v>草根金融第3期</v>
      </c>
      <c r="D1473">
        <f>VLOOKUP(A1473,标的信息!$B$2:$G$260,4,0)</f>
        <v>2000000</v>
      </c>
      <c r="E1473">
        <f>VLOOKUP(A1473,标的信息!$B$2:$G$260,5,0)</f>
        <v>5.4</v>
      </c>
      <c r="F1473">
        <f>VLOOKUP(A1473,标的信息!$B$2:$G$260,6,0)</f>
        <v>6</v>
      </c>
      <c r="G1473">
        <f>VLOOKUP(A1473,标的信息!$B$2:$H$260,7,0)</f>
        <v>184</v>
      </c>
      <c r="H1473" t="str">
        <f>VLOOKUP(A1473,标的信息!$B$2:$I$260,8,0)</f>
        <v>还款中</v>
      </c>
      <c r="I1473">
        <f t="shared" si="22"/>
        <v>552</v>
      </c>
      <c r="J1473">
        <v>552</v>
      </c>
      <c r="K1473">
        <v>20000</v>
      </c>
      <c r="L1473" s="1" t="s">
        <v>2863</v>
      </c>
      <c r="M1473">
        <v>7939</v>
      </c>
      <c r="N1473">
        <v>10</v>
      </c>
      <c r="O1473" t="s">
        <v>18</v>
      </c>
      <c r="P1473" s="1" t="s">
        <v>2864</v>
      </c>
      <c r="Q1473">
        <v>552</v>
      </c>
      <c r="R1473">
        <v>1</v>
      </c>
      <c r="S1473">
        <v>0</v>
      </c>
      <c r="T1473">
        <v>0</v>
      </c>
      <c r="U1473" s="1" t="s">
        <v>40</v>
      </c>
      <c r="V1473">
        <v>20000</v>
      </c>
      <c r="W1473">
        <v>20000</v>
      </c>
      <c r="X1473">
        <v>0</v>
      </c>
      <c r="Y1473">
        <v>20552</v>
      </c>
      <c r="Z1473">
        <v>20552</v>
      </c>
      <c r="AA1473">
        <v>1</v>
      </c>
      <c r="AB1473" t="s">
        <v>21</v>
      </c>
    </row>
    <row r="1474" spans="1:28" x14ac:dyDescent="0.3">
      <c r="A1474">
        <v>495</v>
      </c>
      <c r="B1474" t="str">
        <f>VLOOKUP(A1474,标的信息!$B$2:$G$260,2,0)</f>
        <v>安盈聚财</v>
      </c>
      <c r="C1474" t="str">
        <f>VLOOKUP(A1474,标的信息!$B$2:$G$260,3,0)</f>
        <v>草根金融第3期</v>
      </c>
      <c r="D1474">
        <f>VLOOKUP(A1474,标的信息!$B$2:$G$260,4,0)</f>
        <v>2000000</v>
      </c>
      <c r="E1474">
        <f>VLOOKUP(A1474,标的信息!$B$2:$G$260,5,0)</f>
        <v>5.4</v>
      </c>
      <c r="F1474">
        <f>VLOOKUP(A1474,标的信息!$B$2:$G$260,6,0)</f>
        <v>6</v>
      </c>
      <c r="G1474">
        <f>VLOOKUP(A1474,标的信息!$B$2:$H$260,7,0)</f>
        <v>184</v>
      </c>
      <c r="H1474" t="str">
        <f>VLOOKUP(A1474,标的信息!$B$2:$I$260,8,0)</f>
        <v>还款中</v>
      </c>
      <c r="I1474">
        <f t="shared" si="22"/>
        <v>1380</v>
      </c>
      <c r="J1474">
        <v>1380</v>
      </c>
      <c r="K1474">
        <v>50000</v>
      </c>
      <c r="L1474" s="1" t="s">
        <v>2865</v>
      </c>
      <c r="M1474">
        <v>7938</v>
      </c>
      <c r="N1474">
        <v>10</v>
      </c>
      <c r="O1474" t="s">
        <v>18</v>
      </c>
      <c r="P1474" s="1" t="s">
        <v>2866</v>
      </c>
      <c r="Q1474">
        <v>1380</v>
      </c>
      <c r="R1474">
        <v>1</v>
      </c>
      <c r="S1474">
        <v>0</v>
      </c>
      <c r="T1474">
        <v>0</v>
      </c>
      <c r="U1474" s="1" t="s">
        <v>20</v>
      </c>
      <c r="V1474">
        <v>50000</v>
      </c>
      <c r="W1474">
        <v>50000</v>
      </c>
      <c r="X1474">
        <v>0</v>
      </c>
      <c r="Y1474">
        <v>51380</v>
      </c>
      <c r="Z1474">
        <v>51380</v>
      </c>
      <c r="AA1474">
        <v>1</v>
      </c>
      <c r="AB1474" t="s">
        <v>21</v>
      </c>
    </row>
    <row r="1475" spans="1:28" x14ac:dyDescent="0.3">
      <c r="A1475">
        <v>495</v>
      </c>
      <c r="B1475" t="str">
        <f>VLOOKUP(A1475,标的信息!$B$2:$G$260,2,0)</f>
        <v>安盈聚财</v>
      </c>
      <c r="C1475" t="str">
        <f>VLOOKUP(A1475,标的信息!$B$2:$G$260,3,0)</f>
        <v>草根金融第3期</v>
      </c>
      <c r="D1475">
        <f>VLOOKUP(A1475,标的信息!$B$2:$G$260,4,0)</f>
        <v>2000000</v>
      </c>
      <c r="E1475">
        <f>VLOOKUP(A1475,标的信息!$B$2:$G$260,5,0)</f>
        <v>5.4</v>
      </c>
      <c r="F1475">
        <f>VLOOKUP(A1475,标的信息!$B$2:$G$260,6,0)</f>
        <v>6</v>
      </c>
      <c r="G1475">
        <f>VLOOKUP(A1475,标的信息!$B$2:$H$260,7,0)</f>
        <v>184</v>
      </c>
      <c r="H1475" t="str">
        <f>VLOOKUP(A1475,标的信息!$B$2:$I$260,8,0)</f>
        <v>还款中</v>
      </c>
      <c r="I1475">
        <f t="shared" ref="I1475:I1538" si="23">K1475*E1475/100*G1475/360</f>
        <v>1380</v>
      </c>
      <c r="J1475">
        <v>1380</v>
      </c>
      <c r="K1475">
        <v>50000</v>
      </c>
      <c r="L1475" s="1" t="s">
        <v>2867</v>
      </c>
      <c r="M1475">
        <v>7937</v>
      </c>
      <c r="N1475">
        <v>10</v>
      </c>
      <c r="O1475" t="s">
        <v>18</v>
      </c>
      <c r="P1475" s="1" t="s">
        <v>2868</v>
      </c>
      <c r="Q1475">
        <v>1380</v>
      </c>
      <c r="R1475">
        <v>1</v>
      </c>
      <c r="S1475">
        <v>0</v>
      </c>
      <c r="T1475">
        <v>0</v>
      </c>
      <c r="U1475" s="1" t="s">
        <v>32</v>
      </c>
      <c r="V1475">
        <v>50000</v>
      </c>
      <c r="W1475">
        <v>50000</v>
      </c>
      <c r="X1475">
        <v>0</v>
      </c>
      <c r="Y1475">
        <v>51380</v>
      </c>
      <c r="Z1475">
        <v>51380</v>
      </c>
      <c r="AA1475">
        <v>1</v>
      </c>
      <c r="AB1475" t="s">
        <v>21</v>
      </c>
    </row>
    <row r="1476" spans="1:28" x14ac:dyDescent="0.3">
      <c r="A1476">
        <v>495</v>
      </c>
      <c r="B1476" t="str">
        <f>VLOOKUP(A1476,标的信息!$B$2:$G$260,2,0)</f>
        <v>安盈聚财</v>
      </c>
      <c r="C1476" t="str">
        <f>VLOOKUP(A1476,标的信息!$B$2:$G$260,3,0)</f>
        <v>草根金融第3期</v>
      </c>
      <c r="D1476">
        <f>VLOOKUP(A1476,标的信息!$B$2:$G$260,4,0)</f>
        <v>2000000</v>
      </c>
      <c r="E1476">
        <f>VLOOKUP(A1476,标的信息!$B$2:$G$260,5,0)</f>
        <v>5.4</v>
      </c>
      <c r="F1476">
        <f>VLOOKUP(A1476,标的信息!$B$2:$G$260,6,0)</f>
        <v>6</v>
      </c>
      <c r="G1476">
        <f>VLOOKUP(A1476,标的信息!$B$2:$H$260,7,0)</f>
        <v>184</v>
      </c>
      <c r="H1476" t="str">
        <f>VLOOKUP(A1476,标的信息!$B$2:$I$260,8,0)</f>
        <v>还款中</v>
      </c>
      <c r="I1476">
        <f t="shared" si="23"/>
        <v>276</v>
      </c>
      <c r="J1476">
        <v>276</v>
      </c>
      <c r="K1476">
        <v>10000</v>
      </c>
      <c r="L1476" s="1" t="s">
        <v>2869</v>
      </c>
      <c r="M1476">
        <v>7936</v>
      </c>
      <c r="N1476">
        <v>10</v>
      </c>
      <c r="O1476" t="s">
        <v>18</v>
      </c>
      <c r="P1476" s="1" t="s">
        <v>2870</v>
      </c>
      <c r="Q1476">
        <v>276</v>
      </c>
      <c r="R1476">
        <v>1</v>
      </c>
      <c r="S1476">
        <v>0</v>
      </c>
      <c r="T1476">
        <v>0</v>
      </c>
      <c r="U1476" s="1" t="s">
        <v>29</v>
      </c>
      <c r="V1476">
        <v>10000</v>
      </c>
      <c r="W1476">
        <v>10000</v>
      </c>
      <c r="X1476">
        <v>0</v>
      </c>
      <c r="Y1476">
        <v>10276</v>
      </c>
      <c r="Z1476">
        <v>10276</v>
      </c>
      <c r="AA1476">
        <v>1</v>
      </c>
      <c r="AB1476" t="s">
        <v>21</v>
      </c>
    </row>
    <row r="1477" spans="1:28" x14ac:dyDescent="0.3">
      <c r="A1477">
        <v>495</v>
      </c>
      <c r="B1477" t="str">
        <f>VLOOKUP(A1477,标的信息!$B$2:$G$260,2,0)</f>
        <v>安盈聚财</v>
      </c>
      <c r="C1477" t="str">
        <f>VLOOKUP(A1477,标的信息!$B$2:$G$260,3,0)</f>
        <v>草根金融第3期</v>
      </c>
      <c r="D1477">
        <f>VLOOKUP(A1477,标的信息!$B$2:$G$260,4,0)</f>
        <v>2000000</v>
      </c>
      <c r="E1477">
        <f>VLOOKUP(A1477,标的信息!$B$2:$G$260,5,0)</f>
        <v>5.4</v>
      </c>
      <c r="F1477">
        <f>VLOOKUP(A1477,标的信息!$B$2:$G$260,6,0)</f>
        <v>6</v>
      </c>
      <c r="G1477">
        <f>VLOOKUP(A1477,标的信息!$B$2:$H$260,7,0)</f>
        <v>184</v>
      </c>
      <c r="H1477" t="str">
        <f>VLOOKUP(A1477,标的信息!$B$2:$I$260,8,0)</f>
        <v>还款中</v>
      </c>
      <c r="I1477">
        <f t="shared" si="23"/>
        <v>5520</v>
      </c>
      <c r="J1477">
        <v>5520</v>
      </c>
      <c r="K1477">
        <v>200000</v>
      </c>
      <c r="L1477" s="1" t="s">
        <v>2871</v>
      </c>
      <c r="M1477">
        <v>7935</v>
      </c>
      <c r="N1477">
        <v>10</v>
      </c>
      <c r="O1477" t="s">
        <v>18</v>
      </c>
      <c r="P1477" s="1" t="s">
        <v>2872</v>
      </c>
      <c r="Q1477">
        <v>5520</v>
      </c>
      <c r="R1477">
        <v>1</v>
      </c>
      <c r="S1477">
        <v>0</v>
      </c>
      <c r="T1477">
        <v>0</v>
      </c>
      <c r="U1477" s="1" t="s">
        <v>32</v>
      </c>
      <c r="V1477">
        <v>200000</v>
      </c>
      <c r="W1477">
        <v>200000</v>
      </c>
      <c r="X1477">
        <v>0</v>
      </c>
      <c r="Y1477">
        <v>205520</v>
      </c>
      <c r="Z1477">
        <v>205520</v>
      </c>
      <c r="AA1477">
        <v>1</v>
      </c>
      <c r="AB1477" t="s">
        <v>21</v>
      </c>
    </row>
    <row r="1478" spans="1:28" x14ac:dyDescent="0.3">
      <c r="A1478">
        <v>495</v>
      </c>
      <c r="B1478" t="str">
        <f>VLOOKUP(A1478,标的信息!$B$2:$G$260,2,0)</f>
        <v>安盈聚财</v>
      </c>
      <c r="C1478" t="str">
        <f>VLOOKUP(A1478,标的信息!$B$2:$G$260,3,0)</f>
        <v>草根金融第3期</v>
      </c>
      <c r="D1478">
        <f>VLOOKUP(A1478,标的信息!$B$2:$G$260,4,0)</f>
        <v>2000000</v>
      </c>
      <c r="E1478">
        <f>VLOOKUP(A1478,标的信息!$B$2:$G$260,5,0)</f>
        <v>5.4</v>
      </c>
      <c r="F1478">
        <f>VLOOKUP(A1478,标的信息!$B$2:$G$260,6,0)</f>
        <v>6</v>
      </c>
      <c r="G1478">
        <f>VLOOKUP(A1478,标的信息!$B$2:$H$260,7,0)</f>
        <v>184</v>
      </c>
      <c r="H1478" t="str">
        <f>VLOOKUP(A1478,标的信息!$B$2:$I$260,8,0)</f>
        <v>还款中</v>
      </c>
      <c r="I1478">
        <f t="shared" si="23"/>
        <v>276</v>
      </c>
      <c r="J1478">
        <v>276</v>
      </c>
      <c r="K1478">
        <v>10000</v>
      </c>
      <c r="L1478" s="1" t="s">
        <v>2873</v>
      </c>
      <c r="M1478">
        <v>7934</v>
      </c>
      <c r="N1478">
        <v>10</v>
      </c>
      <c r="O1478" t="s">
        <v>18</v>
      </c>
      <c r="P1478" s="1" t="s">
        <v>2874</v>
      </c>
      <c r="Q1478">
        <v>276</v>
      </c>
      <c r="R1478">
        <v>1</v>
      </c>
      <c r="S1478">
        <v>0</v>
      </c>
      <c r="T1478">
        <v>0</v>
      </c>
      <c r="U1478" s="1" t="s">
        <v>77</v>
      </c>
      <c r="V1478">
        <v>10000</v>
      </c>
      <c r="W1478">
        <v>10000</v>
      </c>
      <c r="X1478">
        <v>0</v>
      </c>
      <c r="Y1478">
        <v>10276</v>
      </c>
      <c r="Z1478">
        <v>10276</v>
      </c>
      <c r="AA1478">
        <v>1</v>
      </c>
      <c r="AB1478" t="s">
        <v>21</v>
      </c>
    </row>
    <row r="1479" spans="1:28" x14ac:dyDescent="0.3">
      <c r="A1479">
        <v>495</v>
      </c>
      <c r="B1479" t="str">
        <f>VLOOKUP(A1479,标的信息!$B$2:$G$260,2,0)</f>
        <v>安盈聚财</v>
      </c>
      <c r="C1479" t="str">
        <f>VLOOKUP(A1479,标的信息!$B$2:$G$260,3,0)</f>
        <v>草根金融第3期</v>
      </c>
      <c r="D1479">
        <f>VLOOKUP(A1479,标的信息!$B$2:$G$260,4,0)</f>
        <v>2000000</v>
      </c>
      <c r="E1479">
        <f>VLOOKUP(A1479,标的信息!$B$2:$G$260,5,0)</f>
        <v>5.4</v>
      </c>
      <c r="F1479">
        <f>VLOOKUP(A1479,标的信息!$B$2:$G$260,6,0)</f>
        <v>6</v>
      </c>
      <c r="G1479">
        <f>VLOOKUP(A1479,标的信息!$B$2:$H$260,7,0)</f>
        <v>184</v>
      </c>
      <c r="H1479" t="str">
        <f>VLOOKUP(A1479,标的信息!$B$2:$I$260,8,0)</f>
        <v>还款中</v>
      </c>
      <c r="I1479">
        <f t="shared" si="23"/>
        <v>828</v>
      </c>
      <c r="J1479">
        <v>828</v>
      </c>
      <c r="K1479">
        <v>30000</v>
      </c>
      <c r="L1479" s="1" t="s">
        <v>2875</v>
      </c>
      <c r="M1479">
        <v>7933</v>
      </c>
      <c r="N1479">
        <v>10</v>
      </c>
      <c r="O1479" t="s">
        <v>18</v>
      </c>
      <c r="P1479" s="1" t="s">
        <v>2876</v>
      </c>
      <c r="Q1479">
        <v>828</v>
      </c>
      <c r="R1479">
        <v>1</v>
      </c>
      <c r="S1479">
        <v>0</v>
      </c>
      <c r="T1479">
        <v>0</v>
      </c>
      <c r="U1479" s="1" t="s">
        <v>32</v>
      </c>
      <c r="V1479">
        <v>30000</v>
      </c>
      <c r="W1479">
        <v>30000</v>
      </c>
      <c r="X1479">
        <v>0</v>
      </c>
      <c r="Y1479">
        <v>30828</v>
      </c>
      <c r="Z1479">
        <v>30828</v>
      </c>
      <c r="AA1479">
        <v>1</v>
      </c>
      <c r="AB1479" t="s">
        <v>21</v>
      </c>
    </row>
    <row r="1480" spans="1:28" x14ac:dyDescent="0.3">
      <c r="A1480">
        <v>495</v>
      </c>
      <c r="B1480" t="str">
        <f>VLOOKUP(A1480,标的信息!$B$2:$G$260,2,0)</f>
        <v>安盈聚财</v>
      </c>
      <c r="C1480" t="str">
        <f>VLOOKUP(A1480,标的信息!$B$2:$G$260,3,0)</f>
        <v>草根金融第3期</v>
      </c>
      <c r="D1480">
        <f>VLOOKUP(A1480,标的信息!$B$2:$G$260,4,0)</f>
        <v>2000000</v>
      </c>
      <c r="E1480">
        <f>VLOOKUP(A1480,标的信息!$B$2:$G$260,5,0)</f>
        <v>5.4</v>
      </c>
      <c r="F1480">
        <f>VLOOKUP(A1480,标的信息!$B$2:$G$260,6,0)</f>
        <v>6</v>
      </c>
      <c r="G1480">
        <f>VLOOKUP(A1480,标的信息!$B$2:$H$260,7,0)</f>
        <v>184</v>
      </c>
      <c r="H1480" t="str">
        <f>VLOOKUP(A1480,标的信息!$B$2:$I$260,8,0)</f>
        <v>还款中</v>
      </c>
      <c r="I1480">
        <f t="shared" si="23"/>
        <v>276</v>
      </c>
      <c r="J1480">
        <v>276</v>
      </c>
      <c r="K1480">
        <v>10000</v>
      </c>
      <c r="L1480" s="1" t="s">
        <v>2877</v>
      </c>
      <c r="M1480">
        <v>7932</v>
      </c>
      <c r="N1480">
        <v>10</v>
      </c>
      <c r="O1480" t="s">
        <v>18</v>
      </c>
      <c r="P1480" s="1" t="s">
        <v>2878</v>
      </c>
      <c r="Q1480">
        <v>276</v>
      </c>
      <c r="R1480">
        <v>1</v>
      </c>
      <c r="S1480">
        <v>0</v>
      </c>
      <c r="T1480">
        <v>0</v>
      </c>
      <c r="U1480" s="1" t="s">
        <v>29</v>
      </c>
      <c r="V1480">
        <v>10000</v>
      </c>
      <c r="W1480">
        <v>10000</v>
      </c>
      <c r="X1480">
        <v>0</v>
      </c>
      <c r="Y1480">
        <v>10276</v>
      </c>
      <c r="Z1480">
        <v>10276</v>
      </c>
      <c r="AA1480">
        <v>1</v>
      </c>
      <c r="AB1480" t="s">
        <v>21</v>
      </c>
    </row>
    <row r="1481" spans="1:28" x14ac:dyDescent="0.3">
      <c r="A1481">
        <v>495</v>
      </c>
      <c r="B1481" t="str">
        <f>VLOOKUP(A1481,标的信息!$B$2:$G$260,2,0)</f>
        <v>安盈聚财</v>
      </c>
      <c r="C1481" t="str">
        <f>VLOOKUP(A1481,标的信息!$B$2:$G$260,3,0)</f>
        <v>草根金融第3期</v>
      </c>
      <c r="D1481">
        <f>VLOOKUP(A1481,标的信息!$B$2:$G$260,4,0)</f>
        <v>2000000</v>
      </c>
      <c r="E1481">
        <f>VLOOKUP(A1481,标的信息!$B$2:$G$260,5,0)</f>
        <v>5.4</v>
      </c>
      <c r="F1481">
        <f>VLOOKUP(A1481,标的信息!$B$2:$G$260,6,0)</f>
        <v>6</v>
      </c>
      <c r="G1481">
        <f>VLOOKUP(A1481,标的信息!$B$2:$H$260,7,0)</f>
        <v>184</v>
      </c>
      <c r="H1481" t="str">
        <f>VLOOKUP(A1481,标的信息!$B$2:$I$260,8,0)</f>
        <v>还款中</v>
      </c>
      <c r="I1481">
        <f t="shared" si="23"/>
        <v>552</v>
      </c>
      <c r="J1481">
        <v>552</v>
      </c>
      <c r="K1481">
        <v>20000</v>
      </c>
      <c r="L1481" s="1" t="s">
        <v>2879</v>
      </c>
      <c r="M1481">
        <v>7931</v>
      </c>
      <c r="N1481">
        <v>10</v>
      </c>
      <c r="O1481" t="s">
        <v>18</v>
      </c>
      <c r="P1481" s="1" t="s">
        <v>2880</v>
      </c>
      <c r="Q1481">
        <v>552</v>
      </c>
      <c r="R1481">
        <v>1</v>
      </c>
      <c r="S1481">
        <v>0</v>
      </c>
      <c r="T1481">
        <v>0</v>
      </c>
      <c r="U1481" s="1" t="s">
        <v>43</v>
      </c>
      <c r="V1481">
        <v>20000</v>
      </c>
      <c r="W1481">
        <v>20000</v>
      </c>
      <c r="X1481">
        <v>0</v>
      </c>
      <c r="Y1481">
        <v>20552</v>
      </c>
      <c r="Z1481">
        <v>20552</v>
      </c>
      <c r="AA1481">
        <v>1</v>
      </c>
      <c r="AB1481" t="s">
        <v>21</v>
      </c>
    </row>
    <row r="1482" spans="1:28" x14ac:dyDescent="0.3">
      <c r="A1482">
        <v>495</v>
      </c>
      <c r="B1482" t="str">
        <f>VLOOKUP(A1482,标的信息!$B$2:$G$260,2,0)</f>
        <v>安盈聚财</v>
      </c>
      <c r="C1482" t="str">
        <f>VLOOKUP(A1482,标的信息!$B$2:$G$260,3,0)</f>
        <v>草根金融第3期</v>
      </c>
      <c r="D1482">
        <f>VLOOKUP(A1482,标的信息!$B$2:$G$260,4,0)</f>
        <v>2000000</v>
      </c>
      <c r="E1482">
        <f>VLOOKUP(A1482,标的信息!$B$2:$G$260,5,0)</f>
        <v>5.4</v>
      </c>
      <c r="F1482">
        <f>VLOOKUP(A1482,标的信息!$B$2:$G$260,6,0)</f>
        <v>6</v>
      </c>
      <c r="G1482">
        <f>VLOOKUP(A1482,标的信息!$B$2:$H$260,7,0)</f>
        <v>184</v>
      </c>
      <c r="H1482" t="str">
        <f>VLOOKUP(A1482,标的信息!$B$2:$I$260,8,0)</f>
        <v>还款中</v>
      </c>
      <c r="I1482">
        <f t="shared" si="23"/>
        <v>18492.000000000004</v>
      </c>
      <c r="J1482">
        <v>18492</v>
      </c>
      <c r="K1482">
        <v>670000</v>
      </c>
      <c r="L1482" s="1" t="s">
        <v>2881</v>
      </c>
      <c r="M1482">
        <v>7930</v>
      </c>
      <c r="N1482">
        <v>10</v>
      </c>
      <c r="O1482" t="s">
        <v>18</v>
      </c>
      <c r="P1482" s="1" t="s">
        <v>2882</v>
      </c>
      <c r="Q1482">
        <v>18492</v>
      </c>
      <c r="R1482">
        <v>1</v>
      </c>
      <c r="S1482">
        <v>0</v>
      </c>
      <c r="T1482">
        <v>0</v>
      </c>
      <c r="U1482" s="1" t="s">
        <v>48</v>
      </c>
      <c r="V1482">
        <v>670000</v>
      </c>
      <c r="W1482">
        <v>670000</v>
      </c>
      <c r="X1482">
        <v>0</v>
      </c>
      <c r="Y1482">
        <v>688492</v>
      </c>
      <c r="Z1482">
        <v>688492</v>
      </c>
      <c r="AA1482">
        <v>1</v>
      </c>
      <c r="AB1482" t="s">
        <v>21</v>
      </c>
    </row>
    <row r="1483" spans="1:28" x14ac:dyDescent="0.3">
      <c r="A1483">
        <v>495</v>
      </c>
      <c r="B1483" t="str">
        <f>VLOOKUP(A1483,标的信息!$B$2:$G$260,2,0)</f>
        <v>安盈聚财</v>
      </c>
      <c r="C1483" t="str">
        <f>VLOOKUP(A1483,标的信息!$B$2:$G$260,3,0)</f>
        <v>草根金融第3期</v>
      </c>
      <c r="D1483">
        <f>VLOOKUP(A1483,标的信息!$B$2:$G$260,4,0)</f>
        <v>2000000</v>
      </c>
      <c r="E1483">
        <f>VLOOKUP(A1483,标的信息!$B$2:$G$260,5,0)</f>
        <v>5.4</v>
      </c>
      <c r="F1483">
        <f>VLOOKUP(A1483,标的信息!$B$2:$G$260,6,0)</f>
        <v>6</v>
      </c>
      <c r="G1483">
        <f>VLOOKUP(A1483,标的信息!$B$2:$H$260,7,0)</f>
        <v>184</v>
      </c>
      <c r="H1483" t="str">
        <f>VLOOKUP(A1483,标的信息!$B$2:$I$260,8,0)</f>
        <v>还款中</v>
      </c>
      <c r="I1483">
        <f t="shared" si="23"/>
        <v>552</v>
      </c>
      <c r="J1483">
        <v>552</v>
      </c>
      <c r="K1483">
        <v>20000</v>
      </c>
      <c r="L1483" s="1" t="s">
        <v>2883</v>
      </c>
      <c r="M1483">
        <v>7929</v>
      </c>
      <c r="N1483">
        <v>10</v>
      </c>
      <c r="O1483" t="s">
        <v>18</v>
      </c>
      <c r="P1483" s="1" t="s">
        <v>2884</v>
      </c>
      <c r="Q1483">
        <v>552</v>
      </c>
      <c r="R1483">
        <v>1</v>
      </c>
      <c r="S1483">
        <v>0</v>
      </c>
      <c r="T1483">
        <v>0</v>
      </c>
      <c r="U1483" s="1" t="s">
        <v>29</v>
      </c>
      <c r="V1483">
        <v>20000</v>
      </c>
      <c r="W1483">
        <v>20000</v>
      </c>
      <c r="X1483">
        <v>0</v>
      </c>
      <c r="Y1483">
        <v>20552</v>
      </c>
      <c r="Z1483">
        <v>20552</v>
      </c>
      <c r="AA1483">
        <v>1</v>
      </c>
      <c r="AB1483" t="s">
        <v>21</v>
      </c>
    </row>
    <row r="1484" spans="1:28" x14ac:dyDescent="0.3">
      <c r="A1484">
        <v>495</v>
      </c>
      <c r="B1484" t="str">
        <f>VLOOKUP(A1484,标的信息!$B$2:$G$260,2,0)</f>
        <v>安盈聚财</v>
      </c>
      <c r="C1484" t="str">
        <f>VLOOKUP(A1484,标的信息!$B$2:$G$260,3,0)</f>
        <v>草根金融第3期</v>
      </c>
      <c r="D1484">
        <f>VLOOKUP(A1484,标的信息!$B$2:$G$260,4,0)</f>
        <v>2000000</v>
      </c>
      <c r="E1484">
        <f>VLOOKUP(A1484,标的信息!$B$2:$G$260,5,0)</f>
        <v>5.4</v>
      </c>
      <c r="F1484">
        <f>VLOOKUP(A1484,标的信息!$B$2:$G$260,6,0)</f>
        <v>6</v>
      </c>
      <c r="G1484">
        <f>VLOOKUP(A1484,标的信息!$B$2:$H$260,7,0)</f>
        <v>184</v>
      </c>
      <c r="H1484" t="str">
        <f>VLOOKUP(A1484,标的信息!$B$2:$I$260,8,0)</f>
        <v>还款中</v>
      </c>
      <c r="I1484">
        <f t="shared" si="23"/>
        <v>276</v>
      </c>
      <c r="J1484">
        <v>276</v>
      </c>
      <c r="K1484">
        <v>10000</v>
      </c>
      <c r="L1484" s="1" t="s">
        <v>2885</v>
      </c>
      <c r="M1484">
        <v>7928</v>
      </c>
      <c r="N1484">
        <v>10</v>
      </c>
      <c r="O1484" t="s">
        <v>18</v>
      </c>
      <c r="P1484" s="1" t="s">
        <v>2886</v>
      </c>
      <c r="Q1484">
        <v>276</v>
      </c>
      <c r="R1484">
        <v>1</v>
      </c>
      <c r="S1484">
        <v>0</v>
      </c>
      <c r="T1484">
        <v>0</v>
      </c>
      <c r="U1484" s="1" t="s">
        <v>48</v>
      </c>
      <c r="V1484">
        <v>10000</v>
      </c>
      <c r="W1484">
        <v>10000</v>
      </c>
      <c r="X1484">
        <v>0</v>
      </c>
      <c r="Y1484">
        <v>10276</v>
      </c>
      <c r="Z1484">
        <v>10276</v>
      </c>
      <c r="AA1484">
        <v>1</v>
      </c>
      <c r="AB1484" t="s">
        <v>21</v>
      </c>
    </row>
    <row r="1485" spans="1:28" x14ac:dyDescent="0.3">
      <c r="A1485">
        <v>495</v>
      </c>
      <c r="B1485" t="str">
        <f>VLOOKUP(A1485,标的信息!$B$2:$G$260,2,0)</f>
        <v>安盈聚财</v>
      </c>
      <c r="C1485" t="str">
        <f>VLOOKUP(A1485,标的信息!$B$2:$G$260,3,0)</f>
        <v>草根金融第3期</v>
      </c>
      <c r="D1485">
        <f>VLOOKUP(A1485,标的信息!$B$2:$G$260,4,0)</f>
        <v>2000000</v>
      </c>
      <c r="E1485">
        <f>VLOOKUP(A1485,标的信息!$B$2:$G$260,5,0)</f>
        <v>5.4</v>
      </c>
      <c r="F1485">
        <f>VLOOKUP(A1485,标的信息!$B$2:$G$260,6,0)</f>
        <v>6</v>
      </c>
      <c r="G1485">
        <f>VLOOKUP(A1485,标的信息!$B$2:$H$260,7,0)</f>
        <v>184</v>
      </c>
      <c r="H1485" t="str">
        <f>VLOOKUP(A1485,标的信息!$B$2:$I$260,8,0)</f>
        <v>还款中</v>
      </c>
      <c r="I1485">
        <f t="shared" si="23"/>
        <v>1380</v>
      </c>
      <c r="J1485">
        <v>1380</v>
      </c>
      <c r="K1485">
        <v>50000</v>
      </c>
      <c r="L1485" s="1" t="s">
        <v>2887</v>
      </c>
      <c r="M1485">
        <v>7927</v>
      </c>
      <c r="N1485">
        <v>10</v>
      </c>
      <c r="O1485" t="s">
        <v>18</v>
      </c>
      <c r="P1485" s="1" t="s">
        <v>2888</v>
      </c>
      <c r="Q1485">
        <v>1380</v>
      </c>
      <c r="R1485">
        <v>1</v>
      </c>
      <c r="S1485">
        <v>0</v>
      </c>
      <c r="T1485">
        <v>0</v>
      </c>
      <c r="U1485" s="1" t="s">
        <v>32</v>
      </c>
      <c r="V1485">
        <v>50000</v>
      </c>
      <c r="W1485">
        <v>50000</v>
      </c>
      <c r="X1485">
        <v>0</v>
      </c>
      <c r="Y1485">
        <v>51380</v>
      </c>
      <c r="Z1485">
        <v>51380</v>
      </c>
      <c r="AA1485">
        <v>1</v>
      </c>
      <c r="AB1485" t="s">
        <v>21</v>
      </c>
    </row>
    <row r="1486" spans="1:28" x14ac:dyDescent="0.3">
      <c r="A1486">
        <v>495</v>
      </c>
      <c r="B1486" t="str">
        <f>VLOOKUP(A1486,标的信息!$B$2:$G$260,2,0)</f>
        <v>安盈聚财</v>
      </c>
      <c r="C1486" t="str">
        <f>VLOOKUP(A1486,标的信息!$B$2:$G$260,3,0)</f>
        <v>草根金融第3期</v>
      </c>
      <c r="D1486">
        <f>VLOOKUP(A1486,标的信息!$B$2:$G$260,4,0)</f>
        <v>2000000</v>
      </c>
      <c r="E1486">
        <f>VLOOKUP(A1486,标的信息!$B$2:$G$260,5,0)</f>
        <v>5.4</v>
      </c>
      <c r="F1486">
        <f>VLOOKUP(A1486,标的信息!$B$2:$G$260,6,0)</f>
        <v>6</v>
      </c>
      <c r="G1486">
        <f>VLOOKUP(A1486,标的信息!$B$2:$H$260,7,0)</f>
        <v>184</v>
      </c>
      <c r="H1486" t="str">
        <f>VLOOKUP(A1486,标的信息!$B$2:$I$260,8,0)</f>
        <v>还款中</v>
      </c>
      <c r="I1486">
        <f t="shared" si="23"/>
        <v>276</v>
      </c>
      <c r="J1486">
        <v>276</v>
      </c>
      <c r="K1486">
        <v>10000</v>
      </c>
      <c r="L1486" s="1" t="s">
        <v>2889</v>
      </c>
      <c r="M1486">
        <v>7926</v>
      </c>
      <c r="N1486">
        <v>10</v>
      </c>
      <c r="O1486" t="s">
        <v>18</v>
      </c>
      <c r="P1486" s="1" t="s">
        <v>2890</v>
      </c>
      <c r="Q1486">
        <v>276</v>
      </c>
      <c r="R1486">
        <v>1</v>
      </c>
      <c r="S1486">
        <v>0</v>
      </c>
      <c r="T1486">
        <v>0</v>
      </c>
      <c r="U1486" s="1" t="s">
        <v>40</v>
      </c>
      <c r="V1486">
        <v>10000</v>
      </c>
      <c r="W1486">
        <v>10000</v>
      </c>
      <c r="X1486">
        <v>0</v>
      </c>
      <c r="Y1486">
        <v>10276</v>
      </c>
      <c r="Z1486">
        <v>10276</v>
      </c>
      <c r="AA1486">
        <v>1</v>
      </c>
      <c r="AB1486" t="s">
        <v>21</v>
      </c>
    </row>
    <row r="1487" spans="1:28" x14ac:dyDescent="0.3">
      <c r="A1487">
        <v>495</v>
      </c>
      <c r="B1487" t="str">
        <f>VLOOKUP(A1487,标的信息!$B$2:$G$260,2,0)</f>
        <v>安盈聚财</v>
      </c>
      <c r="C1487" t="str">
        <f>VLOOKUP(A1487,标的信息!$B$2:$G$260,3,0)</f>
        <v>草根金融第3期</v>
      </c>
      <c r="D1487">
        <f>VLOOKUP(A1487,标的信息!$B$2:$G$260,4,0)</f>
        <v>2000000</v>
      </c>
      <c r="E1487">
        <f>VLOOKUP(A1487,标的信息!$B$2:$G$260,5,0)</f>
        <v>5.4</v>
      </c>
      <c r="F1487">
        <f>VLOOKUP(A1487,标的信息!$B$2:$G$260,6,0)</f>
        <v>6</v>
      </c>
      <c r="G1487">
        <f>VLOOKUP(A1487,标的信息!$B$2:$H$260,7,0)</f>
        <v>184</v>
      </c>
      <c r="H1487" t="str">
        <f>VLOOKUP(A1487,标的信息!$B$2:$I$260,8,0)</f>
        <v>还款中</v>
      </c>
      <c r="I1487">
        <f t="shared" si="23"/>
        <v>552</v>
      </c>
      <c r="J1487">
        <v>552</v>
      </c>
      <c r="K1487">
        <v>20000</v>
      </c>
      <c r="L1487" s="1" t="s">
        <v>2891</v>
      </c>
      <c r="M1487">
        <v>7925</v>
      </c>
      <c r="N1487">
        <v>10</v>
      </c>
      <c r="O1487" t="s">
        <v>18</v>
      </c>
      <c r="P1487" s="1" t="s">
        <v>2892</v>
      </c>
      <c r="Q1487">
        <v>552</v>
      </c>
      <c r="R1487">
        <v>1</v>
      </c>
      <c r="S1487">
        <v>0</v>
      </c>
      <c r="T1487">
        <v>0</v>
      </c>
      <c r="U1487" s="1" t="s">
        <v>48</v>
      </c>
      <c r="V1487">
        <v>20000</v>
      </c>
      <c r="W1487">
        <v>20000</v>
      </c>
      <c r="X1487">
        <v>0</v>
      </c>
      <c r="Y1487">
        <v>20552</v>
      </c>
      <c r="Z1487">
        <v>20552</v>
      </c>
      <c r="AA1487">
        <v>1</v>
      </c>
      <c r="AB1487" t="s">
        <v>21</v>
      </c>
    </row>
    <row r="1488" spans="1:28" x14ac:dyDescent="0.3">
      <c r="A1488">
        <v>495</v>
      </c>
      <c r="B1488" t="str">
        <f>VLOOKUP(A1488,标的信息!$B$2:$G$260,2,0)</f>
        <v>安盈聚财</v>
      </c>
      <c r="C1488" t="str">
        <f>VLOOKUP(A1488,标的信息!$B$2:$G$260,3,0)</f>
        <v>草根金融第3期</v>
      </c>
      <c r="D1488">
        <f>VLOOKUP(A1488,标的信息!$B$2:$G$260,4,0)</f>
        <v>2000000</v>
      </c>
      <c r="E1488">
        <f>VLOOKUP(A1488,标的信息!$B$2:$G$260,5,0)</f>
        <v>5.4</v>
      </c>
      <c r="F1488">
        <f>VLOOKUP(A1488,标的信息!$B$2:$G$260,6,0)</f>
        <v>6</v>
      </c>
      <c r="G1488">
        <f>VLOOKUP(A1488,标的信息!$B$2:$H$260,7,0)</f>
        <v>184</v>
      </c>
      <c r="H1488" t="str">
        <f>VLOOKUP(A1488,标的信息!$B$2:$I$260,8,0)</f>
        <v>还款中</v>
      </c>
      <c r="I1488">
        <f t="shared" si="23"/>
        <v>276</v>
      </c>
      <c r="J1488">
        <v>276</v>
      </c>
      <c r="K1488">
        <v>10000</v>
      </c>
      <c r="L1488" s="1" t="s">
        <v>2893</v>
      </c>
      <c r="M1488">
        <v>7924</v>
      </c>
      <c r="N1488">
        <v>10</v>
      </c>
      <c r="O1488" t="s">
        <v>18</v>
      </c>
      <c r="P1488" s="1" t="s">
        <v>2894</v>
      </c>
      <c r="Q1488">
        <v>276</v>
      </c>
      <c r="R1488">
        <v>1</v>
      </c>
      <c r="S1488">
        <v>0</v>
      </c>
      <c r="T1488">
        <v>0</v>
      </c>
      <c r="U1488" s="1" t="s">
        <v>35</v>
      </c>
      <c r="V1488">
        <v>10000</v>
      </c>
      <c r="W1488">
        <v>10000</v>
      </c>
      <c r="X1488">
        <v>0</v>
      </c>
      <c r="Y1488">
        <v>10276</v>
      </c>
      <c r="Z1488">
        <v>10276</v>
      </c>
      <c r="AA1488">
        <v>1</v>
      </c>
      <c r="AB1488" t="s">
        <v>21</v>
      </c>
    </row>
    <row r="1489" spans="1:28" x14ac:dyDescent="0.3">
      <c r="A1489">
        <v>495</v>
      </c>
      <c r="B1489" t="str">
        <f>VLOOKUP(A1489,标的信息!$B$2:$G$260,2,0)</f>
        <v>安盈聚财</v>
      </c>
      <c r="C1489" t="str">
        <f>VLOOKUP(A1489,标的信息!$B$2:$G$260,3,0)</f>
        <v>草根金融第3期</v>
      </c>
      <c r="D1489">
        <f>VLOOKUP(A1489,标的信息!$B$2:$G$260,4,0)</f>
        <v>2000000</v>
      </c>
      <c r="E1489">
        <f>VLOOKUP(A1489,标的信息!$B$2:$G$260,5,0)</f>
        <v>5.4</v>
      </c>
      <c r="F1489">
        <f>VLOOKUP(A1489,标的信息!$B$2:$G$260,6,0)</f>
        <v>6</v>
      </c>
      <c r="G1489">
        <f>VLOOKUP(A1489,标的信息!$B$2:$H$260,7,0)</f>
        <v>184</v>
      </c>
      <c r="H1489" t="str">
        <f>VLOOKUP(A1489,标的信息!$B$2:$I$260,8,0)</f>
        <v>还款中</v>
      </c>
      <c r="I1489">
        <f t="shared" si="23"/>
        <v>276</v>
      </c>
      <c r="J1489">
        <v>276</v>
      </c>
      <c r="K1489">
        <v>10000</v>
      </c>
      <c r="L1489" s="1" t="s">
        <v>2895</v>
      </c>
      <c r="M1489">
        <v>7899</v>
      </c>
      <c r="N1489">
        <v>10</v>
      </c>
      <c r="O1489" t="s">
        <v>18</v>
      </c>
      <c r="P1489" s="1" t="s">
        <v>2896</v>
      </c>
      <c r="Q1489">
        <v>276</v>
      </c>
      <c r="R1489">
        <v>1</v>
      </c>
      <c r="S1489">
        <v>0</v>
      </c>
      <c r="T1489">
        <v>0</v>
      </c>
      <c r="U1489" s="1" t="s">
        <v>48</v>
      </c>
      <c r="V1489">
        <v>10000</v>
      </c>
      <c r="W1489">
        <v>10000</v>
      </c>
      <c r="X1489">
        <v>0</v>
      </c>
      <c r="Y1489">
        <v>10276</v>
      </c>
      <c r="Z1489">
        <v>10276</v>
      </c>
      <c r="AA1489">
        <v>1</v>
      </c>
      <c r="AB1489" t="s">
        <v>21</v>
      </c>
    </row>
    <row r="1490" spans="1:28" x14ac:dyDescent="0.3">
      <c r="A1490">
        <v>495</v>
      </c>
      <c r="B1490" t="str">
        <f>VLOOKUP(A1490,标的信息!$B$2:$G$260,2,0)</f>
        <v>安盈聚财</v>
      </c>
      <c r="C1490" t="str">
        <f>VLOOKUP(A1490,标的信息!$B$2:$G$260,3,0)</f>
        <v>草根金融第3期</v>
      </c>
      <c r="D1490">
        <f>VLOOKUP(A1490,标的信息!$B$2:$G$260,4,0)</f>
        <v>2000000</v>
      </c>
      <c r="E1490">
        <f>VLOOKUP(A1490,标的信息!$B$2:$G$260,5,0)</f>
        <v>5.4</v>
      </c>
      <c r="F1490">
        <f>VLOOKUP(A1490,标的信息!$B$2:$G$260,6,0)</f>
        <v>6</v>
      </c>
      <c r="G1490">
        <f>VLOOKUP(A1490,标的信息!$B$2:$H$260,7,0)</f>
        <v>184</v>
      </c>
      <c r="H1490" t="str">
        <f>VLOOKUP(A1490,标的信息!$B$2:$I$260,8,0)</f>
        <v>还款中</v>
      </c>
      <c r="I1490">
        <f t="shared" si="23"/>
        <v>276</v>
      </c>
      <c r="J1490">
        <v>276</v>
      </c>
      <c r="K1490">
        <v>10000</v>
      </c>
      <c r="L1490" s="1" t="s">
        <v>2897</v>
      </c>
      <c r="M1490">
        <v>7898</v>
      </c>
      <c r="N1490">
        <v>10</v>
      </c>
      <c r="O1490" t="s">
        <v>18</v>
      </c>
      <c r="P1490" s="1" t="s">
        <v>2898</v>
      </c>
      <c r="Q1490">
        <v>276</v>
      </c>
      <c r="R1490">
        <v>1</v>
      </c>
      <c r="S1490">
        <v>0</v>
      </c>
      <c r="T1490">
        <v>0</v>
      </c>
      <c r="U1490" s="1" t="s">
        <v>77</v>
      </c>
      <c r="V1490">
        <v>10000</v>
      </c>
      <c r="W1490">
        <v>10000</v>
      </c>
      <c r="X1490">
        <v>0</v>
      </c>
      <c r="Y1490">
        <v>10276</v>
      </c>
      <c r="Z1490">
        <v>10276</v>
      </c>
      <c r="AA1490">
        <v>1</v>
      </c>
      <c r="AB1490" t="s">
        <v>21</v>
      </c>
    </row>
    <row r="1491" spans="1:28" x14ac:dyDescent="0.3">
      <c r="A1491">
        <v>495</v>
      </c>
      <c r="B1491" t="str">
        <f>VLOOKUP(A1491,标的信息!$B$2:$G$260,2,0)</f>
        <v>安盈聚财</v>
      </c>
      <c r="C1491" t="str">
        <f>VLOOKUP(A1491,标的信息!$B$2:$G$260,3,0)</f>
        <v>草根金融第3期</v>
      </c>
      <c r="D1491">
        <f>VLOOKUP(A1491,标的信息!$B$2:$G$260,4,0)</f>
        <v>2000000</v>
      </c>
      <c r="E1491">
        <f>VLOOKUP(A1491,标的信息!$B$2:$G$260,5,0)</f>
        <v>5.4</v>
      </c>
      <c r="F1491">
        <f>VLOOKUP(A1491,标的信息!$B$2:$G$260,6,0)</f>
        <v>6</v>
      </c>
      <c r="G1491">
        <f>VLOOKUP(A1491,标的信息!$B$2:$H$260,7,0)</f>
        <v>184</v>
      </c>
      <c r="H1491" t="str">
        <f>VLOOKUP(A1491,标的信息!$B$2:$I$260,8,0)</f>
        <v>还款中</v>
      </c>
      <c r="I1491">
        <f t="shared" si="23"/>
        <v>276</v>
      </c>
      <c r="J1491">
        <v>276</v>
      </c>
      <c r="K1491">
        <v>10000</v>
      </c>
      <c r="L1491" s="1" t="s">
        <v>2899</v>
      </c>
      <c r="M1491">
        <v>7897</v>
      </c>
      <c r="N1491">
        <v>10</v>
      </c>
      <c r="O1491" t="s">
        <v>18</v>
      </c>
      <c r="P1491" s="1" t="s">
        <v>2900</v>
      </c>
      <c r="Q1491">
        <v>276</v>
      </c>
      <c r="R1491">
        <v>1</v>
      </c>
      <c r="S1491">
        <v>0</v>
      </c>
      <c r="T1491">
        <v>0</v>
      </c>
      <c r="U1491" s="1" t="s">
        <v>40</v>
      </c>
      <c r="V1491">
        <v>10000</v>
      </c>
      <c r="W1491">
        <v>10000</v>
      </c>
      <c r="X1491">
        <v>0</v>
      </c>
      <c r="Y1491">
        <v>10276</v>
      </c>
      <c r="Z1491">
        <v>10276</v>
      </c>
      <c r="AA1491">
        <v>1</v>
      </c>
      <c r="AB1491" t="s">
        <v>21</v>
      </c>
    </row>
    <row r="1492" spans="1:28" x14ac:dyDescent="0.3">
      <c r="A1492">
        <v>492</v>
      </c>
      <c r="B1492" t="str">
        <f>VLOOKUP(A1492,标的信息!$B$2:$G$260,2,0)</f>
        <v>金企计划</v>
      </c>
      <c r="C1492" t="str">
        <f>VLOOKUP(A1492,标的信息!$B$2:$G$260,3,0)</f>
        <v>金企计划第19期</v>
      </c>
      <c r="D1492">
        <f>VLOOKUP(A1492,标的信息!$B$2:$G$260,4,0)</f>
        <v>500000</v>
      </c>
      <c r="E1492">
        <f>VLOOKUP(A1492,标的信息!$B$2:$G$260,5,0)</f>
        <v>5.4</v>
      </c>
      <c r="F1492">
        <f>VLOOKUP(A1492,标的信息!$B$2:$G$260,6,0)</f>
        <v>6</v>
      </c>
      <c r="G1492">
        <f>VLOOKUP(A1492,标的信息!$B$2:$H$260,7,0)</f>
        <v>181</v>
      </c>
      <c r="H1492" t="str">
        <f>VLOOKUP(A1492,标的信息!$B$2:$I$260,8,0)</f>
        <v>还款中</v>
      </c>
      <c r="I1492">
        <f t="shared" si="23"/>
        <v>670.60500000000002</v>
      </c>
      <c r="J1492">
        <v>390.5</v>
      </c>
      <c r="K1492">
        <v>24700</v>
      </c>
      <c r="L1492" s="1" t="s">
        <v>2901</v>
      </c>
      <c r="M1492">
        <v>7873</v>
      </c>
      <c r="N1492">
        <v>10</v>
      </c>
      <c r="O1492" t="s">
        <v>18</v>
      </c>
      <c r="P1492" s="1" t="s">
        <v>2902</v>
      </c>
      <c r="Q1492">
        <v>390.5</v>
      </c>
      <c r="R1492">
        <v>1</v>
      </c>
      <c r="S1492">
        <v>0</v>
      </c>
      <c r="T1492">
        <v>0</v>
      </c>
      <c r="U1492" s="1" t="s">
        <v>48</v>
      </c>
      <c r="V1492">
        <v>24700</v>
      </c>
      <c r="W1492">
        <v>24700</v>
      </c>
      <c r="X1492">
        <v>0</v>
      </c>
      <c r="Y1492">
        <v>25090.5</v>
      </c>
      <c r="Z1492">
        <v>25090.5</v>
      </c>
      <c r="AA1492">
        <v>1</v>
      </c>
      <c r="AB1492" t="s">
        <v>21</v>
      </c>
    </row>
    <row r="1493" spans="1:28" x14ac:dyDescent="0.3">
      <c r="A1493">
        <v>492</v>
      </c>
      <c r="B1493" t="str">
        <f>VLOOKUP(A1493,标的信息!$B$2:$G$260,2,0)</f>
        <v>金企计划</v>
      </c>
      <c r="C1493" t="str">
        <f>VLOOKUP(A1493,标的信息!$B$2:$G$260,3,0)</f>
        <v>金企计划第19期</v>
      </c>
      <c r="D1493">
        <f>VLOOKUP(A1493,标的信息!$B$2:$G$260,4,0)</f>
        <v>500000</v>
      </c>
      <c r="E1493">
        <f>VLOOKUP(A1493,标的信息!$B$2:$G$260,5,0)</f>
        <v>5.4</v>
      </c>
      <c r="F1493">
        <f>VLOOKUP(A1493,标的信息!$B$2:$G$260,6,0)</f>
        <v>6</v>
      </c>
      <c r="G1493">
        <f>VLOOKUP(A1493,标的信息!$B$2:$H$260,7,0)</f>
        <v>181</v>
      </c>
      <c r="H1493" t="str">
        <f>VLOOKUP(A1493,标的信息!$B$2:$I$260,8,0)</f>
        <v>还款中</v>
      </c>
      <c r="I1493">
        <f t="shared" si="23"/>
        <v>271.5</v>
      </c>
      <c r="J1493">
        <v>158.06</v>
      </c>
      <c r="K1493">
        <v>10000</v>
      </c>
      <c r="L1493" s="1" t="s">
        <v>2903</v>
      </c>
      <c r="M1493">
        <v>7872</v>
      </c>
      <c r="N1493">
        <v>10</v>
      </c>
      <c r="O1493" t="s">
        <v>18</v>
      </c>
      <c r="P1493" s="1" t="s">
        <v>2904</v>
      </c>
      <c r="Q1493">
        <v>158.06</v>
      </c>
      <c r="R1493">
        <v>1</v>
      </c>
      <c r="S1493">
        <v>0</v>
      </c>
      <c r="T1493">
        <v>0</v>
      </c>
      <c r="U1493" s="1" t="s">
        <v>43</v>
      </c>
      <c r="V1493">
        <v>10000</v>
      </c>
      <c r="W1493">
        <v>10000</v>
      </c>
      <c r="X1493">
        <v>0</v>
      </c>
      <c r="Y1493">
        <v>10158.06</v>
      </c>
      <c r="Z1493">
        <v>10158.06</v>
      </c>
      <c r="AA1493">
        <v>1</v>
      </c>
      <c r="AB1493" t="s">
        <v>21</v>
      </c>
    </row>
    <row r="1494" spans="1:28" x14ac:dyDescent="0.3">
      <c r="A1494">
        <v>492</v>
      </c>
      <c r="B1494" t="str">
        <f>VLOOKUP(A1494,标的信息!$B$2:$G$260,2,0)</f>
        <v>金企计划</v>
      </c>
      <c r="C1494" t="str">
        <f>VLOOKUP(A1494,标的信息!$B$2:$G$260,3,0)</f>
        <v>金企计划第19期</v>
      </c>
      <c r="D1494">
        <f>VLOOKUP(A1494,标的信息!$B$2:$G$260,4,0)</f>
        <v>500000</v>
      </c>
      <c r="E1494">
        <f>VLOOKUP(A1494,标的信息!$B$2:$G$260,5,0)</f>
        <v>5.4</v>
      </c>
      <c r="F1494">
        <f>VLOOKUP(A1494,标的信息!$B$2:$G$260,6,0)</f>
        <v>6</v>
      </c>
      <c r="G1494">
        <f>VLOOKUP(A1494,标的信息!$B$2:$H$260,7,0)</f>
        <v>181</v>
      </c>
      <c r="H1494" t="str">
        <f>VLOOKUP(A1494,标的信息!$B$2:$I$260,8,0)</f>
        <v>还款中</v>
      </c>
      <c r="I1494">
        <f t="shared" si="23"/>
        <v>54.3</v>
      </c>
      <c r="J1494">
        <v>31.6</v>
      </c>
      <c r="K1494">
        <v>2000</v>
      </c>
      <c r="L1494" s="1" t="s">
        <v>2905</v>
      </c>
      <c r="M1494">
        <v>7871</v>
      </c>
      <c r="N1494">
        <v>10</v>
      </c>
      <c r="O1494" t="s">
        <v>18</v>
      </c>
      <c r="P1494" s="1" t="s">
        <v>2906</v>
      </c>
      <c r="Q1494">
        <v>31.6</v>
      </c>
      <c r="R1494">
        <v>1</v>
      </c>
      <c r="S1494">
        <v>0</v>
      </c>
      <c r="T1494">
        <v>0</v>
      </c>
      <c r="U1494" s="1" t="s">
        <v>43</v>
      </c>
      <c r="V1494">
        <v>2000</v>
      </c>
      <c r="W1494">
        <v>2000</v>
      </c>
      <c r="X1494">
        <v>0</v>
      </c>
      <c r="Y1494">
        <v>2031.6</v>
      </c>
      <c r="Z1494">
        <v>2031.6</v>
      </c>
      <c r="AA1494">
        <v>1</v>
      </c>
      <c r="AB1494" t="s">
        <v>21</v>
      </c>
    </row>
    <row r="1495" spans="1:28" x14ac:dyDescent="0.3">
      <c r="A1495">
        <v>492</v>
      </c>
      <c r="B1495" t="str">
        <f>VLOOKUP(A1495,标的信息!$B$2:$G$260,2,0)</f>
        <v>金企计划</v>
      </c>
      <c r="C1495" t="str">
        <f>VLOOKUP(A1495,标的信息!$B$2:$G$260,3,0)</f>
        <v>金企计划第19期</v>
      </c>
      <c r="D1495">
        <f>VLOOKUP(A1495,标的信息!$B$2:$G$260,4,0)</f>
        <v>500000</v>
      </c>
      <c r="E1495">
        <f>VLOOKUP(A1495,标的信息!$B$2:$G$260,5,0)</f>
        <v>5.4</v>
      </c>
      <c r="F1495">
        <f>VLOOKUP(A1495,标的信息!$B$2:$G$260,6,0)</f>
        <v>6</v>
      </c>
      <c r="G1495">
        <f>VLOOKUP(A1495,标的信息!$B$2:$H$260,7,0)</f>
        <v>181</v>
      </c>
      <c r="H1495" t="str">
        <f>VLOOKUP(A1495,标的信息!$B$2:$I$260,8,0)</f>
        <v>还款中</v>
      </c>
      <c r="I1495">
        <f t="shared" si="23"/>
        <v>43.440000000000005</v>
      </c>
      <c r="J1495">
        <v>25.28</v>
      </c>
      <c r="K1495">
        <v>1600</v>
      </c>
      <c r="L1495" s="1" t="s">
        <v>2907</v>
      </c>
      <c r="M1495">
        <v>7870</v>
      </c>
      <c r="N1495">
        <v>10</v>
      </c>
      <c r="O1495" t="s">
        <v>18</v>
      </c>
      <c r="P1495" s="1" t="s">
        <v>2908</v>
      </c>
      <c r="Q1495">
        <v>25.28</v>
      </c>
      <c r="R1495">
        <v>1</v>
      </c>
      <c r="S1495">
        <v>0</v>
      </c>
      <c r="T1495">
        <v>0</v>
      </c>
      <c r="U1495" s="1" t="s">
        <v>32</v>
      </c>
      <c r="V1495">
        <v>1600</v>
      </c>
      <c r="W1495">
        <v>1600</v>
      </c>
      <c r="X1495">
        <v>0</v>
      </c>
      <c r="Y1495">
        <v>1625.28</v>
      </c>
      <c r="Z1495">
        <v>1625.28</v>
      </c>
      <c r="AA1495">
        <v>1</v>
      </c>
      <c r="AB1495" t="s">
        <v>21</v>
      </c>
    </row>
    <row r="1496" spans="1:28" x14ac:dyDescent="0.3">
      <c r="A1496">
        <v>492</v>
      </c>
      <c r="B1496" t="str">
        <f>VLOOKUP(A1496,标的信息!$B$2:$G$260,2,0)</f>
        <v>金企计划</v>
      </c>
      <c r="C1496" t="str">
        <f>VLOOKUP(A1496,标的信息!$B$2:$G$260,3,0)</f>
        <v>金企计划第19期</v>
      </c>
      <c r="D1496">
        <f>VLOOKUP(A1496,标的信息!$B$2:$G$260,4,0)</f>
        <v>500000</v>
      </c>
      <c r="E1496">
        <f>VLOOKUP(A1496,标的信息!$B$2:$G$260,5,0)</f>
        <v>5.4</v>
      </c>
      <c r="F1496">
        <f>VLOOKUP(A1496,标的信息!$B$2:$G$260,6,0)</f>
        <v>6</v>
      </c>
      <c r="G1496">
        <f>VLOOKUP(A1496,标的信息!$B$2:$H$260,7,0)</f>
        <v>181</v>
      </c>
      <c r="H1496" t="str">
        <f>VLOOKUP(A1496,标的信息!$B$2:$I$260,8,0)</f>
        <v>还款中</v>
      </c>
      <c r="I1496">
        <f t="shared" si="23"/>
        <v>24.435000000000002</v>
      </c>
      <c r="J1496">
        <v>14.22</v>
      </c>
      <c r="K1496">
        <v>900</v>
      </c>
      <c r="L1496" s="1" t="s">
        <v>2909</v>
      </c>
      <c r="M1496">
        <v>7869</v>
      </c>
      <c r="N1496">
        <v>10</v>
      </c>
      <c r="O1496" t="s">
        <v>18</v>
      </c>
      <c r="P1496" s="1" t="s">
        <v>2910</v>
      </c>
      <c r="Q1496">
        <v>14.22</v>
      </c>
      <c r="R1496">
        <v>1</v>
      </c>
      <c r="S1496">
        <v>0</v>
      </c>
      <c r="T1496">
        <v>0</v>
      </c>
      <c r="U1496" s="1" t="s">
        <v>20</v>
      </c>
      <c r="V1496">
        <v>900</v>
      </c>
      <c r="W1496">
        <v>900</v>
      </c>
      <c r="X1496">
        <v>0</v>
      </c>
      <c r="Y1496">
        <v>914.22</v>
      </c>
      <c r="Z1496">
        <v>914.22</v>
      </c>
      <c r="AA1496">
        <v>1</v>
      </c>
      <c r="AB1496" t="s">
        <v>21</v>
      </c>
    </row>
    <row r="1497" spans="1:28" x14ac:dyDescent="0.3">
      <c r="A1497">
        <v>492</v>
      </c>
      <c r="B1497" t="str">
        <f>VLOOKUP(A1497,标的信息!$B$2:$G$260,2,0)</f>
        <v>金企计划</v>
      </c>
      <c r="C1497" t="str">
        <f>VLOOKUP(A1497,标的信息!$B$2:$G$260,3,0)</f>
        <v>金企计划第19期</v>
      </c>
      <c r="D1497">
        <f>VLOOKUP(A1497,标的信息!$B$2:$G$260,4,0)</f>
        <v>500000</v>
      </c>
      <c r="E1497">
        <f>VLOOKUP(A1497,标的信息!$B$2:$G$260,5,0)</f>
        <v>5.4</v>
      </c>
      <c r="F1497">
        <f>VLOOKUP(A1497,标的信息!$B$2:$G$260,6,0)</f>
        <v>6</v>
      </c>
      <c r="G1497">
        <f>VLOOKUP(A1497,标的信息!$B$2:$H$260,7,0)</f>
        <v>181</v>
      </c>
      <c r="H1497" t="str">
        <f>VLOOKUP(A1497,标的信息!$B$2:$I$260,8,0)</f>
        <v>还款中</v>
      </c>
      <c r="I1497">
        <f t="shared" si="23"/>
        <v>8.1449999999999996</v>
      </c>
      <c r="J1497">
        <v>4.74</v>
      </c>
      <c r="K1497">
        <v>300</v>
      </c>
      <c r="L1497" s="1" t="s">
        <v>2911</v>
      </c>
      <c r="M1497">
        <v>7868</v>
      </c>
      <c r="N1497">
        <v>10</v>
      </c>
      <c r="O1497" t="s">
        <v>18</v>
      </c>
      <c r="P1497" s="1" t="s">
        <v>2912</v>
      </c>
      <c r="Q1497">
        <v>4.74</v>
      </c>
      <c r="R1497">
        <v>1</v>
      </c>
      <c r="S1497">
        <v>0</v>
      </c>
      <c r="T1497">
        <v>0</v>
      </c>
      <c r="U1497" s="1" t="s">
        <v>29</v>
      </c>
      <c r="V1497">
        <v>300</v>
      </c>
      <c r="W1497">
        <v>300</v>
      </c>
      <c r="X1497">
        <v>0</v>
      </c>
      <c r="Y1497">
        <v>304.74</v>
      </c>
      <c r="Z1497">
        <v>304.74</v>
      </c>
      <c r="AA1497">
        <v>1</v>
      </c>
      <c r="AB1497" t="s">
        <v>21</v>
      </c>
    </row>
    <row r="1498" spans="1:28" x14ac:dyDescent="0.3">
      <c r="A1498">
        <v>492</v>
      </c>
      <c r="B1498" t="str">
        <f>VLOOKUP(A1498,标的信息!$B$2:$G$260,2,0)</f>
        <v>金企计划</v>
      </c>
      <c r="C1498" t="str">
        <f>VLOOKUP(A1498,标的信息!$B$2:$G$260,3,0)</f>
        <v>金企计划第19期</v>
      </c>
      <c r="D1498">
        <f>VLOOKUP(A1498,标的信息!$B$2:$G$260,4,0)</f>
        <v>500000</v>
      </c>
      <c r="E1498">
        <f>VLOOKUP(A1498,标的信息!$B$2:$G$260,5,0)</f>
        <v>5.4</v>
      </c>
      <c r="F1498">
        <f>VLOOKUP(A1498,标的信息!$B$2:$G$260,6,0)</f>
        <v>6</v>
      </c>
      <c r="G1498">
        <f>VLOOKUP(A1498,标的信息!$B$2:$H$260,7,0)</f>
        <v>181</v>
      </c>
      <c r="H1498" t="str">
        <f>VLOOKUP(A1498,标的信息!$B$2:$I$260,8,0)</f>
        <v>还款中</v>
      </c>
      <c r="I1498">
        <f t="shared" si="23"/>
        <v>1357.5</v>
      </c>
      <c r="J1498">
        <v>790.42</v>
      </c>
      <c r="K1498">
        <v>50000</v>
      </c>
      <c r="L1498" s="1" t="s">
        <v>2913</v>
      </c>
      <c r="M1498">
        <v>7867</v>
      </c>
      <c r="N1498">
        <v>10</v>
      </c>
      <c r="O1498" t="s">
        <v>18</v>
      </c>
      <c r="P1498" s="1" t="s">
        <v>2914</v>
      </c>
      <c r="Q1498">
        <v>790.42</v>
      </c>
      <c r="R1498">
        <v>1</v>
      </c>
      <c r="S1498">
        <v>0</v>
      </c>
      <c r="T1498">
        <v>0</v>
      </c>
      <c r="U1498" s="1" t="s">
        <v>29</v>
      </c>
      <c r="V1498">
        <v>50000</v>
      </c>
      <c r="W1498">
        <v>50000</v>
      </c>
      <c r="X1498">
        <v>0</v>
      </c>
      <c r="Y1498">
        <v>50790.42</v>
      </c>
      <c r="Z1498">
        <v>50790.42</v>
      </c>
      <c r="AA1498">
        <v>1</v>
      </c>
      <c r="AB1498" t="s">
        <v>21</v>
      </c>
    </row>
    <row r="1499" spans="1:28" x14ac:dyDescent="0.3">
      <c r="A1499">
        <v>492</v>
      </c>
      <c r="B1499" t="str">
        <f>VLOOKUP(A1499,标的信息!$B$2:$G$260,2,0)</f>
        <v>金企计划</v>
      </c>
      <c r="C1499" t="str">
        <f>VLOOKUP(A1499,标的信息!$B$2:$G$260,3,0)</f>
        <v>金企计划第19期</v>
      </c>
      <c r="D1499">
        <f>VLOOKUP(A1499,标的信息!$B$2:$G$260,4,0)</f>
        <v>500000</v>
      </c>
      <c r="E1499">
        <f>VLOOKUP(A1499,标的信息!$B$2:$G$260,5,0)</f>
        <v>5.4</v>
      </c>
      <c r="F1499">
        <f>VLOOKUP(A1499,标的信息!$B$2:$G$260,6,0)</f>
        <v>6</v>
      </c>
      <c r="G1499">
        <f>VLOOKUP(A1499,标的信息!$B$2:$H$260,7,0)</f>
        <v>181</v>
      </c>
      <c r="H1499" t="str">
        <f>VLOOKUP(A1499,标的信息!$B$2:$I$260,8,0)</f>
        <v>还款中</v>
      </c>
      <c r="I1499">
        <f t="shared" si="23"/>
        <v>2.7150000000000003</v>
      </c>
      <c r="J1499">
        <v>1.58</v>
      </c>
      <c r="K1499">
        <v>100</v>
      </c>
      <c r="L1499" s="1" t="s">
        <v>2915</v>
      </c>
      <c r="M1499">
        <v>7866</v>
      </c>
      <c r="N1499">
        <v>10</v>
      </c>
      <c r="O1499" t="s">
        <v>18</v>
      </c>
      <c r="P1499" s="1" t="s">
        <v>2916</v>
      </c>
      <c r="Q1499">
        <v>1.58</v>
      </c>
      <c r="R1499">
        <v>1</v>
      </c>
      <c r="S1499">
        <v>0</v>
      </c>
      <c r="T1499">
        <v>0</v>
      </c>
      <c r="U1499" s="1" t="s">
        <v>29</v>
      </c>
      <c r="V1499">
        <v>100</v>
      </c>
      <c r="W1499">
        <v>100</v>
      </c>
      <c r="X1499">
        <v>0</v>
      </c>
      <c r="Y1499">
        <v>101.58</v>
      </c>
      <c r="Z1499">
        <v>101.58</v>
      </c>
      <c r="AA1499">
        <v>1</v>
      </c>
      <c r="AB1499" t="s">
        <v>21</v>
      </c>
    </row>
    <row r="1500" spans="1:28" x14ac:dyDescent="0.3">
      <c r="A1500">
        <v>492</v>
      </c>
      <c r="B1500" t="str">
        <f>VLOOKUP(A1500,标的信息!$B$2:$G$260,2,0)</f>
        <v>金企计划</v>
      </c>
      <c r="C1500" t="str">
        <f>VLOOKUP(A1500,标的信息!$B$2:$G$260,3,0)</f>
        <v>金企计划第19期</v>
      </c>
      <c r="D1500">
        <f>VLOOKUP(A1500,标的信息!$B$2:$G$260,4,0)</f>
        <v>500000</v>
      </c>
      <c r="E1500">
        <f>VLOOKUP(A1500,标的信息!$B$2:$G$260,5,0)</f>
        <v>5.4</v>
      </c>
      <c r="F1500">
        <f>VLOOKUP(A1500,标的信息!$B$2:$G$260,6,0)</f>
        <v>6</v>
      </c>
      <c r="G1500">
        <f>VLOOKUP(A1500,标的信息!$B$2:$H$260,7,0)</f>
        <v>181</v>
      </c>
      <c r="H1500" t="str">
        <f>VLOOKUP(A1500,标的信息!$B$2:$I$260,8,0)</f>
        <v>还款中</v>
      </c>
      <c r="I1500">
        <f t="shared" si="23"/>
        <v>10.860000000000001</v>
      </c>
      <c r="J1500">
        <v>6.32</v>
      </c>
      <c r="K1500">
        <v>400</v>
      </c>
      <c r="L1500" s="1" t="s">
        <v>2917</v>
      </c>
      <c r="M1500">
        <v>7865</v>
      </c>
      <c r="N1500">
        <v>10</v>
      </c>
      <c r="O1500" t="s">
        <v>18</v>
      </c>
      <c r="P1500" s="1" t="s">
        <v>2918</v>
      </c>
      <c r="Q1500">
        <v>6.32</v>
      </c>
      <c r="R1500">
        <v>1</v>
      </c>
      <c r="S1500">
        <v>0</v>
      </c>
      <c r="T1500">
        <v>0</v>
      </c>
      <c r="U1500" s="1" t="s">
        <v>48</v>
      </c>
      <c r="V1500">
        <v>400</v>
      </c>
      <c r="W1500">
        <v>400</v>
      </c>
      <c r="X1500">
        <v>0</v>
      </c>
      <c r="Y1500">
        <v>406.32</v>
      </c>
      <c r="Z1500">
        <v>406.32</v>
      </c>
      <c r="AA1500">
        <v>1</v>
      </c>
      <c r="AB1500" t="s">
        <v>21</v>
      </c>
    </row>
    <row r="1501" spans="1:28" x14ac:dyDescent="0.3">
      <c r="A1501">
        <v>492</v>
      </c>
      <c r="B1501" t="str">
        <f>VLOOKUP(A1501,标的信息!$B$2:$G$260,2,0)</f>
        <v>金企计划</v>
      </c>
      <c r="C1501" t="str">
        <f>VLOOKUP(A1501,标的信息!$B$2:$G$260,3,0)</f>
        <v>金企计划第19期</v>
      </c>
      <c r="D1501">
        <f>VLOOKUP(A1501,标的信息!$B$2:$G$260,4,0)</f>
        <v>500000</v>
      </c>
      <c r="E1501">
        <f>VLOOKUP(A1501,标的信息!$B$2:$G$260,5,0)</f>
        <v>5.4</v>
      </c>
      <c r="F1501">
        <f>VLOOKUP(A1501,标的信息!$B$2:$G$260,6,0)</f>
        <v>6</v>
      </c>
      <c r="G1501">
        <f>VLOOKUP(A1501,标的信息!$B$2:$H$260,7,0)</f>
        <v>181</v>
      </c>
      <c r="H1501" t="str">
        <f>VLOOKUP(A1501,标的信息!$B$2:$I$260,8,0)</f>
        <v>还款中</v>
      </c>
      <c r="I1501">
        <f t="shared" si="23"/>
        <v>27.15</v>
      </c>
      <c r="J1501">
        <v>15.8</v>
      </c>
      <c r="K1501">
        <v>1000</v>
      </c>
      <c r="L1501" s="1" t="s">
        <v>2919</v>
      </c>
      <c r="M1501">
        <v>7864</v>
      </c>
      <c r="N1501">
        <v>10</v>
      </c>
      <c r="O1501" t="s">
        <v>18</v>
      </c>
      <c r="P1501" s="1" t="s">
        <v>2920</v>
      </c>
      <c r="Q1501">
        <v>15.8</v>
      </c>
      <c r="R1501">
        <v>1</v>
      </c>
      <c r="S1501">
        <v>0</v>
      </c>
      <c r="T1501">
        <v>0</v>
      </c>
      <c r="U1501" s="1" t="s">
        <v>35</v>
      </c>
      <c r="V1501">
        <v>1000</v>
      </c>
      <c r="W1501">
        <v>1000</v>
      </c>
      <c r="X1501">
        <v>0</v>
      </c>
      <c r="Y1501">
        <v>1015.8</v>
      </c>
      <c r="Z1501">
        <v>1015.8</v>
      </c>
      <c r="AA1501">
        <v>1</v>
      </c>
      <c r="AB1501" t="s">
        <v>21</v>
      </c>
    </row>
    <row r="1502" spans="1:28" x14ac:dyDescent="0.3">
      <c r="A1502">
        <v>492</v>
      </c>
      <c r="B1502" t="str">
        <f>VLOOKUP(A1502,标的信息!$B$2:$G$260,2,0)</f>
        <v>金企计划</v>
      </c>
      <c r="C1502" t="str">
        <f>VLOOKUP(A1502,标的信息!$B$2:$G$260,3,0)</f>
        <v>金企计划第19期</v>
      </c>
      <c r="D1502">
        <f>VLOOKUP(A1502,标的信息!$B$2:$G$260,4,0)</f>
        <v>500000</v>
      </c>
      <c r="E1502">
        <f>VLOOKUP(A1502,标的信息!$B$2:$G$260,5,0)</f>
        <v>5.4</v>
      </c>
      <c r="F1502">
        <f>VLOOKUP(A1502,标的信息!$B$2:$G$260,6,0)</f>
        <v>6</v>
      </c>
      <c r="G1502">
        <f>VLOOKUP(A1502,标的信息!$B$2:$H$260,7,0)</f>
        <v>181</v>
      </c>
      <c r="H1502" t="str">
        <f>VLOOKUP(A1502,标的信息!$B$2:$I$260,8,0)</f>
        <v>还款中</v>
      </c>
      <c r="I1502">
        <f t="shared" si="23"/>
        <v>35.295000000000002</v>
      </c>
      <c r="J1502">
        <v>20.54</v>
      </c>
      <c r="K1502">
        <v>1300</v>
      </c>
      <c r="L1502" s="1" t="s">
        <v>2921</v>
      </c>
      <c r="M1502">
        <v>7863</v>
      </c>
      <c r="N1502">
        <v>10</v>
      </c>
      <c r="O1502" t="s">
        <v>18</v>
      </c>
      <c r="P1502" s="1" t="s">
        <v>2922</v>
      </c>
      <c r="Q1502">
        <v>20.54</v>
      </c>
      <c r="R1502">
        <v>1</v>
      </c>
      <c r="S1502">
        <v>0</v>
      </c>
      <c r="T1502">
        <v>0</v>
      </c>
      <c r="U1502" s="1" t="s">
        <v>24</v>
      </c>
      <c r="V1502">
        <v>1300</v>
      </c>
      <c r="W1502">
        <v>1300</v>
      </c>
      <c r="X1502">
        <v>0</v>
      </c>
      <c r="Y1502">
        <v>1320.54</v>
      </c>
      <c r="Z1502">
        <v>1320.54</v>
      </c>
      <c r="AA1502">
        <v>1</v>
      </c>
      <c r="AB1502" t="s">
        <v>21</v>
      </c>
    </row>
    <row r="1503" spans="1:28" x14ac:dyDescent="0.3">
      <c r="A1503">
        <v>492</v>
      </c>
      <c r="B1503" t="str">
        <f>VLOOKUP(A1503,标的信息!$B$2:$G$260,2,0)</f>
        <v>金企计划</v>
      </c>
      <c r="C1503" t="str">
        <f>VLOOKUP(A1503,标的信息!$B$2:$G$260,3,0)</f>
        <v>金企计划第19期</v>
      </c>
      <c r="D1503">
        <f>VLOOKUP(A1503,标的信息!$B$2:$G$260,4,0)</f>
        <v>500000</v>
      </c>
      <c r="E1503">
        <f>VLOOKUP(A1503,标的信息!$B$2:$G$260,5,0)</f>
        <v>5.4</v>
      </c>
      <c r="F1503">
        <f>VLOOKUP(A1503,标的信息!$B$2:$G$260,6,0)</f>
        <v>6</v>
      </c>
      <c r="G1503">
        <f>VLOOKUP(A1503,标的信息!$B$2:$H$260,7,0)</f>
        <v>181</v>
      </c>
      <c r="H1503" t="str">
        <f>VLOOKUP(A1503,标的信息!$B$2:$I$260,8,0)</f>
        <v>还款中</v>
      </c>
      <c r="I1503">
        <f t="shared" si="23"/>
        <v>21.720000000000002</v>
      </c>
      <c r="J1503">
        <v>12.64</v>
      </c>
      <c r="K1503">
        <v>800</v>
      </c>
      <c r="L1503" s="1" t="s">
        <v>2923</v>
      </c>
      <c r="M1503">
        <v>7862</v>
      </c>
      <c r="N1503">
        <v>10</v>
      </c>
      <c r="O1503" t="s">
        <v>18</v>
      </c>
      <c r="P1503" s="1" t="s">
        <v>2924</v>
      </c>
      <c r="Q1503">
        <v>12.64</v>
      </c>
      <c r="R1503">
        <v>1</v>
      </c>
      <c r="S1503">
        <v>0</v>
      </c>
      <c r="T1503">
        <v>0</v>
      </c>
      <c r="U1503" s="1" t="s">
        <v>24</v>
      </c>
      <c r="V1503">
        <v>800</v>
      </c>
      <c r="W1503">
        <v>800</v>
      </c>
      <c r="X1503">
        <v>0</v>
      </c>
      <c r="Y1503">
        <v>812.64</v>
      </c>
      <c r="Z1503">
        <v>812.64</v>
      </c>
      <c r="AA1503">
        <v>1</v>
      </c>
      <c r="AB1503" t="s">
        <v>21</v>
      </c>
    </row>
    <row r="1504" spans="1:28" x14ac:dyDescent="0.3">
      <c r="A1504">
        <v>492</v>
      </c>
      <c r="B1504" t="str">
        <f>VLOOKUP(A1504,标的信息!$B$2:$G$260,2,0)</f>
        <v>金企计划</v>
      </c>
      <c r="C1504" t="str">
        <f>VLOOKUP(A1504,标的信息!$B$2:$G$260,3,0)</f>
        <v>金企计划第19期</v>
      </c>
      <c r="D1504">
        <f>VLOOKUP(A1504,标的信息!$B$2:$G$260,4,0)</f>
        <v>500000</v>
      </c>
      <c r="E1504">
        <f>VLOOKUP(A1504,标的信息!$B$2:$G$260,5,0)</f>
        <v>5.4</v>
      </c>
      <c r="F1504">
        <f>VLOOKUP(A1504,标的信息!$B$2:$G$260,6,0)</f>
        <v>6</v>
      </c>
      <c r="G1504">
        <f>VLOOKUP(A1504,标的信息!$B$2:$H$260,7,0)</f>
        <v>181</v>
      </c>
      <c r="H1504" t="str">
        <f>VLOOKUP(A1504,标的信息!$B$2:$I$260,8,0)</f>
        <v>还款中</v>
      </c>
      <c r="I1504">
        <f t="shared" si="23"/>
        <v>551.14499999999998</v>
      </c>
      <c r="J1504">
        <v>320.92</v>
      </c>
      <c r="K1504">
        <v>20300</v>
      </c>
      <c r="L1504" s="1" t="s">
        <v>2925</v>
      </c>
      <c r="M1504">
        <v>7861</v>
      </c>
      <c r="N1504">
        <v>10</v>
      </c>
      <c r="O1504" t="s">
        <v>18</v>
      </c>
      <c r="P1504" s="1" t="s">
        <v>2926</v>
      </c>
      <c r="Q1504">
        <v>320.92</v>
      </c>
      <c r="R1504">
        <v>1</v>
      </c>
      <c r="S1504">
        <v>0</v>
      </c>
      <c r="T1504">
        <v>0</v>
      </c>
      <c r="U1504" s="1" t="s">
        <v>32</v>
      </c>
      <c r="V1504">
        <v>20300</v>
      </c>
      <c r="W1504">
        <v>20300</v>
      </c>
      <c r="X1504">
        <v>0</v>
      </c>
      <c r="Y1504">
        <v>20620.919999999998</v>
      </c>
      <c r="Z1504">
        <v>20620.919999999998</v>
      </c>
      <c r="AA1504">
        <v>1</v>
      </c>
      <c r="AB1504" t="s">
        <v>21</v>
      </c>
    </row>
    <row r="1505" spans="1:28" x14ac:dyDescent="0.3">
      <c r="A1505">
        <v>492</v>
      </c>
      <c r="B1505" t="str">
        <f>VLOOKUP(A1505,标的信息!$B$2:$G$260,2,0)</f>
        <v>金企计划</v>
      </c>
      <c r="C1505" t="str">
        <f>VLOOKUP(A1505,标的信息!$B$2:$G$260,3,0)</f>
        <v>金企计划第19期</v>
      </c>
      <c r="D1505">
        <f>VLOOKUP(A1505,标的信息!$B$2:$G$260,4,0)</f>
        <v>500000</v>
      </c>
      <c r="E1505">
        <f>VLOOKUP(A1505,标的信息!$B$2:$G$260,5,0)</f>
        <v>5.4</v>
      </c>
      <c r="F1505">
        <f>VLOOKUP(A1505,标的信息!$B$2:$G$260,6,0)</f>
        <v>6</v>
      </c>
      <c r="G1505">
        <f>VLOOKUP(A1505,标的信息!$B$2:$H$260,7,0)</f>
        <v>181</v>
      </c>
      <c r="H1505" t="str">
        <f>VLOOKUP(A1505,标的信息!$B$2:$I$260,8,0)</f>
        <v>还款中</v>
      </c>
      <c r="I1505">
        <f t="shared" si="23"/>
        <v>54.3</v>
      </c>
      <c r="J1505">
        <v>31.6</v>
      </c>
      <c r="K1505">
        <v>2000</v>
      </c>
      <c r="L1505" s="1" t="s">
        <v>2927</v>
      </c>
      <c r="M1505">
        <v>7860</v>
      </c>
      <c r="N1505">
        <v>10</v>
      </c>
      <c r="O1505" t="s">
        <v>18</v>
      </c>
      <c r="P1505" s="1" t="s">
        <v>2928</v>
      </c>
      <c r="Q1505">
        <v>31.6</v>
      </c>
      <c r="R1505">
        <v>1</v>
      </c>
      <c r="S1505">
        <v>0</v>
      </c>
      <c r="T1505">
        <v>0</v>
      </c>
      <c r="U1505" s="1" t="s">
        <v>43</v>
      </c>
      <c r="V1505">
        <v>2000</v>
      </c>
      <c r="W1505">
        <v>2000</v>
      </c>
      <c r="X1505">
        <v>0</v>
      </c>
      <c r="Y1505">
        <v>2031.6</v>
      </c>
      <c r="Z1505">
        <v>2031.6</v>
      </c>
      <c r="AA1505">
        <v>1</v>
      </c>
      <c r="AB1505" t="s">
        <v>21</v>
      </c>
    </row>
    <row r="1506" spans="1:28" x14ac:dyDescent="0.3">
      <c r="A1506">
        <v>492</v>
      </c>
      <c r="B1506" t="str">
        <f>VLOOKUP(A1506,标的信息!$B$2:$G$260,2,0)</f>
        <v>金企计划</v>
      </c>
      <c r="C1506" t="str">
        <f>VLOOKUP(A1506,标的信息!$B$2:$G$260,3,0)</f>
        <v>金企计划第19期</v>
      </c>
      <c r="D1506">
        <f>VLOOKUP(A1506,标的信息!$B$2:$G$260,4,0)</f>
        <v>500000</v>
      </c>
      <c r="E1506">
        <f>VLOOKUP(A1506,标的信息!$B$2:$G$260,5,0)</f>
        <v>5.4</v>
      </c>
      <c r="F1506">
        <f>VLOOKUP(A1506,标的信息!$B$2:$G$260,6,0)</f>
        <v>6</v>
      </c>
      <c r="G1506">
        <f>VLOOKUP(A1506,标的信息!$B$2:$H$260,7,0)</f>
        <v>181</v>
      </c>
      <c r="H1506" t="str">
        <f>VLOOKUP(A1506,标的信息!$B$2:$I$260,8,0)</f>
        <v>还款中</v>
      </c>
      <c r="I1506">
        <f t="shared" si="23"/>
        <v>43.440000000000005</v>
      </c>
      <c r="J1506">
        <v>25.28</v>
      </c>
      <c r="K1506">
        <v>1600</v>
      </c>
      <c r="L1506" s="1" t="s">
        <v>2929</v>
      </c>
      <c r="M1506">
        <v>7859</v>
      </c>
      <c r="N1506">
        <v>10</v>
      </c>
      <c r="O1506" t="s">
        <v>18</v>
      </c>
      <c r="P1506" s="1" t="s">
        <v>2930</v>
      </c>
      <c r="Q1506">
        <v>25.28</v>
      </c>
      <c r="R1506">
        <v>1</v>
      </c>
      <c r="S1506">
        <v>0</v>
      </c>
      <c r="T1506">
        <v>0</v>
      </c>
      <c r="U1506" s="1" t="s">
        <v>48</v>
      </c>
      <c r="V1506">
        <v>1600</v>
      </c>
      <c r="W1506">
        <v>1600</v>
      </c>
      <c r="X1506">
        <v>0</v>
      </c>
      <c r="Y1506">
        <v>1625.28</v>
      </c>
      <c r="Z1506">
        <v>1625.28</v>
      </c>
      <c r="AA1506">
        <v>1</v>
      </c>
      <c r="AB1506" t="s">
        <v>21</v>
      </c>
    </row>
    <row r="1507" spans="1:28" x14ac:dyDescent="0.3">
      <c r="A1507">
        <v>492</v>
      </c>
      <c r="B1507" t="str">
        <f>VLOOKUP(A1507,标的信息!$B$2:$G$260,2,0)</f>
        <v>金企计划</v>
      </c>
      <c r="C1507" t="str">
        <f>VLOOKUP(A1507,标的信息!$B$2:$G$260,3,0)</f>
        <v>金企计划第19期</v>
      </c>
      <c r="D1507">
        <f>VLOOKUP(A1507,标的信息!$B$2:$G$260,4,0)</f>
        <v>500000</v>
      </c>
      <c r="E1507">
        <f>VLOOKUP(A1507,标的信息!$B$2:$G$260,5,0)</f>
        <v>5.4</v>
      </c>
      <c r="F1507">
        <f>VLOOKUP(A1507,标的信息!$B$2:$G$260,6,0)</f>
        <v>6</v>
      </c>
      <c r="G1507">
        <f>VLOOKUP(A1507,标的信息!$B$2:$H$260,7,0)</f>
        <v>181</v>
      </c>
      <c r="H1507" t="str">
        <f>VLOOKUP(A1507,标的信息!$B$2:$I$260,8,0)</f>
        <v>还款中</v>
      </c>
      <c r="I1507">
        <f t="shared" si="23"/>
        <v>27.15</v>
      </c>
      <c r="J1507">
        <v>15.8</v>
      </c>
      <c r="K1507">
        <v>1000</v>
      </c>
      <c r="L1507" s="1" t="s">
        <v>2931</v>
      </c>
      <c r="M1507">
        <v>7857</v>
      </c>
      <c r="N1507">
        <v>10</v>
      </c>
      <c r="O1507" t="s">
        <v>18</v>
      </c>
      <c r="P1507" s="1" t="s">
        <v>2932</v>
      </c>
      <c r="Q1507">
        <v>15.8</v>
      </c>
      <c r="R1507">
        <v>1</v>
      </c>
      <c r="S1507">
        <v>0</v>
      </c>
      <c r="T1507">
        <v>0</v>
      </c>
      <c r="U1507" s="1" t="s">
        <v>32</v>
      </c>
      <c r="V1507">
        <v>1000</v>
      </c>
      <c r="W1507">
        <v>1000</v>
      </c>
      <c r="X1507">
        <v>0</v>
      </c>
      <c r="Y1507">
        <v>1015.8</v>
      </c>
      <c r="Z1507">
        <v>1015.8</v>
      </c>
      <c r="AA1507">
        <v>1</v>
      </c>
      <c r="AB1507" t="s">
        <v>21</v>
      </c>
    </row>
    <row r="1508" spans="1:28" x14ac:dyDescent="0.3">
      <c r="A1508">
        <v>492</v>
      </c>
      <c r="B1508" t="str">
        <f>VLOOKUP(A1508,标的信息!$B$2:$G$260,2,0)</f>
        <v>金企计划</v>
      </c>
      <c r="C1508" t="str">
        <f>VLOOKUP(A1508,标的信息!$B$2:$G$260,3,0)</f>
        <v>金企计划第19期</v>
      </c>
      <c r="D1508">
        <f>VLOOKUP(A1508,标的信息!$B$2:$G$260,4,0)</f>
        <v>500000</v>
      </c>
      <c r="E1508">
        <f>VLOOKUP(A1508,标的信息!$B$2:$G$260,5,0)</f>
        <v>5.4</v>
      </c>
      <c r="F1508">
        <f>VLOOKUP(A1508,标的信息!$B$2:$G$260,6,0)</f>
        <v>6</v>
      </c>
      <c r="G1508">
        <f>VLOOKUP(A1508,标的信息!$B$2:$H$260,7,0)</f>
        <v>181</v>
      </c>
      <c r="H1508" t="str">
        <f>VLOOKUP(A1508,标的信息!$B$2:$I$260,8,0)</f>
        <v>还款中</v>
      </c>
      <c r="I1508">
        <f t="shared" si="23"/>
        <v>100.45500000000001</v>
      </c>
      <c r="J1508">
        <v>58.52</v>
      </c>
      <c r="K1508">
        <v>3700</v>
      </c>
      <c r="L1508" s="1" t="s">
        <v>2933</v>
      </c>
      <c r="M1508">
        <v>7856</v>
      </c>
      <c r="N1508">
        <v>10</v>
      </c>
      <c r="O1508" t="s">
        <v>18</v>
      </c>
      <c r="P1508" s="1" t="s">
        <v>2934</v>
      </c>
      <c r="Q1508">
        <v>58.52</v>
      </c>
      <c r="R1508">
        <v>1</v>
      </c>
      <c r="S1508">
        <v>0</v>
      </c>
      <c r="T1508">
        <v>0</v>
      </c>
      <c r="U1508" s="1" t="s">
        <v>40</v>
      </c>
      <c r="V1508">
        <v>3700</v>
      </c>
      <c r="W1508">
        <v>3700</v>
      </c>
      <c r="X1508">
        <v>0</v>
      </c>
      <c r="Y1508">
        <v>3758.52</v>
      </c>
      <c r="Z1508">
        <v>3758.52</v>
      </c>
      <c r="AA1508">
        <v>1</v>
      </c>
      <c r="AB1508" t="s">
        <v>21</v>
      </c>
    </row>
    <row r="1509" spans="1:28" x14ac:dyDescent="0.3">
      <c r="A1509">
        <v>492</v>
      </c>
      <c r="B1509" t="str">
        <f>VLOOKUP(A1509,标的信息!$B$2:$G$260,2,0)</f>
        <v>金企计划</v>
      </c>
      <c r="C1509" t="str">
        <f>VLOOKUP(A1509,标的信息!$B$2:$G$260,3,0)</f>
        <v>金企计划第19期</v>
      </c>
      <c r="D1509">
        <f>VLOOKUP(A1509,标的信息!$B$2:$G$260,4,0)</f>
        <v>500000</v>
      </c>
      <c r="E1509">
        <f>VLOOKUP(A1509,标的信息!$B$2:$G$260,5,0)</f>
        <v>5.4</v>
      </c>
      <c r="F1509">
        <f>VLOOKUP(A1509,标的信息!$B$2:$G$260,6,0)</f>
        <v>6</v>
      </c>
      <c r="G1509">
        <f>VLOOKUP(A1509,标的信息!$B$2:$H$260,7,0)</f>
        <v>181</v>
      </c>
      <c r="H1509" t="str">
        <f>VLOOKUP(A1509,标的信息!$B$2:$I$260,8,0)</f>
        <v>还款中</v>
      </c>
      <c r="I1509">
        <f t="shared" si="23"/>
        <v>135.75</v>
      </c>
      <c r="J1509">
        <v>79.06</v>
      </c>
      <c r="K1509">
        <v>5000</v>
      </c>
      <c r="L1509" s="1" t="s">
        <v>2935</v>
      </c>
      <c r="M1509">
        <v>7855</v>
      </c>
      <c r="N1509">
        <v>10</v>
      </c>
      <c r="O1509" t="s">
        <v>18</v>
      </c>
      <c r="P1509" s="1" t="s">
        <v>2936</v>
      </c>
      <c r="Q1509">
        <v>79.06</v>
      </c>
      <c r="R1509">
        <v>1</v>
      </c>
      <c r="S1509">
        <v>0</v>
      </c>
      <c r="T1509">
        <v>0</v>
      </c>
      <c r="U1509" s="1" t="s">
        <v>35</v>
      </c>
      <c r="V1509">
        <v>5000</v>
      </c>
      <c r="W1509">
        <v>5000</v>
      </c>
      <c r="X1509">
        <v>0</v>
      </c>
      <c r="Y1509">
        <v>5079.0600000000004</v>
      </c>
      <c r="Z1509">
        <v>5079.0600000000004</v>
      </c>
      <c r="AA1509">
        <v>1</v>
      </c>
      <c r="AB1509" t="s">
        <v>21</v>
      </c>
    </row>
    <row r="1510" spans="1:28" x14ac:dyDescent="0.3">
      <c r="A1510">
        <v>492</v>
      </c>
      <c r="B1510" t="str">
        <f>VLOOKUP(A1510,标的信息!$B$2:$G$260,2,0)</f>
        <v>金企计划</v>
      </c>
      <c r="C1510" t="str">
        <f>VLOOKUP(A1510,标的信息!$B$2:$G$260,3,0)</f>
        <v>金企计划第19期</v>
      </c>
      <c r="D1510">
        <f>VLOOKUP(A1510,标的信息!$B$2:$G$260,4,0)</f>
        <v>500000</v>
      </c>
      <c r="E1510">
        <f>VLOOKUP(A1510,标的信息!$B$2:$G$260,5,0)</f>
        <v>5.4</v>
      </c>
      <c r="F1510">
        <f>VLOOKUP(A1510,标的信息!$B$2:$G$260,6,0)</f>
        <v>6</v>
      </c>
      <c r="G1510">
        <f>VLOOKUP(A1510,标的信息!$B$2:$H$260,7,0)</f>
        <v>181</v>
      </c>
      <c r="H1510" t="str">
        <f>VLOOKUP(A1510,标的信息!$B$2:$I$260,8,0)</f>
        <v>还款中</v>
      </c>
      <c r="I1510">
        <f t="shared" si="23"/>
        <v>16.29</v>
      </c>
      <c r="J1510">
        <v>9.48</v>
      </c>
      <c r="K1510">
        <v>600</v>
      </c>
      <c r="L1510" s="1" t="s">
        <v>2937</v>
      </c>
      <c r="M1510">
        <v>7854</v>
      </c>
      <c r="N1510">
        <v>10</v>
      </c>
      <c r="O1510" t="s">
        <v>18</v>
      </c>
      <c r="P1510" s="1" t="s">
        <v>2938</v>
      </c>
      <c r="Q1510">
        <v>9.48</v>
      </c>
      <c r="R1510">
        <v>1</v>
      </c>
      <c r="S1510">
        <v>0</v>
      </c>
      <c r="T1510">
        <v>0</v>
      </c>
      <c r="U1510" s="1" t="s">
        <v>35</v>
      </c>
      <c r="V1510">
        <v>600</v>
      </c>
      <c r="W1510">
        <v>600</v>
      </c>
      <c r="X1510">
        <v>0</v>
      </c>
      <c r="Y1510">
        <v>609.48</v>
      </c>
      <c r="Z1510">
        <v>609.48</v>
      </c>
      <c r="AA1510">
        <v>1</v>
      </c>
      <c r="AB1510" t="s">
        <v>21</v>
      </c>
    </row>
    <row r="1511" spans="1:28" x14ac:dyDescent="0.3">
      <c r="A1511">
        <v>492</v>
      </c>
      <c r="B1511" t="str">
        <f>VLOOKUP(A1511,标的信息!$B$2:$G$260,2,0)</f>
        <v>金企计划</v>
      </c>
      <c r="C1511" t="str">
        <f>VLOOKUP(A1511,标的信息!$B$2:$G$260,3,0)</f>
        <v>金企计划第19期</v>
      </c>
      <c r="D1511">
        <f>VLOOKUP(A1511,标的信息!$B$2:$G$260,4,0)</f>
        <v>500000</v>
      </c>
      <c r="E1511">
        <f>VLOOKUP(A1511,标的信息!$B$2:$G$260,5,0)</f>
        <v>5.4</v>
      </c>
      <c r="F1511">
        <f>VLOOKUP(A1511,标的信息!$B$2:$G$260,6,0)</f>
        <v>6</v>
      </c>
      <c r="G1511">
        <f>VLOOKUP(A1511,标的信息!$B$2:$H$260,7,0)</f>
        <v>181</v>
      </c>
      <c r="H1511" t="str">
        <f>VLOOKUP(A1511,标的信息!$B$2:$I$260,8,0)</f>
        <v>还款中</v>
      </c>
      <c r="I1511">
        <f t="shared" si="23"/>
        <v>19.005000000000003</v>
      </c>
      <c r="J1511">
        <v>11.06</v>
      </c>
      <c r="K1511">
        <v>700</v>
      </c>
      <c r="L1511" s="1" t="s">
        <v>2939</v>
      </c>
      <c r="M1511">
        <v>7853</v>
      </c>
      <c r="N1511">
        <v>10</v>
      </c>
      <c r="O1511" t="s">
        <v>18</v>
      </c>
      <c r="P1511" s="1" t="s">
        <v>2940</v>
      </c>
      <c r="Q1511">
        <v>11.06</v>
      </c>
      <c r="R1511">
        <v>1</v>
      </c>
      <c r="S1511">
        <v>0</v>
      </c>
      <c r="T1511">
        <v>0</v>
      </c>
      <c r="U1511" s="1" t="s">
        <v>48</v>
      </c>
      <c r="V1511">
        <v>700</v>
      </c>
      <c r="W1511">
        <v>700</v>
      </c>
      <c r="X1511">
        <v>0</v>
      </c>
      <c r="Y1511">
        <v>711.06</v>
      </c>
      <c r="Z1511">
        <v>711.06</v>
      </c>
      <c r="AA1511">
        <v>1</v>
      </c>
      <c r="AB1511" t="s">
        <v>21</v>
      </c>
    </row>
    <row r="1512" spans="1:28" x14ac:dyDescent="0.3">
      <c r="A1512">
        <v>492</v>
      </c>
      <c r="B1512" t="str">
        <f>VLOOKUP(A1512,标的信息!$B$2:$G$260,2,0)</f>
        <v>金企计划</v>
      </c>
      <c r="C1512" t="str">
        <f>VLOOKUP(A1512,标的信息!$B$2:$G$260,3,0)</f>
        <v>金企计划第19期</v>
      </c>
      <c r="D1512">
        <f>VLOOKUP(A1512,标的信息!$B$2:$G$260,4,0)</f>
        <v>500000</v>
      </c>
      <c r="E1512">
        <f>VLOOKUP(A1512,标的信息!$B$2:$G$260,5,0)</f>
        <v>5.4</v>
      </c>
      <c r="F1512">
        <f>VLOOKUP(A1512,标的信息!$B$2:$G$260,6,0)</f>
        <v>6</v>
      </c>
      <c r="G1512">
        <f>VLOOKUP(A1512,标的信息!$B$2:$H$260,7,0)</f>
        <v>181</v>
      </c>
      <c r="H1512" t="str">
        <f>VLOOKUP(A1512,标的信息!$B$2:$I$260,8,0)</f>
        <v>还款中</v>
      </c>
      <c r="I1512">
        <f t="shared" si="23"/>
        <v>190.05</v>
      </c>
      <c r="J1512">
        <v>110.66</v>
      </c>
      <c r="K1512">
        <v>7000</v>
      </c>
      <c r="L1512" s="1" t="s">
        <v>2941</v>
      </c>
      <c r="M1512">
        <v>7852</v>
      </c>
      <c r="N1512">
        <v>10</v>
      </c>
      <c r="O1512" t="s">
        <v>18</v>
      </c>
      <c r="P1512" s="1" t="s">
        <v>2942</v>
      </c>
      <c r="Q1512">
        <v>110.66</v>
      </c>
      <c r="R1512">
        <v>1</v>
      </c>
      <c r="S1512">
        <v>0</v>
      </c>
      <c r="T1512">
        <v>0</v>
      </c>
      <c r="U1512" s="1" t="s">
        <v>48</v>
      </c>
      <c r="V1512">
        <v>7000</v>
      </c>
      <c r="W1512">
        <v>7000</v>
      </c>
      <c r="X1512">
        <v>0</v>
      </c>
      <c r="Y1512">
        <v>7110.66</v>
      </c>
      <c r="Z1512">
        <v>7110.66</v>
      </c>
      <c r="AA1512">
        <v>1</v>
      </c>
      <c r="AB1512" t="s">
        <v>21</v>
      </c>
    </row>
    <row r="1513" spans="1:28" x14ac:dyDescent="0.3">
      <c r="A1513">
        <v>492</v>
      </c>
      <c r="B1513" t="str">
        <f>VLOOKUP(A1513,标的信息!$B$2:$G$260,2,0)</f>
        <v>金企计划</v>
      </c>
      <c r="C1513" t="str">
        <f>VLOOKUP(A1513,标的信息!$B$2:$G$260,3,0)</f>
        <v>金企计划第19期</v>
      </c>
      <c r="D1513">
        <f>VLOOKUP(A1513,标的信息!$B$2:$G$260,4,0)</f>
        <v>500000</v>
      </c>
      <c r="E1513">
        <f>VLOOKUP(A1513,标的信息!$B$2:$G$260,5,0)</f>
        <v>5.4</v>
      </c>
      <c r="F1513">
        <f>VLOOKUP(A1513,标的信息!$B$2:$G$260,6,0)</f>
        <v>6</v>
      </c>
      <c r="G1513">
        <f>VLOOKUP(A1513,标的信息!$B$2:$H$260,7,0)</f>
        <v>181</v>
      </c>
      <c r="H1513" t="str">
        <f>VLOOKUP(A1513,标的信息!$B$2:$I$260,8,0)</f>
        <v>还款中</v>
      </c>
      <c r="I1513">
        <f t="shared" si="23"/>
        <v>21.720000000000002</v>
      </c>
      <c r="J1513">
        <v>12.64</v>
      </c>
      <c r="K1513">
        <v>800</v>
      </c>
      <c r="L1513" s="1" t="s">
        <v>2943</v>
      </c>
      <c r="M1513">
        <v>7851</v>
      </c>
      <c r="N1513">
        <v>10</v>
      </c>
      <c r="O1513" t="s">
        <v>18</v>
      </c>
      <c r="P1513" s="1" t="s">
        <v>2944</v>
      </c>
      <c r="Q1513">
        <v>12.64</v>
      </c>
      <c r="R1513">
        <v>1</v>
      </c>
      <c r="S1513">
        <v>0</v>
      </c>
      <c r="T1513">
        <v>0</v>
      </c>
      <c r="U1513" s="1" t="s">
        <v>32</v>
      </c>
      <c r="V1513">
        <v>800</v>
      </c>
      <c r="W1513">
        <v>800</v>
      </c>
      <c r="X1513">
        <v>0</v>
      </c>
      <c r="Y1513">
        <v>812.64</v>
      </c>
      <c r="Z1513">
        <v>812.64</v>
      </c>
      <c r="AA1513">
        <v>1</v>
      </c>
      <c r="AB1513" t="s">
        <v>21</v>
      </c>
    </row>
    <row r="1514" spans="1:28" x14ac:dyDescent="0.3">
      <c r="A1514">
        <v>492</v>
      </c>
      <c r="B1514" t="str">
        <f>VLOOKUP(A1514,标的信息!$B$2:$G$260,2,0)</f>
        <v>金企计划</v>
      </c>
      <c r="C1514" t="str">
        <f>VLOOKUP(A1514,标的信息!$B$2:$G$260,3,0)</f>
        <v>金企计划第19期</v>
      </c>
      <c r="D1514">
        <f>VLOOKUP(A1514,标的信息!$B$2:$G$260,4,0)</f>
        <v>500000</v>
      </c>
      <c r="E1514">
        <f>VLOOKUP(A1514,标的信息!$B$2:$G$260,5,0)</f>
        <v>5.4</v>
      </c>
      <c r="F1514">
        <f>VLOOKUP(A1514,标的信息!$B$2:$G$260,6,0)</f>
        <v>6</v>
      </c>
      <c r="G1514">
        <f>VLOOKUP(A1514,标的信息!$B$2:$H$260,7,0)</f>
        <v>181</v>
      </c>
      <c r="H1514" t="str">
        <f>VLOOKUP(A1514,标的信息!$B$2:$I$260,8,0)</f>
        <v>还款中</v>
      </c>
      <c r="I1514">
        <f t="shared" si="23"/>
        <v>89.594999999999999</v>
      </c>
      <c r="J1514">
        <v>52.14</v>
      </c>
      <c r="K1514">
        <v>3300</v>
      </c>
      <c r="L1514" s="1" t="s">
        <v>2945</v>
      </c>
      <c r="M1514">
        <v>7850</v>
      </c>
      <c r="N1514">
        <v>10</v>
      </c>
      <c r="O1514" t="s">
        <v>18</v>
      </c>
      <c r="P1514" s="1" t="s">
        <v>2946</v>
      </c>
      <c r="Q1514">
        <v>52.14</v>
      </c>
      <c r="R1514">
        <v>1</v>
      </c>
      <c r="S1514">
        <v>0</v>
      </c>
      <c r="T1514">
        <v>0</v>
      </c>
      <c r="U1514" s="1" t="s">
        <v>29</v>
      </c>
      <c r="V1514">
        <v>3300</v>
      </c>
      <c r="W1514">
        <v>3300</v>
      </c>
      <c r="X1514">
        <v>0</v>
      </c>
      <c r="Y1514">
        <v>3352.14</v>
      </c>
      <c r="Z1514">
        <v>3352.14</v>
      </c>
      <c r="AA1514">
        <v>1</v>
      </c>
      <c r="AB1514" t="s">
        <v>21</v>
      </c>
    </row>
    <row r="1515" spans="1:28" x14ac:dyDescent="0.3">
      <c r="A1515">
        <v>492</v>
      </c>
      <c r="B1515" t="str">
        <f>VLOOKUP(A1515,标的信息!$B$2:$G$260,2,0)</f>
        <v>金企计划</v>
      </c>
      <c r="C1515" t="str">
        <f>VLOOKUP(A1515,标的信息!$B$2:$G$260,3,0)</f>
        <v>金企计划第19期</v>
      </c>
      <c r="D1515">
        <f>VLOOKUP(A1515,标的信息!$B$2:$G$260,4,0)</f>
        <v>500000</v>
      </c>
      <c r="E1515">
        <f>VLOOKUP(A1515,标的信息!$B$2:$G$260,5,0)</f>
        <v>5.4</v>
      </c>
      <c r="F1515">
        <f>VLOOKUP(A1515,标的信息!$B$2:$G$260,6,0)</f>
        <v>6</v>
      </c>
      <c r="G1515">
        <f>VLOOKUP(A1515,标的信息!$B$2:$H$260,7,0)</f>
        <v>181</v>
      </c>
      <c r="H1515" t="str">
        <f>VLOOKUP(A1515,标的信息!$B$2:$I$260,8,0)</f>
        <v>还款中</v>
      </c>
      <c r="I1515">
        <f t="shared" si="23"/>
        <v>24.435000000000002</v>
      </c>
      <c r="J1515">
        <v>14.22</v>
      </c>
      <c r="K1515">
        <v>900</v>
      </c>
      <c r="L1515" s="1" t="s">
        <v>2947</v>
      </c>
      <c r="M1515">
        <v>7849</v>
      </c>
      <c r="N1515">
        <v>10</v>
      </c>
      <c r="O1515" t="s">
        <v>18</v>
      </c>
      <c r="P1515" s="1" t="s">
        <v>2948</v>
      </c>
      <c r="Q1515">
        <v>14.22</v>
      </c>
      <c r="R1515">
        <v>1</v>
      </c>
      <c r="S1515">
        <v>0</v>
      </c>
      <c r="T1515">
        <v>0</v>
      </c>
      <c r="U1515" s="1" t="s">
        <v>48</v>
      </c>
      <c r="V1515">
        <v>900</v>
      </c>
      <c r="W1515">
        <v>900</v>
      </c>
      <c r="X1515">
        <v>0</v>
      </c>
      <c r="Y1515">
        <v>914.22</v>
      </c>
      <c r="Z1515">
        <v>914.22</v>
      </c>
      <c r="AA1515">
        <v>1</v>
      </c>
      <c r="AB1515" t="s">
        <v>21</v>
      </c>
    </row>
    <row r="1516" spans="1:28" x14ac:dyDescent="0.3">
      <c r="A1516">
        <v>492</v>
      </c>
      <c r="B1516" t="str">
        <f>VLOOKUP(A1516,标的信息!$B$2:$G$260,2,0)</f>
        <v>金企计划</v>
      </c>
      <c r="C1516" t="str">
        <f>VLOOKUP(A1516,标的信息!$B$2:$G$260,3,0)</f>
        <v>金企计划第19期</v>
      </c>
      <c r="D1516">
        <f>VLOOKUP(A1516,标的信息!$B$2:$G$260,4,0)</f>
        <v>500000</v>
      </c>
      <c r="E1516">
        <f>VLOOKUP(A1516,标的信息!$B$2:$G$260,5,0)</f>
        <v>5.4</v>
      </c>
      <c r="F1516">
        <f>VLOOKUP(A1516,标的信息!$B$2:$G$260,6,0)</f>
        <v>6</v>
      </c>
      <c r="G1516">
        <f>VLOOKUP(A1516,标的信息!$B$2:$H$260,7,0)</f>
        <v>181</v>
      </c>
      <c r="H1516" t="str">
        <f>VLOOKUP(A1516,标的信息!$B$2:$I$260,8,0)</f>
        <v>还款中</v>
      </c>
      <c r="I1516">
        <f t="shared" si="23"/>
        <v>2.7150000000000003</v>
      </c>
      <c r="J1516">
        <v>1.58</v>
      </c>
      <c r="K1516">
        <v>100</v>
      </c>
      <c r="L1516" s="1" t="s">
        <v>2949</v>
      </c>
      <c r="M1516">
        <v>7848</v>
      </c>
      <c r="N1516">
        <v>10</v>
      </c>
      <c r="O1516" t="s">
        <v>18</v>
      </c>
      <c r="P1516" s="1" t="s">
        <v>2950</v>
      </c>
      <c r="Q1516">
        <v>1.58</v>
      </c>
      <c r="R1516">
        <v>1</v>
      </c>
      <c r="S1516">
        <v>0</v>
      </c>
      <c r="T1516">
        <v>0</v>
      </c>
      <c r="U1516" s="1" t="s">
        <v>32</v>
      </c>
      <c r="V1516">
        <v>100</v>
      </c>
      <c r="W1516">
        <v>100</v>
      </c>
      <c r="X1516">
        <v>0</v>
      </c>
      <c r="Y1516">
        <v>101.58</v>
      </c>
      <c r="Z1516">
        <v>101.58</v>
      </c>
      <c r="AA1516">
        <v>1</v>
      </c>
      <c r="AB1516" t="s">
        <v>21</v>
      </c>
    </row>
    <row r="1517" spans="1:28" x14ac:dyDescent="0.3">
      <c r="A1517">
        <v>492</v>
      </c>
      <c r="B1517" t="str">
        <f>VLOOKUP(A1517,标的信息!$B$2:$G$260,2,0)</f>
        <v>金企计划</v>
      </c>
      <c r="C1517" t="str">
        <f>VLOOKUP(A1517,标的信息!$B$2:$G$260,3,0)</f>
        <v>金企计划第19期</v>
      </c>
      <c r="D1517">
        <f>VLOOKUP(A1517,标的信息!$B$2:$G$260,4,0)</f>
        <v>500000</v>
      </c>
      <c r="E1517">
        <f>VLOOKUP(A1517,标的信息!$B$2:$G$260,5,0)</f>
        <v>5.4</v>
      </c>
      <c r="F1517">
        <f>VLOOKUP(A1517,标的信息!$B$2:$G$260,6,0)</f>
        <v>6</v>
      </c>
      <c r="G1517">
        <f>VLOOKUP(A1517,标的信息!$B$2:$H$260,7,0)</f>
        <v>181</v>
      </c>
      <c r="H1517" t="str">
        <f>VLOOKUP(A1517,标的信息!$B$2:$I$260,8,0)</f>
        <v>还款中</v>
      </c>
      <c r="I1517">
        <f t="shared" si="23"/>
        <v>5.4300000000000006</v>
      </c>
      <c r="J1517">
        <v>3.16</v>
      </c>
      <c r="K1517">
        <v>200</v>
      </c>
      <c r="L1517" s="1" t="s">
        <v>2951</v>
      </c>
      <c r="M1517">
        <v>7847</v>
      </c>
      <c r="N1517">
        <v>10</v>
      </c>
      <c r="O1517" t="s">
        <v>18</v>
      </c>
      <c r="P1517" s="1" t="s">
        <v>2952</v>
      </c>
      <c r="Q1517">
        <v>3.16</v>
      </c>
      <c r="R1517">
        <v>1</v>
      </c>
      <c r="S1517">
        <v>0</v>
      </c>
      <c r="T1517">
        <v>0</v>
      </c>
      <c r="U1517" s="1" t="s">
        <v>32</v>
      </c>
      <c r="V1517">
        <v>200</v>
      </c>
      <c r="W1517">
        <v>200</v>
      </c>
      <c r="X1517">
        <v>0</v>
      </c>
      <c r="Y1517">
        <v>203.16</v>
      </c>
      <c r="Z1517">
        <v>203.16</v>
      </c>
      <c r="AA1517">
        <v>1</v>
      </c>
      <c r="AB1517" t="s">
        <v>21</v>
      </c>
    </row>
    <row r="1518" spans="1:28" x14ac:dyDescent="0.3">
      <c r="A1518">
        <v>492</v>
      </c>
      <c r="B1518" t="str">
        <f>VLOOKUP(A1518,标的信息!$B$2:$G$260,2,0)</f>
        <v>金企计划</v>
      </c>
      <c r="C1518" t="str">
        <f>VLOOKUP(A1518,标的信息!$B$2:$G$260,3,0)</f>
        <v>金企计划第19期</v>
      </c>
      <c r="D1518">
        <f>VLOOKUP(A1518,标的信息!$B$2:$G$260,4,0)</f>
        <v>500000</v>
      </c>
      <c r="E1518">
        <f>VLOOKUP(A1518,标的信息!$B$2:$G$260,5,0)</f>
        <v>5.4</v>
      </c>
      <c r="F1518">
        <f>VLOOKUP(A1518,标的信息!$B$2:$G$260,6,0)</f>
        <v>6</v>
      </c>
      <c r="G1518">
        <f>VLOOKUP(A1518,标的信息!$B$2:$H$260,7,0)</f>
        <v>181</v>
      </c>
      <c r="H1518" t="str">
        <f>VLOOKUP(A1518,标的信息!$B$2:$I$260,8,0)</f>
        <v>还款中</v>
      </c>
      <c r="I1518">
        <f t="shared" si="23"/>
        <v>21.720000000000002</v>
      </c>
      <c r="J1518">
        <v>12.64</v>
      </c>
      <c r="K1518">
        <v>800</v>
      </c>
      <c r="L1518" s="1" t="s">
        <v>2953</v>
      </c>
      <c r="M1518">
        <v>7846</v>
      </c>
      <c r="N1518">
        <v>10</v>
      </c>
      <c r="O1518" t="s">
        <v>18</v>
      </c>
      <c r="P1518" s="1" t="s">
        <v>2954</v>
      </c>
      <c r="Q1518">
        <v>12.64</v>
      </c>
      <c r="R1518">
        <v>1</v>
      </c>
      <c r="S1518">
        <v>0</v>
      </c>
      <c r="T1518">
        <v>0</v>
      </c>
      <c r="U1518" s="1" t="s">
        <v>35</v>
      </c>
      <c r="V1518">
        <v>800</v>
      </c>
      <c r="W1518">
        <v>800</v>
      </c>
      <c r="X1518">
        <v>0</v>
      </c>
      <c r="Y1518">
        <v>812.64</v>
      </c>
      <c r="Z1518">
        <v>812.64</v>
      </c>
      <c r="AA1518">
        <v>1</v>
      </c>
      <c r="AB1518" t="s">
        <v>21</v>
      </c>
    </row>
    <row r="1519" spans="1:28" x14ac:dyDescent="0.3">
      <c r="A1519">
        <v>492</v>
      </c>
      <c r="B1519" t="str">
        <f>VLOOKUP(A1519,标的信息!$B$2:$G$260,2,0)</f>
        <v>金企计划</v>
      </c>
      <c r="C1519" t="str">
        <f>VLOOKUP(A1519,标的信息!$B$2:$G$260,3,0)</f>
        <v>金企计划第19期</v>
      </c>
      <c r="D1519">
        <f>VLOOKUP(A1519,标的信息!$B$2:$G$260,4,0)</f>
        <v>500000</v>
      </c>
      <c r="E1519">
        <f>VLOOKUP(A1519,标的信息!$B$2:$G$260,5,0)</f>
        <v>5.4</v>
      </c>
      <c r="F1519">
        <f>VLOOKUP(A1519,标的信息!$B$2:$G$260,6,0)</f>
        <v>6</v>
      </c>
      <c r="G1519">
        <f>VLOOKUP(A1519,标的信息!$B$2:$H$260,7,0)</f>
        <v>181</v>
      </c>
      <c r="H1519" t="str">
        <f>VLOOKUP(A1519,标的信息!$B$2:$I$260,8,0)</f>
        <v>还款中</v>
      </c>
      <c r="I1519">
        <f t="shared" si="23"/>
        <v>5.4300000000000006</v>
      </c>
      <c r="J1519">
        <v>3.16</v>
      </c>
      <c r="K1519">
        <v>200</v>
      </c>
      <c r="L1519" s="1" t="s">
        <v>2955</v>
      </c>
      <c r="M1519">
        <v>7845</v>
      </c>
      <c r="N1519">
        <v>10</v>
      </c>
      <c r="O1519" t="s">
        <v>18</v>
      </c>
      <c r="P1519" s="1" t="s">
        <v>2956</v>
      </c>
      <c r="Q1519">
        <v>3.16</v>
      </c>
      <c r="R1519">
        <v>1</v>
      </c>
      <c r="S1519">
        <v>0</v>
      </c>
      <c r="T1519">
        <v>0</v>
      </c>
      <c r="U1519" s="1" t="s">
        <v>35</v>
      </c>
      <c r="V1519">
        <v>200</v>
      </c>
      <c r="W1519">
        <v>200</v>
      </c>
      <c r="X1519">
        <v>0</v>
      </c>
      <c r="Y1519">
        <v>203.16</v>
      </c>
      <c r="Z1519">
        <v>203.16</v>
      </c>
      <c r="AA1519">
        <v>1</v>
      </c>
      <c r="AB1519" t="s">
        <v>21</v>
      </c>
    </row>
    <row r="1520" spans="1:28" x14ac:dyDescent="0.3">
      <c r="A1520">
        <v>492</v>
      </c>
      <c r="B1520" t="str">
        <f>VLOOKUP(A1520,标的信息!$B$2:$G$260,2,0)</f>
        <v>金企计划</v>
      </c>
      <c r="C1520" t="str">
        <f>VLOOKUP(A1520,标的信息!$B$2:$G$260,3,0)</f>
        <v>金企计划第19期</v>
      </c>
      <c r="D1520">
        <f>VLOOKUP(A1520,标的信息!$B$2:$G$260,4,0)</f>
        <v>500000</v>
      </c>
      <c r="E1520">
        <f>VLOOKUP(A1520,标的信息!$B$2:$G$260,5,0)</f>
        <v>5.4</v>
      </c>
      <c r="F1520">
        <f>VLOOKUP(A1520,标的信息!$B$2:$G$260,6,0)</f>
        <v>6</v>
      </c>
      <c r="G1520">
        <f>VLOOKUP(A1520,标的信息!$B$2:$H$260,7,0)</f>
        <v>181</v>
      </c>
      <c r="H1520" t="str">
        <f>VLOOKUP(A1520,标的信息!$B$2:$I$260,8,0)</f>
        <v>还款中</v>
      </c>
      <c r="I1520">
        <f t="shared" si="23"/>
        <v>81.450000000000017</v>
      </c>
      <c r="J1520">
        <v>47.4</v>
      </c>
      <c r="K1520">
        <v>3000</v>
      </c>
      <c r="L1520" s="1" t="s">
        <v>2957</v>
      </c>
      <c r="M1520">
        <v>7844</v>
      </c>
      <c r="N1520">
        <v>10</v>
      </c>
      <c r="O1520" t="s">
        <v>18</v>
      </c>
      <c r="P1520" s="1" t="s">
        <v>2958</v>
      </c>
      <c r="Q1520">
        <v>47.4</v>
      </c>
      <c r="R1520">
        <v>1</v>
      </c>
      <c r="S1520">
        <v>0</v>
      </c>
      <c r="T1520">
        <v>0</v>
      </c>
      <c r="U1520" s="1" t="s">
        <v>40</v>
      </c>
      <c r="V1520">
        <v>3000</v>
      </c>
      <c r="W1520">
        <v>3000</v>
      </c>
      <c r="X1520">
        <v>0</v>
      </c>
      <c r="Y1520">
        <v>3047.4</v>
      </c>
      <c r="Z1520">
        <v>3047.4</v>
      </c>
      <c r="AA1520">
        <v>1</v>
      </c>
      <c r="AB1520" t="s">
        <v>21</v>
      </c>
    </row>
    <row r="1521" spans="1:28" x14ac:dyDescent="0.3">
      <c r="A1521">
        <v>492</v>
      </c>
      <c r="B1521" t="str">
        <f>VLOOKUP(A1521,标的信息!$B$2:$G$260,2,0)</f>
        <v>金企计划</v>
      </c>
      <c r="C1521" t="str">
        <f>VLOOKUP(A1521,标的信息!$B$2:$G$260,3,0)</f>
        <v>金企计划第19期</v>
      </c>
      <c r="D1521">
        <f>VLOOKUP(A1521,标的信息!$B$2:$G$260,4,0)</f>
        <v>500000</v>
      </c>
      <c r="E1521">
        <f>VLOOKUP(A1521,标的信息!$B$2:$G$260,5,0)</f>
        <v>5.4</v>
      </c>
      <c r="F1521">
        <f>VLOOKUP(A1521,标的信息!$B$2:$G$260,6,0)</f>
        <v>6</v>
      </c>
      <c r="G1521">
        <f>VLOOKUP(A1521,标的信息!$B$2:$H$260,7,0)</f>
        <v>181</v>
      </c>
      <c r="H1521" t="str">
        <f>VLOOKUP(A1521,标的信息!$B$2:$I$260,8,0)</f>
        <v>还款中</v>
      </c>
      <c r="I1521">
        <f t="shared" si="23"/>
        <v>8.1449999999999996</v>
      </c>
      <c r="J1521">
        <v>4.74</v>
      </c>
      <c r="K1521">
        <v>300</v>
      </c>
      <c r="L1521" s="1" t="s">
        <v>2959</v>
      </c>
      <c r="M1521">
        <v>7843</v>
      </c>
      <c r="N1521">
        <v>10</v>
      </c>
      <c r="O1521" t="s">
        <v>18</v>
      </c>
      <c r="P1521" s="1" t="s">
        <v>2960</v>
      </c>
      <c r="Q1521">
        <v>4.74</v>
      </c>
      <c r="R1521">
        <v>1</v>
      </c>
      <c r="S1521">
        <v>0</v>
      </c>
      <c r="T1521">
        <v>0</v>
      </c>
      <c r="U1521" s="1" t="s">
        <v>40</v>
      </c>
      <c r="V1521">
        <v>300</v>
      </c>
      <c r="W1521">
        <v>300</v>
      </c>
      <c r="X1521">
        <v>0</v>
      </c>
      <c r="Y1521">
        <v>304.74</v>
      </c>
      <c r="Z1521">
        <v>304.74</v>
      </c>
      <c r="AA1521">
        <v>1</v>
      </c>
      <c r="AB1521" t="s">
        <v>21</v>
      </c>
    </row>
    <row r="1522" spans="1:28" x14ac:dyDescent="0.3">
      <c r="A1522">
        <v>492</v>
      </c>
      <c r="B1522" t="str">
        <f>VLOOKUP(A1522,标的信息!$B$2:$G$260,2,0)</f>
        <v>金企计划</v>
      </c>
      <c r="C1522" t="str">
        <f>VLOOKUP(A1522,标的信息!$B$2:$G$260,3,0)</f>
        <v>金企计划第19期</v>
      </c>
      <c r="D1522">
        <f>VLOOKUP(A1522,标的信息!$B$2:$G$260,4,0)</f>
        <v>500000</v>
      </c>
      <c r="E1522">
        <f>VLOOKUP(A1522,标的信息!$B$2:$G$260,5,0)</f>
        <v>5.4</v>
      </c>
      <c r="F1522">
        <f>VLOOKUP(A1522,标的信息!$B$2:$G$260,6,0)</f>
        <v>6</v>
      </c>
      <c r="G1522">
        <f>VLOOKUP(A1522,标的信息!$B$2:$H$260,7,0)</f>
        <v>181</v>
      </c>
      <c r="H1522" t="str">
        <f>VLOOKUP(A1522,标的信息!$B$2:$I$260,8,0)</f>
        <v>还款中</v>
      </c>
      <c r="I1522">
        <f t="shared" si="23"/>
        <v>271.5</v>
      </c>
      <c r="J1522">
        <v>158.06</v>
      </c>
      <c r="K1522">
        <v>10000</v>
      </c>
      <c r="L1522" s="1" t="s">
        <v>2961</v>
      </c>
      <c r="M1522">
        <v>7842</v>
      </c>
      <c r="N1522">
        <v>10</v>
      </c>
      <c r="O1522" t="s">
        <v>18</v>
      </c>
      <c r="P1522" s="1" t="s">
        <v>2962</v>
      </c>
      <c r="Q1522">
        <v>158.06</v>
      </c>
      <c r="R1522">
        <v>1</v>
      </c>
      <c r="S1522">
        <v>0</v>
      </c>
      <c r="T1522">
        <v>0</v>
      </c>
      <c r="U1522" s="1" t="s">
        <v>53</v>
      </c>
      <c r="V1522">
        <v>10000</v>
      </c>
      <c r="W1522">
        <v>10000</v>
      </c>
      <c r="X1522">
        <v>0</v>
      </c>
      <c r="Y1522">
        <v>10158.06</v>
      </c>
      <c r="Z1522">
        <v>10158.06</v>
      </c>
      <c r="AA1522">
        <v>1</v>
      </c>
      <c r="AB1522" t="s">
        <v>21</v>
      </c>
    </row>
    <row r="1523" spans="1:28" x14ac:dyDescent="0.3">
      <c r="A1523">
        <v>492</v>
      </c>
      <c r="B1523" t="str">
        <f>VLOOKUP(A1523,标的信息!$B$2:$G$260,2,0)</f>
        <v>金企计划</v>
      </c>
      <c r="C1523" t="str">
        <f>VLOOKUP(A1523,标的信息!$B$2:$G$260,3,0)</f>
        <v>金企计划第19期</v>
      </c>
      <c r="D1523">
        <f>VLOOKUP(A1523,标的信息!$B$2:$G$260,4,0)</f>
        <v>500000</v>
      </c>
      <c r="E1523">
        <f>VLOOKUP(A1523,标的信息!$B$2:$G$260,5,0)</f>
        <v>5.4</v>
      </c>
      <c r="F1523">
        <f>VLOOKUP(A1523,标的信息!$B$2:$G$260,6,0)</f>
        <v>6</v>
      </c>
      <c r="G1523">
        <f>VLOOKUP(A1523,标的信息!$B$2:$H$260,7,0)</f>
        <v>181</v>
      </c>
      <c r="H1523" t="str">
        <f>VLOOKUP(A1523,标的信息!$B$2:$I$260,8,0)</f>
        <v>还款中</v>
      </c>
      <c r="I1523">
        <f t="shared" si="23"/>
        <v>271.5</v>
      </c>
      <c r="J1523">
        <v>158.06</v>
      </c>
      <c r="K1523">
        <v>10000</v>
      </c>
      <c r="L1523" s="1" t="s">
        <v>2963</v>
      </c>
      <c r="M1523">
        <v>7841</v>
      </c>
      <c r="N1523">
        <v>10</v>
      </c>
      <c r="O1523" t="s">
        <v>18</v>
      </c>
      <c r="P1523" s="1" t="s">
        <v>2964</v>
      </c>
      <c r="Q1523">
        <v>158.06</v>
      </c>
      <c r="R1523">
        <v>1</v>
      </c>
      <c r="S1523">
        <v>0</v>
      </c>
      <c r="T1523">
        <v>0</v>
      </c>
      <c r="U1523" s="1" t="s">
        <v>24</v>
      </c>
      <c r="V1523">
        <v>10000</v>
      </c>
      <c r="W1523">
        <v>10000</v>
      </c>
      <c r="X1523">
        <v>0</v>
      </c>
      <c r="Y1523">
        <v>10158.06</v>
      </c>
      <c r="Z1523">
        <v>10158.06</v>
      </c>
      <c r="AA1523">
        <v>1</v>
      </c>
      <c r="AB1523" t="s">
        <v>21</v>
      </c>
    </row>
    <row r="1524" spans="1:28" x14ac:dyDescent="0.3">
      <c r="A1524">
        <v>492</v>
      </c>
      <c r="B1524" t="str">
        <f>VLOOKUP(A1524,标的信息!$B$2:$G$260,2,0)</f>
        <v>金企计划</v>
      </c>
      <c r="C1524" t="str">
        <f>VLOOKUP(A1524,标的信息!$B$2:$G$260,3,0)</f>
        <v>金企计划第19期</v>
      </c>
      <c r="D1524">
        <f>VLOOKUP(A1524,标的信息!$B$2:$G$260,4,0)</f>
        <v>500000</v>
      </c>
      <c r="E1524">
        <f>VLOOKUP(A1524,标的信息!$B$2:$G$260,5,0)</f>
        <v>5.4</v>
      </c>
      <c r="F1524">
        <f>VLOOKUP(A1524,标的信息!$B$2:$G$260,6,0)</f>
        <v>6</v>
      </c>
      <c r="G1524">
        <f>VLOOKUP(A1524,标的信息!$B$2:$H$260,7,0)</f>
        <v>181</v>
      </c>
      <c r="H1524" t="str">
        <f>VLOOKUP(A1524,标的信息!$B$2:$I$260,8,0)</f>
        <v>还款中</v>
      </c>
      <c r="I1524">
        <f t="shared" si="23"/>
        <v>271.5</v>
      </c>
      <c r="J1524">
        <v>158.06</v>
      </c>
      <c r="K1524">
        <v>10000</v>
      </c>
      <c r="L1524" s="1" t="s">
        <v>2965</v>
      </c>
      <c r="M1524">
        <v>7840</v>
      </c>
      <c r="N1524">
        <v>10</v>
      </c>
      <c r="O1524" t="s">
        <v>18</v>
      </c>
      <c r="P1524" s="1" t="s">
        <v>2966</v>
      </c>
      <c r="Q1524">
        <v>158.06</v>
      </c>
      <c r="R1524">
        <v>1</v>
      </c>
      <c r="S1524">
        <v>0</v>
      </c>
      <c r="T1524">
        <v>0</v>
      </c>
      <c r="U1524" s="1" t="s">
        <v>43</v>
      </c>
      <c r="V1524">
        <v>10000</v>
      </c>
      <c r="W1524">
        <v>10000</v>
      </c>
      <c r="X1524">
        <v>0</v>
      </c>
      <c r="Y1524">
        <v>10158.06</v>
      </c>
      <c r="Z1524">
        <v>10158.06</v>
      </c>
      <c r="AA1524">
        <v>1</v>
      </c>
      <c r="AB1524" t="s">
        <v>21</v>
      </c>
    </row>
    <row r="1525" spans="1:28" x14ac:dyDescent="0.3">
      <c r="A1525">
        <v>492</v>
      </c>
      <c r="B1525" t="str">
        <f>VLOOKUP(A1525,标的信息!$B$2:$G$260,2,0)</f>
        <v>金企计划</v>
      </c>
      <c r="C1525" t="str">
        <f>VLOOKUP(A1525,标的信息!$B$2:$G$260,3,0)</f>
        <v>金企计划第19期</v>
      </c>
      <c r="D1525">
        <f>VLOOKUP(A1525,标的信息!$B$2:$G$260,4,0)</f>
        <v>500000</v>
      </c>
      <c r="E1525">
        <f>VLOOKUP(A1525,标的信息!$B$2:$G$260,5,0)</f>
        <v>5.4</v>
      </c>
      <c r="F1525">
        <f>VLOOKUP(A1525,标的信息!$B$2:$G$260,6,0)</f>
        <v>6</v>
      </c>
      <c r="G1525">
        <f>VLOOKUP(A1525,标的信息!$B$2:$H$260,7,0)</f>
        <v>181</v>
      </c>
      <c r="H1525" t="str">
        <f>VLOOKUP(A1525,标的信息!$B$2:$I$260,8,0)</f>
        <v>还款中</v>
      </c>
      <c r="I1525">
        <f t="shared" si="23"/>
        <v>135.75</v>
      </c>
      <c r="J1525">
        <v>79.06</v>
      </c>
      <c r="K1525">
        <v>5000</v>
      </c>
      <c r="L1525" s="1" t="s">
        <v>2967</v>
      </c>
      <c r="M1525">
        <v>7839</v>
      </c>
      <c r="N1525">
        <v>10</v>
      </c>
      <c r="O1525" t="s">
        <v>18</v>
      </c>
      <c r="P1525" s="1" t="s">
        <v>2968</v>
      </c>
      <c r="Q1525">
        <v>79.06</v>
      </c>
      <c r="R1525">
        <v>1</v>
      </c>
      <c r="S1525">
        <v>0</v>
      </c>
      <c r="T1525">
        <v>0</v>
      </c>
      <c r="U1525" s="1" t="s">
        <v>32</v>
      </c>
      <c r="V1525">
        <v>5000</v>
      </c>
      <c r="W1525">
        <v>5000</v>
      </c>
      <c r="X1525">
        <v>0</v>
      </c>
      <c r="Y1525">
        <v>5079.0600000000004</v>
      </c>
      <c r="Z1525">
        <v>5079.0600000000004</v>
      </c>
      <c r="AA1525">
        <v>1</v>
      </c>
      <c r="AB1525" t="s">
        <v>21</v>
      </c>
    </row>
    <row r="1526" spans="1:28" x14ac:dyDescent="0.3">
      <c r="A1526">
        <v>492</v>
      </c>
      <c r="B1526" t="str">
        <f>VLOOKUP(A1526,标的信息!$B$2:$G$260,2,0)</f>
        <v>金企计划</v>
      </c>
      <c r="C1526" t="str">
        <f>VLOOKUP(A1526,标的信息!$B$2:$G$260,3,0)</f>
        <v>金企计划第19期</v>
      </c>
      <c r="D1526">
        <f>VLOOKUP(A1526,标的信息!$B$2:$G$260,4,0)</f>
        <v>500000</v>
      </c>
      <c r="E1526">
        <f>VLOOKUP(A1526,标的信息!$B$2:$G$260,5,0)</f>
        <v>5.4</v>
      </c>
      <c r="F1526">
        <f>VLOOKUP(A1526,标的信息!$B$2:$G$260,6,0)</f>
        <v>6</v>
      </c>
      <c r="G1526">
        <f>VLOOKUP(A1526,标的信息!$B$2:$H$260,7,0)</f>
        <v>181</v>
      </c>
      <c r="H1526" t="str">
        <f>VLOOKUP(A1526,标的信息!$B$2:$I$260,8,0)</f>
        <v>还款中</v>
      </c>
      <c r="I1526">
        <f t="shared" si="23"/>
        <v>2715</v>
      </c>
      <c r="J1526">
        <v>1580.9</v>
      </c>
      <c r="K1526">
        <v>100000</v>
      </c>
      <c r="L1526" s="1" t="s">
        <v>2969</v>
      </c>
      <c r="M1526">
        <v>7838</v>
      </c>
      <c r="N1526">
        <v>10</v>
      </c>
      <c r="O1526" t="s">
        <v>18</v>
      </c>
      <c r="P1526" s="1" t="s">
        <v>2970</v>
      </c>
      <c r="Q1526">
        <v>1580.9</v>
      </c>
      <c r="R1526">
        <v>1</v>
      </c>
      <c r="S1526">
        <v>0</v>
      </c>
      <c r="T1526">
        <v>0</v>
      </c>
      <c r="U1526" s="1" t="s">
        <v>43</v>
      </c>
      <c r="V1526">
        <v>100000</v>
      </c>
      <c r="W1526">
        <v>100000</v>
      </c>
      <c r="X1526">
        <v>0</v>
      </c>
      <c r="Y1526">
        <v>101580.9</v>
      </c>
      <c r="Z1526">
        <v>101580.9</v>
      </c>
      <c r="AA1526">
        <v>1</v>
      </c>
      <c r="AB1526" t="s">
        <v>21</v>
      </c>
    </row>
    <row r="1527" spans="1:28" x14ac:dyDescent="0.3">
      <c r="A1527">
        <v>492</v>
      </c>
      <c r="B1527" t="str">
        <f>VLOOKUP(A1527,标的信息!$B$2:$G$260,2,0)</f>
        <v>金企计划</v>
      </c>
      <c r="C1527" t="str">
        <f>VLOOKUP(A1527,标的信息!$B$2:$G$260,3,0)</f>
        <v>金企计划第19期</v>
      </c>
      <c r="D1527">
        <f>VLOOKUP(A1527,标的信息!$B$2:$G$260,4,0)</f>
        <v>500000</v>
      </c>
      <c r="E1527">
        <f>VLOOKUP(A1527,标的信息!$B$2:$G$260,5,0)</f>
        <v>5.4</v>
      </c>
      <c r="F1527">
        <f>VLOOKUP(A1527,标的信息!$B$2:$G$260,6,0)</f>
        <v>6</v>
      </c>
      <c r="G1527">
        <f>VLOOKUP(A1527,标的信息!$B$2:$H$260,7,0)</f>
        <v>181</v>
      </c>
      <c r="H1527" t="str">
        <f>VLOOKUP(A1527,标的信息!$B$2:$I$260,8,0)</f>
        <v>还款中</v>
      </c>
      <c r="I1527">
        <f t="shared" si="23"/>
        <v>2.7150000000000003</v>
      </c>
      <c r="J1527">
        <v>1.58</v>
      </c>
      <c r="K1527">
        <v>100</v>
      </c>
      <c r="L1527" s="1" t="s">
        <v>2971</v>
      </c>
      <c r="M1527">
        <v>7834</v>
      </c>
      <c r="N1527">
        <v>10</v>
      </c>
      <c r="O1527" t="s">
        <v>18</v>
      </c>
      <c r="P1527" s="1" t="s">
        <v>2972</v>
      </c>
      <c r="Q1527">
        <v>1.58</v>
      </c>
      <c r="R1527">
        <v>1</v>
      </c>
      <c r="S1527">
        <v>0</v>
      </c>
      <c r="T1527">
        <v>0</v>
      </c>
      <c r="U1527" s="1" t="s">
        <v>20</v>
      </c>
      <c r="V1527">
        <v>100</v>
      </c>
      <c r="W1527">
        <v>100</v>
      </c>
      <c r="X1527">
        <v>0</v>
      </c>
      <c r="Y1527">
        <v>101.58</v>
      </c>
      <c r="Z1527">
        <v>101.58</v>
      </c>
      <c r="AA1527">
        <v>1</v>
      </c>
      <c r="AB1527" t="s">
        <v>21</v>
      </c>
    </row>
    <row r="1528" spans="1:28" x14ac:dyDescent="0.3">
      <c r="A1528">
        <v>492</v>
      </c>
      <c r="B1528" t="str">
        <f>VLOOKUP(A1528,标的信息!$B$2:$G$260,2,0)</f>
        <v>金企计划</v>
      </c>
      <c r="C1528" t="str">
        <f>VLOOKUP(A1528,标的信息!$B$2:$G$260,3,0)</f>
        <v>金企计划第19期</v>
      </c>
      <c r="D1528">
        <f>VLOOKUP(A1528,标的信息!$B$2:$G$260,4,0)</f>
        <v>500000</v>
      </c>
      <c r="E1528">
        <f>VLOOKUP(A1528,标的信息!$B$2:$G$260,5,0)</f>
        <v>5.4</v>
      </c>
      <c r="F1528">
        <f>VLOOKUP(A1528,标的信息!$B$2:$G$260,6,0)</f>
        <v>6</v>
      </c>
      <c r="G1528">
        <f>VLOOKUP(A1528,标的信息!$B$2:$H$260,7,0)</f>
        <v>181</v>
      </c>
      <c r="H1528" t="str">
        <f>VLOOKUP(A1528,标的信息!$B$2:$I$260,8,0)</f>
        <v>还款中</v>
      </c>
      <c r="I1528">
        <f t="shared" si="23"/>
        <v>57.015000000000001</v>
      </c>
      <c r="J1528">
        <v>33.18</v>
      </c>
      <c r="K1528">
        <v>2100</v>
      </c>
      <c r="L1528" s="1" t="s">
        <v>2973</v>
      </c>
      <c r="M1528">
        <v>7831</v>
      </c>
      <c r="N1528">
        <v>10</v>
      </c>
      <c r="O1528" t="s">
        <v>18</v>
      </c>
      <c r="P1528" s="1" t="s">
        <v>2974</v>
      </c>
      <c r="Q1528">
        <v>33.18</v>
      </c>
      <c r="R1528">
        <v>1</v>
      </c>
      <c r="S1528">
        <v>0</v>
      </c>
      <c r="T1528">
        <v>0</v>
      </c>
      <c r="U1528" s="1" t="s">
        <v>29</v>
      </c>
      <c r="V1528">
        <v>2100</v>
      </c>
      <c r="W1528">
        <v>2100</v>
      </c>
      <c r="X1528">
        <v>0</v>
      </c>
      <c r="Y1528">
        <v>2133.1799999999998</v>
      </c>
      <c r="Z1528">
        <v>2133.1799999999998</v>
      </c>
      <c r="AA1528">
        <v>1</v>
      </c>
      <c r="AB1528" t="s">
        <v>21</v>
      </c>
    </row>
    <row r="1529" spans="1:28" x14ac:dyDescent="0.3">
      <c r="A1529">
        <v>492</v>
      </c>
      <c r="B1529" t="str">
        <f>VLOOKUP(A1529,标的信息!$B$2:$G$260,2,0)</f>
        <v>金企计划</v>
      </c>
      <c r="C1529" t="str">
        <f>VLOOKUP(A1529,标的信息!$B$2:$G$260,3,0)</f>
        <v>金企计划第19期</v>
      </c>
      <c r="D1529">
        <f>VLOOKUP(A1529,标的信息!$B$2:$G$260,4,0)</f>
        <v>500000</v>
      </c>
      <c r="E1529">
        <f>VLOOKUP(A1529,标的信息!$B$2:$G$260,5,0)</f>
        <v>5.4</v>
      </c>
      <c r="F1529">
        <f>VLOOKUP(A1529,标的信息!$B$2:$G$260,6,0)</f>
        <v>6</v>
      </c>
      <c r="G1529">
        <f>VLOOKUP(A1529,标的信息!$B$2:$H$260,7,0)</f>
        <v>181</v>
      </c>
      <c r="H1529" t="str">
        <f>VLOOKUP(A1529,标的信息!$B$2:$I$260,8,0)</f>
        <v>还款中</v>
      </c>
      <c r="I1529">
        <f t="shared" si="23"/>
        <v>67.875</v>
      </c>
      <c r="J1529">
        <v>39.5</v>
      </c>
      <c r="K1529">
        <v>2500</v>
      </c>
      <c r="L1529" s="1" t="s">
        <v>2975</v>
      </c>
      <c r="M1529">
        <v>7829</v>
      </c>
      <c r="N1529">
        <v>10</v>
      </c>
      <c r="O1529" t="s">
        <v>18</v>
      </c>
      <c r="P1529" s="1" t="s">
        <v>2976</v>
      </c>
      <c r="Q1529">
        <v>39.5</v>
      </c>
      <c r="R1529">
        <v>1</v>
      </c>
      <c r="S1529">
        <v>0</v>
      </c>
      <c r="T1529">
        <v>0</v>
      </c>
      <c r="U1529" s="1" t="s">
        <v>32</v>
      </c>
      <c r="V1529">
        <v>2500</v>
      </c>
      <c r="W1529">
        <v>2500</v>
      </c>
      <c r="X1529">
        <v>0</v>
      </c>
      <c r="Y1529">
        <v>2539.5</v>
      </c>
      <c r="Z1529">
        <v>2539.5</v>
      </c>
      <c r="AA1529">
        <v>1</v>
      </c>
      <c r="AB1529" t="s">
        <v>21</v>
      </c>
    </row>
    <row r="1530" spans="1:28" x14ac:dyDescent="0.3">
      <c r="A1530">
        <v>492</v>
      </c>
      <c r="B1530" t="str">
        <f>VLOOKUP(A1530,标的信息!$B$2:$G$260,2,0)</f>
        <v>金企计划</v>
      </c>
      <c r="C1530" t="str">
        <f>VLOOKUP(A1530,标的信息!$B$2:$G$260,3,0)</f>
        <v>金企计划第19期</v>
      </c>
      <c r="D1530">
        <f>VLOOKUP(A1530,标的信息!$B$2:$G$260,4,0)</f>
        <v>500000</v>
      </c>
      <c r="E1530">
        <f>VLOOKUP(A1530,标的信息!$B$2:$G$260,5,0)</f>
        <v>5.4</v>
      </c>
      <c r="F1530">
        <f>VLOOKUP(A1530,标的信息!$B$2:$G$260,6,0)</f>
        <v>6</v>
      </c>
      <c r="G1530">
        <f>VLOOKUP(A1530,标的信息!$B$2:$H$260,7,0)</f>
        <v>181</v>
      </c>
      <c r="H1530" t="str">
        <f>VLOOKUP(A1530,标的信息!$B$2:$I$260,8,0)</f>
        <v>还款中</v>
      </c>
      <c r="I1530">
        <f t="shared" si="23"/>
        <v>32.58</v>
      </c>
      <c r="J1530">
        <v>18.96</v>
      </c>
      <c r="K1530">
        <v>1200</v>
      </c>
      <c r="L1530" s="1" t="s">
        <v>2977</v>
      </c>
      <c r="M1530">
        <v>7828</v>
      </c>
      <c r="N1530">
        <v>10</v>
      </c>
      <c r="O1530" t="s">
        <v>18</v>
      </c>
      <c r="P1530" s="1" t="s">
        <v>2978</v>
      </c>
      <c r="Q1530">
        <v>18.96</v>
      </c>
      <c r="R1530">
        <v>1</v>
      </c>
      <c r="S1530">
        <v>0</v>
      </c>
      <c r="T1530">
        <v>0</v>
      </c>
      <c r="U1530" s="1" t="s">
        <v>35</v>
      </c>
      <c r="V1530">
        <v>1200</v>
      </c>
      <c r="W1530">
        <v>1200</v>
      </c>
      <c r="X1530">
        <v>0</v>
      </c>
      <c r="Y1530">
        <v>1218.96</v>
      </c>
      <c r="Z1530">
        <v>1218.96</v>
      </c>
      <c r="AA1530">
        <v>1</v>
      </c>
      <c r="AB1530" t="s">
        <v>21</v>
      </c>
    </row>
    <row r="1531" spans="1:28" x14ac:dyDescent="0.3">
      <c r="A1531">
        <v>492</v>
      </c>
      <c r="B1531" t="str">
        <f>VLOOKUP(A1531,标的信息!$B$2:$G$260,2,0)</f>
        <v>金企计划</v>
      </c>
      <c r="C1531" t="str">
        <f>VLOOKUP(A1531,标的信息!$B$2:$G$260,3,0)</f>
        <v>金企计划第19期</v>
      </c>
      <c r="D1531">
        <f>VLOOKUP(A1531,标的信息!$B$2:$G$260,4,0)</f>
        <v>500000</v>
      </c>
      <c r="E1531">
        <f>VLOOKUP(A1531,标的信息!$B$2:$G$260,5,0)</f>
        <v>5.4</v>
      </c>
      <c r="F1531">
        <f>VLOOKUP(A1531,标的信息!$B$2:$G$260,6,0)</f>
        <v>6</v>
      </c>
      <c r="G1531">
        <f>VLOOKUP(A1531,标的信息!$B$2:$H$260,7,0)</f>
        <v>181</v>
      </c>
      <c r="H1531" t="str">
        <f>VLOOKUP(A1531,标的信息!$B$2:$I$260,8,0)</f>
        <v>还款中</v>
      </c>
      <c r="I1531">
        <f t="shared" si="23"/>
        <v>81.450000000000017</v>
      </c>
      <c r="J1531">
        <v>47.4</v>
      </c>
      <c r="K1531">
        <v>3000</v>
      </c>
      <c r="L1531" s="1" t="s">
        <v>2979</v>
      </c>
      <c r="M1531">
        <v>7826</v>
      </c>
      <c r="N1531">
        <v>10</v>
      </c>
      <c r="O1531" t="s">
        <v>18</v>
      </c>
      <c r="P1531" s="1" t="s">
        <v>2980</v>
      </c>
      <c r="Q1531">
        <v>47.4</v>
      </c>
      <c r="R1531">
        <v>1</v>
      </c>
      <c r="S1531">
        <v>0</v>
      </c>
      <c r="T1531">
        <v>0</v>
      </c>
      <c r="U1531" s="1" t="s">
        <v>35</v>
      </c>
      <c r="V1531">
        <v>3000</v>
      </c>
      <c r="W1531">
        <v>3000</v>
      </c>
      <c r="X1531">
        <v>0</v>
      </c>
      <c r="Y1531">
        <v>3047.4</v>
      </c>
      <c r="Z1531">
        <v>3047.4</v>
      </c>
      <c r="AA1531">
        <v>1</v>
      </c>
      <c r="AB1531" t="s">
        <v>21</v>
      </c>
    </row>
    <row r="1532" spans="1:28" x14ac:dyDescent="0.3">
      <c r="A1532">
        <v>492</v>
      </c>
      <c r="B1532" t="str">
        <f>VLOOKUP(A1532,标的信息!$B$2:$G$260,2,0)</f>
        <v>金企计划</v>
      </c>
      <c r="C1532" t="str">
        <f>VLOOKUP(A1532,标的信息!$B$2:$G$260,3,0)</f>
        <v>金企计划第19期</v>
      </c>
      <c r="D1532">
        <f>VLOOKUP(A1532,标的信息!$B$2:$G$260,4,0)</f>
        <v>500000</v>
      </c>
      <c r="E1532">
        <f>VLOOKUP(A1532,标的信息!$B$2:$G$260,5,0)</f>
        <v>5.4</v>
      </c>
      <c r="F1532">
        <f>VLOOKUP(A1532,标的信息!$B$2:$G$260,6,0)</f>
        <v>6</v>
      </c>
      <c r="G1532">
        <f>VLOOKUP(A1532,标的信息!$B$2:$H$260,7,0)</f>
        <v>181</v>
      </c>
      <c r="H1532" t="str">
        <f>VLOOKUP(A1532,标的信息!$B$2:$I$260,8,0)</f>
        <v>还款中</v>
      </c>
      <c r="I1532">
        <f t="shared" si="23"/>
        <v>13.574999999999999</v>
      </c>
      <c r="J1532">
        <v>7.9</v>
      </c>
      <c r="K1532">
        <v>500</v>
      </c>
      <c r="L1532" s="1" t="s">
        <v>2981</v>
      </c>
      <c r="M1532">
        <v>7825</v>
      </c>
      <c r="N1532">
        <v>10</v>
      </c>
      <c r="O1532" t="s">
        <v>18</v>
      </c>
      <c r="P1532" s="1" t="s">
        <v>2982</v>
      </c>
      <c r="Q1532">
        <v>7.9</v>
      </c>
      <c r="R1532">
        <v>1</v>
      </c>
      <c r="S1532">
        <v>0</v>
      </c>
      <c r="T1532">
        <v>0</v>
      </c>
      <c r="U1532" s="1" t="s">
        <v>53</v>
      </c>
      <c r="V1532">
        <v>500</v>
      </c>
      <c r="W1532">
        <v>500</v>
      </c>
      <c r="X1532">
        <v>0</v>
      </c>
      <c r="Y1532">
        <v>507.9</v>
      </c>
      <c r="Z1532">
        <v>507.9</v>
      </c>
      <c r="AA1532">
        <v>1</v>
      </c>
      <c r="AB1532" t="s">
        <v>21</v>
      </c>
    </row>
    <row r="1533" spans="1:28" x14ac:dyDescent="0.3">
      <c r="A1533">
        <v>492</v>
      </c>
      <c r="B1533" t="str">
        <f>VLOOKUP(A1533,标的信息!$B$2:$G$260,2,0)</f>
        <v>金企计划</v>
      </c>
      <c r="C1533" t="str">
        <f>VLOOKUP(A1533,标的信息!$B$2:$G$260,3,0)</f>
        <v>金企计划第19期</v>
      </c>
      <c r="D1533">
        <f>VLOOKUP(A1533,标的信息!$B$2:$G$260,4,0)</f>
        <v>500000</v>
      </c>
      <c r="E1533">
        <f>VLOOKUP(A1533,标的信息!$B$2:$G$260,5,0)</f>
        <v>5.4</v>
      </c>
      <c r="F1533">
        <f>VLOOKUP(A1533,标的信息!$B$2:$G$260,6,0)</f>
        <v>6</v>
      </c>
      <c r="G1533">
        <f>VLOOKUP(A1533,标的信息!$B$2:$H$260,7,0)</f>
        <v>181</v>
      </c>
      <c r="H1533" t="str">
        <f>VLOOKUP(A1533,标的信息!$B$2:$I$260,8,0)</f>
        <v>还款中</v>
      </c>
      <c r="I1533">
        <f t="shared" si="23"/>
        <v>54.3</v>
      </c>
      <c r="J1533">
        <v>31.6</v>
      </c>
      <c r="K1533">
        <v>2000</v>
      </c>
      <c r="L1533" s="1" t="s">
        <v>2983</v>
      </c>
      <c r="M1533">
        <v>7824</v>
      </c>
      <c r="N1533">
        <v>10</v>
      </c>
      <c r="O1533" t="s">
        <v>18</v>
      </c>
      <c r="P1533" s="1" t="s">
        <v>2984</v>
      </c>
      <c r="Q1533">
        <v>31.6</v>
      </c>
      <c r="R1533">
        <v>1</v>
      </c>
      <c r="S1533">
        <v>0</v>
      </c>
      <c r="T1533">
        <v>0</v>
      </c>
      <c r="U1533" s="1" t="s">
        <v>24</v>
      </c>
      <c r="V1533">
        <v>2000</v>
      </c>
      <c r="W1533">
        <v>2000</v>
      </c>
      <c r="X1533">
        <v>0</v>
      </c>
      <c r="Y1533">
        <v>2031.6</v>
      </c>
      <c r="Z1533">
        <v>2031.6</v>
      </c>
      <c r="AA1533">
        <v>1</v>
      </c>
      <c r="AB1533" t="s">
        <v>21</v>
      </c>
    </row>
    <row r="1534" spans="1:28" x14ac:dyDescent="0.3">
      <c r="A1534">
        <v>492</v>
      </c>
      <c r="B1534" t="str">
        <f>VLOOKUP(A1534,标的信息!$B$2:$G$260,2,0)</f>
        <v>金企计划</v>
      </c>
      <c r="C1534" t="str">
        <f>VLOOKUP(A1534,标的信息!$B$2:$G$260,3,0)</f>
        <v>金企计划第19期</v>
      </c>
      <c r="D1534">
        <f>VLOOKUP(A1534,标的信息!$B$2:$G$260,4,0)</f>
        <v>500000</v>
      </c>
      <c r="E1534">
        <f>VLOOKUP(A1534,标的信息!$B$2:$G$260,5,0)</f>
        <v>5.4</v>
      </c>
      <c r="F1534">
        <f>VLOOKUP(A1534,标的信息!$B$2:$G$260,6,0)</f>
        <v>6</v>
      </c>
      <c r="G1534">
        <f>VLOOKUP(A1534,标的信息!$B$2:$H$260,7,0)</f>
        <v>181</v>
      </c>
      <c r="H1534" t="str">
        <f>VLOOKUP(A1534,标的信息!$B$2:$I$260,8,0)</f>
        <v>还款中</v>
      </c>
      <c r="I1534">
        <f t="shared" si="23"/>
        <v>27.15</v>
      </c>
      <c r="J1534">
        <v>15.8</v>
      </c>
      <c r="K1534">
        <v>1000</v>
      </c>
      <c r="L1534" s="1" t="s">
        <v>2985</v>
      </c>
      <c r="M1534">
        <v>7821</v>
      </c>
      <c r="N1534">
        <v>10</v>
      </c>
      <c r="O1534" t="s">
        <v>18</v>
      </c>
      <c r="P1534" s="1" t="s">
        <v>2986</v>
      </c>
      <c r="Q1534">
        <v>15.8</v>
      </c>
      <c r="R1534">
        <v>1</v>
      </c>
      <c r="S1534">
        <v>0</v>
      </c>
      <c r="T1534">
        <v>0</v>
      </c>
      <c r="U1534" s="1" t="s">
        <v>24</v>
      </c>
      <c r="V1534">
        <v>1000</v>
      </c>
      <c r="W1534">
        <v>1000</v>
      </c>
      <c r="X1534">
        <v>0</v>
      </c>
      <c r="Y1534">
        <v>1015.8</v>
      </c>
      <c r="Z1534">
        <v>1015.8</v>
      </c>
      <c r="AA1534">
        <v>1</v>
      </c>
      <c r="AB1534" t="s">
        <v>21</v>
      </c>
    </row>
    <row r="1535" spans="1:28" x14ac:dyDescent="0.3">
      <c r="A1535">
        <v>492</v>
      </c>
      <c r="B1535" t="str">
        <f>VLOOKUP(A1535,标的信息!$B$2:$G$260,2,0)</f>
        <v>金企计划</v>
      </c>
      <c r="C1535" t="str">
        <f>VLOOKUP(A1535,标的信息!$B$2:$G$260,3,0)</f>
        <v>金企计划第19期</v>
      </c>
      <c r="D1535">
        <f>VLOOKUP(A1535,标的信息!$B$2:$G$260,4,0)</f>
        <v>500000</v>
      </c>
      <c r="E1535">
        <f>VLOOKUP(A1535,标的信息!$B$2:$G$260,5,0)</f>
        <v>5.4</v>
      </c>
      <c r="F1535">
        <f>VLOOKUP(A1535,标的信息!$B$2:$G$260,6,0)</f>
        <v>6</v>
      </c>
      <c r="G1535">
        <f>VLOOKUP(A1535,标的信息!$B$2:$H$260,7,0)</f>
        <v>181</v>
      </c>
      <c r="H1535" t="str">
        <f>VLOOKUP(A1535,标的信息!$B$2:$I$260,8,0)</f>
        <v>还款中</v>
      </c>
      <c r="I1535">
        <f t="shared" si="23"/>
        <v>271.5</v>
      </c>
      <c r="J1535">
        <v>158.06</v>
      </c>
      <c r="K1535">
        <v>10000</v>
      </c>
      <c r="L1535" s="1" t="s">
        <v>2987</v>
      </c>
      <c r="M1535">
        <v>7820</v>
      </c>
      <c r="N1535">
        <v>10</v>
      </c>
      <c r="O1535" t="s">
        <v>18</v>
      </c>
      <c r="P1535" s="1" t="s">
        <v>2988</v>
      </c>
      <c r="Q1535">
        <v>158.06</v>
      </c>
      <c r="R1535">
        <v>1</v>
      </c>
      <c r="S1535">
        <v>0</v>
      </c>
      <c r="T1535">
        <v>0</v>
      </c>
      <c r="U1535" s="1" t="s">
        <v>29</v>
      </c>
      <c r="V1535">
        <v>10000</v>
      </c>
      <c r="W1535">
        <v>10000</v>
      </c>
      <c r="X1535">
        <v>0</v>
      </c>
      <c r="Y1535">
        <v>10158.06</v>
      </c>
      <c r="Z1535">
        <v>10158.06</v>
      </c>
      <c r="AA1535">
        <v>1</v>
      </c>
      <c r="AB1535" t="s">
        <v>21</v>
      </c>
    </row>
    <row r="1536" spans="1:28" x14ac:dyDescent="0.3">
      <c r="A1536">
        <v>492</v>
      </c>
      <c r="B1536" t="str">
        <f>VLOOKUP(A1536,标的信息!$B$2:$G$260,2,0)</f>
        <v>金企计划</v>
      </c>
      <c r="C1536" t="str">
        <f>VLOOKUP(A1536,标的信息!$B$2:$G$260,3,0)</f>
        <v>金企计划第19期</v>
      </c>
      <c r="D1536">
        <f>VLOOKUP(A1536,标的信息!$B$2:$G$260,4,0)</f>
        <v>500000</v>
      </c>
      <c r="E1536">
        <f>VLOOKUP(A1536,标的信息!$B$2:$G$260,5,0)</f>
        <v>5.4</v>
      </c>
      <c r="F1536">
        <f>VLOOKUP(A1536,标的信息!$B$2:$G$260,6,0)</f>
        <v>6</v>
      </c>
      <c r="G1536">
        <f>VLOOKUP(A1536,标的信息!$B$2:$H$260,7,0)</f>
        <v>181</v>
      </c>
      <c r="H1536" t="str">
        <f>VLOOKUP(A1536,标的信息!$B$2:$I$260,8,0)</f>
        <v>还款中</v>
      </c>
      <c r="I1536">
        <f t="shared" si="23"/>
        <v>108.6</v>
      </c>
      <c r="J1536">
        <v>63.26</v>
      </c>
      <c r="K1536">
        <v>4000</v>
      </c>
      <c r="L1536" s="1" t="s">
        <v>2989</v>
      </c>
      <c r="M1536">
        <v>7817</v>
      </c>
      <c r="N1536">
        <v>10</v>
      </c>
      <c r="O1536" t="s">
        <v>18</v>
      </c>
      <c r="P1536" s="1" t="s">
        <v>2990</v>
      </c>
      <c r="Q1536">
        <v>63.26</v>
      </c>
      <c r="R1536">
        <v>1</v>
      </c>
      <c r="S1536">
        <v>0</v>
      </c>
      <c r="T1536">
        <v>0</v>
      </c>
      <c r="U1536" s="1" t="s">
        <v>29</v>
      </c>
      <c r="V1536">
        <v>4000</v>
      </c>
      <c r="W1536">
        <v>4000</v>
      </c>
      <c r="X1536">
        <v>0</v>
      </c>
      <c r="Y1536">
        <v>4063.26</v>
      </c>
      <c r="Z1536">
        <v>4063.26</v>
      </c>
      <c r="AA1536">
        <v>1</v>
      </c>
      <c r="AB1536" t="s">
        <v>21</v>
      </c>
    </row>
    <row r="1537" spans="1:28" x14ac:dyDescent="0.3">
      <c r="A1537">
        <v>492</v>
      </c>
      <c r="B1537" t="str">
        <f>VLOOKUP(A1537,标的信息!$B$2:$G$260,2,0)</f>
        <v>金企计划</v>
      </c>
      <c r="C1537" t="str">
        <f>VLOOKUP(A1537,标的信息!$B$2:$G$260,3,0)</f>
        <v>金企计划第19期</v>
      </c>
      <c r="D1537">
        <f>VLOOKUP(A1537,标的信息!$B$2:$G$260,4,0)</f>
        <v>500000</v>
      </c>
      <c r="E1537">
        <f>VLOOKUP(A1537,标的信息!$B$2:$G$260,5,0)</f>
        <v>5.4</v>
      </c>
      <c r="F1537">
        <f>VLOOKUP(A1537,标的信息!$B$2:$G$260,6,0)</f>
        <v>6</v>
      </c>
      <c r="G1537">
        <f>VLOOKUP(A1537,标的信息!$B$2:$H$260,7,0)</f>
        <v>181</v>
      </c>
      <c r="H1537" t="str">
        <f>VLOOKUP(A1537,标的信息!$B$2:$I$260,8,0)</f>
        <v>还款中</v>
      </c>
      <c r="I1537">
        <f t="shared" si="23"/>
        <v>5.4300000000000006</v>
      </c>
      <c r="J1537">
        <v>3.16</v>
      </c>
      <c r="K1537">
        <v>200</v>
      </c>
      <c r="L1537" s="1" t="s">
        <v>2991</v>
      </c>
      <c r="M1537">
        <v>7816</v>
      </c>
      <c r="N1537">
        <v>10</v>
      </c>
      <c r="O1537" t="s">
        <v>18</v>
      </c>
      <c r="P1537" s="1" t="s">
        <v>2992</v>
      </c>
      <c r="Q1537">
        <v>3.16</v>
      </c>
      <c r="R1537">
        <v>1</v>
      </c>
      <c r="S1537">
        <v>0</v>
      </c>
      <c r="T1537">
        <v>0</v>
      </c>
      <c r="U1537" s="1" t="s">
        <v>53</v>
      </c>
      <c r="V1537">
        <v>200</v>
      </c>
      <c r="W1537">
        <v>200</v>
      </c>
      <c r="X1537">
        <v>0</v>
      </c>
      <c r="Y1537">
        <v>203.16</v>
      </c>
      <c r="Z1537">
        <v>203.16</v>
      </c>
      <c r="AA1537">
        <v>1</v>
      </c>
      <c r="AB1537" t="s">
        <v>21</v>
      </c>
    </row>
    <row r="1538" spans="1:28" x14ac:dyDescent="0.3">
      <c r="A1538">
        <v>492</v>
      </c>
      <c r="B1538" t="str">
        <f>VLOOKUP(A1538,标的信息!$B$2:$G$260,2,0)</f>
        <v>金企计划</v>
      </c>
      <c r="C1538" t="str">
        <f>VLOOKUP(A1538,标的信息!$B$2:$G$260,3,0)</f>
        <v>金企计划第19期</v>
      </c>
      <c r="D1538">
        <f>VLOOKUP(A1538,标的信息!$B$2:$G$260,4,0)</f>
        <v>500000</v>
      </c>
      <c r="E1538">
        <f>VLOOKUP(A1538,标的信息!$B$2:$G$260,5,0)</f>
        <v>5.4</v>
      </c>
      <c r="F1538">
        <f>VLOOKUP(A1538,标的信息!$B$2:$G$260,6,0)</f>
        <v>6</v>
      </c>
      <c r="G1538">
        <f>VLOOKUP(A1538,标的信息!$B$2:$H$260,7,0)</f>
        <v>181</v>
      </c>
      <c r="H1538" t="str">
        <f>VLOOKUP(A1538,标的信息!$B$2:$I$260,8,0)</f>
        <v>还款中</v>
      </c>
      <c r="I1538">
        <f t="shared" si="23"/>
        <v>67.875</v>
      </c>
      <c r="J1538">
        <v>39.5</v>
      </c>
      <c r="K1538">
        <v>2500</v>
      </c>
      <c r="L1538" s="1" t="s">
        <v>2993</v>
      </c>
      <c r="M1538">
        <v>7815</v>
      </c>
      <c r="N1538">
        <v>10</v>
      </c>
      <c r="O1538" t="s">
        <v>18</v>
      </c>
      <c r="P1538" s="1" t="s">
        <v>2994</v>
      </c>
      <c r="Q1538">
        <v>39.5</v>
      </c>
      <c r="R1538">
        <v>1</v>
      </c>
      <c r="S1538">
        <v>0</v>
      </c>
      <c r="T1538">
        <v>0</v>
      </c>
      <c r="U1538" s="1" t="s">
        <v>43</v>
      </c>
      <c r="V1538">
        <v>2500</v>
      </c>
      <c r="W1538">
        <v>2500</v>
      </c>
      <c r="X1538">
        <v>0</v>
      </c>
      <c r="Y1538">
        <v>2539.5</v>
      </c>
      <c r="Z1538">
        <v>2539.5</v>
      </c>
      <c r="AA1538">
        <v>1</v>
      </c>
      <c r="AB1538" t="s">
        <v>21</v>
      </c>
    </row>
    <row r="1539" spans="1:28" x14ac:dyDescent="0.3">
      <c r="A1539">
        <v>492</v>
      </c>
      <c r="B1539" t="str">
        <f>VLOOKUP(A1539,标的信息!$B$2:$G$260,2,0)</f>
        <v>金企计划</v>
      </c>
      <c r="C1539" t="str">
        <f>VLOOKUP(A1539,标的信息!$B$2:$G$260,3,0)</f>
        <v>金企计划第19期</v>
      </c>
      <c r="D1539">
        <f>VLOOKUP(A1539,标的信息!$B$2:$G$260,4,0)</f>
        <v>500000</v>
      </c>
      <c r="E1539">
        <f>VLOOKUP(A1539,标的信息!$B$2:$G$260,5,0)</f>
        <v>5.4</v>
      </c>
      <c r="F1539">
        <f>VLOOKUP(A1539,标的信息!$B$2:$G$260,6,0)</f>
        <v>6</v>
      </c>
      <c r="G1539">
        <f>VLOOKUP(A1539,标的信息!$B$2:$H$260,7,0)</f>
        <v>181</v>
      </c>
      <c r="H1539" t="str">
        <f>VLOOKUP(A1539,标的信息!$B$2:$I$260,8,0)</f>
        <v>还款中</v>
      </c>
      <c r="I1539">
        <f t="shared" ref="I1539:I1602" si="24">K1539*E1539/100*G1539/360</f>
        <v>8.1449999999999996</v>
      </c>
      <c r="J1539">
        <v>4.74</v>
      </c>
      <c r="K1539">
        <v>300</v>
      </c>
      <c r="L1539" s="1" t="s">
        <v>2995</v>
      </c>
      <c r="M1539">
        <v>7814</v>
      </c>
      <c r="N1539">
        <v>10</v>
      </c>
      <c r="O1539" t="s">
        <v>18</v>
      </c>
      <c r="P1539" s="1" t="s">
        <v>2996</v>
      </c>
      <c r="Q1539">
        <v>4.74</v>
      </c>
      <c r="R1539">
        <v>1</v>
      </c>
      <c r="S1539">
        <v>0</v>
      </c>
      <c r="T1539">
        <v>0</v>
      </c>
      <c r="U1539" s="1" t="s">
        <v>53</v>
      </c>
      <c r="V1539">
        <v>300</v>
      </c>
      <c r="W1539">
        <v>300</v>
      </c>
      <c r="X1539">
        <v>0</v>
      </c>
      <c r="Y1539">
        <v>304.74</v>
      </c>
      <c r="Z1539">
        <v>304.74</v>
      </c>
      <c r="AA1539">
        <v>1</v>
      </c>
      <c r="AB1539" t="s">
        <v>21</v>
      </c>
    </row>
    <row r="1540" spans="1:28" x14ac:dyDescent="0.3">
      <c r="A1540">
        <v>492</v>
      </c>
      <c r="B1540" t="str">
        <f>VLOOKUP(A1540,标的信息!$B$2:$G$260,2,0)</f>
        <v>金企计划</v>
      </c>
      <c r="C1540" t="str">
        <f>VLOOKUP(A1540,标的信息!$B$2:$G$260,3,0)</f>
        <v>金企计划第19期</v>
      </c>
      <c r="D1540">
        <f>VLOOKUP(A1540,标的信息!$B$2:$G$260,4,0)</f>
        <v>500000</v>
      </c>
      <c r="E1540">
        <f>VLOOKUP(A1540,标的信息!$B$2:$G$260,5,0)</f>
        <v>5.4</v>
      </c>
      <c r="F1540">
        <f>VLOOKUP(A1540,标的信息!$B$2:$G$260,6,0)</f>
        <v>6</v>
      </c>
      <c r="G1540">
        <f>VLOOKUP(A1540,标的信息!$B$2:$H$260,7,0)</f>
        <v>181</v>
      </c>
      <c r="H1540" t="str">
        <f>VLOOKUP(A1540,标的信息!$B$2:$I$260,8,0)</f>
        <v>还款中</v>
      </c>
      <c r="I1540">
        <f t="shared" si="24"/>
        <v>543</v>
      </c>
      <c r="J1540">
        <v>316.18</v>
      </c>
      <c r="K1540">
        <v>20000</v>
      </c>
      <c r="L1540" s="1" t="s">
        <v>2997</v>
      </c>
      <c r="M1540">
        <v>7812</v>
      </c>
      <c r="N1540">
        <v>10</v>
      </c>
      <c r="O1540" t="s">
        <v>18</v>
      </c>
      <c r="P1540" s="1" t="s">
        <v>2998</v>
      </c>
      <c r="Q1540">
        <v>316.18</v>
      </c>
      <c r="R1540">
        <v>1</v>
      </c>
      <c r="S1540">
        <v>0</v>
      </c>
      <c r="T1540">
        <v>0</v>
      </c>
      <c r="U1540" s="1" t="s">
        <v>43</v>
      </c>
      <c r="V1540">
        <v>20000</v>
      </c>
      <c r="W1540">
        <v>20000</v>
      </c>
      <c r="X1540">
        <v>0</v>
      </c>
      <c r="Y1540">
        <v>20316.18</v>
      </c>
      <c r="Z1540">
        <v>20316.18</v>
      </c>
      <c r="AA1540">
        <v>1</v>
      </c>
      <c r="AB1540" t="s">
        <v>21</v>
      </c>
    </row>
    <row r="1541" spans="1:28" x14ac:dyDescent="0.3">
      <c r="A1541">
        <v>492</v>
      </c>
      <c r="B1541" t="str">
        <f>VLOOKUP(A1541,标的信息!$B$2:$G$260,2,0)</f>
        <v>金企计划</v>
      </c>
      <c r="C1541" t="str">
        <f>VLOOKUP(A1541,标的信息!$B$2:$G$260,3,0)</f>
        <v>金企计划第19期</v>
      </c>
      <c r="D1541">
        <f>VLOOKUP(A1541,标的信息!$B$2:$G$260,4,0)</f>
        <v>500000</v>
      </c>
      <c r="E1541">
        <f>VLOOKUP(A1541,标的信息!$B$2:$G$260,5,0)</f>
        <v>5.4</v>
      </c>
      <c r="F1541">
        <f>VLOOKUP(A1541,标的信息!$B$2:$G$260,6,0)</f>
        <v>6</v>
      </c>
      <c r="G1541">
        <f>VLOOKUP(A1541,标的信息!$B$2:$H$260,7,0)</f>
        <v>181</v>
      </c>
      <c r="H1541" t="str">
        <f>VLOOKUP(A1541,标的信息!$B$2:$I$260,8,0)</f>
        <v>还款中</v>
      </c>
      <c r="I1541">
        <f t="shared" si="24"/>
        <v>2353.9050000000002</v>
      </c>
      <c r="J1541">
        <v>1370.64</v>
      </c>
      <c r="K1541">
        <v>86700</v>
      </c>
      <c r="L1541" s="1" t="s">
        <v>2999</v>
      </c>
      <c r="M1541">
        <v>7809</v>
      </c>
      <c r="N1541">
        <v>10</v>
      </c>
      <c r="O1541" t="s">
        <v>18</v>
      </c>
      <c r="P1541" s="1" t="s">
        <v>3000</v>
      </c>
      <c r="Q1541">
        <v>1370.64</v>
      </c>
      <c r="R1541">
        <v>1</v>
      </c>
      <c r="S1541">
        <v>0</v>
      </c>
      <c r="T1541">
        <v>0</v>
      </c>
      <c r="U1541" s="1" t="s">
        <v>53</v>
      </c>
      <c r="V1541">
        <v>86700</v>
      </c>
      <c r="W1541">
        <v>86700</v>
      </c>
      <c r="X1541">
        <v>0</v>
      </c>
      <c r="Y1541">
        <v>88070.64</v>
      </c>
      <c r="Z1541">
        <v>88070.64</v>
      </c>
      <c r="AA1541">
        <v>1</v>
      </c>
      <c r="AB1541" t="s">
        <v>21</v>
      </c>
    </row>
    <row r="1542" spans="1:28" x14ac:dyDescent="0.3">
      <c r="A1542">
        <v>492</v>
      </c>
      <c r="B1542" t="str">
        <f>VLOOKUP(A1542,标的信息!$B$2:$G$260,2,0)</f>
        <v>金企计划</v>
      </c>
      <c r="C1542" t="str">
        <f>VLOOKUP(A1542,标的信息!$B$2:$G$260,3,0)</f>
        <v>金企计划第19期</v>
      </c>
      <c r="D1542">
        <f>VLOOKUP(A1542,标的信息!$B$2:$G$260,4,0)</f>
        <v>500000</v>
      </c>
      <c r="E1542">
        <f>VLOOKUP(A1542,标的信息!$B$2:$G$260,5,0)</f>
        <v>5.4</v>
      </c>
      <c r="F1542">
        <f>VLOOKUP(A1542,标的信息!$B$2:$G$260,6,0)</f>
        <v>6</v>
      </c>
      <c r="G1542">
        <f>VLOOKUP(A1542,标的信息!$B$2:$H$260,7,0)</f>
        <v>181</v>
      </c>
      <c r="H1542" t="str">
        <f>VLOOKUP(A1542,标的信息!$B$2:$I$260,8,0)</f>
        <v>还款中</v>
      </c>
      <c r="I1542">
        <f t="shared" si="24"/>
        <v>217.2</v>
      </c>
      <c r="J1542">
        <v>126.46</v>
      </c>
      <c r="K1542">
        <v>8000</v>
      </c>
      <c r="L1542" s="1" t="s">
        <v>3001</v>
      </c>
      <c r="M1542">
        <v>7808</v>
      </c>
      <c r="N1542">
        <v>10</v>
      </c>
      <c r="O1542" t="s">
        <v>18</v>
      </c>
      <c r="P1542" s="1" t="s">
        <v>3002</v>
      </c>
      <c r="Q1542">
        <v>126.46</v>
      </c>
      <c r="R1542">
        <v>1</v>
      </c>
      <c r="S1542">
        <v>0</v>
      </c>
      <c r="T1542">
        <v>0</v>
      </c>
      <c r="U1542" s="1" t="s">
        <v>53</v>
      </c>
      <c r="V1542">
        <v>8000</v>
      </c>
      <c r="W1542">
        <v>8000</v>
      </c>
      <c r="X1542">
        <v>0</v>
      </c>
      <c r="Y1542">
        <v>8126.46</v>
      </c>
      <c r="Z1542">
        <v>8126.46</v>
      </c>
      <c r="AA1542">
        <v>1</v>
      </c>
      <c r="AB1542" t="s">
        <v>21</v>
      </c>
    </row>
    <row r="1543" spans="1:28" x14ac:dyDescent="0.3">
      <c r="A1543">
        <v>492</v>
      </c>
      <c r="B1543" t="str">
        <f>VLOOKUP(A1543,标的信息!$B$2:$G$260,2,0)</f>
        <v>金企计划</v>
      </c>
      <c r="C1543" t="str">
        <f>VLOOKUP(A1543,标的信息!$B$2:$G$260,3,0)</f>
        <v>金企计划第19期</v>
      </c>
      <c r="D1543">
        <f>VLOOKUP(A1543,标的信息!$B$2:$G$260,4,0)</f>
        <v>500000</v>
      </c>
      <c r="E1543">
        <f>VLOOKUP(A1543,标的信息!$B$2:$G$260,5,0)</f>
        <v>5.4</v>
      </c>
      <c r="F1543">
        <f>VLOOKUP(A1543,标的信息!$B$2:$G$260,6,0)</f>
        <v>6</v>
      </c>
      <c r="G1543">
        <f>VLOOKUP(A1543,标的信息!$B$2:$H$260,7,0)</f>
        <v>181</v>
      </c>
      <c r="H1543" t="str">
        <f>VLOOKUP(A1543,标的信息!$B$2:$I$260,8,0)</f>
        <v>还款中</v>
      </c>
      <c r="I1543">
        <f t="shared" si="24"/>
        <v>81.450000000000017</v>
      </c>
      <c r="J1543">
        <v>47.4</v>
      </c>
      <c r="K1543">
        <v>3000</v>
      </c>
      <c r="L1543" s="1" t="s">
        <v>3003</v>
      </c>
      <c r="M1543">
        <v>7807</v>
      </c>
      <c r="N1543">
        <v>10</v>
      </c>
      <c r="O1543" t="s">
        <v>18</v>
      </c>
      <c r="P1543" s="1" t="s">
        <v>3004</v>
      </c>
      <c r="Q1543">
        <v>47.4</v>
      </c>
      <c r="R1543">
        <v>1</v>
      </c>
      <c r="S1543">
        <v>0</v>
      </c>
      <c r="T1543">
        <v>0</v>
      </c>
      <c r="U1543" s="1" t="s">
        <v>40</v>
      </c>
      <c r="V1543">
        <v>3000</v>
      </c>
      <c r="W1543">
        <v>3000</v>
      </c>
      <c r="X1543">
        <v>0</v>
      </c>
      <c r="Y1543">
        <v>3047.4</v>
      </c>
      <c r="Z1543">
        <v>3047.4</v>
      </c>
      <c r="AA1543">
        <v>1</v>
      </c>
      <c r="AB1543" t="s">
        <v>21</v>
      </c>
    </row>
    <row r="1544" spans="1:28" x14ac:dyDescent="0.3">
      <c r="A1544">
        <v>492</v>
      </c>
      <c r="B1544" t="str">
        <f>VLOOKUP(A1544,标的信息!$B$2:$G$260,2,0)</f>
        <v>金企计划</v>
      </c>
      <c r="C1544" t="str">
        <f>VLOOKUP(A1544,标的信息!$B$2:$G$260,3,0)</f>
        <v>金企计划第19期</v>
      </c>
      <c r="D1544">
        <f>VLOOKUP(A1544,标的信息!$B$2:$G$260,4,0)</f>
        <v>500000</v>
      </c>
      <c r="E1544">
        <f>VLOOKUP(A1544,标的信息!$B$2:$G$260,5,0)</f>
        <v>5.4</v>
      </c>
      <c r="F1544">
        <f>VLOOKUP(A1544,标的信息!$B$2:$G$260,6,0)</f>
        <v>6</v>
      </c>
      <c r="G1544">
        <f>VLOOKUP(A1544,标的信息!$B$2:$H$260,7,0)</f>
        <v>181</v>
      </c>
      <c r="H1544" t="str">
        <f>VLOOKUP(A1544,标的信息!$B$2:$I$260,8,0)</f>
        <v>还款中</v>
      </c>
      <c r="I1544">
        <f t="shared" si="24"/>
        <v>198.19499999999999</v>
      </c>
      <c r="J1544">
        <v>115.4</v>
      </c>
      <c r="K1544">
        <v>7300</v>
      </c>
      <c r="L1544" s="1" t="s">
        <v>3005</v>
      </c>
      <c r="M1544">
        <v>7803</v>
      </c>
      <c r="N1544">
        <v>10</v>
      </c>
      <c r="O1544" t="s">
        <v>18</v>
      </c>
      <c r="P1544" s="1" t="s">
        <v>3006</v>
      </c>
      <c r="Q1544">
        <v>115.4</v>
      </c>
      <c r="R1544">
        <v>1</v>
      </c>
      <c r="S1544">
        <v>0</v>
      </c>
      <c r="T1544">
        <v>0</v>
      </c>
      <c r="U1544" s="1" t="s">
        <v>20</v>
      </c>
      <c r="V1544">
        <v>7300</v>
      </c>
      <c r="W1544">
        <v>7300</v>
      </c>
      <c r="X1544">
        <v>0</v>
      </c>
      <c r="Y1544">
        <v>7415.4</v>
      </c>
      <c r="Z1544">
        <v>7415.4</v>
      </c>
      <c r="AA1544">
        <v>1</v>
      </c>
      <c r="AB1544" t="s">
        <v>21</v>
      </c>
    </row>
    <row r="1545" spans="1:28" x14ac:dyDescent="0.3">
      <c r="A1545">
        <v>492</v>
      </c>
      <c r="B1545" t="str">
        <f>VLOOKUP(A1545,标的信息!$B$2:$G$260,2,0)</f>
        <v>金企计划</v>
      </c>
      <c r="C1545" t="str">
        <f>VLOOKUP(A1545,标的信息!$B$2:$G$260,3,0)</f>
        <v>金企计划第19期</v>
      </c>
      <c r="D1545">
        <f>VLOOKUP(A1545,标的信息!$B$2:$G$260,4,0)</f>
        <v>500000</v>
      </c>
      <c r="E1545">
        <f>VLOOKUP(A1545,标的信息!$B$2:$G$260,5,0)</f>
        <v>5.4</v>
      </c>
      <c r="F1545">
        <f>VLOOKUP(A1545,标的信息!$B$2:$G$260,6,0)</f>
        <v>6</v>
      </c>
      <c r="G1545">
        <f>VLOOKUP(A1545,标的信息!$B$2:$H$260,7,0)</f>
        <v>181</v>
      </c>
      <c r="H1545" t="str">
        <f>VLOOKUP(A1545,标的信息!$B$2:$I$260,8,0)</f>
        <v>还款中</v>
      </c>
      <c r="I1545">
        <f t="shared" si="24"/>
        <v>40.725000000000009</v>
      </c>
      <c r="J1545">
        <v>23.7</v>
      </c>
      <c r="K1545">
        <v>1500</v>
      </c>
      <c r="L1545" s="1" t="s">
        <v>3007</v>
      </c>
      <c r="M1545">
        <v>7802</v>
      </c>
      <c r="N1545">
        <v>10</v>
      </c>
      <c r="O1545" t="s">
        <v>18</v>
      </c>
      <c r="P1545" s="1" t="s">
        <v>3008</v>
      </c>
      <c r="Q1545">
        <v>23.7</v>
      </c>
      <c r="R1545">
        <v>1</v>
      </c>
      <c r="S1545">
        <v>0</v>
      </c>
      <c r="T1545">
        <v>0</v>
      </c>
      <c r="U1545" s="1" t="s">
        <v>48</v>
      </c>
      <c r="V1545">
        <v>1500</v>
      </c>
      <c r="W1545">
        <v>1500</v>
      </c>
      <c r="X1545">
        <v>0</v>
      </c>
      <c r="Y1545">
        <v>1523.7</v>
      </c>
      <c r="Z1545">
        <v>1523.7</v>
      </c>
      <c r="AA1545">
        <v>1</v>
      </c>
      <c r="AB1545" t="s">
        <v>21</v>
      </c>
    </row>
    <row r="1546" spans="1:28" x14ac:dyDescent="0.3">
      <c r="A1546">
        <v>492</v>
      </c>
      <c r="B1546" t="str">
        <f>VLOOKUP(A1546,标的信息!$B$2:$G$260,2,0)</f>
        <v>金企计划</v>
      </c>
      <c r="C1546" t="str">
        <f>VLOOKUP(A1546,标的信息!$B$2:$G$260,3,0)</f>
        <v>金企计划第19期</v>
      </c>
      <c r="D1546">
        <f>VLOOKUP(A1546,标的信息!$B$2:$G$260,4,0)</f>
        <v>500000</v>
      </c>
      <c r="E1546">
        <f>VLOOKUP(A1546,标的信息!$B$2:$G$260,5,0)</f>
        <v>5.4</v>
      </c>
      <c r="F1546">
        <f>VLOOKUP(A1546,标的信息!$B$2:$G$260,6,0)</f>
        <v>6</v>
      </c>
      <c r="G1546">
        <f>VLOOKUP(A1546,标的信息!$B$2:$H$260,7,0)</f>
        <v>181</v>
      </c>
      <c r="H1546" t="str">
        <f>VLOOKUP(A1546,标的信息!$B$2:$I$260,8,0)</f>
        <v>还款中</v>
      </c>
      <c r="I1546">
        <f t="shared" si="24"/>
        <v>1194.6000000000001</v>
      </c>
      <c r="J1546">
        <v>695.62</v>
      </c>
      <c r="K1546">
        <v>44000</v>
      </c>
      <c r="L1546" s="1" t="s">
        <v>3009</v>
      </c>
      <c r="M1546">
        <v>7801</v>
      </c>
      <c r="N1546">
        <v>10</v>
      </c>
      <c r="O1546" t="s">
        <v>18</v>
      </c>
      <c r="P1546" s="1" t="s">
        <v>3010</v>
      </c>
      <c r="Q1546">
        <v>695.62</v>
      </c>
      <c r="R1546">
        <v>1</v>
      </c>
      <c r="S1546">
        <v>0</v>
      </c>
      <c r="T1546">
        <v>0</v>
      </c>
      <c r="U1546" s="1" t="s">
        <v>20</v>
      </c>
      <c r="V1546">
        <v>44000</v>
      </c>
      <c r="W1546">
        <v>44000</v>
      </c>
      <c r="X1546">
        <v>0</v>
      </c>
      <c r="Y1546">
        <v>44695.62</v>
      </c>
      <c r="Z1546">
        <v>44695.62</v>
      </c>
      <c r="AA1546">
        <v>1</v>
      </c>
      <c r="AB1546" t="s">
        <v>21</v>
      </c>
    </row>
    <row r="1547" spans="1:28" x14ac:dyDescent="0.3">
      <c r="A1547">
        <v>492</v>
      </c>
      <c r="B1547" t="str">
        <f>VLOOKUP(A1547,标的信息!$B$2:$G$260,2,0)</f>
        <v>金企计划</v>
      </c>
      <c r="C1547" t="str">
        <f>VLOOKUP(A1547,标的信息!$B$2:$G$260,3,0)</f>
        <v>金企计划第19期</v>
      </c>
      <c r="D1547">
        <f>VLOOKUP(A1547,标的信息!$B$2:$G$260,4,0)</f>
        <v>500000</v>
      </c>
      <c r="E1547">
        <f>VLOOKUP(A1547,标的信息!$B$2:$G$260,5,0)</f>
        <v>5.4</v>
      </c>
      <c r="F1547">
        <f>VLOOKUP(A1547,标的信息!$B$2:$G$260,6,0)</f>
        <v>6</v>
      </c>
      <c r="G1547">
        <f>VLOOKUP(A1547,标的信息!$B$2:$H$260,7,0)</f>
        <v>181</v>
      </c>
      <c r="H1547" t="str">
        <f>VLOOKUP(A1547,标的信息!$B$2:$I$260,8,0)</f>
        <v>还款中</v>
      </c>
      <c r="I1547">
        <f t="shared" si="24"/>
        <v>2.7150000000000003</v>
      </c>
      <c r="J1547">
        <v>1.58</v>
      </c>
      <c r="K1547">
        <v>100</v>
      </c>
      <c r="L1547" s="1" t="s">
        <v>3011</v>
      </c>
      <c r="M1547">
        <v>7799</v>
      </c>
      <c r="N1547">
        <v>10</v>
      </c>
      <c r="O1547" t="s">
        <v>18</v>
      </c>
      <c r="P1547" s="1" t="s">
        <v>3012</v>
      </c>
      <c r="Q1547">
        <v>1.58</v>
      </c>
      <c r="R1547">
        <v>1</v>
      </c>
      <c r="S1547">
        <v>0</v>
      </c>
      <c r="T1547">
        <v>0</v>
      </c>
      <c r="U1547" s="1" t="s">
        <v>20</v>
      </c>
      <c r="V1547">
        <v>100</v>
      </c>
      <c r="W1547">
        <v>100</v>
      </c>
      <c r="X1547">
        <v>0</v>
      </c>
      <c r="Y1547">
        <v>101.58</v>
      </c>
      <c r="Z1547">
        <v>101.58</v>
      </c>
      <c r="AA1547">
        <v>1</v>
      </c>
      <c r="AB1547" t="s">
        <v>21</v>
      </c>
    </row>
    <row r="1548" spans="1:28" x14ac:dyDescent="0.3">
      <c r="A1548">
        <v>492</v>
      </c>
      <c r="B1548" t="str">
        <f>VLOOKUP(A1548,标的信息!$B$2:$G$260,2,0)</f>
        <v>金企计划</v>
      </c>
      <c r="C1548" t="str">
        <f>VLOOKUP(A1548,标的信息!$B$2:$G$260,3,0)</f>
        <v>金企计划第19期</v>
      </c>
      <c r="D1548">
        <f>VLOOKUP(A1548,标的信息!$B$2:$G$260,4,0)</f>
        <v>500000</v>
      </c>
      <c r="E1548">
        <f>VLOOKUP(A1548,标的信息!$B$2:$G$260,5,0)</f>
        <v>5.4</v>
      </c>
      <c r="F1548">
        <f>VLOOKUP(A1548,标的信息!$B$2:$G$260,6,0)</f>
        <v>6</v>
      </c>
      <c r="G1548">
        <f>VLOOKUP(A1548,标的信息!$B$2:$H$260,7,0)</f>
        <v>181</v>
      </c>
      <c r="H1548" t="str">
        <f>VLOOKUP(A1548,标的信息!$B$2:$I$260,8,0)</f>
        <v>还款中</v>
      </c>
      <c r="I1548">
        <f t="shared" si="24"/>
        <v>8.1449999999999996</v>
      </c>
      <c r="J1548">
        <v>4.74</v>
      </c>
      <c r="K1548">
        <v>300</v>
      </c>
      <c r="L1548" s="1" t="s">
        <v>3013</v>
      </c>
      <c r="M1548">
        <v>7795</v>
      </c>
      <c r="N1548">
        <v>10</v>
      </c>
      <c r="O1548" t="s">
        <v>18</v>
      </c>
      <c r="P1548" s="1" t="s">
        <v>3014</v>
      </c>
      <c r="Q1548">
        <v>4.74</v>
      </c>
      <c r="R1548">
        <v>1</v>
      </c>
      <c r="S1548">
        <v>0</v>
      </c>
      <c r="T1548">
        <v>0</v>
      </c>
      <c r="U1548" s="1" t="s">
        <v>29</v>
      </c>
      <c r="V1548">
        <v>300</v>
      </c>
      <c r="W1548">
        <v>300</v>
      </c>
      <c r="X1548">
        <v>0</v>
      </c>
      <c r="Y1548">
        <v>304.74</v>
      </c>
      <c r="Z1548">
        <v>304.74</v>
      </c>
      <c r="AA1548">
        <v>1</v>
      </c>
      <c r="AB1548" t="s">
        <v>21</v>
      </c>
    </row>
    <row r="1549" spans="1:28" x14ac:dyDescent="0.3">
      <c r="A1549">
        <v>492</v>
      </c>
      <c r="B1549" t="str">
        <f>VLOOKUP(A1549,标的信息!$B$2:$G$260,2,0)</f>
        <v>金企计划</v>
      </c>
      <c r="C1549" t="str">
        <f>VLOOKUP(A1549,标的信息!$B$2:$G$260,3,0)</f>
        <v>金企计划第19期</v>
      </c>
      <c r="D1549">
        <f>VLOOKUP(A1549,标的信息!$B$2:$G$260,4,0)</f>
        <v>500000</v>
      </c>
      <c r="E1549">
        <f>VLOOKUP(A1549,标的信息!$B$2:$G$260,5,0)</f>
        <v>5.4</v>
      </c>
      <c r="F1549">
        <f>VLOOKUP(A1549,标的信息!$B$2:$G$260,6,0)</f>
        <v>6</v>
      </c>
      <c r="G1549">
        <f>VLOOKUP(A1549,标的信息!$B$2:$H$260,7,0)</f>
        <v>181</v>
      </c>
      <c r="H1549" t="str">
        <f>VLOOKUP(A1549,标的信息!$B$2:$I$260,8,0)</f>
        <v>还款中</v>
      </c>
      <c r="I1549">
        <f t="shared" si="24"/>
        <v>181.905</v>
      </c>
      <c r="J1549">
        <v>105.92</v>
      </c>
      <c r="K1549">
        <v>6700</v>
      </c>
      <c r="L1549" s="1" t="s">
        <v>3015</v>
      </c>
      <c r="M1549">
        <v>7789</v>
      </c>
      <c r="N1549">
        <v>10</v>
      </c>
      <c r="O1549" t="s">
        <v>18</v>
      </c>
      <c r="P1549" s="1" t="s">
        <v>3016</v>
      </c>
      <c r="Q1549">
        <v>105.92</v>
      </c>
      <c r="R1549">
        <v>1</v>
      </c>
      <c r="S1549">
        <v>0</v>
      </c>
      <c r="T1549">
        <v>0</v>
      </c>
      <c r="U1549" s="1" t="s">
        <v>53</v>
      </c>
      <c r="V1549">
        <v>6700</v>
      </c>
      <c r="W1549">
        <v>6700</v>
      </c>
      <c r="X1549">
        <v>0</v>
      </c>
      <c r="Y1549">
        <v>6805.92</v>
      </c>
      <c r="Z1549">
        <v>6805.92</v>
      </c>
      <c r="AA1549">
        <v>1</v>
      </c>
      <c r="AB1549" t="s">
        <v>21</v>
      </c>
    </row>
    <row r="1550" spans="1:28" x14ac:dyDescent="0.3">
      <c r="A1550">
        <v>492</v>
      </c>
      <c r="B1550" t="str">
        <f>VLOOKUP(A1550,标的信息!$B$2:$G$260,2,0)</f>
        <v>金企计划</v>
      </c>
      <c r="C1550" t="str">
        <f>VLOOKUP(A1550,标的信息!$B$2:$G$260,3,0)</f>
        <v>金企计划第19期</v>
      </c>
      <c r="D1550">
        <f>VLOOKUP(A1550,标的信息!$B$2:$G$260,4,0)</f>
        <v>500000</v>
      </c>
      <c r="E1550">
        <f>VLOOKUP(A1550,标的信息!$B$2:$G$260,5,0)</f>
        <v>5.4</v>
      </c>
      <c r="F1550">
        <f>VLOOKUP(A1550,标的信息!$B$2:$G$260,6,0)</f>
        <v>6</v>
      </c>
      <c r="G1550">
        <f>VLOOKUP(A1550,标的信息!$B$2:$H$260,7,0)</f>
        <v>181</v>
      </c>
      <c r="H1550" t="str">
        <f>VLOOKUP(A1550,标的信息!$B$2:$I$260,8,0)</f>
        <v>还款中</v>
      </c>
      <c r="I1550">
        <f t="shared" si="24"/>
        <v>27.15</v>
      </c>
      <c r="J1550">
        <v>15.8</v>
      </c>
      <c r="K1550">
        <v>1000</v>
      </c>
      <c r="L1550" s="1" t="s">
        <v>3017</v>
      </c>
      <c r="M1550">
        <v>7788</v>
      </c>
      <c r="N1550">
        <v>10</v>
      </c>
      <c r="O1550" t="s">
        <v>18</v>
      </c>
      <c r="P1550" s="1" t="s">
        <v>3018</v>
      </c>
      <c r="Q1550">
        <v>15.8</v>
      </c>
      <c r="R1550">
        <v>1</v>
      </c>
      <c r="S1550">
        <v>0</v>
      </c>
      <c r="T1550">
        <v>0</v>
      </c>
      <c r="U1550" s="1" t="s">
        <v>825</v>
      </c>
      <c r="V1550">
        <v>1000</v>
      </c>
      <c r="W1550">
        <v>1000</v>
      </c>
      <c r="X1550">
        <v>0</v>
      </c>
      <c r="Y1550">
        <v>1015.8</v>
      </c>
      <c r="Z1550">
        <v>1015.8</v>
      </c>
      <c r="AA1550">
        <v>1</v>
      </c>
      <c r="AB1550" t="s">
        <v>21</v>
      </c>
    </row>
    <row r="1551" spans="1:28" x14ac:dyDescent="0.3">
      <c r="A1551">
        <v>492</v>
      </c>
      <c r="B1551" t="str">
        <f>VLOOKUP(A1551,标的信息!$B$2:$G$260,2,0)</f>
        <v>金企计划</v>
      </c>
      <c r="C1551" t="str">
        <f>VLOOKUP(A1551,标的信息!$B$2:$G$260,3,0)</f>
        <v>金企计划第19期</v>
      </c>
      <c r="D1551">
        <f>VLOOKUP(A1551,标的信息!$B$2:$G$260,4,0)</f>
        <v>500000</v>
      </c>
      <c r="E1551">
        <f>VLOOKUP(A1551,标的信息!$B$2:$G$260,5,0)</f>
        <v>5.4</v>
      </c>
      <c r="F1551">
        <f>VLOOKUP(A1551,标的信息!$B$2:$G$260,6,0)</f>
        <v>6</v>
      </c>
      <c r="G1551">
        <f>VLOOKUP(A1551,标的信息!$B$2:$H$260,7,0)</f>
        <v>181</v>
      </c>
      <c r="H1551" t="str">
        <f>VLOOKUP(A1551,标的信息!$B$2:$I$260,8,0)</f>
        <v>还款中</v>
      </c>
      <c r="I1551">
        <f t="shared" si="24"/>
        <v>5.4300000000000006</v>
      </c>
      <c r="J1551">
        <v>3.16</v>
      </c>
      <c r="K1551">
        <v>200</v>
      </c>
      <c r="L1551" s="1" t="s">
        <v>3019</v>
      </c>
      <c r="M1551">
        <v>7787</v>
      </c>
      <c r="N1551">
        <v>10</v>
      </c>
      <c r="O1551" t="s">
        <v>18</v>
      </c>
      <c r="P1551" s="1" t="s">
        <v>3020</v>
      </c>
      <c r="Q1551">
        <v>3.16</v>
      </c>
      <c r="R1551">
        <v>1</v>
      </c>
      <c r="S1551">
        <v>0</v>
      </c>
      <c r="T1551">
        <v>0</v>
      </c>
      <c r="U1551" s="1" t="s">
        <v>24</v>
      </c>
      <c r="V1551">
        <v>200</v>
      </c>
      <c r="W1551">
        <v>200</v>
      </c>
      <c r="X1551">
        <v>0</v>
      </c>
      <c r="Y1551">
        <v>203.16</v>
      </c>
      <c r="Z1551">
        <v>203.16</v>
      </c>
      <c r="AA1551">
        <v>1</v>
      </c>
      <c r="AB1551" t="s">
        <v>21</v>
      </c>
    </row>
    <row r="1552" spans="1:28" x14ac:dyDescent="0.3">
      <c r="A1552">
        <v>492</v>
      </c>
      <c r="B1552" t="str">
        <f>VLOOKUP(A1552,标的信息!$B$2:$G$260,2,0)</f>
        <v>金企计划</v>
      </c>
      <c r="C1552" t="str">
        <f>VLOOKUP(A1552,标的信息!$B$2:$G$260,3,0)</f>
        <v>金企计划第19期</v>
      </c>
      <c r="D1552">
        <f>VLOOKUP(A1552,标的信息!$B$2:$G$260,4,0)</f>
        <v>500000</v>
      </c>
      <c r="E1552">
        <f>VLOOKUP(A1552,标的信息!$B$2:$G$260,5,0)</f>
        <v>5.4</v>
      </c>
      <c r="F1552">
        <f>VLOOKUP(A1552,标的信息!$B$2:$G$260,6,0)</f>
        <v>6</v>
      </c>
      <c r="G1552">
        <f>VLOOKUP(A1552,标的信息!$B$2:$H$260,7,0)</f>
        <v>181</v>
      </c>
      <c r="H1552" t="str">
        <f>VLOOKUP(A1552,标的信息!$B$2:$I$260,8,0)</f>
        <v>还款中</v>
      </c>
      <c r="I1552">
        <f t="shared" si="24"/>
        <v>5.4300000000000006</v>
      </c>
      <c r="J1552">
        <v>3.16</v>
      </c>
      <c r="K1552">
        <v>200</v>
      </c>
      <c r="L1552" s="1" t="s">
        <v>3021</v>
      </c>
      <c r="M1552">
        <v>7785</v>
      </c>
      <c r="N1552">
        <v>10</v>
      </c>
      <c r="O1552" t="s">
        <v>18</v>
      </c>
      <c r="P1552" s="1" t="s">
        <v>3022</v>
      </c>
      <c r="Q1552">
        <v>3.16</v>
      </c>
      <c r="R1552">
        <v>1</v>
      </c>
      <c r="S1552">
        <v>0</v>
      </c>
      <c r="T1552">
        <v>0</v>
      </c>
      <c r="U1552" s="1" t="s">
        <v>43</v>
      </c>
      <c r="V1552">
        <v>200</v>
      </c>
      <c r="W1552">
        <v>200</v>
      </c>
      <c r="X1552">
        <v>0</v>
      </c>
      <c r="Y1552">
        <v>203.16</v>
      </c>
      <c r="Z1552">
        <v>203.16</v>
      </c>
      <c r="AA1552">
        <v>1</v>
      </c>
      <c r="AB1552" t="s">
        <v>21</v>
      </c>
    </row>
    <row r="1553" spans="1:28" x14ac:dyDescent="0.3">
      <c r="A1553">
        <v>492</v>
      </c>
      <c r="B1553" t="str">
        <f>VLOOKUP(A1553,标的信息!$B$2:$G$260,2,0)</f>
        <v>金企计划</v>
      </c>
      <c r="C1553" t="str">
        <f>VLOOKUP(A1553,标的信息!$B$2:$G$260,3,0)</f>
        <v>金企计划第19期</v>
      </c>
      <c r="D1553">
        <f>VLOOKUP(A1553,标的信息!$B$2:$G$260,4,0)</f>
        <v>500000</v>
      </c>
      <c r="E1553">
        <f>VLOOKUP(A1553,标的信息!$B$2:$G$260,5,0)</f>
        <v>5.4</v>
      </c>
      <c r="F1553">
        <f>VLOOKUP(A1553,标的信息!$B$2:$G$260,6,0)</f>
        <v>6</v>
      </c>
      <c r="G1553">
        <f>VLOOKUP(A1553,标的信息!$B$2:$H$260,7,0)</f>
        <v>181</v>
      </c>
      <c r="H1553" t="str">
        <f>VLOOKUP(A1553,标的信息!$B$2:$I$260,8,0)</f>
        <v>还款中</v>
      </c>
      <c r="I1553">
        <f t="shared" si="24"/>
        <v>10.860000000000001</v>
      </c>
      <c r="J1553">
        <v>6.32</v>
      </c>
      <c r="K1553">
        <v>400</v>
      </c>
      <c r="L1553" s="1" t="s">
        <v>3023</v>
      </c>
      <c r="M1553">
        <v>7783</v>
      </c>
      <c r="N1553">
        <v>10</v>
      </c>
      <c r="O1553" t="s">
        <v>18</v>
      </c>
      <c r="P1553" s="1" t="s">
        <v>3024</v>
      </c>
      <c r="Q1553">
        <v>6.32</v>
      </c>
      <c r="R1553">
        <v>1</v>
      </c>
      <c r="S1553">
        <v>0</v>
      </c>
      <c r="T1553">
        <v>0</v>
      </c>
      <c r="U1553" s="1" t="s">
        <v>29</v>
      </c>
      <c r="V1553">
        <v>400</v>
      </c>
      <c r="W1553">
        <v>400</v>
      </c>
      <c r="X1553">
        <v>0</v>
      </c>
      <c r="Y1553">
        <v>406.32</v>
      </c>
      <c r="Z1553">
        <v>406.32</v>
      </c>
      <c r="AA1553">
        <v>1</v>
      </c>
      <c r="AB1553" t="s">
        <v>21</v>
      </c>
    </row>
    <row r="1554" spans="1:28" x14ac:dyDescent="0.3">
      <c r="A1554">
        <v>492</v>
      </c>
      <c r="B1554" t="str">
        <f>VLOOKUP(A1554,标的信息!$B$2:$G$260,2,0)</f>
        <v>金企计划</v>
      </c>
      <c r="C1554" t="str">
        <f>VLOOKUP(A1554,标的信息!$B$2:$G$260,3,0)</f>
        <v>金企计划第19期</v>
      </c>
      <c r="D1554">
        <f>VLOOKUP(A1554,标的信息!$B$2:$G$260,4,0)</f>
        <v>500000</v>
      </c>
      <c r="E1554">
        <f>VLOOKUP(A1554,标的信息!$B$2:$G$260,5,0)</f>
        <v>5.4</v>
      </c>
      <c r="F1554">
        <f>VLOOKUP(A1554,标的信息!$B$2:$G$260,6,0)</f>
        <v>6</v>
      </c>
      <c r="G1554">
        <f>VLOOKUP(A1554,标的信息!$B$2:$H$260,7,0)</f>
        <v>181</v>
      </c>
      <c r="H1554" t="str">
        <f>VLOOKUP(A1554,标的信息!$B$2:$I$260,8,0)</f>
        <v>还款中</v>
      </c>
      <c r="I1554">
        <f t="shared" si="24"/>
        <v>27.15</v>
      </c>
      <c r="J1554">
        <v>15.8</v>
      </c>
      <c r="K1554">
        <v>1000</v>
      </c>
      <c r="L1554" s="1" t="s">
        <v>3025</v>
      </c>
      <c r="M1554">
        <v>7779</v>
      </c>
      <c r="N1554">
        <v>10</v>
      </c>
      <c r="O1554" t="s">
        <v>18</v>
      </c>
      <c r="P1554" s="1" t="s">
        <v>3026</v>
      </c>
      <c r="Q1554">
        <v>15.8</v>
      </c>
      <c r="R1554">
        <v>1</v>
      </c>
      <c r="S1554">
        <v>0</v>
      </c>
      <c r="T1554">
        <v>0</v>
      </c>
      <c r="U1554" s="1" t="s">
        <v>24</v>
      </c>
      <c r="V1554">
        <v>1000</v>
      </c>
      <c r="W1554">
        <v>1000</v>
      </c>
      <c r="X1554">
        <v>0</v>
      </c>
      <c r="Y1554">
        <v>1015.8</v>
      </c>
      <c r="Z1554">
        <v>1015.8</v>
      </c>
      <c r="AA1554">
        <v>1</v>
      </c>
      <c r="AB1554" t="s">
        <v>21</v>
      </c>
    </row>
    <row r="1555" spans="1:28" x14ac:dyDescent="0.3">
      <c r="A1555">
        <v>492</v>
      </c>
      <c r="B1555" t="str">
        <f>VLOOKUP(A1555,标的信息!$B$2:$G$260,2,0)</f>
        <v>金企计划</v>
      </c>
      <c r="C1555" t="str">
        <f>VLOOKUP(A1555,标的信息!$B$2:$G$260,3,0)</f>
        <v>金企计划第19期</v>
      </c>
      <c r="D1555">
        <f>VLOOKUP(A1555,标的信息!$B$2:$G$260,4,0)</f>
        <v>500000</v>
      </c>
      <c r="E1555">
        <f>VLOOKUP(A1555,标的信息!$B$2:$G$260,5,0)</f>
        <v>5.4</v>
      </c>
      <c r="F1555">
        <f>VLOOKUP(A1555,标的信息!$B$2:$G$260,6,0)</f>
        <v>6</v>
      </c>
      <c r="G1555">
        <f>VLOOKUP(A1555,标的信息!$B$2:$H$260,7,0)</f>
        <v>181</v>
      </c>
      <c r="H1555" t="str">
        <f>VLOOKUP(A1555,标的信息!$B$2:$I$260,8,0)</f>
        <v>还款中</v>
      </c>
      <c r="I1555">
        <f t="shared" si="24"/>
        <v>2.7150000000000003</v>
      </c>
      <c r="J1555">
        <v>1.58</v>
      </c>
      <c r="K1555">
        <v>100</v>
      </c>
      <c r="L1555" s="1" t="s">
        <v>3027</v>
      </c>
      <c r="M1555">
        <v>7778</v>
      </c>
      <c r="N1555">
        <v>10</v>
      </c>
      <c r="O1555" t="s">
        <v>18</v>
      </c>
      <c r="P1555" s="1" t="s">
        <v>3028</v>
      </c>
      <c r="Q1555">
        <v>1.58</v>
      </c>
      <c r="R1555">
        <v>1</v>
      </c>
      <c r="S1555">
        <v>0</v>
      </c>
      <c r="T1555">
        <v>0</v>
      </c>
      <c r="U1555" s="1" t="s">
        <v>43</v>
      </c>
      <c r="V1555">
        <v>100</v>
      </c>
      <c r="W1555">
        <v>100</v>
      </c>
      <c r="X1555">
        <v>0</v>
      </c>
      <c r="Y1555">
        <v>101.58</v>
      </c>
      <c r="Z1555">
        <v>101.58</v>
      </c>
      <c r="AA1555">
        <v>1</v>
      </c>
      <c r="AB1555" t="s">
        <v>21</v>
      </c>
    </row>
    <row r="1556" spans="1:28" x14ac:dyDescent="0.3">
      <c r="A1556">
        <v>492</v>
      </c>
      <c r="B1556" t="str">
        <f>VLOOKUP(A1556,标的信息!$B$2:$G$260,2,0)</f>
        <v>金企计划</v>
      </c>
      <c r="C1556" t="str">
        <f>VLOOKUP(A1556,标的信息!$B$2:$G$260,3,0)</f>
        <v>金企计划第19期</v>
      </c>
      <c r="D1556">
        <f>VLOOKUP(A1556,标的信息!$B$2:$G$260,4,0)</f>
        <v>500000</v>
      </c>
      <c r="E1556">
        <f>VLOOKUP(A1556,标的信息!$B$2:$G$260,5,0)</f>
        <v>5.4</v>
      </c>
      <c r="F1556">
        <f>VLOOKUP(A1556,标的信息!$B$2:$G$260,6,0)</f>
        <v>6</v>
      </c>
      <c r="G1556">
        <f>VLOOKUP(A1556,标的信息!$B$2:$H$260,7,0)</f>
        <v>181</v>
      </c>
      <c r="H1556" t="str">
        <f>VLOOKUP(A1556,标的信息!$B$2:$I$260,8,0)</f>
        <v>还款中</v>
      </c>
      <c r="I1556">
        <f t="shared" si="24"/>
        <v>54.3</v>
      </c>
      <c r="J1556">
        <v>31.6</v>
      </c>
      <c r="K1556">
        <v>2000</v>
      </c>
      <c r="L1556" s="1" t="s">
        <v>3029</v>
      </c>
      <c r="M1556">
        <v>7771</v>
      </c>
      <c r="N1556">
        <v>10</v>
      </c>
      <c r="O1556" t="s">
        <v>18</v>
      </c>
      <c r="P1556" s="1" t="s">
        <v>3030</v>
      </c>
      <c r="Q1556">
        <v>31.6</v>
      </c>
      <c r="R1556">
        <v>1</v>
      </c>
      <c r="S1556">
        <v>0</v>
      </c>
      <c r="T1556">
        <v>0</v>
      </c>
      <c r="U1556" s="1" t="s">
        <v>29</v>
      </c>
      <c r="V1556">
        <v>2000</v>
      </c>
      <c r="W1556">
        <v>2000</v>
      </c>
      <c r="X1556">
        <v>0</v>
      </c>
      <c r="Y1556">
        <v>2031.6</v>
      </c>
      <c r="Z1556">
        <v>2031.6</v>
      </c>
      <c r="AA1556">
        <v>1</v>
      </c>
      <c r="AB1556" t="s">
        <v>21</v>
      </c>
    </row>
    <row r="1557" spans="1:28" x14ac:dyDescent="0.3">
      <c r="A1557">
        <v>492</v>
      </c>
      <c r="B1557" t="str">
        <f>VLOOKUP(A1557,标的信息!$B$2:$G$260,2,0)</f>
        <v>金企计划</v>
      </c>
      <c r="C1557" t="str">
        <f>VLOOKUP(A1557,标的信息!$B$2:$G$260,3,0)</f>
        <v>金企计划第19期</v>
      </c>
      <c r="D1557">
        <f>VLOOKUP(A1557,标的信息!$B$2:$G$260,4,0)</f>
        <v>500000</v>
      </c>
      <c r="E1557">
        <f>VLOOKUP(A1557,标的信息!$B$2:$G$260,5,0)</f>
        <v>5.4</v>
      </c>
      <c r="F1557">
        <f>VLOOKUP(A1557,标的信息!$B$2:$G$260,6,0)</f>
        <v>6</v>
      </c>
      <c r="G1557">
        <f>VLOOKUP(A1557,标的信息!$B$2:$H$260,7,0)</f>
        <v>181</v>
      </c>
      <c r="H1557" t="str">
        <f>VLOOKUP(A1557,标的信息!$B$2:$I$260,8,0)</f>
        <v>还款中</v>
      </c>
      <c r="I1557">
        <f t="shared" si="24"/>
        <v>190.05</v>
      </c>
      <c r="J1557">
        <v>110.66</v>
      </c>
      <c r="K1557">
        <v>7000</v>
      </c>
      <c r="L1557" s="1" t="s">
        <v>3031</v>
      </c>
      <c r="M1557">
        <v>7770</v>
      </c>
      <c r="N1557">
        <v>10</v>
      </c>
      <c r="O1557" t="s">
        <v>18</v>
      </c>
      <c r="P1557" s="1" t="s">
        <v>3032</v>
      </c>
      <c r="Q1557">
        <v>110.66</v>
      </c>
      <c r="R1557">
        <v>1</v>
      </c>
      <c r="S1557">
        <v>0</v>
      </c>
      <c r="T1557">
        <v>0</v>
      </c>
      <c r="U1557" s="1" t="s">
        <v>40</v>
      </c>
      <c r="V1557">
        <v>7000</v>
      </c>
      <c r="W1557">
        <v>7000</v>
      </c>
      <c r="X1557">
        <v>0</v>
      </c>
      <c r="Y1557">
        <v>7110.66</v>
      </c>
      <c r="Z1557">
        <v>7110.66</v>
      </c>
      <c r="AA1557">
        <v>1</v>
      </c>
      <c r="AB1557" t="s">
        <v>21</v>
      </c>
    </row>
    <row r="1558" spans="1:28" x14ac:dyDescent="0.3">
      <c r="A1558">
        <v>492</v>
      </c>
      <c r="B1558" t="str">
        <f>VLOOKUP(A1558,标的信息!$B$2:$G$260,2,0)</f>
        <v>金企计划</v>
      </c>
      <c r="C1558" t="str">
        <f>VLOOKUP(A1558,标的信息!$B$2:$G$260,3,0)</f>
        <v>金企计划第19期</v>
      </c>
      <c r="D1558">
        <f>VLOOKUP(A1558,标的信息!$B$2:$G$260,4,0)</f>
        <v>500000</v>
      </c>
      <c r="E1558">
        <f>VLOOKUP(A1558,标的信息!$B$2:$G$260,5,0)</f>
        <v>5.4</v>
      </c>
      <c r="F1558">
        <f>VLOOKUP(A1558,标的信息!$B$2:$G$260,6,0)</f>
        <v>6</v>
      </c>
      <c r="G1558">
        <f>VLOOKUP(A1558,标的信息!$B$2:$H$260,7,0)</f>
        <v>181</v>
      </c>
      <c r="H1558" t="str">
        <f>VLOOKUP(A1558,标的信息!$B$2:$I$260,8,0)</f>
        <v>还款中</v>
      </c>
      <c r="I1558">
        <f t="shared" si="24"/>
        <v>40.725000000000009</v>
      </c>
      <c r="J1558">
        <v>23.7</v>
      </c>
      <c r="K1558">
        <v>1500</v>
      </c>
      <c r="L1558" s="1" t="s">
        <v>3033</v>
      </c>
      <c r="M1558">
        <v>7769</v>
      </c>
      <c r="N1558">
        <v>10</v>
      </c>
      <c r="O1558" t="s">
        <v>18</v>
      </c>
      <c r="P1558" s="1" t="s">
        <v>3034</v>
      </c>
      <c r="Q1558">
        <v>23.7</v>
      </c>
      <c r="R1558">
        <v>1</v>
      </c>
      <c r="S1558">
        <v>0</v>
      </c>
      <c r="T1558">
        <v>0</v>
      </c>
      <c r="U1558" s="1" t="s">
        <v>43</v>
      </c>
      <c r="V1558">
        <v>1500</v>
      </c>
      <c r="W1558">
        <v>1500</v>
      </c>
      <c r="X1558">
        <v>0</v>
      </c>
      <c r="Y1558">
        <v>1523.7</v>
      </c>
      <c r="Z1558">
        <v>1523.7</v>
      </c>
      <c r="AA1558">
        <v>1</v>
      </c>
      <c r="AB1558" t="s">
        <v>21</v>
      </c>
    </row>
    <row r="1559" spans="1:28" x14ac:dyDescent="0.3">
      <c r="A1559">
        <v>493</v>
      </c>
      <c r="B1559" t="str">
        <f>VLOOKUP(A1559,标的信息!$B$2:$G$260,2,0)</f>
        <v>信易顺</v>
      </c>
      <c r="C1559" t="str">
        <f>VLOOKUP(A1559,标的信息!$B$2:$G$260,3,0)</f>
        <v>信易顺第416期</v>
      </c>
      <c r="D1559">
        <f>VLOOKUP(A1559,标的信息!$B$2:$G$260,4,0)</f>
        <v>100000</v>
      </c>
      <c r="E1559">
        <f>VLOOKUP(A1559,标的信息!$B$2:$G$260,5,0)</f>
        <v>7</v>
      </c>
      <c r="F1559">
        <f>VLOOKUP(A1559,标的信息!$B$2:$G$260,6,0)</f>
        <v>12</v>
      </c>
      <c r="G1559">
        <f>VLOOKUP(A1559,标的信息!$B$2:$H$260,7,0)</f>
        <v>365</v>
      </c>
      <c r="H1559" t="str">
        <f>VLOOKUP(A1559,标的信息!$B$2:$I$260,8,0)</f>
        <v>还款中</v>
      </c>
      <c r="I1559">
        <f t="shared" si="24"/>
        <v>2398.8611111111113</v>
      </c>
      <c r="J1559">
        <v>1295.2</v>
      </c>
      <c r="K1559">
        <v>33800</v>
      </c>
      <c r="L1559" s="1" t="s">
        <v>3035</v>
      </c>
      <c r="M1559">
        <v>7797</v>
      </c>
      <c r="N1559">
        <v>10</v>
      </c>
      <c r="O1559" t="s">
        <v>18</v>
      </c>
      <c r="P1559" s="1" t="s">
        <v>3036</v>
      </c>
      <c r="Q1559">
        <v>1295.2</v>
      </c>
      <c r="R1559">
        <v>1</v>
      </c>
      <c r="S1559">
        <v>0</v>
      </c>
      <c r="T1559">
        <v>0</v>
      </c>
      <c r="U1559" s="1" t="s">
        <v>20</v>
      </c>
      <c r="V1559">
        <v>33800</v>
      </c>
      <c r="W1559">
        <v>33800</v>
      </c>
      <c r="X1559">
        <v>0</v>
      </c>
      <c r="Y1559">
        <v>35095.199999999997</v>
      </c>
      <c r="Z1559">
        <v>35095.199999999997</v>
      </c>
      <c r="AA1559">
        <v>1</v>
      </c>
      <c r="AB1559" t="s">
        <v>21</v>
      </c>
    </row>
    <row r="1560" spans="1:28" x14ac:dyDescent="0.3">
      <c r="A1560">
        <v>493</v>
      </c>
      <c r="B1560" t="str">
        <f>VLOOKUP(A1560,标的信息!$B$2:$G$260,2,0)</f>
        <v>信易顺</v>
      </c>
      <c r="C1560" t="str">
        <f>VLOOKUP(A1560,标的信息!$B$2:$G$260,3,0)</f>
        <v>信易顺第416期</v>
      </c>
      <c r="D1560">
        <f>VLOOKUP(A1560,标的信息!$B$2:$G$260,4,0)</f>
        <v>100000</v>
      </c>
      <c r="E1560">
        <f>VLOOKUP(A1560,标的信息!$B$2:$G$260,5,0)</f>
        <v>7</v>
      </c>
      <c r="F1560">
        <f>VLOOKUP(A1560,标的信息!$B$2:$G$260,6,0)</f>
        <v>12</v>
      </c>
      <c r="G1560">
        <f>VLOOKUP(A1560,标的信息!$B$2:$H$260,7,0)</f>
        <v>365</v>
      </c>
      <c r="H1560" t="str">
        <f>VLOOKUP(A1560,标的信息!$B$2:$I$260,8,0)</f>
        <v>还款中</v>
      </c>
      <c r="I1560">
        <f t="shared" si="24"/>
        <v>141.94444444444446</v>
      </c>
      <c r="J1560">
        <v>76.599999999999994</v>
      </c>
      <c r="K1560">
        <v>2000</v>
      </c>
      <c r="L1560" s="1" t="s">
        <v>3037</v>
      </c>
      <c r="M1560">
        <v>7794</v>
      </c>
      <c r="N1560">
        <v>10</v>
      </c>
      <c r="O1560" t="s">
        <v>18</v>
      </c>
      <c r="P1560" s="1" t="s">
        <v>3038</v>
      </c>
      <c r="Q1560">
        <v>76.599999999999994</v>
      </c>
      <c r="R1560">
        <v>1</v>
      </c>
      <c r="S1560">
        <v>0</v>
      </c>
      <c r="T1560">
        <v>0</v>
      </c>
      <c r="U1560" s="1" t="s">
        <v>29</v>
      </c>
      <c r="V1560">
        <v>2000</v>
      </c>
      <c r="W1560">
        <v>2000</v>
      </c>
      <c r="X1560">
        <v>0</v>
      </c>
      <c r="Y1560">
        <v>2076.6</v>
      </c>
      <c r="Z1560">
        <v>2076.6</v>
      </c>
      <c r="AA1560">
        <v>1</v>
      </c>
      <c r="AB1560" t="s">
        <v>21</v>
      </c>
    </row>
    <row r="1561" spans="1:28" x14ac:dyDescent="0.3">
      <c r="A1561">
        <v>493</v>
      </c>
      <c r="B1561" t="str">
        <f>VLOOKUP(A1561,标的信息!$B$2:$G$260,2,0)</f>
        <v>信易顺</v>
      </c>
      <c r="C1561" t="str">
        <f>VLOOKUP(A1561,标的信息!$B$2:$G$260,3,0)</f>
        <v>信易顺第416期</v>
      </c>
      <c r="D1561">
        <f>VLOOKUP(A1561,标的信息!$B$2:$G$260,4,0)</f>
        <v>100000</v>
      </c>
      <c r="E1561">
        <f>VLOOKUP(A1561,标的信息!$B$2:$G$260,5,0)</f>
        <v>7</v>
      </c>
      <c r="F1561">
        <f>VLOOKUP(A1561,标的信息!$B$2:$G$260,6,0)</f>
        <v>12</v>
      </c>
      <c r="G1561">
        <f>VLOOKUP(A1561,标的信息!$B$2:$H$260,7,0)</f>
        <v>365</v>
      </c>
      <c r="H1561" t="str">
        <f>VLOOKUP(A1561,标的信息!$B$2:$I$260,8,0)</f>
        <v>还款中</v>
      </c>
      <c r="I1561">
        <f t="shared" si="24"/>
        <v>3548.6111111111113</v>
      </c>
      <c r="J1561">
        <v>1916.08</v>
      </c>
      <c r="K1561">
        <v>50000</v>
      </c>
      <c r="L1561" s="1" t="s">
        <v>3039</v>
      </c>
      <c r="M1561">
        <v>7791</v>
      </c>
      <c r="N1561">
        <v>10</v>
      </c>
      <c r="O1561" t="s">
        <v>18</v>
      </c>
      <c r="P1561" s="1" t="s">
        <v>3040</v>
      </c>
      <c r="Q1561">
        <v>1916.08</v>
      </c>
      <c r="R1561">
        <v>1</v>
      </c>
      <c r="S1561">
        <v>0</v>
      </c>
      <c r="T1561">
        <v>0</v>
      </c>
      <c r="U1561" s="1" t="s">
        <v>29</v>
      </c>
      <c r="V1561">
        <v>50000</v>
      </c>
      <c r="W1561">
        <v>50000</v>
      </c>
      <c r="X1561">
        <v>0</v>
      </c>
      <c r="Y1561">
        <v>51916.08</v>
      </c>
      <c r="Z1561">
        <v>51916.08</v>
      </c>
      <c r="AA1561">
        <v>1</v>
      </c>
      <c r="AB1561" t="s">
        <v>21</v>
      </c>
    </row>
    <row r="1562" spans="1:28" x14ac:dyDescent="0.3">
      <c r="A1562">
        <v>493</v>
      </c>
      <c r="B1562" t="str">
        <f>VLOOKUP(A1562,标的信息!$B$2:$G$260,2,0)</f>
        <v>信易顺</v>
      </c>
      <c r="C1562" t="str">
        <f>VLOOKUP(A1562,标的信息!$B$2:$G$260,3,0)</f>
        <v>信易顺第416期</v>
      </c>
      <c r="D1562">
        <f>VLOOKUP(A1562,标的信息!$B$2:$G$260,4,0)</f>
        <v>100000</v>
      </c>
      <c r="E1562">
        <f>VLOOKUP(A1562,标的信息!$B$2:$G$260,5,0)</f>
        <v>7</v>
      </c>
      <c r="F1562">
        <f>VLOOKUP(A1562,标的信息!$B$2:$G$260,6,0)</f>
        <v>12</v>
      </c>
      <c r="G1562">
        <f>VLOOKUP(A1562,标的信息!$B$2:$H$260,7,0)</f>
        <v>365</v>
      </c>
      <c r="H1562" t="str">
        <f>VLOOKUP(A1562,标的信息!$B$2:$I$260,8,0)</f>
        <v>还款中</v>
      </c>
      <c r="I1562">
        <f t="shared" si="24"/>
        <v>14.194444444444445</v>
      </c>
      <c r="J1562">
        <v>7.72</v>
      </c>
      <c r="K1562">
        <v>200</v>
      </c>
      <c r="L1562" s="1" t="s">
        <v>3041</v>
      </c>
      <c r="M1562">
        <v>7781</v>
      </c>
      <c r="N1562">
        <v>10</v>
      </c>
      <c r="O1562" t="s">
        <v>18</v>
      </c>
      <c r="P1562" s="1" t="s">
        <v>3042</v>
      </c>
      <c r="Q1562">
        <v>7.72</v>
      </c>
      <c r="R1562">
        <v>1</v>
      </c>
      <c r="S1562">
        <v>0</v>
      </c>
      <c r="T1562">
        <v>0</v>
      </c>
      <c r="U1562" s="1" t="s">
        <v>40</v>
      </c>
      <c r="V1562">
        <v>200</v>
      </c>
      <c r="W1562">
        <v>200</v>
      </c>
      <c r="X1562">
        <v>0</v>
      </c>
      <c r="Y1562">
        <v>207.72</v>
      </c>
      <c r="Z1562">
        <v>207.72</v>
      </c>
      <c r="AA1562">
        <v>1</v>
      </c>
      <c r="AB1562" t="s">
        <v>21</v>
      </c>
    </row>
    <row r="1563" spans="1:28" x14ac:dyDescent="0.3">
      <c r="A1563">
        <v>493</v>
      </c>
      <c r="B1563" t="str">
        <f>VLOOKUP(A1563,标的信息!$B$2:$G$260,2,0)</f>
        <v>信易顺</v>
      </c>
      <c r="C1563" t="str">
        <f>VLOOKUP(A1563,标的信息!$B$2:$G$260,3,0)</f>
        <v>信易顺第416期</v>
      </c>
      <c r="D1563">
        <f>VLOOKUP(A1563,标的信息!$B$2:$G$260,4,0)</f>
        <v>100000</v>
      </c>
      <c r="E1563">
        <f>VLOOKUP(A1563,标的信息!$B$2:$G$260,5,0)</f>
        <v>7</v>
      </c>
      <c r="F1563">
        <f>VLOOKUP(A1563,标的信息!$B$2:$G$260,6,0)</f>
        <v>12</v>
      </c>
      <c r="G1563">
        <f>VLOOKUP(A1563,标的信息!$B$2:$H$260,7,0)</f>
        <v>365</v>
      </c>
      <c r="H1563" t="str">
        <f>VLOOKUP(A1563,标的信息!$B$2:$I$260,8,0)</f>
        <v>还款中</v>
      </c>
      <c r="I1563">
        <f t="shared" si="24"/>
        <v>35.486111111111114</v>
      </c>
      <c r="J1563">
        <v>19.12</v>
      </c>
      <c r="K1563">
        <v>500</v>
      </c>
      <c r="L1563" s="1" t="s">
        <v>3043</v>
      </c>
      <c r="M1563">
        <v>7780</v>
      </c>
      <c r="N1563">
        <v>10</v>
      </c>
      <c r="O1563" t="s">
        <v>18</v>
      </c>
      <c r="P1563" s="1" t="s">
        <v>3026</v>
      </c>
      <c r="Q1563">
        <v>19.12</v>
      </c>
      <c r="R1563">
        <v>1</v>
      </c>
      <c r="S1563">
        <v>0</v>
      </c>
      <c r="T1563">
        <v>0</v>
      </c>
      <c r="U1563" s="1" t="s">
        <v>43</v>
      </c>
      <c r="V1563">
        <v>500</v>
      </c>
      <c r="W1563">
        <v>500</v>
      </c>
      <c r="X1563">
        <v>0</v>
      </c>
      <c r="Y1563">
        <v>519.12</v>
      </c>
      <c r="Z1563">
        <v>519.12</v>
      </c>
      <c r="AA1563">
        <v>1</v>
      </c>
      <c r="AB1563" t="s">
        <v>21</v>
      </c>
    </row>
    <row r="1564" spans="1:28" x14ac:dyDescent="0.3">
      <c r="A1564">
        <v>493</v>
      </c>
      <c r="B1564" t="str">
        <f>VLOOKUP(A1564,标的信息!$B$2:$G$260,2,0)</f>
        <v>信易顺</v>
      </c>
      <c r="C1564" t="str">
        <f>VLOOKUP(A1564,标的信息!$B$2:$G$260,3,0)</f>
        <v>信易顺第416期</v>
      </c>
      <c r="D1564">
        <f>VLOOKUP(A1564,标的信息!$B$2:$G$260,4,0)</f>
        <v>100000</v>
      </c>
      <c r="E1564">
        <f>VLOOKUP(A1564,标的信息!$B$2:$G$260,5,0)</f>
        <v>7</v>
      </c>
      <c r="F1564">
        <f>VLOOKUP(A1564,标的信息!$B$2:$G$260,6,0)</f>
        <v>12</v>
      </c>
      <c r="G1564">
        <f>VLOOKUP(A1564,标的信息!$B$2:$H$260,7,0)</f>
        <v>365</v>
      </c>
      <c r="H1564" t="str">
        <f>VLOOKUP(A1564,标的信息!$B$2:$I$260,8,0)</f>
        <v>还款中</v>
      </c>
      <c r="I1564">
        <f t="shared" si="24"/>
        <v>14.194444444444445</v>
      </c>
      <c r="J1564">
        <v>7.72</v>
      </c>
      <c r="K1564">
        <v>200</v>
      </c>
      <c r="L1564" s="1" t="s">
        <v>3044</v>
      </c>
      <c r="M1564">
        <v>7777</v>
      </c>
      <c r="N1564">
        <v>10</v>
      </c>
      <c r="O1564" t="s">
        <v>18</v>
      </c>
      <c r="P1564" s="1" t="s">
        <v>3045</v>
      </c>
      <c r="Q1564">
        <v>7.72</v>
      </c>
      <c r="R1564">
        <v>1</v>
      </c>
      <c r="S1564">
        <v>0</v>
      </c>
      <c r="T1564">
        <v>0</v>
      </c>
      <c r="U1564" s="1" t="s">
        <v>35</v>
      </c>
      <c r="V1564">
        <v>200</v>
      </c>
      <c r="W1564">
        <v>200</v>
      </c>
      <c r="X1564">
        <v>0</v>
      </c>
      <c r="Y1564">
        <v>207.72</v>
      </c>
      <c r="Z1564">
        <v>207.72</v>
      </c>
      <c r="AA1564">
        <v>1</v>
      </c>
      <c r="AB1564" t="s">
        <v>21</v>
      </c>
    </row>
    <row r="1565" spans="1:28" x14ac:dyDescent="0.3">
      <c r="A1565">
        <v>493</v>
      </c>
      <c r="B1565" t="str">
        <f>VLOOKUP(A1565,标的信息!$B$2:$G$260,2,0)</f>
        <v>信易顺</v>
      </c>
      <c r="C1565" t="str">
        <f>VLOOKUP(A1565,标的信息!$B$2:$G$260,3,0)</f>
        <v>信易顺第416期</v>
      </c>
      <c r="D1565">
        <f>VLOOKUP(A1565,标的信息!$B$2:$G$260,4,0)</f>
        <v>100000</v>
      </c>
      <c r="E1565">
        <f>VLOOKUP(A1565,标的信息!$B$2:$G$260,5,0)</f>
        <v>7</v>
      </c>
      <c r="F1565">
        <f>VLOOKUP(A1565,标的信息!$B$2:$G$260,6,0)</f>
        <v>12</v>
      </c>
      <c r="G1565">
        <f>VLOOKUP(A1565,标的信息!$B$2:$H$260,7,0)</f>
        <v>365</v>
      </c>
      <c r="H1565" t="str">
        <f>VLOOKUP(A1565,标的信息!$B$2:$I$260,8,0)</f>
        <v>还款中</v>
      </c>
      <c r="I1565">
        <f t="shared" si="24"/>
        <v>28.388888888888889</v>
      </c>
      <c r="J1565">
        <v>15.32</v>
      </c>
      <c r="K1565">
        <v>400</v>
      </c>
      <c r="L1565" s="1" t="s">
        <v>3046</v>
      </c>
      <c r="M1565">
        <v>7776</v>
      </c>
      <c r="N1565">
        <v>10</v>
      </c>
      <c r="O1565" t="s">
        <v>18</v>
      </c>
      <c r="P1565" s="1" t="s">
        <v>3047</v>
      </c>
      <c r="Q1565">
        <v>15.32</v>
      </c>
      <c r="R1565">
        <v>1</v>
      </c>
      <c r="S1565">
        <v>0</v>
      </c>
      <c r="T1565">
        <v>0</v>
      </c>
      <c r="U1565" s="1" t="s">
        <v>53</v>
      </c>
      <c r="V1565">
        <v>400</v>
      </c>
      <c r="W1565">
        <v>400</v>
      </c>
      <c r="X1565">
        <v>0</v>
      </c>
      <c r="Y1565">
        <v>415.32</v>
      </c>
      <c r="Z1565">
        <v>415.32</v>
      </c>
      <c r="AA1565">
        <v>1</v>
      </c>
      <c r="AB1565" t="s">
        <v>21</v>
      </c>
    </row>
    <row r="1566" spans="1:28" x14ac:dyDescent="0.3">
      <c r="A1566">
        <v>493</v>
      </c>
      <c r="B1566" t="str">
        <f>VLOOKUP(A1566,标的信息!$B$2:$G$260,2,0)</f>
        <v>信易顺</v>
      </c>
      <c r="C1566" t="str">
        <f>VLOOKUP(A1566,标的信息!$B$2:$G$260,3,0)</f>
        <v>信易顺第416期</v>
      </c>
      <c r="D1566">
        <f>VLOOKUP(A1566,标的信息!$B$2:$G$260,4,0)</f>
        <v>100000</v>
      </c>
      <c r="E1566">
        <f>VLOOKUP(A1566,标的信息!$B$2:$G$260,5,0)</f>
        <v>7</v>
      </c>
      <c r="F1566">
        <f>VLOOKUP(A1566,标的信息!$B$2:$G$260,6,0)</f>
        <v>12</v>
      </c>
      <c r="G1566">
        <f>VLOOKUP(A1566,标的信息!$B$2:$H$260,7,0)</f>
        <v>365</v>
      </c>
      <c r="H1566" t="str">
        <f>VLOOKUP(A1566,标的信息!$B$2:$I$260,8,0)</f>
        <v>还款中</v>
      </c>
      <c r="I1566">
        <f t="shared" si="24"/>
        <v>709.72222222222217</v>
      </c>
      <c r="J1566">
        <v>383.24</v>
      </c>
      <c r="K1566">
        <v>10000</v>
      </c>
      <c r="L1566" s="1" t="s">
        <v>3048</v>
      </c>
      <c r="M1566">
        <v>7774</v>
      </c>
      <c r="N1566">
        <v>10</v>
      </c>
      <c r="O1566" t="s">
        <v>18</v>
      </c>
      <c r="P1566" s="1" t="s">
        <v>3049</v>
      </c>
      <c r="Q1566">
        <v>383.24</v>
      </c>
      <c r="R1566">
        <v>1</v>
      </c>
      <c r="S1566">
        <v>0</v>
      </c>
      <c r="T1566">
        <v>0</v>
      </c>
      <c r="U1566" s="1" t="s">
        <v>48</v>
      </c>
      <c r="V1566">
        <v>10000</v>
      </c>
      <c r="W1566">
        <v>10000</v>
      </c>
      <c r="X1566">
        <v>0</v>
      </c>
      <c r="Y1566">
        <v>10383.24</v>
      </c>
      <c r="Z1566">
        <v>10383.24</v>
      </c>
      <c r="AA1566">
        <v>1</v>
      </c>
      <c r="AB1566" t="s">
        <v>21</v>
      </c>
    </row>
    <row r="1567" spans="1:28" x14ac:dyDescent="0.3">
      <c r="A1567">
        <v>493</v>
      </c>
      <c r="B1567" t="str">
        <f>VLOOKUP(A1567,标的信息!$B$2:$G$260,2,0)</f>
        <v>信易顺</v>
      </c>
      <c r="C1567" t="str">
        <f>VLOOKUP(A1567,标的信息!$B$2:$G$260,3,0)</f>
        <v>信易顺第416期</v>
      </c>
      <c r="D1567">
        <f>VLOOKUP(A1567,标的信息!$B$2:$G$260,4,0)</f>
        <v>100000</v>
      </c>
      <c r="E1567">
        <f>VLOOKUP(A1567,标的信息!$B$2:$G$260,5,0)</f>
        <v>7</v>
      </c>
      <c r="F1567">
        <f>VLOOKUP(A1567,标的信息!$B$2:$G$260,6,0)</f>
        <v>12</v>
      </c>
      <c r="G1567">
        <f>VLOOKUP(A1567,标的信息!$B$2:$H$260,7,0)</f>
        <v>365</v>
      </c>
      <c r="H1567" t="str">
        <f>VLOOKUP(A1567,标的信息!$B$2:$I$260,8,0)</f>
        <v>还款中</v>
      </c>
      <c r="I1567">
        <f t="shared" si="24"/>
        <v>7.0972222222222223</v>
      </c>
      <c r="J1567">
        <v>3.8</v>
      </c>
      <c r="K1567">
        <v>100</v>
      </c>
      <c r="L1567" s="1" t="s">
        <v>3050</v>
      </c>
      <c r="M1567">
        <v>7775</v>
      </c>
      <c r="N1567">
        <v>10</v>
      </c>
      <c r="O1567" t="s">
        <v>18</v>
      </c>
      <c r="P1567" s="1" t="s">
        <v>3049</v>
      </c>
      <c r="Q1567">
        <v>3.8</v>
      </c>
      <c r="R1567">
        <v>1</v>
      </c>
      <c r="S1567">
        <v>0</v>
      </c>
      <c r="T1567">
        <v>0</v>
      </c>
      <c r="U1567" s="1" t="s">
        <v>53</v>
      </c>
      <c r="V1567">
        <v>100</v>
      </c>
      <c r="W1567">
        <v>100</v>
      </c>
      <c r="X1567">
        <v>0</v>
      </c>
      <c r="Y1567">
        <v>103.8</v>
      </c>
      <c r="Z1567">
        <v>103.8</v>
      </c>
      <c r="AA1567">
        <v>1</v>
      </c>
      <c r="AB1567" t="s">
        <v>21</v>
      </c>
    </row>
    <row r="1568" spans="1:28" x14ac:dyDescent="0.3">
      <c r="A1568">
        <v>493</v>
      </c>
      <c r="B1568" t="str">
        <f>VLOOKUP(A1568,标的信息!$B$2:$G$260,2,0)</f>
        <v>信易顺</v>
      </c>
      <c r="C1568" t="str">
        <f>VLOOKUP(A1568,标的信息!$B$2:$G$260,3,0)</f>
        <v>信易顺第416期</v>
      </c>
      <c r="D1568">
        <f>VLOOKUP(A1568,标的信息!$B$2:$G$260,4,0)</f>
        <v>100000</v>
      </c>
      <c r="E1568">
        <f>VLOOKUP(A1568,标的信息!$B$2:$G$260,5,0)</f>
        <v>7</v>
      </c>
      <c r="F1568">
        <f>VLOOKUP(A1568,标的信息!$B$2:$G$260,6,0)</f>
        <v>12</v>
      </c>
      <c r="G1568">
        <f>VLOOKUP(A1568,标的信息!$B$2:$H$260,7,0)</f>
        <v>365</v>
      </c>
      <c r="H1568" t="str">
        <f>VLOOKUP(A1568,标的信息!$B$2:$I$260,8,0)</f>
        <v>还款中</v>
      </c>
      <c r="I1568">
        <f t="shared" si="24"/>
        <v>184.52777777777777</v>
      </c>
      <c r="J1568">
        <v>99.64</v>
      </c>
      <c r="K1568">
        <v>2600</v>
      </c>
      <c r="L1568" s="1" t="s">
        <v>3051</v>
      </c>
      <c r="M1568">
        <v>7772</v>
      </c>
      <c r="N1568">
        <v>10</v>
      </c>
      <c r="O1568" t="s">
        <v>18</v>
      </c>
      <c r="P1568" s="1" t="s">
        <v>3030</v>
      </c>
      <c r="Q1568">
        <v>99.64</v>
      </c>
      <c r="R1568">
        <v>1</v>
      </c>
      <c r="S1568">
        <v>0</v>
      </c>
      <c r="T1568">
        <v>0</v>
      </c>
      <c r="U1568" s="1" t="s">
        <v>40</v>
      </c>
      <c r="V1568">
        <v>2600</v>
      </c>
      <c r="W1568">
        <v>2600</v>
      </c>
      <c r="X1568">
        <v>0</v>
      </c>
      <c r="Y1568">
        <v>2699.64</v>
      </c>
      <c r="Z1568">
        <v>2699.64</v>
      </c>
      <c r="AA1568">
        <v>1</v>
      </c>
      <c r="AB1568" t="s">
        <v>21</v>
      </c>
    </row>
    <row r="1569" spans="1:28" x14ac:dyDescent="0.3">
      <c r="A1569">
        <v>493</v>
      </c>
      <c r="B1569" t="str">
        <f>VLOOKUP(A1569,标的信息!$B$2:$G$260,2,0)</f>
        <v>信易顺</v>
      </c>
      <c r="C1569" t="str">
        <f>VLOOKUP(A1569,标的信息!$B$2:$G$260,3,0)</f>
        <v>信易顺第416期</v>
      </c>
      <c r="D1569">
        <f>VLOOKUP(A1569,标的信息!$B$2:$G$260,4,0)</f>
        <v>100000</v>
      </c>
      <c r="E1569">
        <f>VLOOKUP(A1569,标的信息!$B$2:$G$260,5,0)</f>
        <v>7</v>
      </c>
      <c r="F1569">
        <f>VLOOKUP(A1569,标的信息!$B$2:$G$260,6,0)</f>
        <v>12</v>
      </c>
      <c r="G1569">
        <f>VLOOKUP(A1569,标的信息!$B$2:$H$260,7,0)</f>
        <v>365</v>
      </c>
      <c r="H1569" t="str">
        <f>VLOOKUP(A1569,标的信息!$B$2:$I$260,8,0)</f>
        <v>还款中</v>
      </c>
      <c r="I1569">
        <f t="shared" si="24"/>
        <v>14.194444444444445</v>
      </c>
      <c r="J1569">
        <v>7.72</v>
      </c>
      <c r="K1569">
        <v>200</v>
      </c>
      <c r="L1569" s="1" t="s">
        <v>3052</v>
      </c>
      <c r="M1569">
        <v>7773</v>
      </c>
      <c r="N1569">
        <v>10</v>
      </c>
      <c r="O1569" t="s">
        <v>18</v>
      </c>
      <c r="P1569" s="1" t="s">
        <v>3030</v>
      </c>
      <c r="Q1569">
        <v>7.72</v>
      </c>
      <c r="R1569">
        <v>1</v>
      </c>
      <c r="S1569">
        <v>0</v>
      </c>
      <c r="T1569">
        <v>0</v>
      </c>
      <c r="U1569" s="1" t="s">
        <v>43</v>
      </c>
      <c r="V1569">
        <v>200</v>
      </c>
      <c r="W1569">
        <v>200</v>
      </c>
      <c r="X1569">
        <v>0</v>
      </c>
      <c r="Y1569">
        <v>207.72</v>
      </c>
      <c r="Z1569">
        <v>207.72</v>
      </c>
      <c r="AA1569">
        <v>1</v>
      </c>
      <c r="AB1569" t="s">
        <v>21</v>
      </c>
    </row>
    <row r="1570" spans="1:28" x14ac:dyDescent="0.3">
      <c r="A1570">
        <v>494</v>
      </c>
      <c r="B1570" t="str">
        <f>VLOOKUP(A1570,标的信息!$B$2:$G$260,2,0)</f>
        <v>信易顺</v>
      </c>
      <c r="C1570" t="str">
        <f>VLOOKUP(A1570,标的信息!$B$2:$G$260,3,0)</f>
        <v>信易顺第417期</v>
      </c>
      <c r="D1570">
        <f>VLOOKUP(A1570,标的信息!$B$2:$G$260,4,0)</f>
        <v>150000</v>
      </c>
      <c r="E1570">
        <f>VLOOKUP(A1570,标的信息!$B$2:$G$260,5,0)</f>
        <v>8</v>
      </c>
      <c r="F1570">
        <f>VLOOKUP(A1570,标的信息!$B$2:$G$260,6,0)</f>
        <v>24</v>
      </c>
      <c r="G1570">
        <f>VLOOKUP(A1570,标的信息!$B$2:$H$260,7,0)</f>
        <v>730</v>
      </c>
      <c r="H1570" t="str">
        <f>VLOOKUP(A1570,标的信息!$B$2:$I$260,8,0)</f>
        <v>还款中</v>
      </c>
      <c r="I1570">
        <f t="shared" si="24"/>
        <v>551.55555555555554</v>
      </c>
      <c r="J1570">
        <v>290.48</v>
      </c>
      <c r="K1570">
        <v>3400</v>
      </c>
      <c r="L1570" s="1" t="s">
        <v>3053</v>
      </c>
      <c r="M1570">
        <v>7836</v>
      </c>
      <c r="N1570">
        <v>10</v>
      </c>
      <c r="O1570" t="s">
        <v>18</v>
      </c>
      <c r="P1570" s="1" t="s">
        <v>3054</v>
      </c>
      <c r="Q1570">
        <v>290.48</v>
      </c>
      <c r="R1570">
        <v>1</v>
      </c>
      <c r="S1570">
        <v>0</v>
      </c>
      <c r="T1570">
        <v>0</v>
      </c>
      <c r="U1570" s="1" t="s">
        <v>20</v>
      </c>
      <c r="V1570">
        <v>3400</v>
      </c>
      <c r="W1570">
        <v>3400</v>
      </c>
      <c r="X1570">
        <v>0</v>
      </c>
      <c r="Y1570">
        <v>3690.48</v>
      </c>
      <c r="Z1570">
        <v>3690.48</v>
      </c>
      <c r="AA1570">
        <v>1</v>
      </c>
      <c r="AB1570" t="s">
        <v>21</v>
      </c>
    </row>
    <row r="1571" spans="1:28" x14ac:dyDescent="0.3">
      <c r="A1571">
        <v>494</v>
      </c>
      <c r="B1571" t="str">
        <f>VLOOKUP(A1571,标的信息!$B$2:$G$260,2,0)</f>
        <v>信易顺</v>
      </c>
      <c r="C1571" t="str">
        <f>VLOOKUP(A1571,标的信息!$B$2:$G$260,3,0)</f>
        <v>信易顺第417期</v>
      </c>
      <c r="D1571">
        <f>VLOOKUP(A1571,标的信息!$B$2:$G$260,4,0)</f>
        <v>150000</v>
      </c>
      <c r="E1571">
        <f>VLOOKUP(A1571,标的信息!$B$2:$G$260,5,0)</f>
        <v>8</v>
      </c>
      <c r="F1571">
        <f>VLOOKUP(A1571,标的信息!$B$2:$G$260,6,0)</f>
        <v>24</v>
      </c>
      <c r="G1571">
        <f>VLOOKUP(A1571,标的信息!$B$2:$H$260,7,0)</f>
        <v>730</v>
      </c>
      <c r="H1571" t="str">
        <f>VLOOKUP(A1571,标的信息!$B$2:$I$260,8,0)</f>
        <v>还款中</v>
      </c>
      <c r="I1571">
        <f t="shared" si="24"/>
        <v>16.222222222222221</v>
      </c>
      <c r="J1571">
        <v>8.48</v>
      </c>
      <c r="K1571">
        <v>100</v>
      </c>
      <c r="L1571" s="1" t="s">
        <v>3055</v>
      </c>
      <c r="M1571">
        <v>7835</v>
      </c>
      <c r="N1571">
        <v>10</v>
      </c>
      <c r="O1571" t="s">
        <v>18</v>
      </c>
      <c r="P1571" s="1" t="s">
        <v>3056</v>
      </c>
      <c r="Q1571">
        <v>8.48</v>
      </c>
      <c r="R1571">
        <v>1</v>
      </c>
      <c r="S1571">
        <v>0</v>
      </c>
      <c r="T1571">
        <v>0</v>
      </c>
      <c r="U1571" s="1" t="s">
        <v>40</v>
      </c>
      <c r="V1571">
        <v>100</v>
      </c>
      <c r="W1571">
        <v>100</v>
      </c>
      <c r="X1571">
        <v>0</v>
      </c>
      <c r="Y1571">
        <v>108.48</v>
      </c>
      <c r="Z1571">
        <v>108.48</v>
      </c>
      <c r="AA1571">
        <v>1</v>
      </c>
      <c r="AB1571" t="s">
        <v>21</v>
      </c>
    </row>
    <row r="1572" spans="1:28" x14ac:dyDescent="0.3">
      <c r="A1572">
        <v>494</v>
      </c>
      <c r="B1572" t="str">
        <f>VLOOKUP(A1572,标的信息!$B$2:$G$260,2,0)</f>
        <v>信易顺</v>
      </c>
      <c r="C1572" t="str">
        <f>VLOOKUP(A1572,标的信息!$B$2:$G$260,3,0)</f>
        <v>信易顺第417期</v>
      </c>
      <c r="D1572">
        <f>VLOOKUP(A1572,标的信息!$B$2:$G$260,4,0)</f>
        <v>150000</v>
      </c>
      <c r="E1572">
        <f>VLOOKUP(A1572,标的信息!$B$2:$G$260,5,0)</f>
        <v>8</v>
      </c>
      <c r="F1572">
        <f>VLOOKUP(A1572,标的信息!$B$2:$G$260,6,0)</f>
        <v>24</v>
      </c>
      <c r="G1572">
        <f>VLOOKUP(A1572,标的信息!$B$2:$H$260,7,0)</f>
        <v>730</v>
      </c>
      <c r="H1572" t="str">
        <f>VLOOKUP(A1572,标的信息!$B$2:$I$260,8,0)</f>
        <v>还款中</v>
      </c>
      <c r="I1572">
        <f t="shared" si="24"/>
        <v>486.66666666666669</v>
      </c>
      <c r="J1572">
        <v>256.32</v>
      </c>
      <c r="K1572">
        <v>3000</v>
      </c>
      <c r="L1572" s="1" t="s">
        <v>3057</v>
      </c>
      <c r="M1572">
        <v>7830</v>
      </c>
      <c r="N1572">
        <v>10</v>
      </c>
      <c r="O1572" t="s">
        <v>18</v>
      </c>
      <c r="P1572" s="1" t="s">
        <v>3058</v>
      </c>
      <c r="Q1572">
        <v>256.32</v>
      </c>
      <c r="R1572">
        <v>1</v>
      </c>
      <c r="S1572">
        <v>0</v>
      </c>
      <c r="T1572">
        <v>0</v>
      </c>
      <c r="U1572" s="1" t="s">
        <v>40</v>
      </c>
      <c r="V1572">
        <v>3000</v>
      </c>
      <c r="W1572">
        <v>3000</v>
      </c>
      <c r="X1572">
        <v>0</v>
      </c>
      <c r="Y1572">
        <v>3256.32</v>
      </c>
      <c r="Z1572">
        <v>3256.32</v>
      </c>
      <c r="AA1572">
        <v>1</v>
      </c>
      <c r="AB1572" t="s">
        <v>21</v>
      </c>
    </row>
    <row r="1573" spans="1:28" x14ac:dyDescent="0.3">
      <c r="A1573">
        <v>494</v>
      </c>
      <c r="B1573" t="str">
        <f>VLOOKUP(A1573,标的信息!$B$2:$G$260,2,0)</f>
        <v>信易顺</v>
      </c>
      <c r="C1573" t="str">
        <f>VLOOKUP(A1573,标的信息!$B$2:$G$260,3,0)</f>
        <v>信易顺第417期</v>
      </c>
      <c r="D1573">
        <f>VLOOKUP(A1573,标的信息!$B$2:$G$260,4,0)</f>
        <v>150000</v>
      </c>
      <c r="E1573">
        <f>VLOOKUP(A1573,标的信息!$B$2:$G$260,5,0)</f>
        <v>8</v>
      </c>
      <c r="F1573">
        <f>VLOOKUP(A1573,标的信息!$B$2:$G$260,6,0)</f>
        <v>24</v>
      </c>
      <c r="G1573">
        <f>VLOOKUP(A1573,标的信息!$B$2:$H$260,7,0)</f>
        <v>730</v>
      </c>
      <c r="H1573" t="str">
        <f>VLOOKUP(A1573,标的信息!$B$2:$I$260,8,0)</f>
        <v>还款中</v>
      </c>
      <c r="I1573">
        <f t="shared" si="24"/>
        <v>324.44444444444446</v>
      </c>
      <c r="J1573">
        <v>170.8</v>
      </c>
      <c r="K1573">
        <v>2000</v>
      </c>
      <c r="L1573" s="1" t="s">
        <v>3059</v>
      </c>
      <c r="M1573">
        <v>7827</v>
      </c>
      <c r="N1573">
        <v>10</v>
      </c>
      <c r="O1573" t="s">
        <v>18</v>
      </c>
      <c r="P1573" s="1" t="s">
        <v>3060</v>
      </c>
      <c r="Q1573">
        <v>170.8</v>
      </c>
      <c r="R1573">
        <v>1</v>
      </c>
      <c r="S1573">
        <v>0</v>
      </c>
      <c r="T1573">
        <v>0</v>
      </c>
      <c r="U1573" s="1" t="s">
        <v>35</v>
      </c>
      <c r="V1573">
        <v>2000</v>
      </c>
      <c r="W1573">
        <v>2000</v>
      </c>
      <c r="X1573">
        <v>0</v>
      </c>
      <c r="Y1573">
        <v>2170.8000000000002</v>
      </c>
      <c r="Z1573">
        <v>2170.8000000000002</v>
      </c>
      <c r="AA1573">
        <v>1</v>
      </c>
      <c r="AB1573" t="s">
        <v>21</v>
      </c>
    </row>
    <row r="1574" spans="1:28" x14ac:dyDescent="0.3">
      <c r="A1574">
        <v>494</v>
      </c>
      <c r="B1574" t="str">
        <f>VLOOKUP(A1574,标的信息!$B$2:$G$260,2,0)</f>
        <v>信易顺</v>
      </c>
      <c r="C1574" t="str">
        <f>VLOOKUP(A1574,标的信息!$B$2:$G$260,3,0)</f>
        <v>信易顺第417期</v>
      </c>
      <c r="D1574">
        <f>VLOOKUP(A1574,标的信息!$B$2:$G$260,4,0)</f>
        <v>150000</v>
      </c>
      <c r="E1574">
        <f>VLOOKUP(A1574,标的信息!$B$2:$G$260,5,0)</f>
        <v>8</v>
      </c>
      <c r="F1574">
        <f>VLOOKUP(A1574,标的信息!$B$2:$G$260,6,0)</f>
        <v>24</v>
      </c>
      <c r="G1574">
        <f>VLOOKUP(A1574,标的信息!$B$2:$H$260,7,0)</f>
        <v>730</v>
      </c>
      <c r="H1574" t="str">
        <f>VLOOKUP(A1574,标的信息!$B$2:$I$260,8,0)</f>
        <v>还款中</v>
      </c>
      <c r="I1574">
        <f t="shared" si="24"/>
        <v>129.77777777777777</v>
      </c>
      <c r="J1574">
        <v>68.319999999999993</v>
      </c>
      <c r="K1574">
        <v>800</v>
      </c>
      <c r="L1574" s="1" t="s">
        <v>3061</v>
      </c>
      <c r="M1574">
        <v>7823</v>
      </c>
      <c r="N1574">
        <v>10</v>
      </c>
      <c r="O1574" t="s">
        <v>18</v>
      </c>
      <c r="P1574" s="1" t="s">
        <v>3062</v>
      </c>
      <c r="Q1574">
        <v>68.319999999999993</v>
      </c>
      <c r="R1574">
        <v>1</v>
      </c>
      <c r="S1574">
        <v>0</v>
      </c>
      <c r="T1574">
        <v>0</v>
      </c>
      <c r="U1574" s="1" t="s">
        <v>29</v>
      </c>
      <c r="V1574">
        <v>800</v>
      </c>
      <c r="W1574">
        <v>800</v>
      </c>
      <c r="X1574">
        <v>0</v>
      </c>
      <c r="Y1574">
        <v>868.32</v>
      </c>
      <c r="Z1574">
        <v>868.32</v>
      </c>
      <c r="AA1574">
        <v>1</v>
      </c>
      <c r="AB1574" t="s">
        <v>21</v>
      </c>
    </row>
    <row r="1575" spans="1:28" x14ac:dyDescent="0.3">
      <c r="A1575">
        <v>494</v>
      </c>
      <c r="B1575" t="str">
        <f>VLOOKUP(A1575,标的信息!$B$2:$G$260,2,0)</f>
        <v>信易顺</v>
      </c>
      <c r="C1575" t="str">
        <f>VLOOKUP(A1575,标的信息!$B$2:$G$260,3,0)</f>
        <v>信易顺第417期</v>
      </c>
      <c r="D1575">
        <f>VLOOKUP(A1575,标的信息!$B$2:$G$260,4,0)</f>
        <v>150000</v>
      </c>
      <c r="E1575">
        <f>VLOOKUP(A1575,标的信息!$B$2:$G$260,5,0)</f>
        <v>8</v>
      </c>
      <c r="F1575">
        <f>VLOOKUP(A1575,标的信息!$B$2:$G$260,6,0)</f>
        <v>24</v>
      </c>
      <c r="G1575">
        <f>VLOOKUP(A1575,标的信息!$B$2:$H$260,7,0)</f>
        <v>730</v>
      </c>
      <c r="H1575" t="str">
        <f>VLOOKUP(A1575,标的信息!$B$2:$I$260,8,0)</f>
        <v>还款中</v>
      </c>
      <c r="I1575">
        <f t="shared" si="24"/>
        <v>1622.2222222222222</v>
      </c>
      <c r="J1575">
        <v>854.48</v>
      </c>
      <c r="K1575">
        <v>10000</v>
      </c>
      <c r="L1575" s="1" t="s">
        <v>3063</v>
      </c>
      <c r="M1575">
        <v>7822</v>
      </c>
      <c r="N1575">
        <v>10</v>
      </c>
      <c r="O1575" t="s">
        <v>18</v>
      </c>
      <c r="P1575" s="1" t="s">
        <v>3064</v>
      </c>
      <c r="Q1575">
        <v>854.48</v>
      </c>
      <c r="R1575">
        <v>1</v>
      </c>
      <c r="S1575">
        <v>0</v>
      </c>
      <c r="T1575">
        <v>0</v>
      </c>
      <c r="U1575" s="1" t="s">
        <v>29</v>
      </c>
      <c r="V1575">
        <v>10000</v>
      </c>
      <c r="W1575">
        <v>10000</v>
      </c>
      <c r="X1575">
        <v>0</v>
      </c>
      <c r="Y1575">
        <v>10854.48</v>
      </c>
      <c r="Z1575">
        <v>10854.48</v>
      </c>
      <c r="AA1575">
        <v>1</v>
      </c>
      <c r="AB1575" t="s">
        <v>21</v>
      </c>
    </row>
    <row r="1576" spans="1:28" x14ac:dyDescent="0.3">
      <c r="A1576">
        <v>494</v>
      </c>
      <c r="B1576" t="str">
        <f>VLOOKUP(A1576,标的信息!$B$2:$G$260,2,0)</f>
        <v>信易顺</v>
      </c>
      <c r="C1576" t="str">
        <f>VLOOKUP(A1576,标的信息!$B$2:$G$260,3,0)</f>
        <v>信易顺第417期</v>
      </c>
      <c r="D1576">
        <f>VLOOKUP(A1576,标的信息!$B$2:$G$260,4,0)</f>
        <v>150000</v>
      </c>
      <c r="E1576">
        <f>VLOOKUP(A1576,标的信息!$B$2:$G$260,5,0)</f>
        <v>8</v>
      </c>
      <c r="F1576">
        <f>VLOOKUP(A1576,标的信息!$B$2:$G$260,6,0)</f>
        <v>24</v>
      </c>
      <c r="G1576">
        <f>VLOOKUP(A1576,标的信息!$B$2:$H$260,7,0)</f>
        <v>730</v>
      </c>
      <c r="H1576" t="str">
        <f>VLOOKUP(A1576,标的信息!$B$2:$I$260,8,0)</f>
        <v>还款中</v>
      </c>
      <c r="I1576">
        <f t="shared" si="24"/>
        <v>1622.2222222222222</v>
      </c>
      <c r="J1576">
        <v>854.48</v>
      </c>
      <c r="K1576">
        <v>10000</v>
      </c>
      <c r="L1576" s="1" t="s">
        <v>3065</v>
      </c>
      <c r="M1576">
        <v>7819</v>
      </c>
      <c r="N1576">
        <v>10</v>
      </c>
      <c r="O1576" t="s">
        <v>18</v>
      </c>
      <c r="P1576" s="1" t="s">
        <v>3066</v>
      </c>
      <c r="Q1576">
        <v>854.48</v>
      </c>
      <c r="R1576">
        <v>1</v>
      </c>
      <c r="S1576">
        <v>0</v>
      </c>
      <c r="T1576">
        <v>0</v>
      </c>
      <c r="U1576" s="1" t="s">
        <v>29</v>
      </c>
      <c r="V1576">
        <v>10000</v>
      </c>
      <c r="W1576">
        <v>10000</v>
      </c>
      <c r="X1576">
        <v>0</v>
      </c>
      <c r="Y1576">
        <v>10854.48</v>
      </c>
      <c r="Z1576">
        <v>10854.48</v>
      </c>
      <c r="AA1576">
        <v>1</v>
      </c>
      <c r="AB1576" t="s">
        <v>21</v>
      </c>
    </row>
    <row r="1577" spans="1:28" x14ac:dyDescent="0.3">
      <c r="A1577">
        <v>494</v>
      </c>
      <c r="B1577" t="str">
        <f>VLOOKUP(A1577,标的信息!$B$2:$G$260,2,0)</f>
        <v>信易顺</v>
      </c>
      <c r="C1577" t="str">
        <f>VLOOKUP(A1577,标的信息!$B$2:$G$260,3,0)</f>
        <v>信易顺第417期</v>
      </c>
      <c r="D1577">
        <f>VLOOKUP(A1577,标的信息!$B$2:$G$260,4,0)</f>
        <v>150000</v>
      </c>
      <c r="E1577">
        <f>VLOOKUP(A1577,标的信息!$B$2:$G$260,5,0)</f>
        <v>8</v>
      </c>
      <c r="F1577">
        <f>VLOOKUP(A1577,标的信息!$B$2:$G$260,6,0)</f>
        <v>24</v>
      </c>
      <c r="G1577">
        <f>VLOOKUP(A1577,标的信息!$B$2:$H$260,7,0)</f>
        <v>730</v>
      </c>
      <c r="H1577" t="str">
        <f>VLOOKUP(A1577,标的信息!$B$2:$I$260,8,0)</f>
        <v>还款中</v>
      </c>
      <c r="I1577">
        <f t="shared" si="24"/>
        <v>8111.1111111111113</v>
      </c>
      <c r="J1577">
        <v>4272.6400000000003</v>
      </c>
      <c r="K1577">
        <v>50000</v>
      </c>
      <c r="L1577" s="1" t="s">
        <v>3067</v>
      </c>
      <c r="M1577">
        <v>7818</v>
      </c>
      <c r="N1577">
        <v>10</v>
      </c>
      <c r="O1577" t="s">
        <v>18</v>
      </c>
      <c r="P1577" s="1" t="s">
        <v>3068</v>
      </c>
      <c r="Q1577">
        <v>4272.6400000000003</v>
      </c>
      <c r="R1577">
        <v>1</v>
      </c>
      <c r="S1577">
        <v>0</v>
      </c>
      <c r="T1577">
        <v>0</v>
      </c>
      <c r="U1577" s="1" t="s">
        <v>29</v>
      </c>
      <c r="V1577">
        <v>50000</v>
      </c>
      <c r="W1577">
        <v>50000</v>
      </c>
      <c r="X1577">
        <v>0</v>
      </c>
      <c r="Y1577">
        <v>54272.639999999999</v>
      </c>
      <c r="Z1577">
        <v>54272.639999999999</v>
      </c>
      <c r="AA1577">
        <v>1</v>
      </c>
      <c r="AB1577" t="s">
        <v>21</v>
      </c>
    </row>
    <row r="1578" spans="1:28" x14ac:dyDescent="0.3">
      <c r="A1578">
        <v>494</v>
      </c>
      <c r="B1578" t="str">
        <f>VLOOKUP(A1578,标的信息!$B$2:$G$260,2,0)</f>
        <v>信易顺</v>
      </c>
      <c r="C1578" t="str">
        <f>VLOOKUP(A1578,标的信息!$B$2:$G$260,3,0)</f>
        <v>信易顺第417期</v>
      </c>
      <c r="D1578">
        <f>VLOOKUP(A1578,标的信息!$B$2:$G$260,4,0)</f>
        <v>150000</v>
      </c>
      <c r="E1578">
        <f>VLOOKUP(A1578,标的信息!$B$2:$G$260,5,0)</f>
        <v>8</v>
      </c>
      <c r="F1578">
        <f>VLOOKUP(A1578,标的信息!$B$2:$G$260,6,0)</f>
        <v>24</v>
      </c>
      <c r="G1578">
        <f>VLOOKUP(A1578,标的信息!$B$2:$H$260,7,0)</f>
        <v>730</v>
      </c>
      <c r="H1578" t="str">
        <f>VLOOKUP(A1578,标的信息!$B$2:$I$260,8,0)</f>
        <v>还款中</v>
      </c>
      <c r="I1578">
        <f t="shared" si="24"/>
        <v>3244.4444444444443</v>
      </c>
      <c r="J1578">
        <v>1709.2</v>
      </c>
      <c r="K1578">
        <v>20000</v>
      </c>
      <c r="L1578" s="1" t="s">
        <v>3069</v>
      </c>
      <c r="M1578">
        <v>7813</v>
      </c>
      <c r="N1578">
        <v>10</v>
      </c>
      <c r="O1578" t="s">
        <v>18</v>
      </c>
      <c r="P1578" s="1" t="s">
        <v>3070</v>
      </c>
      <c r="Q1578">
        <v>1709.2</v>
      </c>
      <c r="R1578">
        <v>1</v>
      </c>
      <c r="S1578">
        <v>0</v>
      </c>
      <c r="T1578">
        <v>0</v>
      </c>
      <c r="U1578" s="1" t="s">
        <v>77</v>
      </c>
      <c r="V1578">
        <v>20000</v>
      </c>
      <c r="W1578">
        <v>20000</v>
      </c>
      <c r="X1578">
        <v>0</v>
      </c>
      <c r="Y1578">
        <v>21709.200000000001</v>
      </c>
      <c r="Z1578">
        <v>21709.200000000001</v>
      </c>
      <c r="AA1578">
        <v>1</v>
      </c>
      <c r="AB1578" t="s">
        <v>21</v>
      </c>
    </row>
    <row r="1579" spans="1:28" x14ac:dyDescent="0.3">
      <c r="A1579">
        <v>494</v>
      </c>
      <c r="B1579" t="str">
        <f>VLOOKUP(A1579,标的信息!$B$2:$G$260,2,0)</f>
        <v>信易顺</v>
      </c>
      <c r="C1579" t="str">
        <f>VLOOKUP(A1579,标的信息!$B$2:$G$260,3,0)</f>
        <v>信易顺第417期</v>
      </c>
      <c r="D1579">
        <f>VLOOKUP(A1579,标的信息!$B$2:$G$260,4,0)</f>
        <v>150000</v>
      </c>
      <c r="E1579">
        <f>VLOOKUP(A1579,标的信息!$B$2:$G$260,5,0)</f>
        <v>8</v>
      </c>
      <c r="F1579">
        <f>VLOOKUP(A1579,标的信息!$B$2:$G$260,6,0)</f>
        <v>24</v>
      </c>
      <c r="G1579">
        <f>VLOOKUP(A1579,标的信息!$B$2:$H$260,7,0)</f>
        <v>730</v>
      </c>
      <c r="H1579" t="str">
        <f>VLOOKUP(A1579,标的信息!$B$2:$I$260,8,0)</f>
        <v>还款中</v>
      </c>
      <c r="I1579">
        <f t="shared" si="24"/>
        <v>4866.666666666667</v>
      </c>
      <c r="J1579">
        <v>2563.6799999999998</v>
      </c>
      <c r="K1579">
        <v>30000</v>
      </c>
      <c r="L1579" s="1" t="s">
        <v>3071</v>
      </c>
      <c r="M1579">
        <v>7811</v>
      </c>
      <c r="N1579">
        <v>10</v>
      </c>
      <c r="O1579" t="s">
        <v>18</v>
      </c>
      <c r="P1579" s="1" t="s">
        <v>3072</v>
      </c>
      <c r="Q1579">
        <v>2563.6799999999998</v>
      </c>
      <c r="R1579">
        <v>1</v>
      </c>
      <c r="S1579">
        <v>0</v>
      </c>
      <c r="T1579">
        <v>0</v>
      </c>
      <c r="U1579" s="1" t="s">
        <v>43</v>
      </c>
      <c r="V1579">
        <v>30000</v>
      </c>
      <c r="W1579">
        <v>30000</v>
      </c>
      <c r="X1579">
        <v>0</v>
      </c>
      <c r="Y1579">
        <v>32563.68</v>
      </c>
      <c r="Z1579">
        <v>32563.68</v>
      </c>
      <c r="AA1579">
        <v>1</v>
      </c>
      <c r="AB1579" t="s">
        <v>21</v>
      </c>
    </row>
    <row r="1580" spans="1:28" x14ac:dyDescent="0.3">
      <c r="A1580">
        <v>494</v>
      </c>
      <c r="B1580" t="str">
        <f>VLOOKUP(A1580,标的信息!$B$2:$G$260,2,0)</f>
        <v>信易顺</v>
      </c>
      <c r="C1580" t="str">
        <f>VLOOKUP(A1580,标的信息!$B$2:$G$260,3,0)</f>
        <v>信易顺第417期</v>
      </c>
      <c r="D1580">
        <f>VLOOKUP(A1580,标的信息!$B$2:$G$260,4,0)</f>
        <v>150000</v>
      </c>
      <c r="E1580">
        <f>VLOOKUP(A1580,标的信息!$B$2:$G$260,5,0)</f>
        <v>8</v>
      </c>
      <c r="F1580">
        <f>VLOOKUP(A1580,标的信息!$B$2:$G$260,6,0)</f>
        <v>24</v>
      </c>
      <c r="G1580">
        <f>VLOOKUP(A1580,标的信息!$B$2:$H$260,7,0)</f>
        <v>730</v>
      </c>
      <c r="H1580" t="str">
        <f>VLOOKUP(A1580,标的信息!$B$2:$I$260,8,0)</f>
        <v>还款中</v>
      </c>
      <c r="I1580">
        <f t="shared" si="24"/>
        <v>340.66666666666669</v>
      </c>
      <c r="J1580">
        <v>179.52</v>
      </c>
      <c r="K1580">
        <v>2100</v>
      </c>
      <c r="L1580" s="1" t="s">
        <v>3073</v>
      </c>
      <c r="M1580">
        <v>7810</v>
      </c>
      <c r="N1580">
        <v>10</v>
      </c>
      <c r="O1580" t="s">
        <v>18</v>
      </c>
      <c r="P1580" s="1" t="s">
        <v>3074</v>
      </c>
      <c r="Q1580">
        <v>179.52</v>
      </c>
      <c r="R1580">
        <v>1</v>
      </c>
      <c r="S1580">
        <v>0</v>
      </c>
      <c r="T1580">
        <v>0</v>
      </c>
      <c r="U1580" s="1" t="s">
        <v>77</v>
      </c>
      <c r="V1580">
        <v>2100</v>
      </c>
      <c r="W1580">
        <v>2100</v>
      </c>
      <c r="X1580">
        <v>0</v>
      </c>
      <c r="Y1580">
        <v>2279.52</v>
      </c>
      <c r="Z1580">
        <v>2279.52</v>
      </c>
      <c r="AA1580">
        <v>1</v>
      </c>
      <c r="AB1580" t="s">
        <v>21</v>
      </c>
    </row>
    <row r="1581" spans="1:28" x14ac:dyDescent="0.3">
      <c r="A1581">
        <v>494</v>
      </c>
      <c r="B1581" t="str">
        <f>VLOOKUP(A1581,标的信息!$B$2:$G$260,2,0)</f>
        <v>信易顺</v>
      </c>
      <c r="C1581" t="str">
        <f>VLOOKUP(A1581,标的信息!$B$2:$G$260,3,0)</f>
        <v>信易顺第417期</v>
      </c>
      <c r="D1581">
        <f>VLOOKUP(A1581,标的信息!$B$2:$G$260,4,0)</f>
        <v>150000</v>
      </c>
      <c r="E1581">
        <f>VLOOKUP(A1581,标的信息!$B$2:$G$260,5,0)</f>
        <v>8</v>
      </c>
      <c r="F1581">
        <f>VLOOKUP(A1581,标的信息!$B$2:$G$260,6,0)</f>
        <v>24</v>
      </c>
      <c r="G1581">
        <f>VLOOKUP(A1581,标的信息!$B$2:$H$260,7,0)</f>
        <v>730</v>
      </c>
      <c r="H1581" t="str">
        <f>VLOOKUP(A1581,标的信息!$B$2:$I$260,8,0)</f>
        <v>还款中</v>
      </c>
      <c r="I1581">
        <f t="shared" si="24"/>
        <v>32.444444444444443</v>
      </c>
      <c r="J1581">
        <v>17.2</v>
      </c>
      <c r="K1581">
        <v>200</v>
      </c>
      <c r="L1581" s="1" t="s">
        <v>3075</v>
      </c>
      <c r="M1581">
        <v>7806</v>
      </c>
      <c r="N1581">
        <v>10</v>
      </c>
      <c r="O1581" t="s">
        <v>18</v>
      </c>
      <c r="P1581" s="1" t="s">
        <v>3076</v>
      </c>
      <c r="Q1581">
        <v>17.2</v>
      </c>
      <c r="R1581">
        <v>1</v>
      </c>
      <c r="S1581">
        <v>0</v>
      </c>
      <c r="T1581">
        <v>0</v>
      </c>
      <c r="U1581" s="1" t="s">
        <v>20</v>
      </c>
      <c r="V1581">
        <v>200</v>
      </c>
      <c r="W1581">
        <v>200</v>
      </c>
      <c r="X1581">
        <v>0</v>
      </c>
      <c r="Y1581">
        <v>217.2</v>
      </c>
      <c r="Z1581">
        <v>217.2</v>
      </c>
      <c r="AA1581">
        <v>1</v>
      </c>
      <c r="AB1581" t="s">
        <v>21</v>
      </c>
    </row>
    <row r="1582" spans="1:28" x14ac:dyDescent="0.3">
      <c r="A1582">
        <v>494</v>
      </c>
      <c r="B1582" t="str">
        <f>VLOOKUP(A1582,标的信息!$B$2:$G$260,2,0)</f>
        <v>信易顺</v>
      </c>
      <c r="C1582" t="str">
        <f>VLOOKUP(A1582,标的信息!$B$2:$G$260,3,0)</f>
        <v>信易顺第417期</v>
      </c>
      <c r="D1582">
        <f>VLOOKUP(A1582,标的信息!$B$2:$G$260,4,0)</f>
        <v>150000</v>
      </c>
      <c r="E1582">
        <f>VLOOKUP(A1582,标的信息!$B$2:$G$260,5,0)</f>
        <v>8</v>
      </c>
      <c r="F1582">
        <f>VLOOKUP(A1582,标的信息!$B$2:$G$260,6,0)</f>
        <v>24</v>
      </c>
      <c r="G1582">
        <f>VLOOKUP(A1582,标的信息!$B$2:$H$260,7,0)</f>
        <v>730</v>
      </c>
      <c r="H1582" t="str">
        <f>VLOOKUP(A1582,标的信息!$B$2:$I$260,8,0)</f>
        <v>还款中</v>
      </c>
      <c r="I1582">
        <f t="shared" si="24"/>
        <v>16.222222222222221</v>
      </c>
      <c r="J1582">
        <v>8.48</v>
      </c>
      <c r="K1582">
        <v>100</v>
      </c>
      <c r="L1582" s="1" t="s">
        <v>3077</v>
      </c>
      <c r="M1582">
        <v>7805</v>
      </c>
      <c r="N1582">
        <v>10</v>
      </c>
      <c r="O1582" t="s">
        <v>18</v>
      </c>
      <c r="P1582" s="1" t="s">
        <v>3078</v>
      </c>
      <c r="Q1582">
        <v>8.48</v>
      </c>
      <c r="R1582">
        <v>1</v>
      </c>
      <c r="S1582">
        <v>0</v>
      </c>
      <c r="T1582">
        <v>0</v>
      </c>
      <c r="U1582" s="1" t="s">
        <v>77</v>
      </c>
      <c r="V1582">
        <v>100</v>
      </c>
      <c r="W1582">
        <v>100</v>
      </c>
      <c r="X1582">
        <v>0</v>
      </c>
      <c r="Y1582">
        <v>108.48</v>
      </c>
      <c r="Z1582">
        <v>108.48</v>
      </c>
      <c r="AA1582">
        <v>1</v>
      </c>
      <c r="AB1582" t="s">
        <v>21</v>
      </c>
    </row>
    <row r="1583" spans="1:28" x14ac:dyDescent="0.3">
      <c r="A1583">
        <v>494</v>
      </c>
      <c r="B1583" t="str">
        <f>VLOOKUP(A1583,标的信息!$B$2:$G$260,2,0)</f>
        <v>信易顺</v>
      </c>
      <c r="C1583" t="str">
        <f>VLOOKUP(A1583,标的信息!$B$2:$G$260,3,0)</f>
        <v>信易顺第417期</v>
      </c>
      <c r="D1583">
        <f>VLOOKUP(A1583,标的信息!$B$2:$G$260,4,0)</f>
        <v>150000</v>
      </c>
      <c r="E1583">
        <f>VLOOKUP(A1583,标的信息!$B$2:$G$260,5,0)</f>
        <v>8</v>
      </c>
      <c r="F1583">
        <f>VLOOKUP(A1583,标的信息!$B$2:$G$260,6,0)</f>
        <v>24</v>
      </c>
      <c r="G1583">
        <f>VLOOKUP(A1583,标的信息!$B$2:$H$260,7,0)</f>
        <v>730</v>
      </c>
      <c r="H1583" t="str">
        <f>VLOOKUP(A1583,标的信息!$B$2:$I$260,8,0)</f>
        <v>还款中</v>
      </c>
      <c r="I1583">
        <f t="shared" si="24"/>
        <v>1622.2222222222222</v>
      </c>
      <c r="J1583">
        <v>854.48</v>
      </c>
      <c r="K1583">
        <v>10000</v>
      </c>
      <c r="L1583" s="1" t="s">
        <v>3079</v>
      </c>
      <c r="M1583">
        <v>7804</v>
      </c>
      <c r="N1583">
        <v>10</v>
      </c>
      <c r="O1583" t="s">
        <v>18</v>
      </c>
      <c r="P1583" s="1" t="s">
        <v>3080</v>
      </c>
      <c r="Q1583">
        <v>854.48</v>
      </c>
      <c r="R1583">
        <v>1</v>
      </c>
      <c r="S1583">
        <v>0</v>
      </c>
      <c r="T1583">
        <v>0</v>
      </c>
      <c r="U1583" s="1" t="s">
        <v>43</v>
      </c>
      <c r="V1583">
        <v>10000</v>
      </c>
      <c r="W1583">
        <v>10000</v>
      </c>
      <c r="X1583">
        <v>0</v>
      </c>
      <c r="Y1583">
        <v>10854.48</v>
      </c>
      <c r="Z1583">
        <v>10854.48</v>
      </c>
      <c r="AA1583">
        <v>1</v>
      </c>
      <c r="AB1583" t="s">
        <v>21</v>
      </c>
    </row>
    <row r="1584" spans="1:28" x14ac:dyDescent="0.3">
      <c r="A1584">
        <v>494</v>
      </c>
      <c r="B1584" t="str">
        <f>VLOOKUP(A1584,标的信息!$B$2:$G$260,2,0)</f>
        <v>信易顺</v>
      </c>
      <c r="C1584" t="str">
        <f>VLOOKUP(A1584,标的信息!$B$2:$G$260,3,0)</f>
        <v>信易顺第417期</v>
      </c>
      <c r="D1584">
        <f>VLOOKUP(A1584,标的信息!$B$2:$G$260,4,0)</f>
        <v>150000</v>
      </c>
      <c r="E1584">
        <f>VLOOKUP(A1584,标的信息!$B$2:$G$260,5,0)</f>
        <v>8</v>
      </c>
      <c r="F1584">
        <f>VLOOKUP(A1584,标的信息!$B$2:$G$260,6,0)</f>
        <v>24</v>
      </c>
      <c r="G1584">
        <f>VLOOKUP(A1584,标的信息!$B$2:$H$260,7,0)</f>
        <v>730</v>
      </c>
      <c r="H1584" t="str">
        <f>VLOOKUP(A1584,标的信息!$B$2:$I$260,8,0)</f>
        <v>还款中</v>
      </c>
      <c r="I1584">
        <f t="shared" si="24"/>
        <v>16.222222222222221</v>
      </c>
      <c r="J1584">
        <v>8.48</v>
      </c>
      <c r="K1584">
        <v>100</v>
      </c>
      <c r="L1584" s="1" t="s">
        <v>3081</v>
      </c>
      <c r="M1584">
        <v>7800</v>
      </c>
      <c r="N1584">
        <v>10</v>
      </c>
      <c r="O1584" t="s">
        <v>18</v>
      </c>
      <c r="P1584" s="1" t="s">
        <v>3082</v>
      </c>
      <c r="Q1584">
        <v>8.48</v>
      </c>
      <c r="R1584">
        <v>1</v>
      </c>
      <c r="S1584">
        <v>0</v>
      </c>
      <c r="T1584">
        <v>0</v>
      </c>
      <c r="U1584" s="1" t="s">
        <v>43</v>
      </c>
      <c r="V1584">
        <v>100</v>
      </c>
      <c r="W1584">
        <v>100</v>
      </c>
      <c r="X1584">
        <v>0</v>
      </c>
      <c r="Y1584">
        <v>108.48</v>
      </c>
      <c r="Z1584">
        <v>108.48</v>
      </c>
      <c r="AA1584">
        <v>1</v>
      </c>
      <c r="AB1584" t="s">
        <v>21</v>
      </c>
    </row>
    <row r="1585" spans="1:28" x14ac:dyDescent="0.3">
      <c r="A1585">
        <v>494</v>
      </c>
      <c r="B1585" t="str">
        <f>VLOOKUP(A1585,标的信息!$B$2:$G$260,2,0)</f>
        <v>信易顺</v>
      </c>
      <c r="C1585" t="str">
        <f>VLOOKUP(A1585,标的信息!$B$2:$G$260,3,0)</f>
        <v>信易顺第417期</v>
      </c>
      <c r="D1585">
        <f>VLOOKUP(A1585,标的信息!$B$2:$G$260,4,0)</f>
        <v>150000</v>
      </c>
      <c r="E1585">
        <f>VLOOKUP(A1585,标的信息!$B$2:$G$260,5,0)</f>
        <v>8</v>
      </c>
      <c r="F1585">
        <f>VLOOKUP(A1585,标的信息!$B$2:$G$260,6,0)</f>
        <v>24</v>
      </c>
      <c r="G1585">
        <f>VLOOKUP(A1585,标的信息!$B$2:$H$260,7,0)</f>
        <v>730</v>
      </c>
      <c r="H1585" t="str">
        <f>VLOOKUP(A1585,标的信息!$B$2:$I$260,8,0)</f>
        <v>还款中</v>
      </c>
      <c r="I1585">
        <f t="shared" si="24"/>
        <v>97.333333333333329</v>
      </c>
      <c r="J1585">
        <v>51.36</v>
      </c>
      <c r="K1585">
        <v>600</v>
      </c>
      <c r="L1585" s="1" t="s">
        <v>3083</v>
      </c>
      <c r="M1585">
        <v>7798</v>
      </c>
      <c r="N1585">
        <v>10</v>
      </c>
      <c r="O1585" t="s">
        <v>18</v>
      </c>
      <c r="P1585" s="1" t="s">
        <v>3084</v>
      </c>
      <c r="Q1585">
        <v>51.36</v>
      </c>
      <c r="R1585">
        <v>1</v>
      </c>
      <c r="S1585">
        <v>0</v>
      </c>
      <c r="T1585">
        <v>0</v>
      </c>
      <c r="U1585" s="1" t="s">
        <v>701</v>
      </c>
      <c r="V1585">
        <v>600</v>
      </c>
      <c r="W1585">
        <v>600</v>
      </c>
      <c r="X1585">
        <v>0</v>
      </c>
      <c r="Y1585">
        <v>651.36</v>
      </c>
      <c r="Z1585">
        <v>651.36</v>
      </c>
      <c r="AA1585">
        <v>1</v>
      </c>
      <c r="AB1585" t="s">
        <v>21</v>
      </c>
    </row>
    <row r="1586" spans="1:28" x14ac:dyDescent="0.3">
      <c r="A1586">
        <v>494</v>
      </c>
      <c r="B1586" t="str">
        <f>VLOOKUP(A1586,标的信息!$B$2:$G$260,2,0)</f>
        <v>信易顺</v>
      </c>
      <c r="C1586" t="str">
        <f>VLOOKUP(A1586,标的信息!$B$2:$G$260,3,0)</f>
        <v>信易顺第417期</v>
      </c>
      <c r="D1586">
        <f>VLOOKUP(A1586,标的信息!$B$2:$G$260,4,0)</f>
        <v>150000</v>
      </c>
      <c r="E1586">
        <f>VLOOKUP(A1586,标的信息!$B$2:$G$260,5,0)</f>
        <v>8</v>
      </c>
      <c r="F1586">
        <f>VLOOKUP(A1586,标的信息!$B$2:$G$260,6,0)</f>
        <v>24</v>
      </c>
      <c r="G1586">
        <f>VLOOKUP(A1586,标的信息!$B$2:$H$260,7,0)</f>
        <v>730</v>
      </c>
      <c r="H1586" t="str">
        <f>VLOOKUP(A1586,标的信息!$B$2:$I$260,8,0)</f>
        <v>还款中</v>
      </c>
      <c r="I1586">
        <f t="shared" si="24"/>
        <v>421.77777777777777</v>
      </c>
      <c r="J1586">
        <v>222.16</v>
      </c>
      <c r="K1586">
        <v>2600</v>
      </c>
      <c r="L1586" s="1" t="s">
        <v>3085</v>
      </c>
      <c r="M1586">
        <v>7796</v>
      </c>
      <c r="N1586">
        <v>10</v>
      </c>
      <c r="O1586" t="s">
        <v>18</v>
      </c>
      <c r="P1586" s="1" t="s">
        <v>3086</v>
      </c>
      <c r="Q1586">
        <v>222.16</v>
      </c>
      <c r="R1586">
        <v>1</v>
      </c>
      <c r="S1586">
        <v>0</v>
      </c>
      <c r="T1586">
        <v>0</v>
      </c>
      <c r="U1586" s="1" t="s">
        <v>24</v>
      </c>
      <c r="V1586">
        <v>2600</v>
      </c>
      <c r="W1586">
        <v>2600</v>
      </c>
      <c r="X1586">
        <v>0</v>
      </c>
      <c r="Y1586">
        <v>2822.16</v>
      </c>
      <c r="Z1586">
        <v>2822.16</v>
      </c>
      <c r="AA1586">
        <v>1</v>
      </c>
      <c r="AB1586" t="s">
        <v>21</v>
      </c>
    </row>
    <row r="1587" spans="1:28" x14ac:dyDescent="0.3">
      <c r="A1587">
        <v>494</v>
      </c>
      <c r="B1587" t="str">
        <f>VLOOKUP(A1587,标的信息!$B$2:$G$260,2,0)</f>
        <v>信易顺</v>
      </c>
      <c r="C1587" t="str">
        <f>VLOOKUP(A1587,标的信息!$B$2:$G$260,3,0)</f>
        <v>信易顺第417期</v>
      </c>
      <c r="D1587">
        <f>VLOOKUP(A1587,标的信息!$B$2:$G$260,4,0)</f>
        <v>150000</v>
      </c>
      <c r="E1587">
        <f>VLOOKUP(A1587,标的信息!$B$2:$G$260,5,0)</f>
        <v>8</v>
      </c>
      <c r="F1587">
        <f>VLOOKUP(A1587,标的信息!$B$2:$G$260,6,0)</f>
        <v>24</v>
      </c>
      <c r="G1587">
        <f>VLOOKUP(A1587,标的信息!$B$2:$H$260,7,0)</f>
        <v>730</v>
      </c>
      <c r="H1587" t="str">
        <f>VLOOKUP(A1587,标的信息!$B$2:$I$260,8,0)</f>
        <v>还款中</v>
      </c>
      <c r="I1587">
        <f t="shared" si="24"/>
        <v>32.444444444444443</v>
      </c>
      <c r="J1587">
        <v>17.2</v>
      </c>
      <c r="K1587">
        <v>200</v>
      </c>
      <c r="L1587" s="1" t="s">
        <v>3087</v>
      </c>
      <c r="M1587">
        <v>7793</v>
      </c>
      <c r="N1587">
        <v>10</v>
      </c>
      <c r="O1587" t="s">
        <v>18</v>
      </c>
      <c r="P1587" s="1" t="s">
        <v>3088</v>
      </c>
      <c r="Q1587">
        <v>17.2</v>
      </c>
      <c r="R1587">
        <v>1</v>
      </c>
      <c r="S1587">
        <v>0</v>
      </c>
      <c r="T1587">
        <v>0</v>
      </c>
      <c r="U1587" s="1" t="s">
        <v>53</v>
      </c>
      <c r="V1587">
        <v>200</v>
      </c>
      <c r="W1587">
        <v>200</v>
      </c>
      <c r="X1587">
        <v>0</v>
      </c>
      <c r="Y1587">
        <v>217.2</v>
      </c>
      <c r="Z1587">
        <v>217.2</v>
      </c>
      <c r="AA1587">
        <v>1</v>
      </c>
      <c r="AB1587" t="s">
        <v>21</v>
      </c>
    </row>
    <row r="1588" spans="1:28" x14ac:dyDescent="0.3">
      <c r="A1588">
        <v>494</v>
      </c>
      <c r="B1588" t="str">
        <f>VLOOKUP(A1588,标的信息!$B$2:$G$260,2,0)</f>
        <v>信易顺</v>
      </c>
      <c r="C1588" t="str">
        <f>VLOOKUP(A1588,标的信息!$B$2:$G$260,3,0)</f>
        <v>信易顺第417期</v>
      </c>
      <c r="D1588">
        <f>VLOOKUP(A1588,标的信息!$B$2:$G$260,4,0)</f>
        <v>150000</v>
      </c>
      <c r="E1588">
        <f>VLOOKUP(A1588,标的信息!$B$2:$G$260,5,0)</f>
        <v>8</v>
      </c>
      <c r="F1588">
        <f>VLOOKUP(A1588,标的信息!$B$2:$G$260,6,0)</f>
        <v>24</v>
      </c>
      <c r="G1588">
        <f>VLOOKUP(A1588,标的信息!$B$2:$H$260,7,0)</f>
        <v>730</v>
      </c>
      <c r="H1588" t="str">
        <f>VLOOKUP(A1588,标的信息!$B$2:$I$260,8,0)</f>
        <v>还款中</v>
      </c>
      <c r="I1588">
        <f t="shared" si="24"/>
        <v>16.222222222222221</v>
      </c>
      <c r="J1588">
        <v>8.48</v>
      </c>
      <c r="K1588">
        <v>100</v>
      </c>
      <c r="L1588" s="1" t="s">
        <v>3089</v>
      </c>
      <c r="M1588">
        <v>7792</v>
      </c>
      <c r="N1588">
        <v>10</v>
      </c>
      <c r="O1588" t="s">
        <v>18</v>
      </c>
      <c r="P1588" s="1" t="s">
        <v>3090</v>
      </c>
      <c r="Q1588">
        <v>8.48</v>
      </c>
      <c r="R1588">
        <v>1</v>
      </c>
      <c r="S1588">
        <v>0</v>
      </c>
      <c r="T1588">
        <v>0</v>
      </c>
      <c r="U1588" s="1" t="s">
        <v>48</v>
      </c>
      <c r="V1588">
        <v>100</v>
      </c>
      <c r="W1588">
        <v>100</v>
      </c>
      <c r="X1588">
        <v>0</v>
      </c>
      <c r="Y1588">
        <v>108.48</v>
      </c>
      <c r="Z1588">
        <v>108.48</v>
      </c>
      <c r="AA1588">
        <v>1</v>
      </c>
      <c r="AB1588" t="s">
        <v>21</v>
      </c>
    </row>
    <row r="1589" spans="1:28" x14ac:dyDescent="0.3">
      <c r="A1589">
        <v>494</v>
      </c>
      <c r="B1589" t="str">
        <f>VLOOKUP(A1589,标的信息!$B$2:$G$260,2,0)</f>
        <v>信易顺</v>
      </c>
      <c r="C1589" t="str">
        <f>VLOOKUP(A1589,标的信息!$B$2:$G$260,3,0)</f>
        <v>信易顺第417期</v>
      </c>
      <c r="D1589">
        <f>VLOOKUP(A1589,标的信息!$B$2:$G$260,4,0)</f>
        <v>150000</v>
      </c>
      <c r="E1589">
        <f>VLOOKUP(A1589,标的信息!$B$2:$G$260,5,0)</f>
        <v>8</v>
      </c>
      <c r="F1589">
        <f>VLOOKUP(A1589,标的信息!$B$2:$G$260,6,0)</f>
        <v>24</v>
      </c>
      <c r="G1589">
        <f>VLOOKUP(A1589,标的信息!$B$2:$H$260,7,0)</f>
        <v>730</v>
      </c>
      <c r="H1589" t="str">
        <f>VLOOKUP(A1589,标的信息!$B$2:$I$260,8,0)</f>
        <v>还款中</v>
      </c>
      <c r="I1589">
        <f t="shared" si="24"/>
        <v>243.33333333333334</v>
      </c>
      <c r="J1589">
        <v>128.16</v>
      </c>
      <c r="K1589">
        <v>1500</v>
      </c>
      <c r="L1589" s="1" t="s">
        <v>3091</v>
      </c>
      <c r="M1589">
        <v>7790</v>
      </c>
      <c r="N1589">
        <v>10</v>
      </c>
      <c r="O1589" t="s">
        <v>18</v>
      </c>
      <c r="P1589" s="1" t="s">
        <v>3092</v>
      </c>
      <c r="Q1589">
        <v>128.16</v>
      </c>
      <c r="R1589">
        <v>1</v>
      </c>
      <c r="S1589">
        <v>0</v>
      </c>
      <c r="T1589">
        <v>0</v>
      </c>
      <c r="U1589" s="1" t="s">
        <v>24</v>
      </c>
      <c r="V1589">
        <v>1500</v>
      </c>
      <c r="W1589">
        <v>1500</v>
      </c>
      <c r="X1589">
        <v>0</v>
      </c>
      <c r="Y1589">
        <v>1628.16</v>
      </c>
      <c r="Z1589">
        <v>1628.16</v>
      </c>
      <c r="AA1589">
        <v>1</v>
      </c>
      <c r="AB1589" t="s">
        <v>21</v>
      </c>
    </row>
    <row r="1590" spans="1:28" x14ac:dyDescent="0.3">
      <c r="A1590">
        <v>494</v>
      </c>
      <c r="B1590" t="str">
        <f>VLOOKUP(A1590,标的信息!$B$2:$G$260,2,0)</f>
        <v>信易顺</v>
      </c>
      <c r="C1590" t="str">
        <f>VLOOKUP(A1590,标的信息!$B$2:$G$260,3,0)</f>
        <v>信易顺第417期</v>
      </c>
      <c r="D1590">
        <f>VLOOKUP(A1590,标的信息!$B$2:$G$260,4,0)</f>
        <v>150000</v>
      </c>
      <c r="E1590">
        <f>VLOOKUP(A1590,标的信息!$B$2:$G$260,5,0)</f>
        <v>8</v>
      </c>
      <c r="F1590">
        <f>VLOOKUP(A1590,标的信息!$B$2:$G$260,6,0)</f>
        <v>24</v>
      </c>
      <c r="G1590">
        <f>VLOOKUP(A1590,标的信息!$B$2:$H$260,7,0)</f>
        <v>730</v>
      </c>
      <c r="H1590" t="str">
        <f>VLOOKUP(A1590,标的信息!$B$2:$I$260,8,0)</f>
        <v>还款中</v>
      </c>
      <c r="I1590">
        <f t="shared" si="24"/>
        <v>32.444444444444443</v>
      </c>
      <c r="J1590">
        <v>17.2</v>
      </c>
      <c r="K1590">
        <v>200</v>
      </c>
      <c r="L1590" s="1" t="s">
        <v>3093</v>
      </c>
      <c r="M1590">
        <v>7786</v>
      </c>
      <c r="N1590">
        <v>10</v>
      </c>
      <c r="O1590" t="s">
        <v>18</v>
      </c>
      <c r="P1590" s="1" t="s">
        <v>3094</v>
      </c>
      <c r="Q1590">
        <v>17.2</v>
      </c>
      <c r="R1590">
        <v>1</v>
      </c>
      <c r="S1590">
        <v>0</v>
      </c>
      <c r="T1590">
        <v>0</v>
      </c>
      <c r="U1590" s="1" t="s">
        <v>48</v>
      </c>
      <c r="V1590">
        <v>200</v>
      </c>
      <c r="W1590">
        <v>200</v>
      </c>
      <c r="X1590">
        <v>0</v>
      </c>
      <c r="Y1590">
        <v>217.2</v>
      </c>
      <c r="Z1590">
        <v>217.2</v>
      </c>
      <c r="AA1590">
        <v>1</v>
      </c>
      <c r="AB1590" t="s">
        <v>21</v>
      </c>
    </row>
    <row r="1591" spans="1:28" x14ac:dyDescent="0.3">
      <c r="A1591">
        <v>494</v>
      </c>
      <c r="B1591" t="str">
        <f>VLOOKUP(A1591,标的信息!$B$2:$G$260,2,0)</f>
        <v>信易顺</v>
      </c>
      <c r="C1591" t="str">
        <f>VLOOKUP(A1591,标的信息!$B$2:$G$260,3,0)</f>
        <v>信易顺第417期</v>
      </c>
      <c r="D1591">
        <f>VLOOKUP(A1591,标的信息!$B$2:$G$260,4,0)</f>
        <v>150000</v>
      </c>
      <c r="E1591">
        <f>VLOOKUP(A1591,标的信息!$B$2:$G$260,5,0)</f>
        <v>8</v>
      </c>
      <c r="F1591">
        <f>VLOOKUP(A1591,标的信息!$B$2:$G$260,6,0)</f>
        <v>24</v>
      </c>
      <c r="G1591">
        <f>VLOOKUP(A1591,标的信息!$B$2:$H$260,7,0)</f>
        <v>730</v>
      </c>
      <c r="H1591" t="str">
        <f>VLOOKUP(A1591,标的信息!$B$2:$I$260,8,0)</f>
        <v>还款中</v>
      </c>
      <c r="I1591">
        <f t="shared" si="24"/>
        <v>32.444444444444443</v>
      </c>
      <c r="J1591">
        <v>17.2</v>
      </c>
      <c r="K1591">
        <v>200</v>
      </c>
      <c r="L1591" s="1" t="s">
        <v>3095</v>
      </c>
      <c r="M1591">
        <v>7784</v>
      </c>
      <c r="N1591">
        <v>10</v>
      </c>
      <c r="O1591" t="s">
        <v>18</v>
      </c>
      <c r="P1591" s="1" t="s">
        <v>3096</v>
      </c>
      <c r="Q1591">
        <v>17.2</v>
      </c>
      <c r="R1591">
        <v>1</v>
      </c>
      <c r="S1591">
        <v>0</v>
      </c>
      <c r="T1591">
        <v>0</v>
      </c>
      <c r="U1591" s="1" t="s">
        <v>40</v>
      </c>
      <c r="V1591">
        <v>200</v>
      </c>
      <c r="W1591">
        <v>200</v>
      </c>
      <c r="X1591">
        <v>0</v>
      </c>
      <c r="Y1591">
        <v>217.2</v>
      </c>
      <c r="Z1591">
        <v>217.2</v>
      </c>
      <c r="AA1591">
        <v>1</v>
      </c>
      <c r="AB1591" t="s">
        <v>21</v>
      </c>
    </row>
    <row r="1592" spans="1:28" x14ac:dyDescent="0.3">
      <c r="A1592">
        <v>494</v>
      </c>
      <c r="B1592" t="str">
        <f>VLOOKUP(A1592,标的信息!$B$2:$G$260,2,0)</f>
        <v>信易顺</v>
      </c>
      <c r="C1592" t="str">
        <f>VLOOKUP(A1592,标的信息!$B$2:$G$260,3,0)</f>
        <v>信易顺第417期</v>
      </c>
      <c r="D1592">
        <f>VLOOKUP(A1592,标的信息!$B$2:$G$260,4,0)</f>
        <v>150000</v>
      </c>
      <c r="E1592">
        <f>VLOOKUP(A1592,标的信息!$B$2:$G$260,5,0)</f>
        <v>8</v>
      </c>
      <c r="F1592">
        <f>VLOOKUP(A1592,标的信息!$B$2:$G$260,6,0)</f>
        <v>24</v>
      </c>
      <c r="G1592">
        <f>VLOOKUP(A1592,标的信息!$B$2:$H$260,7,0)</f>
        <v>730</v>
      </c>
      <c r="H1592" t="str">
        <f>VLOOKUP(A1592,标的信息!$B$2:$I$260,8,0)</f>
        <v>还款中</v>
      </c>
      <c r="I1592">
        <f t="shared" si="24"/>
        <v>454.22222222222223</v>
      </c>
      <c r="J1592">
        <v>239.36</v>
      </c>
      <c r="K1592">
        <v>2800</v>
      </c>
      <c r="L1592" s="1" t="s">
        <v>3097</v>
      </c>
      <c r="M1592">
        <v>7782</v>
      </c>
      <c r="N1592">
        <v>10</v>
      </c>
      <c r="O1592" t="s">
        <v>18</v>
      </c>
      <c r="P1592" s="1" t="s">
        <v>3098</v>
      </c>
      <c r="Q1592">
        <v>239.36</v>
      </c>
      <c r="R1592">
        <v>1</v>
      </c>
      <c r="S1592">
        <v>0</v>
      </c>
      <c r="T1592">
        <v>0</v>
      </c>
      <c r="U1592" s="1" t="s">
        <v>48</v>
      </c>
      <c r="V1592">
        <v>2800</v>
      </c>
      <c r="W1592">
        <v>2800</v>
      </c>
      <c r="X1592">
        <v>0</v>
      </c>
      <c r="Y1592">
        <v>3039.36</v>
      </c>
      <c r="Z1592">
        <v>3039.36</v>
      </c>
      <c r="AA1592">
        <v>1</v>
      </c>
      <c r="AB1592" t="s">
        <v>21</v>
      </c>
    </row>
    <row r="1593" spans="1:28" x14ac:dyDescent="0.3">
      <c r="A1593">
        <v>490</v>
      </c>
      <c r="B1593" t="str">
        <f>VLOOKUP(A1593,标的信息!$B$2:$G$260,2,0)</f>
        <v>信易顺</v>
      </c>
      <c r="C1593" t="str">
        <f>VLOOKUP(A1593,标的信息!$B$2:$G$260,3,0)</f>
        <v>信易顺第414期</v>
      </c>
      <c r="D1593">
        <f>VLOOKUP(A1593,标的信息!$B$2:$G$260,4,0)</f>
        <v>200000</v>
      </c>
      <c r="E1593">
        <f>VLOOKUP(A1593,标的信息!$B$2:$G$260,5,0)</f>
        <v>8</v>
      </c>
      <c r="F1593">
        <f>VLOOKUP(A1593,标的信息!$B$2:$G$260,6,0)</f>
        <v>24</v>
      </c>
      <c r="G1593">
        <f>VLOOKUP(A1593,标的信息!$B$2:$H$260,7,0)</f>
        <v>730</v>
      </c>
      <c r="H1593" t="str">
        <f>VLOOKUP(A1593,标的信息!$B$2:$I$260,8,0)</f>
        <v>还款中</v>
      </c>
      <c r="I1593">
        <f t="shared" si="24"/>
        <v>162.22222222222223</v>
      </c>
      <c r="J1593">
        <v>85.52</v>
      </c>
      <c r="K1593">
        <v>1000</v>
      </c>
      <c r="L1593" s="1" t="s">
        <v>3099</v>
      </c>
      <c r="M1593">
        <v>7763</v>
      </c>
      <c r="N1593">
        <v>10</v>
      </c>
      <c r="O1593" t="s">
        <v>18</v>
      </c>
      <c r="P1593" s="1" t="s">
        <v>3100</v>
      </c>
      <c r="Q1593">
        <v>85.52</v>
      </c>
      <c r="R1593">
        <v>1</v>
      </c>
      <c r="S1593">
        <v>0</v>
      </c>
      <c r="T1593">
        <v>0</v>
      </c>
      <c r="U1593" s="1" t="s">
        <v>48</v>
      </c>
      <c r="V1593">
        <v>1000</v>
      </c>
      <c r="W1593">
        <v>1000</v>
      </c>
      <c r="X1593">
        <v>0</v>
      </c>
      <c r="Y1593">
        <v>1085.52</v>
      </c>
      <c r="Z1593">
        <v>1085.52</v>
      </c>
      <c r="AA1593">
        <v>1</v>
      </c>
      <c r="AB1593" t="s">
        <v>21</v>
      </c>
    </row>
    <row r="1594" spans="1:28" x14ac:dyDescent="0.3">
      <c r="A1594">
        <v>490</v>
      </c>
      <c r="B1594" t="str">
        <f>VLOOKUP(A1594,标的信息!$B$2:$G$260,2,0)</f>
        <v>信易顺</v>
      </c>
      <c r="C1594" t="str">
        <f>VLOOKUP(A1594,标的信息!$B$2:$G$260,3,0)</f>
        <v>信易顺第414期</v>
      </c>
      <c r="D1594">
        <f>VLOOKUP(A1594,标的信息!$B$2:$G$260,4,0)</f>
        <v>200000</v>
      </c>
      <c r="E1594">
        <f>VLOOKUP(A1594,标的信息!$B$2:$G$260,5,0)</f>
        <v>8</v>
      </c>
      <c r="F1594">
        <f>VLOOKUP(A1594,标的信息!$B$2:$G$260,6,0)</f>
        <v>24</v>
      </c>
      <c r="G1594">
        <f>VLOOKUP(A1594,标的信息!$B$2:$H$260,7,0)</f>
        <v>730</v>
      </c>
      <c r="H1594" t="str">
        <f>VLOOKUP(A1594,标的信息!$B$2:$I$260,8,0)</f>
        <v>还款中</v>
      </c>
      <c r="I1594">
        <f t="shared" si="24"/>
        <v>210.88888888888889</v>
      </c>
      <c r="J1594">
        <v>111.2</v>
      </c>
      <c r="K1594">
        <v>1300</v>
      </c>
      <c r="L1594" s="1" t="s">
        <v>3101</v>
      </c>
      <c r="M1594">
        <v>7762</v>
      </c>
      <c r="N1594">
        <v>10</v>
      </c>
      <c r="O1594" t="s">
        <v>18</v>
      </c>
      <c r="P1594" s="1" t="s">
        <v>3102</v>
      </c>
      <c r="Q1594">
        <v>111.2</v>
      </c>
      <c r="R1594">
        <v>1</v>
      </c>
      <c r="S1594">
        <v>0</v>
      </c>
      <c r="T1594">
        <v>0</v>
      </c>
      <c r="U1594" s="1" t="s">
        <v>20</v>
      </c>
      <c r="V1594">
        <v>1300</v>
      </c>
      <c r="W1594">
        <v>1300</v>
      </c>
      <c r="X1594">
        <v>0</v>
      </c>
      <c r="Y1594">
        <v>1411.2</v>
      </c>
      <c r="Z1594">
        <v>1411.2</v>
      </c>
      <c r="AA1594">
        <v>1</v>
      </c>
      <c r="AB1594" t="s">
        <v>21</v>
      </c>
    </row>
    <row r="1595" spans="1:28" x14ac:dyDescent="0.3">
      <c r="A1595">
        <v>490</v>
      </c>
      <c r="B1595" t="str">
        <f>VLOOKUP(A1595,标的信息!$B$2:$G$260,2,0)</f>
        <v>信易顺</v>
      </c>
      <c r="C1595" t="str">
        <f>VLOOKUP(A1595,标的信息!$B$2:$G$260,3,0)</f>
        <v>信易顺第414期</v>
      </c>
      <c r="D1595">
        <f>VLOOKUP(A1595,标的信息!$B$2:$G$260,4,0)</f>
        <v>200000</v>
      </c>
      <c r="E1595">
        <f>VLOOKUP(A1595,标的信息!$B$2:$G$260,5,0)</f>
        <v>8</v>
      </c>
      <c r="F1595">
        <f>VLOOKUP(A1595,标的信息!$B$2:$G$260,6,0)</f>
        <v>24</v>
      </c>
      <c r="G1595">
        <f>VLOOKUP(A1595,标的信息!$B$2:$H$260,7,0)</f>
        <v>730</v>
      </c>
      <c r="H1595" t="str">
        <f>VLOOKUP(A1595,标的信息!$B$2:$I$260,8,0)</f>
        <v>还款中</v>
      </c>
      <c r="I1595">
        <f t="shared" si="24"/>
        <v>324.44444444444446</v>
      </c>
      <c r="J1595">
        <v>170.8</v>
      </c>
      <c r="K1595">
        <v>2000</v>
      </c>
      <c r="L1595" s="1" t="s">
        <v>3103</v>
      </c>
      <c r="M1595">
        <v>7760</v>
      </c>
      <c r="N1595">
        <v>10</v>
      </c>
      <c r="O1595" t="s">
        <v>18</v>
      </c>
      <c r="P1595" s="1" t="s">
        <v>3104</v>
      </c>
      <c r="Q1595">
        <v>170.8</v>
      </c>
      <c r="R1595">
        <v>1</v>
      </c>
      <c r="S1595">
        <v>0</v>
      </c>
      <c r="T1595">
        <v>0</v>
      </c>
      <c r="U1595" s="1" t="s">
        <v>53</v>
      </c>
      <c r="V1595">
        <v>2000</v>
      </c>
      <c r="W1595">
        <v>2000</v>
      </c>
      <c r="X1595">
        <v>0</v>
      </c>
      <c r="Y1595">
        <v>2170.8000000000002</v>
      </c>
      <c r="Z1595">
        <v>2170.8000000000002</v>
      </c>
      <c r="AA1595">
        <v>1</v>
      </c>
      <c r="AB1595" t="s">
        <v>21</v>
      </c>
    </row>
    <row r="1596" spans="1:28" x14ac:dyDescent="0.3">
      <c r="A1596">
        <v>490</v>
      </c>
      <c r="B1596" t="str">
        <f>VLOOKUP(A1596,标的信息!$B$2:$G$260,2,0)</f>
        <v>信易顺</v>
      </c>
      <c r="C1596" t="str">
        <f>VLOOKUP(A1596,标的信息!$B$2:$G$260,3,0)</f>
        <v>信易顺第414期</v>
      </c>
      <c r="D1596">
        <f>VLOOKUP(A1596,标的信息!$B$2:$G$260,4,0)</f>
        <v>200000</v>
      </c>
      <c r="E1596">
        <f>VLOOKUP(A1596,标的信息!$B$2:$G$260,5,0)</f>
        <v>8</v>
      </c>
      <c r="F1596">
        <f>VLOOKUP(A1596,标的信息!$B$2:$G$260,6,0)</f>
        <v>24</v>
      </c>
      <c r="G1596">
        <f>VLOOKUP(A1596,标的信息!$B$2:$H$260,7,0)</f>
        <v>730</v>
      </c>
      <c r="H1596" t="str">
        <f>VLOOKUP(A1596,标的信息!$B$2:$I$260,8,0)</f>
        <v>还款中</v>
      </c>
      <c r="I1596">
        <f t="shared" si="24"/>
        <v>1622.2222222222222</v>
      </c>
      <c r="J1596">
        <v>854.48</v>
      </c>
      <c r="K1596">
        <v>10000</v>
      </c>
      <c r="L1596" s="1" t="s">
        <v>3105</v>
      </c>
      <c r="M1596">
        <v>7757</v>
      </c>
      <c r="N1596">
        <v>10</v>
      </c>
      <c r="O1596" t="s">
        <v>18</v>
      </c>
      <c r="P1596" s="1" t="s">
        <v>3106</v>
      </c>
      <c r="Q1596">
        <v>854.48</v>
      </c>
      <c r="R1596">
        <v>1</v>
      </c>
      <c r="S1596">
        <v>0</v>
      </c>
      <c r="T1596">
        <v>0</v>
      </c>
      <c r="U1596" s="1" t="s">
        <v>29</v>
      </c>
      <c r="V1596">
        <v>10000</v>
      </c>
      <c r="W1596">
        <v>10000</v>
      </c>
      <c r="X1596">
        <v>0</v>
      </c>
      <c r="Y1596">
        <v>10854.48</v>
      </c>
      <c r="Z1596">
        <v>10854.48</v>
      </c>
      <c r="AA1596">
        <v>1</v>
      </c>
      <c r="AB1596" t="s">
        <v>21</v>
      </c>
    </row>
    <row r="1597" spans="1:28" x14ac:dyDescent="0.3">
      <c r="A1597">
        <v>490</v>
      </c>
      <c r="B1597" t="str">
        <f>VLOOKUP(A1597,标的信息!$B$2:$G$260,2,0)</f>
        <v>信易顺</v>
      </c>
      <c r="C1597" t="str">
        <f>VLOOKUP(A1597,标的信息!$B$2:$G$260,3,0)</f>
        <v>信易顺第414期</v>
      </c>
      <c r="D1597">
        <f>VLOOKUP(A1597,标的信息!$B$2:$G$260,4,0)</f>
        <v>200000</v>
      </c>
      <c r="E1597">
        <f>VLOOKUP(A1597,标的信息!$B$2:$G$260,5,0)</f>
        <v>8</v>
      </c>
      <c r="F1597">
        <f>VLOOKUP(A1597,标的信息!$B$2:$G$260,6,0)</f>
        <v>24</v>
      </c>
      <c r="G1597">
        <f>VLOOKUP(A1597,标的信息!$B$2:$H$260,7,0)</f>
        <v>730</v>
      </c>
      <c r="H1597" t="str">
        <f>VLOOKUP(A1597,标的信息!$B$2:$I$260,8,0)</f>
        <v>还款中</v>
      </c>
      <c r="I1597">
        <f t="shared" si="24"/>
        <v>48.666666666666664</v>
      </c>
      <c r="J1597">
        <v>25.68</v>
      </c>
      <c r="K1597">
        <v>300</v>
      </c>
      <c r="L1597" s="1" t="s">
        <v>3107</v>
      </c>
      <c r="M1597">
        <v>7756</v>
      </c>
      <c r="N1597">
        <v>10</v>
      </c>
      <c r="O1597" t="s">
        <v>18</v>
      </c>
      <c r="P1597" s="1" t="s">
        <v>3108</v>
      </c>
      <c r="Q1597">
        <v>25.68</v>
      </c>
      <c r="R1597">
        <v>1</v>
      </c>
      <c r="S1597">
        <v>0</v>
      </c>
      <c r="T1597">
        <v>0</v>
      </c>
      <c r="U1597" s="1" t="s">
        <v>40</v>
      </c>
      <c r="V1597">
        <v>300</v>
      </c>
      <c r="W1597">
        <v>300</v>
      </c>
      <c r="X1597">
        <v>0</v>
      </c>
      <c r="Y1597">
        <v>325.68</v>
      </c>
      <c r="Z1597">
        <v>325.68</v>
      </c>
      <c r="AA1597">
        <v>1</v>
      </c>
      <c r="AB1597" t="s">
        <v>21</v>
      </c>
    </row>
    <row r="1598" spans="1:28" x14ac:dyDescent="0.3">
      <c r="A1598">
        <v>490</v>
      </c>
      <c r="B1598" t="str">
        <f>VLOOKUP(A1598,标的信息!$B$2:$G$260,2,0)</f>
        <v>信易顺</v>
      </c>
      <c r="C1598" t="str">
        <f>VLOOKUP(A1598,标的信息!$B$2:$G$260,3,0)</f>
        <v>信易顺第414期</v>
      </c>
      <c r="D1598">
        <f>VLOOKUP(A1598,标的信息!$B$2:$G$260,4,0)</f>
        <v>200000</v>
      </c>
      <c r="E1598">
        <f>VLOOKUP(A1598,标的信息!$B$2:$G$260,5,0)</f>
        <v>8</v>
      </c>
      <c r="F1598">
        <f>VLOOKUP(A1598,标的信息!$B$2:$G$260,6,0)</f>
        <v>24</v>
      </c>
      <c r="G1598">
        <f>VLOOKUP(A1598,标的信息!$B$2:$H$260,7,0)</f>
        <v>730</v>
      </c>
      <c r="H1598" t="str">
        <f>VLOOKUP(A1598,标的信息!$B$2:$I$260,8,0)</f>
        <v>还款中</v>
      </c>
      <c r="I1598">
        <f t="shared" si="24"/>
        <v>8111.1111111111113</v>
      </c>
      <c r="J1598">
        <v>4272.6400000000003</v>
      </c>
      <c r="K1598">
        <v>50000</v>
      </c>
      <c r="L1598" s="1" t="s">
        <v>3109</v>
      </c>
      <c r="M1598">
        <v>7755</v>
      </c>
      <c r="N1598">
        <v>10</v>
      </c>
      <c r="O1598" t="s">
        <v>18</v>
      </c>
      <c r="P1598" s="1" t="s">
        <v>3110</v>
      </c>
      <c r="Q1598">
        <v>4272.6400000000003</v>
      </c>
      <c r="R1598">
        <v>1</v>
      </c>
      <c r="S1598">
        <v>0</v>
      </c>
      <c r="T1598">
        <v>0</v>
      </c>
      <c r="U1598" s="1" t="s">
        <v>53</v>
      </c>
      <c r="V1598">
        <v>50000</v>
      </c>
      <c r="W1598">
        <v>50000</v>
      </c>
      <c r="X1598">
        <v>0</v>
      </c>
      <c r="Y1598">
        <v>54272.639999999999</v>
      </c>
      <c r="Z1598">
        <v>54272.639999999999</v>
      </c>
      <c r="AA1598">
        <v>1</v>
      </c>
      <c r="AB1598" t="s">
        <v>21</v>
      </c>
    </row>
    <row r="1599" spans="1:28" x14ac:dyDescent="0.3">
      <c r="A1599">
        <v>490</v>
      </c>
      <c r="B1599" t="str">
        <f>VLOOKUP(A1599,标的信息!$B$2:$G$260,2,0)</f>
        <v>信易顺</v>
      </c>
      <c r="C1599" t="str">
        <f>VLOOKUP(A1599,标的信息!$B$2:$G$260,3,0)</f>
        <v>信易顺第414期</v>
      </c>
      <c r="D1599">
        <f>VLOOKUP(A1599,标的信息!$B$2:$G$260,4,0)</f>
        <v>200000</v>
      </c>
      <c r="E1599">
        <f>VLOOKUP(A1599,标的信息!$B$2:$G$260,5,0)</f>
        <v>8</v>
      </c>
      <c r="F1599">
        <f>VLOOKUP(A1599,标的信息!$B$2:$G$260,6,0)</f>
        <v>24</v>
      </c>
      <c r="G1599">
        <f>VLOOKUP(A1599,标的信息!$B$2:$H$260,7,0)</f>
        <v>730</v>
      </c>
      <c r="H1599" t="str">
        <f>VLOOKUP(A1599,标的信息!$B$2:$I$260,8,0)</f>
        <v>还款中</v>
      </c>
      <c r="I1599">
        <f t="shared" si="24"/>
        <v>162.22222222222223</v>
      </c>
      <c r="J1599">
        <v>85.52</v>
      </c>
      <c r="K1599">
        <v>1000</v>
      </c>
      <c r="L1599" s="1" t="s">
        <v>3111</v>
      </c>
      <c r="M1599">
        <v>7749</v>
      </c>
      <c r="N1599">
        <v>10</v>
      </c>
      <c r="O1599" t="s">
        <v>18</v>
      </c>
      <c r="P1599" s="1" t="s">
        <v>3112</v>
      </c>
      <c r="Q1599">
        <v>85.52</v>
      </c>
      <c r="R1599">
        <v>1</v>
      </c>
      <c r="S1599">
        <v>0</v>
      </c>
      <c r="T1599">
        <v>0</v>
      </c>
      <c r="U1599" s="1" t="s">
        <v>40</v>
      </c>
      <c r="V1599">
        <v>1000</v>
      </c>
      <c r="W1599">
        <v>1000</v>
      </c>
      <c r="X1599">
        <v>0</v>
      </c>
      <c r="Y1599">
        <v>1085.52</v>
      </c>
      <c r="Z1599">
        <v>1085.52</v>
      </c>
      <c r="AA1599">
        <v>1</v>
      </c>
      <c r="AB1599" t="s">
        <v>21</v>
      </c>
    </row>
    <row r="1600" spans="1:28" x14ac:dyDescent="0.3">
      <c r="A1600">
        <v>490</v>
      </c>
      <c r="B1600" t="str">
        <f>VLOOKUP(A1600,标的信息!$B$2:$G$260,2,0)</f>
        <v>信易顺</v>
      </c>
      <c r="C1600" t="str">
        <f>VLOOKUP(A1600,标的信息!$B$2:$G$260,3,0)</f>
        <v>信易顺第414期</v>
      </c>
      <c r="D1600">
        <f>VLOOKUP(A1600,标的信息!$B$2:$G$260,4,0)</f>
        <v>200000</v>
      </c>
      <c r="E1600">
        <f>VLOOKUP(A1600,标的信息!$B$2:$G$260,5,0)</f>
        <v>8</v>
      </c>
      <c r="F1600">
        <f>VLOOKUP(A1600,标的信息!$B$2:$G$260,6,0)</f>
        <v>24</v>
      </c>
      <c r="G1600">
        <f>VLOOKUP(A1600,标的信息!$B$2:$H$260,7,0)</f>
        <v>730</v>
      </c>
      <c r="H1600" t="str">
        <f>VLOOKUP(A1600,标的信息!$B$2:$I$260,8,0)</f>
        <v>还款中</v>
      </c>
      <c r="I1600">
        <f t="shared" si="24"/>
        <v>811.11111111111109</v>
      </c>
      <c r="J1600">
        <v>427.36</v>
      </c>
      <c r="K1600">
        <v>5000</v>
      </c>
      <c r="L1600" s="1" t="s">
        <v>3113</v>
      </c>
      <c r="M1600">
        <v>7748</v>
      </c>
      <c r="N1600">
        <v>10</v>
      </c>
      <c r="O1600" t="s">
        <v>18</v>
      </c>
      <c r="P1600" s="1" t="s">
        <v>3114</v>
      </c>
      <c r="Q1600">
        <v>427.36</v>
      </c>
      <c r="R1600">
        <v>1</v>
      </c>
      <c r="S1600">
        <v>0</v>
      </c>
      <c r="T1600">
        <v>0</v>
      </c>
      <c r="U1600" s="1" t="s">
        <v>40</v>
      </c>
      <c r="V1600">
        <v>5000</v>
      </c>
      <c r="W1600">
        <v>5000</v>
      </c>
      <c r="X1600">
        <v>0</v>
      </c>
      <c r="Y1600">
        <v>5427.36</v>
      </c>
      <c r="Z1600">
        <v>5427.36</v>
      </c>
      <c r="AA1600">
        <v>1</v>
      </c>
      <c r="AB1600" t="s">
        <v>21</v>
      </c>
    </row>
    <row r="1601" spans="1:28" x14ac:dyDescent="0.3">
      <c r="A1601">
        <v>490</v>
      </c>
      <c r="B1601" t="str">
        <f>VLOOKUP(A1601,标的信息!$B$2:$G$260,2,0)</f>
        <v>信易顺</v>
      </c>
      <c r="C1601" t="str">
        <f>VLOOKUP(A1601,标的信息!$B$2:$G$260,3,0)</f>
        <v>信易顺第414期</v>
      </c>
      <c r="D1601">
        <f>VLOOKUP(A1601,标的信息!$B$2:$G$260,4,0)</f>
        <v>200000</v>
      </c>
      <c r="E1601">
        <f>VLOOKUP(A1601,标的信息!$B$2:$G$260,5,0)</f>
        <v>8</v>
      </c>
      <c r="F1601">
        <f>VLOOKUP(A1601,标的信息!$B$2:$G$260,6,0)</f>
        <v>24</v>
      </c>
      <c r="G1601">
        <f>VLOOKUP(A1601,标的信息!$B$2:$H$260,7,0)</f>
        <v>730</v>
      </c>
      <c r="H1601" t="str">
        <f>VLOOKUP(A1601,标的信息!$B$2:$I$260,8,0)</f>
        <v>还款中</v>
      </c>
      <c r="I1601">
        <f t="shared" si="24"/>
        <v>113.55555555555556</v>
      </c>
      <c r="J1601">
        <v>59.84</v>
      </c>
      <c r="K1601">
        <v>700</v>
      </c>
      <c r="L1601" s="1" t="s">
        <v>3115</v>
      </c>
      <c r="M1601">
        <v>7746</v>
      </c>
      <c r="N1601">
        <v>10</v>
      </c>
      <c r="O1601" t="s">
        <v>18</v>
      </c>
      <c r="P1601" s="1" t="s">
        <v>3116</v>
      </c>
      <c r="Q1601">
        <v>59.84</v>
      </c>
      <c r="R1601">
        <v>1</v>
      </c>
      <c r="S1601">
        <v>0</v>
      </c>
      <c r="T1601">
        <v>0</v>
      </c>
      <c r="U1601" s="1" t="s">
        <v>35</v>
      </c>
      <c r="V1601">
        <v>700</v>
      </c>
      <c r="W1601">
        <v>700</v>
      </c>
      <c r="X1601">
        <v>0</v>
      </c>
      <c r="Y1601">
        <v>759.84</v>
      </c>
      <c r="Z1601">
        <v>759.84</v>
      </c>
      <c r="AA1601">
        <v>1</v>
      </c>
      <c r="AB1601" t="s">
        <v>21</v>
      </c>
    </row>
    <row r="1602" spans="1:28" x14ac:dyDescent="0.3">
      <c r="A1602">
        <v>490</v>
      </c>
      <c r="B1602" t="str">
        <f>VLOOKUP(A1602,标的信息!$B$2:$G$260,2,0)</f>
        <v>信易顺</v>
      </c>
      <c r="C1602" t="str">
        <f>VLOOKUP(A1602,标的信息!$B$2:$G$260,3,0)</f>
        <v>信易顺第414期</v>
      </c>
      <c r="D1602">
        <f>VLOOKUP(A1602,标的信息!$B$2:$G$260,4,0)</f>
        <v>200000</v>
      </c>
      <c r="E1602">
        <f>VLOOKUP(A1602,标的信息!$B$2:$G$260,5,0)</f>
        <v>8</v>
      </c>
      <c r="F1602">
        <f>VLOOKUP(A1602,标的信息!$B$2:$G$260,6,0)</f>
        <v>24</v>
      </c>
      <c r="G1602">
        <f>VLOOKUP(A1602,标的信息!$B$2:$H$260,7,0)</f>
        <v>730</v>
      </c>
      <c r="H1602" t="str">
        <f>VLOOKUP(A1602,标的信息!$B$2:$I$260,8,0)</f>
        <v>还款中</v>
      </c>
      <c r="I1602">
        <f t="shared" si="24"/>
        <v>12264</v>
      </c>
      <c r="J1602">
        <v>6460.32</v>
      </c>
      <c r="K1602">
        <v>75600</v>
      </c>
      <c r="L1602" s="1" t="s">
        <v>3117</v>
      </c>
      <c r="M1602">
        <v>7745</v>
      </c>
      <c r="N1602">
        <v>10</v>
      </c>
      <c r="O1602" t="s">
        <v>18</v>
      </c>
      <c r="P1602" s="1" t="s">
        <v>3118</v>
      </c>
      <c r="Q1602">
        <v>6460.32</v>
      </c>
      <c r="R1602">
        <v>1</v>
      </c>
      <c r="S1602">
        <v>0</v>
      </c>
      <c r="T1602">
        <v>0</v>
      </c>
      <c r="U1602" s="1" t="s">
        <v>53</v>
      </c>
      <c r="V1602">
        <v>75600</v>
      </c>
      <c r="W1602">
        <v>75600</v>
      </c>
      <c r="X1602">
        <v>0</v>
      </c>
      <c r="Y1602">
        <v>82060.320000000007</v>
      </c>
      <c r="Z1602">
        <v>82060.320000000007</v>
      </c>
      <c r="AA1602">
        <v>1</v>
      </c>
      <c r="AB1602" t="s">
        <v>21</v>
      </c>
    </row>
    <row r="1603" spans="1:28" x14ac:dyDescent="0.3">
      <c r="A1603">
        <v>490</v>
      </c>
      <c r="B1603" t="str">
        <f>VLOOKUP(A1603,标的信息!$B$2:$G$260,2,0)</f>
        <v>信易顺</v>
      </c>
      <c r="C1603" t="str">
        <f>VLOOKUP(A1603,标的信息!$B$2:$G$260,3,0)</f>
        <v>信易顺第414期</v>
      </c>
      <c r="D1603">
        <f>VLOOKUP(A1603,标的信息!$B$2:$G$260,4,0)</f>
        <v>200000</v>
      </c>
      <c r="E1603">
        <f>VLOOKUP(A1603,标的信息!$B$2:$G$260,5,0)</f>
        <v>8</v>
      </c>
      <c r="F1603">
        <f>VLOOKUP(A1603,标的信息!$B$2:$G$260,6,0)</f>
        <v>24</v>
      </c>
      <c r="G1603">
        <f>VLOOKUP(A1603,标的信息!$B$2:$H$260,7,0)</f>
        <v>730</v>
      </c>
      <c r="H1603" t="str">
        <f>VLOOKUP(A1603,标的信息!$B$2:$I$260,8,0)</f>
        <v>还款中</v>
      </c>
      <c r="I1603">
        <f t="shared" ref="I1603:I1666" si="25">K1603*E1603/100*G1603/360</f>
        <v>8111.1111111111113</v>
      </c>
      <c r="J1603">
        <v>4272.6400000000003</v>
      </c>
      <c r="K1603">
        <v>50000</v>
      </c>
      <c r="L1603" s="1" t="s">
        <v>3119</v>
      </c>
      <c r="M1603">
        <v>7744</v>
      </c>
      <c r="N1603">
        <v>10</v>
      </c>
      <c r="O1603" t="s">
        <v>18</v>
      </c>
      <c r="P1603" s="1" t="s">
        <v>3120</v>
      </c>
      <c r="Q1603">
        <v>4272.6400000000003</v>
      </c>
      <c r="R1603">
        <v>1</v>
      </c>
      <c r="S1603">
        <v>0</v>
      </c>
      <c r="T1603">
        <v>0</v>
      </c>
      <c r="U1603" s="1" t="s">
        <v>77</v>
      </c>
      <c r="V1603">
        <v>50000</v>
      </c>
      <c r="W1603">
        <v>50000</v>
      </c>
      <c r="X1603">
        <v>0</v>
      </c>
      <c r="Y1603">
        <v>54272.639999999999</v>
      </c>
      <c r="Z1603">
        <v>54272.639999999999</v>
      </c>
      <c r="AA1603">
        <v>1</v>
      </c>
      <c r="AB1603" t="s">
        <v>21</v>
      </c>
    </row>
    <row r="1604" spans="1:28" x14ac:dyDescent="0.3">
      <c r="A1604">
        <v>490</v>
      </c>
      <c r="B1604" t="str">
        <f>VLOOKUP(A1604,标的信息!$B$2:$G$260,2,0)</f>
        <v>信易顺</v>
      </c>
      <c r="C1604" t="str">
        <f>VLOOKUP(A1604,标的信息!$B$2:$G$260,3,0)</f>
        <v>信易顺第414期</v>
      </c>
      <c r="D1604">
        <f>VLOOKUP(A1604,标的信息!$B$2:$G$260,4,0)</f>
        <v>200000</v>
      </c>
      <c r="E1604">
        <f>VLOOKUP(A1604,标的信息!$B$2:$G$260,5,0)</f>
        <v>8</v>
      </c>
      <c r="F1604">
        <f>VLOOKUP(A1604,标的信息!$B$2:$G$260,6,0)</f>
        <v>24</v>
      </c>
      <c r="G1604">
        <f>VLOOKUP(A1604,标的信息!$B$2:$H$260,7,0)</f>
        <v>730</v>
      </c>
      <c r="H1604" t="str">
        <f>VLOOKUP(A1604,标的信息!$B$2:$I$260,8,0)</f>
        <v>还款中</v>
      </c>
      <c r="I1604">
        <f t="shared" si="25"/>
        <v>502.88888888888891</v>
      </c>
      <c r="J1604">
        <v>264.8</v>
      </c>
      <c r="K1604">
        <v>3100</v>
      </c>
      <c r="L1604" s="1" t="s">
        <v>3121</v>
      </c>
      <c r="M1604">
        <v>7743</v>
      </c>
      <c r="N1604">
        <v>10</v>
      </c>
      <c r="O1604" t="s">
        <v>18</v>
      </c>
      <c r="P1604" s="1" t="s">
        <v>3122</v>
      </c>
      <c r="Q1604">
        <v>264.8</v>
      </c>
      <c r="R1604">
        <v>1</v>
      </c>
      <c r="S1604">
        <v>0</v>
      </c>
      <c r="T1604">
        <v>0</v>
      </c>
      <c r="U1604" s="1" t="s">
        <v>40</v>
      </c>
      <c r="V1604">
        <v>3100</v>
      </c>
      <c r="W1604">
        <v>3100</v>
      </c>
      <c r="X1604">
        <v>0</v>
      </c>
      <c r="Y1604">
        <v>3364.8</v>
      </c>
      <c r="Z1604">
        <v>3364.8</v>
      </c>
      <c r="AA1604">
        <v>1</v>
      </c>
      <c r="AB1604" t="s">
        <v>21</v>
      </c>
    </row>
    <row r="1605" spans="1:28" x14ac:dyDescent="0.3">
      <c r="A1605">
        <v>491</v>
      </c>
      <c r="B1605" t="str">
        <f>VLOOKUP(A1605,标的信息!$B$2:$G$260,2,0)</f>
        <v>信易顺</v>
      </c>
      <c r="C1605" t="str">
        <f>VLOOKUP(A1605,标的信息!$B$2:$G$260,3,0)</f>
        <v>信易顺第415期</v>
      </c>
      <c r="D1605">
        <f>VLOOKUP(A1605,标的信息!$B$2:$G$260,4,0)</f>
        <v>100000</v>
      </c>
      <c r="E1605">
        <f>VLOOKUP(A1605,标的信息!$B$2:$G$260,5,0)</f>
        <v>8</v>
      </c>
      <c r="F1605">
        <f>VLOOKUP(A1605,标的信息!$B$2:$G$260,6,0)</f>
        <v>24</v>
      </c>
      <c r="G1605">
        <f>VLOOKUP(A1605,标的信息!$B$2:$H$260,7,0)</f>
        <v>730</v>
      </c>
      <c r="H1605" t="str">
        <f>VLOOKUP(A1605,标的信息!$B$2:$I$260,8,0)</f>
        <v>还款中</v>
      </c>
      <c r="I1605">
        <f t="shared" si="25"/>
        <v>600.22222222222217</v>
      </c>
      <c r="J1605">
        <v>316.16000000000003</v>
      </c>
      <c r="K1605">
        <v>3700</v>
      </c>
      <c r="L1605" s="1" t="s">
        <v>3123</v>
      </c>
      <c r="M1605">
        <v>7761</v>
      </c>
      <c r="N1605">
        <v>10</v>
      </c>
      <c r="O1605" t="s">
        <v>18</v>
      </c>
      <c r="P1605" s="1" t="s">
        <v>3124</v>
      </c>
      <c r="Q1605">
        <v>316.16000000000003</v>
      </c>
      <c r="R1605">
        <v>1</v>
      </c>
      <c r="S1605">
        <v>0</v>
      </c>
      <c r="T1605">
        <v>0</v>
      </c>
      <c r="U1605" s="1" t="s">
        <v>20</v>
      </c>
      <c r="V1605">
        <v>3700</v>
      </c>
      <c r="W1605">
        <v>3700</v>
      </c>
      <c r="X1605">
        <v>0</v>
      </c>
      <c r="Y1605">
        <v>4016.16</v>
      </c>
      <c r="Z1605">
        <v>4016.16</v>
      </c>
      <c r="AA1605">
        <v>1</v>
      </c>
      <c r="AB1605" t="s">
        <v>21</v>
      </c>
    </row>
    <row r="1606" spans="1:28" x14ac:dyDescent="0.3">
      <c r="A1606">
        <v>491</v>
      </c>
      <c r="B1606" t="str">
        <f>VLOOKUP(A1606,标的信息!$B$2:$G$260,2,0)</f>
        <v>信易顺</v>
      </c>
      <c r="C1606" t="str">
        <f>VLOOKUP(A1606,标的信息!$B$2:$G$260,3,0)</f>
        <v>信易顺第415期</v>
      </c>
      <c r="D1606">
        <f>VLOOKUP(A1606,标的信息!$B$2:$G$260,4,0)</f>
        <v>100000</v>
      </c>
      <c r="E1606">
        <f>VLOOKUP(A1606,标的信息!$B$2:$G$260,5,0)</f>
        <v>8</v>
      </c>
      <c r="F1606">
        <f>VLOOKUP(A1606,标的信息!$B$2:$G$260,6,0)</f>
        <v>24</v>
      </c>
      <c r="G1606">
        <f>VLOOKUP(A1606,标的信息!$B$2:$H$260,7,0)</f>
        <v>730</v>
      </c>
      <c r="H1606" t="str">
        <f>VLOOKUP(A1606,标的信息!$B$2:$I$260,8,0)</f>
        <v>还款中</v>
      </c>
      <c r="I1606">
        <f t="shared" si="25"/>
        <v>48.666666666666664</v>
      </c>
      <c r="J1606">
        <v>25.68</v>
      </c>
      <c r="K1606">
        <v>300</v>
      </c>
      <c r="L1606" s="1" t="s">
        <v>3125</v>
      </c>
      <c r="M1606">
        <v>7759</v>
      </c>
      <c r="N1606">
        <v>10</v>
      </c>
      <c r="O1606" t="s">
        <v>18</v>
      </c>
      <c r="P1606" s="1" t="s">
        <v>3126</v>
      </c>
      <c r="Q1606">
        <v>25.68</v>
      </c>
      <c r="R1606">
        <v>1</v>
      </c>
      <c r="S1606">
        <v>0</v>
      </c>
      <c r="T1606">
        <v>0</v>
      </c>
      <c r="U1606" s="1" t="s">
        <v>40</v>
      </c>
      <c r="V1606">
        <v>300</v>
      </c>
      <c r="W1606">
        <v>300</v>
      </c>
      <c r="X1606">
        <v>0</v>
      </c>
      <c r="Y1606">
        <v>325.68</v>
      </c>
      <c r="Z1606">
        <v>325.68</v>
      </c>
      <c r="AA1606">
        <v>1</v>
      </c>
      <c r="AB1606" t="s">
        <v>21</v>
      </c>
    </row>
    <row r="1607" spans="1:28" x14ac:dyDescent="0.3">
      <c r="A1607">
        <v>491</v>
      </c>
      <c r="B1607" t="str">
        <f>VLOOKUP(A1607,标的信息!$B$2:$G$260,2,0)</f>
        <v>信易顺</v>
      </c>
      <c r="C1607" t="str">
        <f>VLOOKUP(A1607,标的信息!$B$2:$G$260,3,0)</f>
        <v>信易顺第415期</v>
      </c>
      <c r="D1607">
        <f>VLOOKUP(A1607,标的信息!$B$2:$G$260,4,0)</f>
        <v>100000</v>
      </c>
      <c r="E1607">
        <f>VLOOKUP(A1607,标的信息!$B$2:$G$260,5,0)</f>
        <v>8</v>
      </c>
      <c r="F1607">
        <f>VLOOKUP(A1607,标的信息!$B$2:$G$260,6,0)</f>
        <v>24</v>
      </c>
      <c r="G1607">
        <f>VLOOKUP(A1607,标的信息!$B$2:$H$260,7,0)</f>
        <v>730</v>
      </c>
      <c r="H1607" t="str">
        <f>VLOOKUP(A1607,标的信息!$B$2:$I$260,8,0)</f>
        <v>还款中</v>
      </c>
      <c r="I1607">
        <f t="shared" si="25"/>
        <v>3244.4444444444443</v>
      </c>
      <c r="J1607">
        <v>1709.2</v>
      </c>
      <c r="K1607">
        <v>20000</v>
      </c>
      <c r="L1607" s="1" t="s">
        <v>3127</v>
      </c>
      <c r="M1607">
        <v>7758</v>
      </c>
      <c r="N1607">
        <v>10</v>
      </c>
      <c r="O1607" t="s">
        <v>18</v>
      </c>
      <c r="P1607" s="1" t="s">
        <v>3128</v>
      </c>
      <c r="Q1607">
        <v>1709.2</v>
      </c>
      <c r="R1607">
        <v>1</v>
      </c>
      <c r="S1607">
        <v>0</v>
      </c>
      <c r="T1607">
        <v>0</v>
      </c>
      <c r="U1607" s="1" t="s">
        <v>29</v>
      </c>
      <c r="V1607">
        <v>20000</v>
      </c>
      <c r="W1607">
        <v>20000</v>
      </c>
      <c r="X1607">
        <v>0</v>
      </c>
      <c r="Y1607">
        <v>21709.200000000001</v>
      </c>
      <c r="Z1607">
        <v>21709.200000000001</v>
      </c>
      <c r="AA1607">
        <v>1</v>
      </c>
      <c r="AB1607" t="s">
        <v>21</v>
      </c>
    </row>
    <row r="1608" spans="1:28" x14ac:dyDescent="0.3">
      <c r="A1608">
        <v>491</v>
      </c>
      <c r="B1608" t="str">
        <f>VLOOKUP(A1608,标的信息!$B$2:$G$260,2,0)</f>
        <v>信易顺</v>
      </c>
      <c r="C1608" t="str">
        <f>VLOOKUP(A1608,标的信息!$B$2:$G$260,3,0)</f>
        <v>信易顺第415期</v>
      </c>
      <c r="D1608">
        <f>VLOOKUP(A1608,标的信息!$B$2:$G$260,4,0)</f>
        <v>100000</v>
      </c>
      <c r="E1608">
        <f>VLOOKUP(A1608,标的信息!$B$2:$G$260,5,0)</f>
        <v>8</v>
      </c>
      <c r="F1608">
        <f>VLOOKUP(A1608,标的信息!$B$2:$G$260,6,0)</f>
        <v>24</v>
      </c>
      <c r="G1608">
        <f>VLOOKUP(A1608,标的信息!$B$2:$H$260,7,0)</f>
        <v>730</v>
      </c>
      <c r="H1608" t="str">
        <f>VLOOKUP(A1608,标的信息!$B$2:$I$260,8,0)</f>
        <v>还款中</v>
      </c>
      <c r="I1608">
        <f t="shared" si="25"/>
        <v>113.55555555555556</v>
      </c>
      <c r="J1608">
        <v>59.84</v>
      </c>
      <c r="K1608">
        <v>700</v>
      </c>
      <c r="L1608" s="1" t="s">
        <v>3129</v>
      </c>
      <c r="M1608">
        <v>7754</v>
      </c>
      <c r="N1608">
        <v>10</v>
      </c>
      <c r="O1608" t="s">
        <v>18</v>
      </c>
      <c r="P1608" s="1" t="s">
        <v>3130</v>
      </c>
      <c r="Q1608">
        <v>59.84</v>
      </c>
      <c r="R1608">
        <v>1</v>
      </c>
      <c r="S1608">
        <v>0</v>
      </c>
      <c r="T1608">
        <v>0</v>
      </c>
      <c r="U1608" s="1" t="s">
        <v>32</v>
      </c>
      <c r="V1608">
        <v>700</v>
      </c>
      <c r="W1608">
        <v>700</v>
      </c>
      <c r="X1608">
        <v>0</v>
      </c>
      <c r="Y1608">
        <v>759.84</v>
      </c>
      <c r="Z1608">
        <v>759.84</v>
      </c>
      <c r="AA1608">
        <v>1</v>
      </c>
      <c r="AB1608" t="s">
        <v>21</v>
      </c>
    </row>
    <row r="1609" spans="1:28" x14ac:dyDescent="0.3">
      <c r="A1609">
        <v>491</v>
      </c>
      <c r="B1609" t="str">
        <f>VLOOKUP(A1609,标的信息!$B$2:$G$260,2,0)</f>
        <v>信易顺</v>
      </c>
      <c r="C1609" t="str">
        <f>VLOOKUP(A1609,标的信息!$B$2:$G$260,3,0)</f>
        <v>信易顺第415期</v>
      </c>
      <c r="D1609">
        <f>VLOOKUP(A1609,标的信息!$B$2:$G$260,4,0)</f>
        <v>100000</v>
      </c>
      <c r="E1609">
        <f>VLOOKUP(A1609,标的信息!$B$2:$G$260,5,0)</f>
        <v>8</v>
      </c>
      <c r="F1609">
        <f>VLOOKUP(A1609,标的信息!$B$2:$G$260,6,0)</f>
        <v>24</v>
      </c>
      <c r="G1609">
        <f>VLOOKUP(A1609,标的信息!$B$2:$H$260,7,0)</f>
        <v>730</v>
      </c>
      <c r="H1609" t="str">
        <f>VLOOKUP(A1609,标的信息!$B$2:$I$260,8,0)</f>
        <v>还款中</v>
      </c>
      <c r="I1609">
        <f t="shared" si="25"/>
        <v>8111.1111111111113</v>
      </c>
      <c r="J1609">
        <v>4272.6400000000003</v>
      </c>
      <c r="K1609">
        <v>50000</v>
      </c>
      <c r="L1609" s="1" t="s">
        <v>3131</v>
      </c>
      <c r="M1609">
        <v>7753</v>
      </c>
      <c r="N1609">
        <v>10</v>
      </c>
      <c r="O1609" t="s">
        <v>18</v>
      </c>
      <c r="P1609" s="1" t="s">
        <v>3132</v>
      </c>
      <c r="Q1609">
        <v>4272.6400000000003</v>
      </c>
      <c r="R1609">
        <v>1</v>
      </c>
      <c r="S1609">
        <v>0</v>
      </c>
      <c r="T1609">
        <v>0</v>
      </c>
      <c r="U1609" s="1" t="s">
        <v>53</v>
      </c>
      <c r="V1609">
        <v>50000</v>
      </c>
      <c r="W1609">
        <v>50000</v>
      </c>
      <c r="X1609">
        <v>0</v>
      </c>
      <c r="Y1609">
        <v>54272.639999999999</v>
      </c>
      <c r="Z1609">
        <v>54272.639999999999</v>
      </c>
      <c r="AA1609">
        <v>1</v>
      </c>
      <c r="AB1609" t="s">
        <v>21</v>
      </c>
    </row>
    <row r="1610" spans="1:28" x14ac:dyDescent="0.3">
      <c r="A1610">
        <v>491</v>
      </c>
      <c r="B1610" t="str">
        <f>VLOOKUP(A1610,标的信息!$B$2:$G$260,2,0)</f>
        <v>信易顺</v>
      </c>
      <c r="C1610" t="str">
        <f>VLOOKUP(A1610,标的信息!$B$2:$G$260,3,0)</f>
        <v>信易顺第415期</v>
      </c>
      <c r="D1610">
        <f>VLOOKUP(A1610,标的信息!$B$2:$G$260,4,0)</f>
        <v>100000</v>
      </c>
      <c r="E1610">
        <f>VLOOKUP(A1610,标的信息!$B$2:$G$260,5,0)</f>
        <v>8</v>
      </c>
      <c r="F1610">
        <f>VLOOKUP(A1610,标的信息!$B$2:$G$260,6,0)</f>
        <v>24</v>
      </c>
      <c r="G1610">
        <f>VLOOKUP(A1610,标的信息!$B$2:$H$260,7,0)</f>
        <v>730</v>
      </c>
      <c r="H1610" t="str">
        <f>VLOOKUP(A1610,标的信息!$B$2:$I$260,8,0)</f>
        <v>还款中</v>
      </c>
      <c r="I1610">
        <f t="shared" si="25"/>
        <v>3244.4444444444443</v>
      </c>
      <c r="J1610">
        <v>1709.2</v>
      </c>
      <c r="K1610">
        <v>20000</v>
      </c>
      <c r="L1610" s="1" t="s">
        <v>3133</v>
      </c>
      <c r="M1610">
        <v>7752</v>
      </c>
      <c r="N1610">
        <v>10</v>
      </c>
      <c r="O1610" t="s">
        <v>18</v>
      </c>
      <c r="P1610" s="1" t="s">
        <v>3134</v>
      </c>
      <c r="Q1610">
        <v>1709.2</v>
      </c>
      <c r="R1610">
        <v>1</v>
      </c>
      <c r="S1610">
        <v>0</v>
      </c>
      <c r="T1610">
        <v>0</v>
      </c>
      <c r="U1610" s="1" t="s">
        <v>77</v>
      </c>
      <c r="V1610">
        <v>20000</v>
      </c>
      <c r="W1610">
        <v>20000</v>
      </c>
      <c r="X1610">
        <v>0</v>
      </c>
      <c r="Y1610">
        <v>21709.200000000001</v>
      </c>
      <c r="Z1610">
        <v>21709.200000000001</v>
      </c>
      <c r="AA1610">
        <v>1</v>
      </c>
      <c r="AB1610" t="s">
        <v>21</v>
      </c>
    </row>
    <row r="1611" spans="1:28" x14ac:dyDescent="0.3">
      <c r="A1611">
        <v>491</v>
      </c>
      <c r="B1611" t="str">
        <f>VLOOKUP(A1611,标的信息!$B$2:$G$260,2,0)</f>
        <v>信易顺</v>
      </c>
      <c r="C1611" t="str">
        <f>VLOOKUP(A1611,标的信息!$B$2:$G$260,3,0)</f>
        <v>信易顺第415期</v>
      </c>
      <c r="D1611">
        <f>VLOOKUP(A1611,标的信息!$B$2:$G$260,4,0)</f>
        <v>100000</v>
      </c>
      <c r="E1611">
        <f>VLOOKUP(A1611,标的信息!$B$2:$G$260,5,0)</f>
        <v>8</v>
      </c>
      <c r="F1611">
        <f>VLOOKUP(A1611,标的信息!$B$2:$G$260,6,0)</f>
        <v>24</v>
      </c>
      <c r="G1611">
        <f>VLOOKUP(A1611,标的信息!$B$2:$H$260,7,0)</f>
        <v>730</v>
      </c>
      <c r="H1611" t="str">
        <f>VLOOKUP(A1611,标的信息!$B$2:$I$260,8,0)</f>
        <v>还款中</v>
      </c>
      <c r="I1611">
        <f t="shared" si="25"/>
        <v>32.444444444444443</v>
      </c>
      <c r="J1611">
        <v>17.2</v>
      </c>
      <c r="K1611">
        <v>200</v>
      </c>
      <c r="L1611" s="1" t="s">
        <v>3135</v>
      </c>
      <c r="M1611">
        <v>7751</v>
      </c>
      <c r="N1611">
        <v>10</v>
      </c>
      <c r="O1611" t="s">
        <v>18</v>
      </c>
      <c r="P1611" s="1" t="s">
        <v>3136</v>
      </c>
      <c r="Q1611">
        <v>17.2</v>
      </c>
      <c r="R1611">
        <v>1</v>
      </c>
      <c r="S1611">
        <v>0</v>
      </c>
      <c r="T1611">
        <v>0</v>
      </c>
      <c r="U1611" s="1" t="s">
        <v>825</v>
      </c>
      <c r="V1611">
        <v>200</v>
      </c>
      <c r="W1611">
        <v>200</v>
      </c>
      <c r="X1611">
        <v>0</v>
      </c>
      <c r="Y1611">
        <v>217.2</v>
      </c>
      <c r="Z1611">
        <v>217.2</v>
      </c>
      <c r="AA1611">
        <v>1</v>
      </c>
      <c r="AB1611" t="s">
        <v>21</v>
      </c>
    </row>
    <row r="1612" spans="1:28" x14ac:dyDescent="0.3">
      <c r="A1612">
        <v>491</v>
      </c>
      <c r="B1612" t="str">
        <f>VLOOKUP(A1612,标的信息!$B$2:$G$260,2,0)</f>
        <v>信易顺</v>
      </c>
      <c r="C1612" t="str">
        <f>VLOOKUP(A1612,标的信息!$B$2:$G$260,3,0)</f>
        <v>信易顺第415期</v>
      </c>
      <c r="D1612">
        <f>VLOOKUP(A1612,标的信息!$B$2:$G$260,4,0)</f>
        <v>100000</v>
      </c>
      <c r="E1612">
        <f>VLOOKUP(A1612,标的信息!$B$2:$G$260,5,0)</f>
        <v>8</v>
      </c>
      <c r="F1612">
        <f>VLOOKUP(A1612,标的信息!$B$2:$G$260,6,0)</f>
        <v>24</v>
      </c>
      <c r="G1612">
        <f>VLOOKUP(A1612,标的信息!$B$2:$H$260,7,0)</f>
        <v>730</v>
      </c>
      <c r="H1612" t="str">
        <f>VLOOKUP(A1612,标的信息!$B$2:$I$260,8,0)</f>
        <v>还款中</v>
      </c>
      <c r="I1612">
        <f t="shared" si="25"/>
        <v>811.11111111111109</v>
      </c>
      <c r="J1612">
        <v>427.36</v>
      </c>
      <c r="K1612">
        <v>5000</v>
      </c>
      <c r="L1612" s="1" t="s">
        <v>3137</v>
      </c>
      <c r="M1612">
        <v>7750</v>
      </c>
      <c r="N1612">
        <v>10</v>
      </c>
      <c r="O1612" t="s">
        <v>18</v>
      </c>
      <c r="P1612" s="1" t="s">
        <v>3138</v>
      </c>
      <c r="Q1612">
        <v>427.36</v>
      </c>
      <c r="R1612">
        <v>1</v>
      </c>
      <c r="S1612">
        <v>0</v>
      </c>
      <c r="T1612">
        <v>0</v>
      </c>
      <c r="U1612" s="1" t="s">
        <v>29</v>
      </c>
      <c r="V1612">
        <v>5000</v>
      </c>
      <c r="W1612">
        <v>5000</v>
      </c>
      <c r="X1612">
        <v>0</v>
      </c>
      <c r="Y1612">
        <v>5427.36</v>
      </c>
      <c r="Z1612">
        <v>5427.36</v>
      </c>
      <c r="AA1612">
        <v>1</v>
      </c>
      <c r="AB1612" t="s">
        <v>21</v>
      </c>
    </row>
    <row r="1613" spans="1:28" x14ac:dyDescent="0.3">
      <c r="A1613">
        <v>491</v>
      </c>
      <c r="B1613" t="str">
        <f>VLOOKUP(A1613,标的信息!$B$2:$G$260,2,0)</f>
        <v>信易顺</v>
      </c>
      <c r="C1613" t="str">
        <f>VLOOKUP(A1613,标的信息!$B$2:$G$260,3,0)</f>
        <v>信易顺第415期</v>
      </c>
      <c r="D1613">
        <f>VLOOKUP(A1613,标的信息!$B$2:$G$260,4,0)</f>
        <v>100000</v>
      </c>
      <c r="E1613">
        <f>VLOOKUP(A1613,标的信息!$B$2:$G$260,5,0)</f>
        <v>8</v>
      </c>
      <c r="F1613">
        <f>VLOOKUP(A1613,标的信息!$B$2:$G$260,6,0)</f>
        <v>24</v>
      </c>
      <c r="G1613">
        <f>VLOOKUP(A1613,标的信息!$B$2:$H$260,7,0)</f>
        <v>730</v>
      </c>
      <c r="H1613" t="str">
        <f>VLOOKUP(A1613,标的信息!$B$2:$I$260,8,0)</f>
        <v>还款中</v>
      </c>
      <c r="I1613">
        <f t="shared" si="25"/>
        <v>16.222222222222221</v>
      </c>
      <c r="J1613">
        <v>8.48</v>
      </c>
      <c r="K1613">
        <v>100</v>
      </c>
      <c r="L1613" s="1" t="s">
        <v>3139</v>
      </c>
      <c r="M1613">
        <v>7747</v>
      </c>
      <c r="N1613">
        <v>10</v>
      </c>
      <c r="O1613" t="s">
        <v>18</v>
      </c>
      <c r="P1613" s="1" t="s">
        <v>3140</v>
      </c>
      <c r="Q1613">
        <v>8.48</v>
      </c>
      <c r="R1613">
        <v>1</v>
      </c>
      <c r="S1613">
        <v>0</v>
      </c>
      <c r="T1613">
        <v>0</v>
      </c>
      <c r="U1613" s="1" t="s">
        <v>32</v>
      </c>
      <c r="V1613">
        <v>100</v>
      </c>
      <c r="W1613">
        <v>100</v>
      </c>
      <c r="X1613">
        <v>0</v>
      </c>
      <c r="Y1613">
        <v>108.48</v>
      </c>
      <c r="Z1613">
        <v>108.48</v>
      </c>
      <c r="AA1613">
        <v>1</v>
      </c>
      <c r="AB1613" t="s">
        <v>21</v>
      </c>
    </row>
    <row r="1614" spans="1:28" x14ac:dyDescent="0.3">
      <c r="A1614">
        <v>488</v>
      </c>
      <c r="B1614" t="str">
        <f>VLOOKUP(A1614,标的信息!$B$2:$G$260,2,0)</f>
        <v>信易顺</v>
      </c>
      <c r="C1614" t="str">
        <f>VLOOKUP(A1614,标的信息!$B$2:$G$260,3,0)</f>
        <v>信易顺第413期</v>
      </c>
      <c r="D1614">
        <f>VLOOKUP(A1614,标的信息!$B$2:$G$260,4,0)</f>
        <v>120000</v>
      </c>
      <c r="E1614">
        <f>VLOOKUP(A1614,标的信息!$B$2:$G$260,5,0)</f>
        <v>7</v>
      </c>
      <c r="F1614">
        <f>VLOOKUP(A1614,标的信息!$B$2:$G$260,6,0)</f>
        <v>12</v>
      </c>
      <c r="G1614">
        <f>VLOOKUP(A1614,标的信息!$B$2:$H$260,7,0)</f>
        <v>365</v>
      </c>
      <c r="H1614" t="str">
        <f>VLOOKUP(A1614,标的信息!$B$2:$I$260,8,0)</f>
        <v>还款中</v>
      </c>
      <c r="I1614">
        <f t="shared" si="25"/>
        <v>3903.4722222222222</v>
      </c>
      <c r="J1614">
        <v>2107.64</v>
      </c>
      <c r="K1614">
        <v>55000</v>
      </c>
      <c r="L1614" s="1" t="s">
        <v>3141</v>
      </c>
      <c r="M1614">
        <v>7729</v>
      </c>
      <c r="N1614">
        <v>10</v>
      </c>
      <c r="O1614" t="s">
        <v>18</v>
      </c>
      <c r="P1614" s="1" t="s">
        <v>3142</v>
      </c>
      <c r="Q1614">
        <v>2107.64</v>
      </c>
      <c r="R1614">
        <v>1</v>
      </c>
      <c r="S1614">
        <v>0</v>
      </c>
      <c r="T1614">
        <v>0</v>
      </c>
      <c r="U1614" s="1" t="s">
        <v>20</v>
      </c>
      <c r="V1614">
        <v>55000</v>
      </c>
      <c r="W1614">
        <v>55000</v>
      </c>
      <c r="X1614">
        <v>0</v>
      </c>
      <c r="Y1614">
        <v>57107.64</v>
      </c>
      <c r="Z1614">
        <v>57107.64</v>
      </c>
      <c r="AA1614">
        <v>1</v>
      </c>
      <c r="AB1614" t="s">
        <v>21</v>
      </c>
    </row>
    <row r="1615" spans="1:28" x14ac:dyDescent="0.3">
      <c r="A1615">
        <v>488</v>
      </c>
      <c r="B1615" t="str">
        <f>VLOOKUP(A1615,标的信息!$B$2:$G$260,2,0)</f>
        <v>信易顺</v>
      </c>
      <c r="C1615" t="str">
        <f>VLOOKUP(A1615,标的信息!$B$2:$G$260,3,0)</f>
        <v>信易顺第413期</v>
      </c>
      <c r="D1615">
        <f>VLOOKUP(A1615,标的信息!$B$2:$G$260,4,0)</f>
        <v>120000</v>
      </c>
      <c r="E1615">
        <f>VLOOKUP(A1615,标的信息!$B$2:$G$260,5,0)</f>
        <v>7</v>
      </c>
      <c r="F1615">
        <f>VLOOKUP(A1615,标的信息!$B$2:$G$260,6,0)</f>
        <v>12</v>
      </c>
      <c r="G1615">
        <f>VLOOKUP(A1615,标的信息!$B$2:$H$260,7,0)</f>
        <v>365</v>
      </c>
      <c r="H1615" t="str">
        <f>VLOOKUP(A1615,标的信息!$B$2:$I$260,8,0)</f>
        <v>还款中</v>
      </c>
      <c r="I1615">
        <f t="shared" si="25"/>
        <v>14.194444444444445</v>
      </c>
      <c r="J1615">
        <v>7.72</v>
      </c>
      <c r="K1615">
        <v>200</v>
      </c>
      <c r="L1615" s="1" t="s">
        <v>3143</v>
      </c>
      <c r="M1615">
        <v>7728</v>
      </c>
      <c r="N1615">
        <v>10</v>
      </c>
      <c r="O1615" t="s">
        <v>18</v>
      </c>
      <c r="P1615" s="1" t="s">
        <v>3144</v>
      </c>
      <c r="Q1615">
        <v>7.72</v>
      </c>
      <c r="R1615">
        <v>1</v>
      </c>
      <c r="S1615">
        <v>0</v>
      </c>
      <c r="T1615">
        <v>0</v>
      </c>
      <c r="U1615" s="1" t="s">
        <v>43</v>
      </c>
      <c r="V1615">
        <v>200</v>
      </c>
      <c r="W1615">
        <v>200</v>
      </c>
      <c r="X1615">
        <v>0</v>
      </c>
      <c r="Y1615">
        <v>207.72</v>
      </c>
      <c r="Z1615">
        <v>207.72</v>
      </c>
      <c r="AA1615">
        <v>1</v>
      </c>
      <c r="AB1615" t="s">
        <v>21</v>
      </c>
    </row>
    <row r="1616" spans="1:28" x14ac:dyDescent="0.3">
      <c r="A1616">
        <v>488</v>
      </c>
      <c r="B1616" t="str">
        <f>VLOOKUP(A1616,标的信息!$B$2:$G$260,2,0)</f>
        <v>信易顺</v>
      </c>
      <c r="C1616" t="str">
        <f>VLOOKUP(A1616,标的信息!$B$2:$G$260,3,0)</f>
        <v>信易顺第413期</v>
      </c>
      <c r="D1616">
        <f>VLOOKUP(A1616,标的信息!$B$2:$G$260,4,0)</f>
        <v>120000</v>
      </c>
      <c r="E1616">
        <f>VLOOKUP(A1616,标的信息!$B$2:$G$260,5,0)</f>
        <v>7</v>
      </c>
      <c r="F1616">
        <f>VLOOKUP(A1616,标的信息!$B$2:$G$260,6,0)</f>
        <v>12</v>
      </c>
      <c r="G1616">
        <f>VLOOKUP(A1616,标的信息!$B$2:$H$260,7,0)</f>
        <v>365</v>
      </c>
      <c r="H1616" t="str">
        <f>VLOOKUP(A1616,标的信息!$B$2:$I$260,8,0)</f>
        <v>还款中</v>
      </c>
      <c r="I1616">
        <f t="shared" si="25"/>
        <v>56.777777777777779</v>
      </c>
      <c r="J1616">
        <v>30.64</v>
      </c>
      <c r="K1616">
        <v>800</v>
      </c>
      <c r="L1616" s="1" t="s">
        <v>3145</v>
      </c>
      <c r="M1616">
        <v>7727</v>
      </c>
      <c r="N1616">
        <v>10</v>
      </c>
      <c r="O1616" t="s">
        <v>18</v>
      </c>
      <c r="P1616" s="1" t="s">
        <v>3146</v>
      </c>
      <c r="Q1616">
        <v>30.64</v>
      </c>
      <c r="R1616">
        <v>1</v>
      </c>
      <c r="S1616">
        <v>0</v>
      </c>
      <c r="T1616">
        <v>0</v>
      </c>
      <c r="U1616" s="1" t="s">
        <v>40</v>
      </c>
      <c r="V1616">
        <v>800</v>
      </c>
      <c r="W1616">
        <v>800</v>
      </c>
      <c r="X1616">
        <v>0</v>
      </c>
      <c r="Y1616">
        <v>830.64</v>
      </c>
      <c r="Z1616">
        <v>830.64</v>
      </c>
      <c r="AA1616">
        <v>1</v>
      </c>
      <c r="AB1616" t="s">
        <v>21</v>
      </c>
    </row>
    <row r="1617" spans="1:28" x14ac:dyDescent="0.3">
      <c r="A1617">
        <v>488</v>
      </c>
      <c r="B1617" t="str">
        <f>VLOOKUP(A1617,标的信息!$B$2:$G$260,2,0)</f>
        <v>信易顺</v>
      </c>
      <c r="C1617" t="str">
        <f>VLOOKUP(A1617,标的信息!$B$2:$G$260,3,0)</f>
        <v>信易顺第413期</v>
      </c>
      <c r="D1617">
        <f>VLOOKUP(A1617,标的信息!$B$2:$G$260,4,0)</f>
        <v>120000</v>
      </c>
      <c r="E1617">
        <f>VLOOKUP(A1617,标的信息!$B$2:$G$260,5,0)</f>
        <v>7</v>
      </c>
      <c r="F1617">
        <f>VLOOKUP(A1617,标的信息!$B$2:$G$260,6,0)</f>
        <v>12</v>
      </c>
      <c r="G1617">
        <f>VLOOKUP(A1617,标的信息!$B$2:$H$260,7,0)</f>
        <v>365</v>
      </c>
      <c r="H1617" t="str">
        <f>VLOOKUP(A1617,标的信息!$B$2:$I$260,8,0)</f>
        <v>还款中</v>
      </c>
      <c r="I1617">
        <f t="shared" si="25"/>
        <v>7.0972222222222223</v>
      </c>
      <c r="J1617">
        <v>3.8</v>
      </c>
      <c r="K1617">
        <v>100</v>
      </c>
      <c r="L1617" s="1" t="s">
        <v>3147</v>
      </c>
      <c r="M1617">
        <v>7726</v>
      </c>
      <c r="N1617">
        <v>10</v>
      </c>
      <c r="O1617" t="s">
        <v>18</v>
      </c>
      <c r="P1617" s="1" t="s">
        <v>3148</v>
      </c>
      <c r="Q1617">
        <v>3.8</v>
      </c>
      <c r="R1617">
        <v>1</v>
      </c>
      <c r="S1617">
        <v>0</v>
      </c>
      <c r="T1617">
        <v>0</v>
      </c>
      <c r="U1617" s="1" t="s">
        <v>48</v>
      </c>
      <c r="V1617">
        <v>100</v>
      </c>
      <c r="W1617">
        <v>100</v>
      </c>
      <c r="X1617">
        <v>0</v>
      </c>
      <c r="Y1617">
        <v>103.8</v>
      </c>
      <c r="Z1617">
        <v>103.8</v>
      </c>
      <c r="AA1617">
        <v>1</v>
      </c>
      <c r="AB1617" t="s">
        <v>21</v>
      </c>
    </row>
    <row r="1618" spans="1:28" x14ac:dyDescent="0.3">
      <c r="A1618">
        <v>488</v>
      </c>
      <c r="B1618" t="str">
        <f>VLOOKUP(A1618,标的信息!$B$2:$G$260,2,0)</f>
        <v>信易顺</v>
      </c>
      <c r="C1618" t="str">
        <f>VLOOKUP(A1618,标的信息!$B$2:$G$260,3,0)</f>
        <v>信易顺第413期</v>
      </c>
      <c r="D1618">
        <f>VLOOKUP(A1618,标的信息!$B$2:$G$260,4,0)</f>
        <v>120000</v>
      </c>
      <c r="E1618">
        <f>VLOOKUP(A1618,标的信息!$B$2:$G$260,5,0)</f>
        <v>7</v>
      </c>
      <c r="F1618">
        <f>VLOOKUP(A1618,标的信息!$B$2:$G$260,6,0)</f>
        <v>12</v>
      </c>
      <c r="G1618">
        <f>VLOOKUP(A1618,标的信息!$B$2:$H$260,7,0)</f>
        <v>365</v>
      </c>
      <c r="H1618" t="str">
        <f>VLOOKUP(A1618,标的信息!$B$2:$I$260,8,0)</f>
        <v>还款中</v>
      </c>
      <c r="I1618">
        <f t="shared" si="25"/>
        <v>212.91666666666666</v>
      </c>
      <c r="J1618">
        <v>114.96</v>
      </c>
      <c r="K1618">
        <v>3000</v>
      </c>
      <c r="L1618" s="1" t="s">
        <v>3149</v>
      </c>
      <c r="M1618">
        <v>7725</v>
      </c>
      <c r="N1618">
        <v>10</v>
      </c>
      <c r="O1618" t="s">
        <v>18</v>
      </c>
      <c r="P1618" s="1" t="s">
        <v>3150</v>
      </c>
      <c r="Q1618">
        <v>114.96</v>
      </c>
      <c r="R1618">
        <v>1</v>
      </c>
      <c r="S1618">
        <v>0</v>
      </c>
      <c r="T1618">
        <v>0</v>
      </c>
      <c r="U1618" s="1" t="s">
        <v>35</v>
      </c>
      <c r="V1618">
        <v>3000</v>
      </c>
      <c r="W1618">
        <v>3000</v>
      </c>
      <c r="X1618">
        <v>0</v>
      </c>
      <c r="Y1618">
        <v>3114.96</v>
      </c>
      <c r="Z1618">
        <v>3114.96</v>
      </c>
      <c r="AA1618">
        <v>1</v>
      </c>
      <c r="AB1618" t="s">
        <v>21</v>
      </c>
    </row>
    <row r="1619" spans="1:28" x14ac:dyDescent="0.3">
      <c r="A1619">
        <v>488</v>
      </c>
      <c r="B1619" t="str">
        <f>VLOOKUP(A1619,标的信息!$B$2:$G$260,2,0)</f>
        <v>信易顺</v>
      </c>
      <c r="C1619" t="str">
        <f>VLOOKUP(A1619,标的信息!$B$2:$G$260,3,0)</f>
        <v>信易顺第413期</v>
      </c>
      <c r="D1619">
        <f>VLOOKUP(A1619,标的信息!$B$2:$G$260,4,0)</f>
        <v>120000</v>
      </c>
      <c r="E1619">
        <f>VLOOKUP(A1619,标的信息!$B$2:$G$260,5,0)</f>
        <v>7</v>
      </c>
      <c r="F1619">
        <f>VLOOKUP(A1619,标的信息!$B$2:$G$260,6,0)</f>
        <v>12</v>
      </c>
      <c r="G1619">
        <f>VLOOKUP(A1619,标的信息!$B$2:$H$260,7,0)</f>
        <v>365</v>
      </c>
      <c r="H1619" t="str">
        <f>VLOOKUP(A1619,标的信息!$B$2:$I$260,8,0)</f>
        <v>还款中</v>
      </c>
      <c r="I1619">
        <f t="shared" si="25"/>
        <v>14.194444444444445</v>
      </c>
      <c r="J1619">
        <v>7.72</v>
      </c>
      <c r="K1619">
        <v>200</v>
      </c>
      <c r="L1619" s="1" t="s">
        <v>3151</v>
      </c>
      <c r="M1619">
        <v>7724</v>
      </c>
      <c r="N1619">
        <v>10</v>
      </c>
      <c r="O1619" t="s">
        <v>18</v>
      </c>
      <c r="P1619" s="1" t="s">
        <v>3152</v>
      </c>
      <c r="Q1619">
        <v>7.72</v>
      </c>
      <c r="R1619">
        <v>1</v>
      </c>
      <c r="S1619">
        <v>0</v>
      </c>
      <c r="T1619">
        <v>0</v>
      </c>
      <c r="U1619" s="1" t="s">
        <v>32</v>
      </c>
      <c r="V1619">
        <v>200</v>
      </c>
      <c r="W1619">
        <v>200</v>
      </c>
      <c r="X1619">
        <v>0</v>
      </c>
      <c r="Y1619">
        <v>207.72</v>
      </c>
      <c r="Z1619">
        <v>207.72</v>
      </c>
      <c r="AA1619">
        <v>1</v>
      </c>
      <c r="AB1619" t="s">
        <v>21</v>
      </c>
    </row>
    <row r="1620" spans="1:28" x14ac:dyDescent="0.3">
      <c r="A1620">
        <v>488</v>
      </c>
      <c r="B1620" t="str">
        <f>VLOOKUP(A1620,标的信息!$B$2:$G$260,2,0)</f>
        <v>信易顺</v>
      </c>
      <c r="C1620" t="str">
        <f>VLOOKUP(A1620,标的信息!$B$2:$G$260,3,0)</f>
        <v>信易顺第413期</v>
      </c>
      <c r="D1620">
        <f>VLOOKUP(A1620,标的信息!$B$2:$G$260,4,0)</f>
        <v>120000</v>
      </c>
      <c r="E1620">
        <f>VLOOKUP(A1620,标的信息!$B$2:$G$260,5,0)</f>
        <v>7</v>
      </c>
      <c r="F1620">
        <f>VLOOKUP(A1620,标的信息!$B$2:$G$260,6,0)</f>
        <v>12</v>
      </c>
      <c r="G1620">
        <f>VLOOKUP(A1620,标的信息!$B$2:$H$260,7,0)</f>
        <v>365</v>
      </c>
      <c r="H1620" t="str">
        <f>VLOOKUP(A1620,标的信息!$B$2:$I$260,8,0)</f>
        <v>还款中</v>
      </c>
      <c r="I1620">
        <f t="shared" si="25"/>
        <v>7.0972222222222223</v>
      </c>
      <c r="J1620">
        <v>3.8</v>
      </c>
      <c r="K1620">
        <v>100</v>
      </c>
      <c r="L1620" s="1" t="s">
        <v>3153</v>
      </c>
      <c r="M1620">
        <v>7723</v>
      </c>
      <c r="N1620">
        <v>10</v>
      </c>
      <c r="O1620" t="s">
        <v>18</v>
      </c>
      <c r="P1620" s="1" t="s">
        <v>3154</v>
      </c>
      <c r="Q1620">
        <v>3.8</v>
      </c>
      <c r="R1620">
        <v>1</v>
      </c>
      <c r="S1620">
        <v>0</v>
      </c>
      <c r="T1620">
        <v>0</v>
      </c>
      <c r="U1620" s="1" t="s">
        <v>53</v>
      </c>
      <c r="V1620">
        <v>100</v>
      </c>
      <c r="W1620">
        <v>100</v>
      </c>
      <c r="X1620">
        <v>0</v>
      </c>
      <c r="Y1620">
        <v>103.8</v>
      </c>
      <c r="Z1620">
        <v>103.8</v>
      </c>
      <c r="AA1620">
        <v>1</v>
      </c>
      <c r="AB1620" t="s">
        <v>21</v>
      </c>
    </row>
    <row r="1621" spans="1:28" x14ac:dyDescent="0.3">
      <c r="A1621">
        <v>488</v>
      </c>
      <c r="B1621" t="str">
        <f>VLOOKUP(A1621,标的信息!$B$2:$G$260,2,0)</f>
        <v>信易顺</v>
      </c>
      <c r="C1621" t="str">
        <f>VLOOKUP(A1621,标的信息!$B$2:$G$260,3,0)</f>
        <v>信易顺第413期</v>
      </c>
      <c r="D1621">
        <f>VLOOKUP(A1621,标的信息!$B$2:$G$260,4,0)</f>
        <v>120000</v>
      </c>
      <c r="E1621">
        <f>VLOOKUP(A1621,标的信息!$B$2:$G$260,5,0)</f>
        <v>7</v>
      </c>
      <c r="F1621">
        <f>VLOOKUP(A1621,标的信息!$B$2:$G$260,6,0)</f>
        <v>12</v>
      </c>
      <c r="G1621">
        <f>VLOOKUP(A1621,标的信息!$B$2:$H$260,7,0)</f>
        <v>365</v>
      </c>
      <c r="H1621" t="str">
        <f>VLOOKUP(A1621,标的信息!$B$2:$I$260,8,0)</f>
        <v>还款中</v>
      </c>
      <c r="I1621">
        <f t="shared" si="25"/>
        <v>638.75</v>
      </c>
      <c r="J1621">
        <v>344.88</v>
      </c>
      <c r="K1621">
        <v>9000</v>
      </c>
      <c r="L1621" s="1" t="s">
        <v>3155</v>
      </c>
      <c r="M1621">
        <v>7722</v>
      </c>
      <c r="N1621">
        <v>10</v>
      </c>
      <c r="O1621" t="s">
        <v>18</v>
      </c>
      <c r="P1621" s="1" t="s">
        <v>3156</v>
      </c>
      <c r="Q1621">
        <v>344.88</v>
      </c>
      <c r="R1621">
        <v>1</v>
      </c>
      <c r="S1621">
        <v>0</v>
      </c>
      <c r="T1621">
        <v>0</v>
      </c>
      <c r="U1621" s="1" t="s">
        <v>48</v>
      </c>
      <c r="V1621">
        <v>9000</v>
      </c>
      <c r="W1621">
        <v>9000</v>
      </c>
      <c r="X1621">
        <v>0</v>
      </c>
      <c r="Y1621">
        <v>9344.8799999999992</v>
      </c>
      <c r="Z1621">
        <v>9344.8799999999992</v>
      </c>
      <c r="AA1621">
        <v>1</v>
      </c>
      <c r="AB1621" t="s">
        <v>21</v>
      </c>
    </row>
    <row r="1622" spans="1:28" x14ac:dyDescent="0.3">
      <c r="A1622">
        <v>488</v>
      </c>
      <c r="B1622" t="str">
        <f>VLOOKUP(A1622,标的信息!$B$2:$G$260,2,0)</f>
        <v>信易顺</v>
      </c>
      <c r="C1622" t="str">
        <f>VLOOKUP(A1622,标的信息!$B$2:$G$260,3,0)</f>
        <v>信易顺第413期</v>
      </c>
      <c r="D1622">
        <f>VLOOKUP(A1622,标的信息!$B$2:$G$260,4,0)</f>
        <v>120000</v>
      </c>
      <c r="E1622">
        <f>VLOOKUP(A1622,标的信息!$B$2:$G$260,5,0)</f>
        <v>7</v>
      </c>
      <c r="F1622">
        <f>VLOOKUP(A1622,标的信息!$B$2:$G$260,6,0)</f>
        <v>12</v>
      </c>
      <c r="G1622">
        <f>VLOOKUP(A1622,标的信息!$B$2:$H$260,7,0)</f>
        <v>365</v>
      </c>
      <c r="H1622" t="str">
        <f>VLOOKUP(A1622,标的信息!$B$2:$I$260,8,0)</f>
        <v>还款中</v>
      </c>
      <c r="I1622">
        <f t="shared" si="25"/>
        <v>78.069444444444443</v>
      </c>
      <c r="J1622">
        <v>42.16</v>
      </c>
      <c r="K1622">
        <v>1100</v>
      </c>
      <c r="L1622" s="1" t="s">
        <v>3157</v>
      </c>
      <c r="M1622">
        <v>7721</v>
      </c>
      <c r="N1622">
        <v>10</v>
      </c>
      <c r="O1622" t="s">
        <v>18</v>
      </c>
      <c r="P1622" s="1" t="s">
        <v>3158</v>
      </c>
      <c r="Q1622">
        <v>42.16</v>
      </c>
      <c r="R1622">
        <v>1</v>
      </c>
      <c r="S1622">
        <v>0</v>
      </c>
      <c r="T1622">
        <v>0</v>
      </c>
      <c r="U1622" s="1" t="s">
        <v>48</v>
      </c>
      <c r="V1622">
        <v>1100</v>
      </c>
      <c r="W1622">
        <v>1100</v>
      </c>
      <c r="X1622">
        <v>0</v>
      </c>
      <c r="Y1622">
        <v>1142.1600000000001</v>
      </c>
      <c r="Z1622">
        <v>1142.1600000000001</v>
      </c>
      <c r="AA1622">
        <v>1</v>
      </c>
      <c r="AB1622" t="s">
        <v>21</v>
      </c>
    </row>
    <row r="1623" spans="1:28" x14ac:dyDescent="0.3">
      <c r="A1623">
        <v>488</v>
      </c>
      <c r="B1623" t="str">
        <f>VLOOKUP(A1623,标的信息!$B$2:$G$260,2,0)</f>
        <v>信易顺</v>
      </c>
      <c r="C1623" t="str">
        <f>VLOOKUP(A1623,标的信息!$B$2:$G$260,3,0)</f>
        <v>信易顺第413期</v>
      </c>
      <c r="D1623">
        <f>VLOOKUP(A1623,标的信息!$B$2:$G$260,4,0)</f>
        <v>120000</v>
      </c>
      <c r="E1623">
        <f>VLOOKUP(A1623,标的信息!$B$2:$G$260,5,0)</f>
        <v>7</v>
      </c>
      <c r="F1623">
        <f>VLOOKUP(A1623,标的信息!$B$2:$G$260,6,0)</f>
        <v>12</v>
      </c>
      <c r="G1623">
        <f>VLOOKUP(A1623,标的信息!$B$2:$H$260,7,0)</f>
        <v>365</v>
      </c>
      <c r="H1623" t="str">
        <f>VLOOKUP(A1623,标的信息!$B$2:$I$260,8,0)</f>
        <v>还款中</v>
      </c>
      <c r="I1623">
        <f t="shared" si="25"/>
        <v>14.194444444444445</v>
      </c>
      <c r="J1623">
        <v>7.72</v>
      </c>
      <c r="K1623">
        <v>200</v>
      </c>
      <c r="L1623" s="1" t="s">
        <v>3159</v>
      </c>
      <c r="M1623">
        <v>7720</v>
      </c>
      <c r="N1623">
        <v>10</v>
      </c>
      <c r="O1623" t="s">
        <v>18</v>
      </c>
      <c r="P1623" s="1" t="s">
        <v>3160</v>
      </c>
      <c r="Q1623">
        <v>7.72</v>
      </c>
      <c r="R1623">
        <v>1</v>
      </c>
      <c r="S1623">
        <v>0</v>
      </c>
      <c r="T1623">
        <v>0</v>
      </c>
      <c r="U1623" s="1" t="s">
        <v>48</v>
      </c>
      <c r="V1623">
        <v>200</v>
      </c>
      <c r="W1623">
        <v>200</v>
      </c>
      <c r="X1623">
        <v>0</v>
      </c>
      <c r="Y1623">
        <v>207.72</v>
      </c>
      <c r="Z1623">
        <v>207.72</v>
      </c>
      <c r="AA1623">
        <v>1</v>
      </c>
      <c r="AB1623" t="s">
        <v>21</v>
      </c>
    </row>
    <row r="1624" spans="1:28" x14ac:dyDescent="0.3">
      <c r="A1624">
        <v>488</v>
      </c>
      <c r="B1624" t="str">
        <f>VLOOKUP(A1624,标的信息!$B$2:$G$260,2,0)</f>
        <v>信易顺</v>
      </c>
      <c r="C1624" t="str">
        <f>VLOOKUP(A1624,标的信息!$B$2:$G$260,3,0)</f>
        <v>信易顺第413期</v>
      </c>
      <c r="D1624">
        <f>VLOOKUP(A1624,标的信息!$B$2:$G$260,4,0)</f>
        <v>120000</v>
      </c>
      <c r="E1624">
        <f>VLOOKUP(A1624,标的信息!$B$2:$G$260,5,0)</f>
        <v>7</v>
      </c>
      <c r="F1624">
        <f>VLOOKUP(A1624,标的信息!$B$2:$G$260,6,0)</f>
        <v>12</v>
      </c>
      <c r="G1624">
        <f>VLOOKUP(A1624,标的信息!$B$2:$H$260,7,0)</f>
        <v>365</v>
      </c>
      <c r="H1624" t="str">
        <f>VLOOKUP(A1624,标的信息!$B$2:$I$260,8,0)</f>
        <v>还款中</v>
      </c>
      <c r="I1624">
        <f t="shared" si="25"/>
        <v>14.194444444444445</v>
      </c>
      <c r="J1624">
        <v>7.72</v>
      </c>
      <c r="K1624">
        <v>200</v>
      </c>
      <c r="L1624" s="1" t="s">
        <v>3161</v>
      </c>
      <c r="M1624">
        <v>7719</v>
      </c>
      <c r="N1624">
        <v>10</v>
      </c>
      <c r="O1624" t="s">
        <v>18</v>
      </c>
      <c r="P1624" s="1" t="s">
        <v>3162</v>
      </c>
      <c r="Q1624">
        <v>7.72</v>
      </c>
      <c r="R1624">
        <v>1</v>
      </c>
      <c r="S1624">
        <v>0</v>
      </c>
      <c r="T1624">
        <v>0</v>
      </c>
      <c r="U1624" s="1" t="s">
        <v>40</v>
      </c>
      <c r="V1624">
        <v>200</v>
      </c>
      <c r="W1624">
        <v>200</v>
      </c>
      <c r="X1624">
        <v>0</v>
      </c>
      <c r="Y1624">
        <v>207.72</v>
      </c>
      <c r="Z1624">
        <v>207.72</v>
      </c>
      <c r="AA1624">
        <v>1</v>
      </c>
      <c r="AB1624" t="s">
        <v>21</v>
      </c>
    </row>
    <row r="1625" spans="1:28" x14ac:dyDescent="0.3">
      <c r="A1625">
        <v>488</v>
      </c>
      <c r="B1625" t="str">
        <f>VLOOKUP(A1625,标的信息!$B$2:$G$260,2,0)</f>
        <v>信易顺</v>
      </c>
      <c r="C1625" t="str">
        <f>VLOOKUP(A1625,标的信息!$B$2:$G$260,3,0)</f>
        <v>信易顺第413期</v>
      </c>
      <c r="D1625">
        <f>VLOOKUP(A1625,标的信息!$B$2:$G$260,4,0)</f>
        <v>120000</v>
      </c>
      <c r="E1625">
        <f>VLOOKUP(A1625,标的信息!$B$2:$G$260,5,0)</f>
        <v>7</v>
      </c>
      <c r="F1625">
        <f>VLOOKUP(A1625,标的信息!$B$2:$G$260,6,0)</f>
        <v>12</v>
      </c>
      <c r="G1625">
        <f>VLOOKUP(A1625,标的信息!$B$2:$H$260,7,0)</f>
        <v>365</v>
      </c>
      <c r="H1625" t="str">
        <f>VLOOKUP(A1625,标的信息!$B$2:$I$260,8,0)</f>
        <v>还款中</v>
      </c>
      <c r="I1625">
        <f t="shared" si="25"/>
        <v>134.84722222222223</v>
      </c>
      <c r="J1625">
        <v>72.8</v>
      </c>
      <c r="K1625">
        <v>1900</v>
      </c>
      <c r="L1625" s="1" t="s">
        <v>3163</v>
      </c>
      <c r="M1625">
        <v>7718</v>
      </c>
      <c r="N1625">
        <v>10</v>
      </c>
      <c r="O1625" t="s">
        <v>18</v>
      </c>
      <c r="P1625" s="1" t="s">
        <v>3164</v>
      </c>
      <c r="Q1625">
        <v>72.8</v>
      </c>
      <c r="R1625">
        <v>1</v>
      </c>
      <c r="S1625">
        <v>0</v>
      </c>
      <c r="T1625">
        <v>0</v>
      </c>
      <c r="U1625" s="1" t="s">
        <v>48</v>
      </c>
      <c r="V1625">
        <v>1900</v>
      </c>
      <c r="W1625">
        <v>1900</v>
      </c>
      <c r="X1625">
        <v>0</v>
      </c>
      <c r="Y1625">
        <v>1972.8</v>
      </c>
      <c r="Z1625">
        <v>1972.8</v>
      </c>
      <c r="AA1625">
        <v>1</v>
      </c>
      <c r="AB1625" t="s">
        <v>21</v>
      </c>
    </row>
    <row r="1626" spans="1:28" x14ac:dyDescent="0.3">
      <c r="A1626">
        <v>488</v>
      </c>
      <c r="B1626" t="str">
        <f>VLOOKUP(A1626,标的信息!$B$2:$G$260,2,0)</f>
        <v>信易顺</v>
      </c>
      <c r="C1626" t="str">
        <f>VLOOKUP(A1626,标的信息!$B$2:$G$260,3,0)</f>
        <v>信易顺第413期</v>
      </c>
      <c r="D1626">
        <f>VLOOKUP(A1626,标的信息!$B$2:$G$260,4,0)</f>
        <v>120000</v>
      </c>
      <c r="E1626">
        <f>VLOOKUP(A1626,标的信息!$B$2:$G$260,5,0)</f>
        <v>7</v>
      </c>
      <c r="F1626">
        <f>VLOOKUP(A1626,标的信息!$B$2:$G$260,6,0)</f>
        <v>12</v>
      </c>
      <c r="G1626">
        <f>VLOOKUP(A1626,标的信息!$B$2:$H$260,7,0)</f>
        <v>365</v>
      </c>
      <c r="H1626" t="str">
        <f>VLOOKUP(A1626,标的信息!$B$2:$I$260,8,0)</f>
        <v>还款中</v>
      </c>
      <c r="I1626">
        <f t="shared" si="25"/>
        <v>716.81944444444446</v>
      </c>
      <c r="J1626">
        <v>387.04</v>
      </c>
      <c r="K1626">
        <v>10100</v>
      </c>
      <c r="L1626" s="1" t="s">
        <v>3165</v>
      </c>
      <c r="M1626">
        <v>7717</v>
      </c>
      <c r="N1626">
        <v>10</v>
      </c>
      <c r="O1626" t="s">
        <v>18</v>
      </c>
      <c r="P1626" s="1" t="s">
        <v>3166</v>
      </c>
      <c r="Q1626">
        <v>387.04</v>
      </c>
      <c r="R1626">
        <v>1</v>
      </c>
      <c r="S1626">
        <v>0</v>
      </c>
      <c r="T1626">
        <v>0</v>
      </c>
      <c r="U1626" s="1" t="s">
        <v>32</v>
      </c>
      <c r="V1626">
        <v>10100</v>
      </c>
      <c r="W1626">
        <v>10100</v>
      </c>
      <c r="X1626">
        <v>0</v>
      </c>
      <c r="Y1626">
        <v>10487.04</v>
      </c>
      <c r="Z1626">
        <v>10487.04</v>
      </c>
      <c r="AA1626">
        <v>1</v>
      </c>
      <c r="AB1626" t="s">
        <v>21</v>
      </c>
    </row>
    <row r="1627" spans="1:28" x14ac:dyDescent="0.3">
      <c r="A1627">
        <v>488</v>
      </c>
      <c r="B1627" t="str">
        <f>VLOOKUP(A1627,标的信息!$B$2:$G$260,2,0)</f>
        <v>信易顺</v>
      </c>
      <c r="C1627" t="str">
        <f>VLOOKUP(A1627,标的信息!$B$2:$G$260,3,0)</f>
        <v>信易顺第413期</v>
      </c>
      <c r="D1627">
        <f>VLOOKUP(A1627,标的信息!$B$2:$G$260,4,0)</f>
        <v>120000</v>
      </c>
      <c r="E1627">
        <f>VLOOKUP(A1627,标的信息!$B$2:$G$260,5,0)</f>
        <v>7</v>
      </c>
      <c r="F1627">
        <f>VLOOKUP(A1627,标的信息!$B$2:$G$260,6,0)</f>
        <v>12</v>
      </c>
      <c r="G1627">
        <f>VLOOKUP(A1627,标的信息!$B$2:$H$260,7,0)</f>
        <v>365</v>
      </c>
      <c r="H1627" t="str">
        <f>VLOOKUP(A1627,标的信息!$B$2:$I$260,8,0)</f>
        <v>还款中</v>
      </c>
      <c r="I1627">
        <f t="shared" si="25"/>
        <v>1419.4444444444443</v>
      </c>
      <c r="J1627">
        <v>766.36</v>
      </c>
      <c r="K1627">
        <v>20000</v>
      </c>
      <c r="L1627" s="1" t="s">
        <v>3167</v>
      </c>
      <c r="M1627">
        <v>7716</v>
      </c>
      <c r="N1627">
        <v>10</v>
      </c>
      <c r="O1627" t="s">
        <v>18</v>
      </c>
      <c r="P1627" s="1" t="s">
        <v>3168</v>
      </c>
      <c r="Q1627">
        <v>766.36</v>
      </c>
      <c r="R1627">
        <v>1</v>
      </c>
      <c r="S1627">
        <v>0</v>
      </c>
      <c r="T1627">
        <v>0</v>
      </c>
      <c r="U1627" s="1" t="s">
        <v>29</v>
      </c>
      <c r="V1627">
        <v>20000</v>
      </c>
      <c r="W1627">
        <v>20000</v>
      </c>
      <c r="X1627">
        <v>0</v>
      </c>
      <c r="Y1627">
        <v>20766.36</v>
      </c>
      <c r="Z1627">
        <v>20766.36</v>
      </c>
      <c r="AA1627">
        <v>1</v>
      </c>
      <c r="AB1627" t="s">
        <v>21</v>
      </c>
    </row>
    <row r="1628" spans="1:28" x14ac:dyDescent="0.3">
      <c r="A1628">
        <v>488</v>
      </c>
      <c r="B1628" t="str">
        <f>VLOOKUP(A1628,标的信息!$B$2:$G$260,2,0)</f>
        <v>信易顺</v>
      </c>
      <c r="C1628" t="str">
        <f>VLOOKUP(A1628,标的信息!$B$2:$G$260,3,0)</f>
        <v>信易顺第413期</v>
      </c>
      <c r="D1628">
        <f>VLOOKUP(A1628,标的信息!$B$2:$G$260,4,0)</f>
        <v>120000</v>
      </c>
      <c r="E1628">
        <f>VLOOKUP(A1628,标的信息!$B$2:$G$260,5,0)</f>
        <v>7</v>
      </c>
      <c r="F1628">
        <f>VLOOKUP(A1628,标的信息!$B$2:$G$260,6,0)</f>
        <v>12</v>
      </c>
      <c r="G1628">
        <f>VLOOKUP(A1628,标的信息!$B$2:$H$260,7,0)</f>
        <v>365</v>
      </c>
      <c r="H1628" t="str">
        <f>VLOOKUP(A1628,标的信息!$B$2:$I$260,8,0)</f>
        <v>还款中</v>
      </c>
      <c r="I1628">
        <f t="shared" si="25"/>
        <v>851.66666666666663</v>
      </c>
      <c r="J1628">
        <v>459.84</v>
      </c>
      <c r="K1628">
        <v>12000</v>
      </c>
      <c r="L1628" s="1" t="s">
        <v>3169</v>
      </c>
      <c r="M1628">
        <v>7715</v>
      </c>
      <c r="N1628">
        <v>10</v>
      </c>
      <c r="O1628" t="s">
        <v>18</v>
      </c>
      <c r="P1628" s="1" t="s">
        <v>3170</v>
      </c>
      <c r="Q1628">
        <v>459.84</v>
      </c>
      <c r="R1628">
        <v>1</v>
      </c>
      <c r="S1628">
        <v>0</v>
      </c>
      <c r="T1628">
        <v>0</v>
      </c>
      <c r="U1628" s="1" t="s">
        <v>48</v>
      </c>
      <c r="V1628">
        <v>12000</v>
      </c>
      <c r="W1628">
        <v>12000</v>
      </c>
      <c r="X1628">
        <v>0</v>
      </c>
      <c r="Y1628">
        <v>12459.84</v>
      </c>
      <c r="Z1628">
        <v>12459.84</v>
      </c>
      <c r="AA1628">
        <v>1</v>
      </c>
      <c r="AB1628" t="s">
        <v>21</v>
      </c>
    </row>
    <row r="1629" spans="1:28" x14ac:dyDescent="0.3">
      <c r="A1629">
        <v>488</v>
      </c>
      <c r="B1629" t="str">
        <f>VLOOKUP(A1629,标的信息!$B$2:$G$260,2,0)</f>
        <v>信易顺</v>
      </c>
      <c r="C1629" t="str">
        <f>VLOOKUP(A1629,标的信息!$B$2:$G$260,3,0)</f>
        <v>信易顺第413期</v>
      </c>
      <c r="D1629">
        <f>VLOOKUP(A1629,标的信息!$B$2:$G$260,4,0)</f>
        <v>120000</v>
      </c>
      <c r="E1629">
        <f>VLOOKUP(A1629,标的信息!$B$2:$G$260,5,0)</f>
        <v>7</v>
      </c>
      <c r="F1629">
        <f>VLOOKUP(A1629,标的信息!$B$2:$G$260,6,0)</f>
        <v>12</v>
      </c>
      <c r="G1629">
        <f>VLOOKUP(A1629,标的信息!$B$2:$H$260,7,0)</f>
        <v>365</v>
      </c>
      <c r="H1629" t="str">
        <f>VLOOKUP(A1629,标的信息!$B$2:$I$260,8,0)</f>
        <v>还款中</v>
      </c>
      <c r="I1629">
        <f t="shared" si="25"/>
        <v>7.0972222222222223</v>
      </c>
      <c r="J1629">
        <v>3.8</v>
      </c>
      <c r="K1629">
        <v>100</v>
      </c>
      <c r="L1629" s="1" t="s">
        <v>3171</v>
      </c>
      <c r="M1629">
        <v>7714</v>
      </c>
      <c r="N1629">
        <v>10</v>
      </c>
      <c r="O1629" t="s">
        <v>18</v>
      </c>
      <c r="P1629" s="1" t="s">
        <v>3172</v>
      </c>
      <c r="Q1629">
        <v>3.8</v>
      </c>
      <c r="R1629">
        <v>1</v>
      </c>
      <c r="S1629">
        <v>0</v>
      </c>
      <c r="T1629">
        <v>0</v>
      </c>
      <c r="U1629" s="1" t="s">
        <v>24</v>
      </c>
      <c r="V1629">
        <v>100</v>
      </c>
      <c r="W1629">
        <v>100</v>
      </c>
      <c r="X1629">
        <v>0</v>
      </c>
      <c r="Y1629">
        <v>103.8</v>
      </c>
      <c r="Z1629">
        <v>103.8</v>
      </c>
      <c r="AA1629">
        <v>1</v>
      </c>
      <c r="AB1629" t="s">
        <v>21</v>
      </c>
    </row>
    <row r="1630" spans="1:28" x14ac:dyDescent="0.3">
      <c r="A1630">
        <v>488</v>
      </c>
      <c r="B1630" t="str">
        <f>VLOOKUP(A1630,标的信息!$B$2:$G$260,2,0)</f>
        <v>信易顺</v>
      </c>
      <c r="C1630" t="str">
        <f>VLOOKUP(A1630,标的信息!$B$2:$G$260,3,0)</f>
        <v>信易顺第413期</v>
      </c>
      <c r="D1630">
        <f>VLOOKUP(A1630,标的信息!$B$2:$G$260,4,0)</f>
        <v>120000</v>
      </c>
      <c r="E1630">
        <f>VLOOKUP(A1630,标的信息!$B$2:$G$260,5,0)</f>
        <v>7</v>
      </c>
      <c r="F1630">
        <f>VLOOKUP(A1630,标的信息!$B$2:$G$260,6,0)</f>
        <v>12</v>
      </c>
      <c r="G1630">
        <f>VLOOKUP(A1630,标的信息!$B$2:$H$260,7,0)</f>
        <v>365</v>
      </c>
      <c r="H1630" t="str">
        <f>VLOOKUP(A1630,标的信息!$B$2:$I$260,8,0)</f>
        <v>还款中</v>
      </c>
      <c r="I1630">
        <f t="shared" si="25"/>
        <v>70.972222222222229</v>
      </c>
      <c r="J1630">
        <v>38.36</v>
      </c>
      <c r="K1630">
        <v>1000</v>
      </c>
      <c r="L1630" s="1" t="s">
        <v>3173</v>
      </c>
      <c r="M1630">
        <v>7713</v>
      </c>
      <c r="N1630">
        <v>10</v>
      </c>
      <c r="O1630" t="s">
        <v>18</v>
      </c>
      <c r="P1630" s="1" t="s">
        <v>3174</v>
      </c>
      <c r="Q1630">
        <v>38.36</v>
      </c>
      <c r="R1630">
        <v>1</v>
      </c>
      <c r="S1630">
        <v>0</v>
      </c>
      <c r="T1630">
        <v>0</v>
      </c>
      <c r="U1630" s="1" t="s">
        <v>53</v>
      </c>
      <c r="V1630">
        <v>1000</v>
      </c>
      <c r="W1630">
        <v>1000</v>
      </c>
      <c r="X1630">
        <v>0</v>
      </c>
      <c r="Y1630">
        <v>1038.3599999999999</v>
      </c>
      <c r="Z1630">
        <v>1038.3599999999999</v>
      </c>
      <c r="AA1630">
        <v>1</v>
      </c>
      <c r="AB1630" t="s">
        <v>21</v>
      </c>
    </row>
    <row r="1631" spans="1:28" x14ac:dyDescent="0.3">
      <c r="A1631">
        <v>488</v>
      </c>
      <c r="B1631" t="str">
        <f>VLOOKUP(A1631,标的信息!$B$2:$G$260,2,0)</f>
        <v>信易顺</v>
      </c>
      <c r="C1631" t="str">
        <f>VLOOKUP(A1631,标的信息!$B$2:$G$260,3,0)</f>
        <v>信易顺第413期</v>
      </c>
      <c r="D1631">
        <f>VLOOKUP(A1631,标的信息!$B$2:$G$260,4,0)</f>
        <v>120000</v>
      </c>
      <c r="E1631">
        <f>VLOOKUP(A1631,标的信息!$B$2:$G$260,5,0)</f>
        <v>7</v>
      </c>
      <c r="F1631">
        <f>VLOOKUP(A1631,标的信息!$B$2:$G$260,6,0)</f>
        <v>12</v>
      </c>
      <c r="G1631">
        <f>VLOOKUP(A1631,标的信息!$B$2:$H$260,7,0)</f>
        <v>365</v>
      </c>
      <c r="H1631" t="str">
        <f>VLOOKUP(A1631,标的信息!$B$2:$I$260,8,0)</f>
        <v>还款中</v>
      </c>
      <c r="I1631">
        <f t="shared" si="25"/>
        <v>283.88888888888891</v>
      </c>
      <c r="J1631">
        <v>153.32</v>
      </c>
      <c r="K1631">
        <v>4000</v>
      </c>
      <c r="L1631" s="1" t="s">
        <v>3175</v>
      </c>
      <c r="M1631">
        <v>7712</v>
      </c>
      <c r="N1631">
        <v>10</v>
      </c>
      <c r="O1631" t="s">
        <v>18</v>
      </c>
      <c r="P1631" s="1" t="s">
        <v>3176</v>
      </c>
      <c r="Q1631">
        <v>153.32</v>
      </c>
      <c r="R1631">
        <v>1</v>
      </c>
      <c r="S1631">
        <v>0</v>
      </c>
      <c r="T1631">
        <v>0</v>
      </c>
      <c r="U1631" s="1" t="s">
        <v>32</v>
      </c>
      <c r="V1631">
        <v>4000</v>
      </c>
      <c r="W1631">
        <v>4000</v>
      </c>
      <c r="X1631">
        <v>0</v>
      </c>
      <c r="Y1631">
        <v>4153.32</v>
      </c>
      <c r="Z1631">
        <v>4153.32</v>
      </c>
      <c r="AA1631">
        <v>1</v>
      </c>
      <c r="AB1631" t="s">
        <v>21</v>
      </c>
    </row>
    <row r="1632" spans="1:28" x14ac:dyDescent="0.3">
      <c r="A1632">
        <v>488</v>
      </c>
      <c r="B1632" t="str">
        <f>VLOOKUP(A1632,标的信息!$B$2:$G$260,2,0)</f>
        <v>信易顺</v>
      </c>
      <c r="C1632" t="str">
        <f>VLOOKUP(A1632,标的信息!$B$2:$G$260,3,0)</f>
        <v>信易顺第413期</v>
      </c>
      <c r="D1632">
        <f>VLOOKUP(A1632,标的信息!$B$2:$G$260,4,0)</f>
        <v>120000</v>
      </c>
      <c r="E1632">
        <f>VLOOKUP(A1632,标的信息!$B$2:$G$260,5,0)</f>
        <v>7</v>
      </c>
      <c r="F1632">
        <f>VLOOKUP(A1632,标的信息!$B$2:$G$260,6,0)</f>
        <v>12</v>
      </c>
      <c r="G1632">
        <f>VLOOKUP(A1632,标的信息!$B$2:$H$260,7,0)</f>
        <v>365</v>
      </c>
      <c r="H1632" t="str">
        <f>VLOOKUP(A1632,标的信息!$B$2:$I$260,8,0)</f>
        <v>还款中</v>
      </c>
      <c r="I1632">
        <f t="shared" si="25"/>
        <v>70.972222222222229</v>
      </c>
      <c r="J1632">
        <v>38.36</v>
      </c>
      <c r="K1632">
        <v>1000</v>
      </c>
      <c r="L1632" s="1" t="s">
        <v>3177</v>
      </c>
      <c r="M1632">
        <v>7711</v>
      </c>
      <c r="N1632">
        <v>10</v>
      </c>
      <c r="O1632" t="s">
        <v>18</v>
      </c>
      <c r="P1632" s="1" t="s">
        <v>3178</v>
      </c>
      <c r="Q1632">
        <v>38.36</v>
      </c>
      <c r="R1632">
        <v>1</v>
      </c>
      <c r="S1632">
        <v>0</v>
      </c>
      <c r="T1632">
        <v>0</v>
      </c>
      <c r="U1632" s="1" t="s">
        <v>53</v>
      </c>
      <c r="V1632">
        <v>1000</v>
      </c>
      <c r="W1632">
        <v>1000</v>
      </c>
      <c r="X1632">
        <v>0</v>
      </c>
      <c r="Y1632">
        <v>1038.3599999999999</v>
      </c>
      <c r="Z1632">
        <v>1038.3599999999999</v>
      </c>
      <c r="AA1632">
        <v>1</v>
      </c>
      <c r="AB1632" t="s">
        <v>21</v>
      </c>
    </row>
    <row r="1633" spans="1:28" x14ac:dyDescent="0.3">
      <c r="A1633">
        <v>489</v>
      </c>
      <c r="B1633" t="str">
        <f>VLOOKUP(A1633,标的信息!$B$2:$G$260,2,0)</f>
        <v>安盈聚财</v>
      </c>
      <c r="C1633" t="str">
        <f>VLOOKUP(A1633,标的信息!$B$2:$G$260,3,0)</f>
        <v>草根金融第2期</v>
      </c>
      <c r="D1633">
        <f>VLOOKUP(A1633,标的信息!$B$2:$G$260,4,0)</f>
        <v>2000000</v>
      </c>
      <c r="E1633">
        <f>VLOOKUP(A1633,标的信息!$B$2:$G$260,5,0)</f>
        <v>5.4</v>
      </c>
      <c r="F1633">
        <f>VLOOKUP(A1633,标的信息!$B$2:$G$260,6,0)</f>
        <v>6</v>
      </c>
      <c r="G1633">
        <f>VLOOKUP(A1633,标的信息!$B$2:$H$260,7,0)</f>
        <v>181</v>
      </c>
      <c r="H1633" t="str">
        <f>VLOOKUP(A1633,标的信息!$B$2:$I$260,8,0)</f>
        <v>还款中</v>
      </c>
      <c r="I1633">
        <f t="shared" si="25"/>
        <v>2172</v>
      </c>
      <c r="J1633">
        <v>2208</v>
      </c>
      <c r="K1633">
        <v>80000</v>
      </c>
      <c r="L1633" s="1" t="s">
        <v>3179</v>
      </c>
      <c r="M1633">
        <v>7896</v>
      </c>
      <c r="N1633">
        <v>10</v>
      </c>
      <c r="O1633" t="s">
        <v>18</v>
      </c>
      <c r="P1633" s="1" t="s">
        <v>3180</v>
      </c>
      <c r="Q1633">
        <v>2208</v>
      </c>
      <c r="R1633">
        <v>1</v>
      </c>
      <c r="S1633">
        <v>0</v>
      </c>
      <c r="T1633">
        <v>0</v>
      </c>
      <c r="U1633" s="1" t="s">
        <v>48</v>
      </c>
      <c r="V1633">
        <v>80000</v>
      </c>
      <c r="W1633">
        <v>80000</v>
      </c>
      <c r="X1633">
        <v>0</v>
      </c>
      <c r="Y1633">
        <v>82208</v>
      </c>
      <c r="Z1633">
        <v>82208</v>
      </c>
      <c r="AA1633">
        <v>1</v>
      </c>
      <c r="AB1633" t="s">
        <v>21</v>
      </c>
    </row>
    <row r="1634" spans="1:28" x14ac:dyDescent="0.3">
      <c r="A1634">
        <v>489</v>
      </c>
      <c r="B1634" t="str">
        <f>VLOOKUP(A1634,标的信息!$B$2:$G$260,2,0)</f>
        <v>安盈聚财</v>
      </c>
      <c r="C1634" t="str">
        <f>VLOOKUP(A1634,标的信息!$B$2:$G$260,3,0)</f>
        <v>草根金融第2期</v>
      </c>
      <c r="D1634">
        <f>VLOOKUP(A1634,标的信息!$B$2:$G$260,4,0)</f>
        <v>2000000</v>
      </c>
      <c r="E1634">
        <f>VLOOKUP(A1634,标的信息!$B$2:$G$260,5,0)</f>
        <v>5.4</v>
      </c>
      <c r="F1634">
        <f>VLOOKUP(A1634,标的信息!$B$2:$G$260,6,0)</f>
        <v>6</v>
      </c>
      <c r="G1634">
        <f>VLOOKUP(A1634,标的信息!$B$2:$H$260,7,0)</f>
        <v>181</v>
      </c>
      <c r="H1634" t="str">
        <f>VLOOKUP(A1634,标的信息!$B$2:$I$260,8,0)</f>
        <v>还款中</v>
      </c>
      <c r="I1634">
        <f t="shared" si="25"/>
        <v>5430</v>
      </c>
      <c r="J1634">
        <v>5520</v>
      </c>
      <c r="K1634">
        <v>200000</v>
      </c>
      <c r="L1634" s="1" t="s">
        <v>3181</v>
      </c>
      <c r="M1634">
        <v>7895</v>
      </c>
      <c r="N1634">
        <v>10</v>
      </c>
      <c r="O1634" t="s">
        <v>18</v>
      </c>
      <c r="P1634" s="1" t="s">
        <v>3182</v>
      </c>
      <c r="Q1634">
        <v>5520</v>
      </c>
      <c r="R1634">
        <v>1</v>
      </c>
      <c r="S1634">
        <v>0</v>
      </c>
      <c r="T1634">
        <v>0</v>
      </c>
      <c r="U1634" s="1" t="s">
        <v>48</v>
      </c>
      <c r="V1634">
        <v>200000</v>
      </c>
      <c r="W1634">
        <v>200000</v>
      </c>
      <c r="X1634">
        <v>0</v>
      </c>
      <c r="Y1634">
        <v>205520</v>
      </c>
      <c r="Z1634">
        <v>205520</v>
      </c>
      <c r="AA1634">
        <v>1</v>
      </c>
      <c r="AB1634" t="s">
        <v>21</v>
      </c>
    </row>
    <row r="1635" spans="1:28" x14ac:dyDescent="0.3">
      <c r="A1635">
        <v>489</v>
      </c>
      <c r="B1635" t="str">
        <f>VLOOKUP(A1635,标的信息!$B$2:$G$260,2,0)</f>
        <v>安盈聚财</v>
      </c>
      <c r="C1635" t="str">
        <f>VLOOKUP(A1635,标的信息!$B$2:$G$260,3,0)</f>
        <v>草根金融第2期</v>
      </c>
      <c r="D1635">
        <f>VLOOKUP(A1635,标的信息!$B$2:$G$260,4,0)</f>
        <v>2000000</v>
      </c>
      <c r="E1635">
        <f>VLOOKUP(A1635,标的信息!$B$2:$G$260,5,0)</f>
        <v>5.4</v>
      </c>
      <c r="F1635">
        <f>VLOOKUP(A1635,标的信息!$B$2:$G$260,6,0)</f>
        <v>6</v>
      </c>
      <c r="G1635">
        <f>VLOOKUP(A1635,标的信息!$B$2:$H$260,7,0)</f>
        <v>181</v>
      </c>
      <c r="H1635" t="str">
        <f>VLOOKUP(A1635,标的信息!$B$2:$I$260,8,0)</f>
        <v>还款中</v>
      </c>
      <c r="I1635">
        <f t="shared" si="25"/>
        <v>271.5</v>
      </c>
      <c r="J1635">
        <v>276</v>
      </c>
      <c r="K1635">
        <v>10000</v>
      </c>
      <c r="L1635" s="1" t="s">
        <v>3183</v>
      </c>
      <c r="M1635">
        <v>7894</v>
      </c>
      <c r="N1635">
        <v>10</v>
      </c>
      <c r="O1635" t="s">
        <v>18</v>
      </c>
      <c r="P1635" s="1" t="s">
        <v>3184</v>
      </c>
      <c r="Q1635">
        <v>276</v>
      </c>
      <c r="R1635">
        <v>1</v>
      </c>
      <c r="S1635">
        <v>0</v>
      </c>
      <c r="T1635">
        <v>0</v>
      </c>
      <c r="U1635" s="1" t="s">
        <v>20</v>
      </c>
      <c r="V1635">
        <v>10000</v>
      </c>
      <c r="W1635">
        <v>10000</v>
      </c>
      <c r="X1635">
        <v>0</v>
      </c>
      <c r="Y1635">
        <v>10276</v>
      </c>
      <c r="Z1635">
        <v>10276</v>
      </c>
      <c r="AA1635">
        <v>1</v>
      </c>
      <c r="AB1635" t="s">
        <v>21</v>
      </c>
    </row>
    <row r="1636" spans="1:28" x14ac:dyDescent="0.3">
      <c r="A1636">
        <v>489</v>
      </c>
      <c r="B1636" t="str">
        <f>VLOOKUP(A1636,标的信息!$B$2:$G$260,2,0)</f>
        <v>安盈聚财</v>
      </c>
      <c r="C1636" t="str">
        <f>VLOOKUP(A1636,标的信息!$B$2:$G$260,3,0)</f>
        <v>草根金融第2期</v>
      </c>
      <c r="D1636">
        <f>VLOOKUP(A1636,标的信息!$B$2:$G$260,4,0)</f>
        <v>2000000</v>
      </c>
      <c r="E1636">
        <f>VLOOKUP(A1636,标的信息!$B$2:$G$260,5,0)</f>
        <v>5.4</v>
      </c>
      <c r="F1636">
        <f>VLOOKUP(A1636,标的信息!$B$2:$G$260,6,0)</f>
        <v>6</v>
      </c>
      <c r="G1636">
        <f>VLOOKUP(A1636,标的信息!$B$2:$H$260,7,0)</f>
        <v>181</v>
      </c>
      <c r="H1636" t="str">
        <f>VLOOKUP(A1636,标的信息!$B$2:$I$260,8,0)</f>
        <v>还款中</v>
      </c>
      <c r="I1636">
        <f t="shared" si="25"/>
        <v>1357.5</v>
      </c>
      <c r="J1636">
        <v>1380</v>
      </c>
      <c r="K1636">
        <v>50000</v>
      </c>
      <c r="L1636" s="1" t="s">
        <v>3185</v>
      </c>
      <c r="M1636">
        <v>7893</v>
      </c>
      <c r="N1636">
        <v>10</v>
      </c>
      <c r="O1636" t="s">
        <v>18</v>
      </c>
      <c r="P1636" s="1" t="s">
        <v>3186</v>
      </c>
      <c r="Q1636">
        <v>1380</v>
      </c>
      <c r="R1636">
        <v>1</v>
      </c>
      <c r="S1636">
        <v>0</v>
      </c>
      <c r="T1636">
        <v>0</v>
      </c>
      <c r="U1636" s="1" t="s">
        <v>29</v>
      </c>
      <c r="V1636">
        <v>50000</v>
      </c>
      <c r="W1636">
        <v>50000</v>
      </c>
      <c r="X1636">
        <v>0</v>
      </c>
      <c r="Y1636">
        <v>51380</v>
      </c>
      <c r="Z1636">
        <v>51380</v>
      </c>
      <c r="AA1636">
        <v>1</v>
      </c>
      <c r="AB1636" t="s">
        <v>21</v>
      </c>
    </row>
    <row r="1637" spans="1:28" x14ac:dyDescent="0.3">
      <c r="A1637">
        <v>489</v>
      </c>
      <c r="B1637" t="str">
        <f>VLOOKUP(A1637,标的信息!$B$2:$G$260,2,0)</f>
        <v>安盈聚财</v>
      </c>
      <c r="C1637" t="str">
        <f>VLOOKUP(A1637,标的信息!$B$2:$G$260,3,0)</f>
        <v>草根金融第2期</v>
      </c>
      <c r="D1637">
        <f>VLOOKUP(A1637,标的信息!$B$2:$G$260,4,0)</f>
        <v>2000000</v>
      </c>
      <c r="E1637">
        <f>VLOOKUP(A1637,标的信息!$B$2:$G$260,5,0)</f>
        <v>5.4</v>
      </c>
      <c r="F1637">
        <f>VLOOKUP(A1637,标的信息!$B$2:$G$260,6,0)</f>
        <v>6</v>
      </c>
      <c r="G1637">
        <f>VLOOKUP(A1637,标的信息!$B$2:$H$260,7,0)</f>
        <v>181</v>
      </c>
      <c r="H1637" t="str">
        <f>VLOOKUP(A1637,标的信息!$B$2:$I$260,8,0)</f>
        <v>还款中</v>
      </c>
      <c r="I1637">
        <f t="shared" si="25"/>
        <v>271.5</v>
      </c>
      <c r="J1637">
        <v>276</v>
      </c>
      <c r="K1637">
        <v>10000</v>
      </c>
      <c r="L1637" s="1" t="s">
        <v>3187</v>
      </c>
      <c r="M1637">
        <v>7892</v>
      </c>
      <c r="N1637">
        <v>10</v>
      </c>
      <c r="O1637" t="s">
        <v>18</v>
      </c>
      <c r="P1637" s="1" t="s">
        <v>3188</v>
      </c>
      <c r="Q1637">
        <v>276</v>
      </c>
      <c r="R1637">
        <v>1</v>
      </c>
      <c r="S1637">
        <v>0</v>
      </c>
      <c r="T1637">
        <v>0</v>
      </c>
      <c r="U1637" s="1" t="s">
        <v>43</v>
      </c>
      <c r="V1637">
        <v>10000</v>
      </c>
      <c r="W1637">
        <v>10000</v>
      </c>
      <c r="X1637">
        <v>0</v>
      </c>
      <c r="Y1637">
        <v>10276</v>
      </c>
      <c r="Z1637">
        <v>10276</v>
      </c>
      <c r="AA1637">
        <v>1</v>
      </c>
      <c r="AB1637" t="s">
        <v>21</v>
      </c>
    </row>
    <row r="1638" spans="1:28" x14ac:dyDescent="0.3">
      <c r="A1638">
        <v>489</v>
      </c>
      <c r="B1638" t="str">
        <f>VLOOKUP(A1638,标的信息!$B$2:$G$260,2,0)</f>
        <v>安盈聚财</v>
      </c>
      <c r="C1638" t="str">
        <f>VLOOKUP(A1638,标的信息!$B$2:$G$260,3,0)</f>
        <v>草根金融第2期</v>
      </c>
      <c r="D1638">
        <f>VLOOKUP(A1638,标的信息!$B$2:$G$260,4,0)</f>
        <v>2000000</v>
      </c>
      <c r="E1638">
        <f>VLOOKUP(A1638,标的信息!$B$2:$G$260,5,0)</f>
        <v>5.4</v>
      </c>
      <c r="F1638">
        <f>VLOOKUP(A1638,标的信息!$B$2:$G$260,6,0)</f>
        <v>6</v>
      </c>
      <c r="G1638">
        <f>VLOOKUP(A1638,标的信息!$B$2:$H$260,7,0)</f>
        <v>181</v>
      </c>
      <c r="H1638" t="str">
        <f>VLOOKUP(A1638,标的信息!$B$2:$I$260,8,0)</f>
        <v>还款中</v>
      </c>
      <c r="I1638">
        <f t="shared" si="25"/>
        <v>271.5</v>
      </c>
      <c r="J1638">
        <v>276</v>
      </c>
      <c r="K1638">
        <v>10000</v>
      </c>
      <c r="L1638" s="1" t="s">
        <v>3189</v>
      </c>
      <c r="M1638">
        <v>7891</v>
      </c>
      <c r="N1638">
        <v>10</v>
      </c>
      <c r="O1638" t="s">
        <v>18</v>
      </c>
      <c r="P1638" s="1" t="s">
        <v>3190</v>
      </c>
      <c r="Q1638">
        <v>276</v>
      </c>
      <c r="R1638">
        <v>1</v>
      </c>
      <c r="S1638">
        <v>0</v>
      </c>
      <c r="T1638">
        <v>0</v>
      </c>
      <c r="U1638" s="1" t="s">
        <v>40</v>
      </c>
      <c r="V1638">
        <v>10000</v>
      </c>
      <c r="W1638">
        <v>10000</v>
      </c>
      <c r="X1638">
        <v>0</v>
      </c>
      <c r="Y1638">
        <v>10276</v>
      </c>
      <c r="Z1638">
        <v>10276</v>
      </c>
      <c r="AA1638">
        <v>1</v>
      </c>
      <c r="AB1638" t="s">
        <v>21</v>
      </c>
    </row>
    <row r="1639" spans="1:28" x14ac:dyDescent="0.3">
      <c r="A1639">
        <v>489</v>
      </c>
      <c r="B1639" t="str">
        <f>VLOOKUP(A1639,标的信息!$B$2:$G$260,2,0)</f>
        <v>安盈聚财</v>
      </c>
      <c r="C1639" t="str">
        <f>VLOOKUP(A1639,标的信息!$B$2:$G$260,3,0)</f>
        <v>草根金融第2期</v>
      </c>
      <c r="D1639">
        <f>VLOOKUP(A1639,标的信息!$B$2:$G$260,4,0)</f>
        <v>2000000</v>
      </c>
      <c r="E1639">
        <f>VLOOKUP(A1639,标的信息!$B$2:$G$260,5,0)</f>
        <v>5.4</v>
      </c>
      <c r="F1639">
        <f>VLOOKUP(A1639,标的信息!$B$2:$G$260,6,0)</f>
        <v>6</v>
      </c>
      <c r="G1639">
        <f>VLOOKUP(A1639,标的信息!$B$2:$H$260,7,0)</f>
        <v>181</v>
      </c>
      <c r="H1639" t="str">
        <f>VLOOKUP(A1639,标的信息!$B$2:$I$260,8,0)</f>
        <v>还款中</v>
      </c>
      <c r="I1639">
        <f t="shared" si="25"/>
        <v>543</v>
      </c>
      <c r="J1639">
        <v>552</v>
      </c>
      <c r="K1639">
        <v>20000</v>
      </c>
      <c r="L1639" s="1" t="s">
        <v>3191</v>
      </c>
      <c r="M1639">
        <v>7890</v>
      </c>
      <c r="N1639">
        <v>10</v>
      </c>
      <c r="O1639" t="s">
        <v>18</v>
      </c>
      <c r="P1639" s="1" t="s">
        <v>3192</v>
      </c>
      <c r="Q1639">
        <v>552</v>
      </c>
      <c r="R1639">
        <v>1</v>
      </c>
      <c r="S1639">
        <v>0</v>
      </c>
      <c r="T1639">
        <v>0</v>
      </c>
      <c r="U1639" s="1" t="s">
        <v>48</v>
      </c>
      <c r="V1639">
        <v>20000</v>
      </c>
      <c r="W1639">
        <v>20000</v>
      </c>
      <c r="X1639">
        <v>0</v>
      </c>
      <c r="Y1639">
        <v>20552</v>
      </c>
      <c r="Z1639">
        <v>20552</v>
      </c>
      <c r="AA1639">
        <v>1</v>
      </c>
      <c r="AB1639" t="s">
        <v>21</v>
      </c>
    </row>
    <row r="1640" spans="1:28" x14ac:dyDescent="0.3">
      <c r="A1640">
        <v>489</v>
      </c>
      <c r="B1640" t="str">
        <f>VLOOKUP(A1640,标的信息!$B$2:$G$260,2,0)</f>
        <v>安盈聚财</v>
      </c>
      <c r="C1640" t="str">
        <f>VLOOKUP(A1640,标的信息!$B$2:$G$260,3,0)</f>
        <v>草根金融第2期</v>
      </c>
      <c r="D1640">
        <f>VLOOKUP(A1640,标的信息!$B$2:$G$260,4,0)</f>
        <v>2000000</v>
      </c>
      <c r="E1640">
        <f>VLOOKUP(A1640,标的信息!$B$2:$G$260,5,0)</f>
        <v>5.4</v>
      </c>
      <c r="F1640">
        <f>VLOOKUP(A1640,标的信息!$B$2:$G$260,6,0)</f>
        <v>6</v>
      </c>
      <c r="G1640">
        <f>VLOOKUP(A1640,标的信息!$B$2:$H$260,7,0)</f>
        <v>181</v>
      </c>
      <c r="H1640" t="str">
        <f>VLOOKUP(A1640,标的信息!$B$2:$I$260,8,0)</f>
        <v>还款中</v>
      </c>
      <c r="I1640">
        <f t="shared" si="25"/>
        <v>543</v>
      </c>
      <c r="J1640">
        <v>552</v>
      </c>
      <c r="K1640">
        <v>20000</v>
      </c>
      <c r="L1640" s="1" t="s">
        <v>3193</v>
      </c>
      <c r="M1640">
        <v>7889</v>
      </c>
      <c r="N1640">
        <v>10</v>
      </c>
      <c r="O1640" t="s">
        <v>18</v>
      </c>
      <c r="P1640" s="1" t="s">
        <v>3194</v>
      </c>
      <c r="Q1640">
        <v>552</v>
      </c>
      <c r="R1640">
        <v>1</v>
      </c>
      <c r="S1640">
        <v>0</v>
      </c>
      <c r="T1640">
        <v>0</v>
      </c>
      <c r="U1640" s="1" t="s">
        <v>29</v>
      </c>
      <c r="V1640">
        <v>20000</v>
      </c>
      <c r="W1640">
        <v>20000</v>
      </c>
      <c r="X1640">
        <v>0</v>
      </c>
      <c r="Y1640">
        <v>20552</v>
      </c>
      <c r="Z1640">
        <v>20552</v>
      </c>
      <c r="AA1640">
        <v>1</v>
      </c>
      <c r="AB1640" t="s">
        <v>21</v>
      </c>
    </row>
    <row r="1641" spans="1:28" x14ac:dyDescent="0.3">
      <c r="A1641">
        <v>489</v>
      </c>
      <c r="B1641" t="str">
        <f>VLOOKUP(A1641,标的信息!$B$2:$G$260,2,0)</f>
        <v>安盈聚财</v>
      </c>
      <c r="C1641" t="str">
        <f>VLOOKUP(A1641,标的信息!$B$2:$G$260,3,0)</f>
        <v>草根金融第2期</v>
      </c>
      <c r="D1641">
        <f>VLOOKUP(A1641,标的信息!$B$2:$G$260,4,0)</f>
        <v>2000000</v>
      </c>
      <c r="E1641">
        <f>VLOOKUP(A1641,标的信息!$B$2:$G$260,5,0)</f>
        <v>5.4</v>
      </c>
      <c r="F1641">
        <f>VLOOKUP(A1641,标的信息!$B$2:$G$260,6,0)</f>
        <v>6</v>
      </c>
      <c r="G1641">
        <f>VLOOKUP(A1641,标的信息!$B$2:$H$260,7,0)</f>
        <v>181</v>
      </c>
      <c r="H1641" t="str">
        <f>VLOOKUP(A1641,标的信息!$B$2:$I$260,8,0)</f>
        <v>还款中</v>
      </c>
      <c r="I1641">
        <f t="shared" si="25"/>
        <v>1086</v>
      </c>
      <c r="J1641">
        <v>1104</v>
      </c>
      <c r="K1641">
        <v>40000</v>
      </c>
      <c r="L1641" s="1" t="s">
        <v>3195</v>
      </c>
      <c r="M1641">
        <v>7888</v>
      </c>
      <c r="N1641">
        <v>10</v>
      </c>
      <c r="O1641" t="s">
        <v>18</v>
      </c>
      <c r="P1641" s="1" t="s">
        <v>3196</v>
      </c>
      <c r="Q1641">
        <v>1104</v>
      </c>
      <c r="R1641">
        <v>1</v>
      </c>
      <c r="S1641">
        <v>0</v>
      </c>
      <c r="T1641">
        <v>0</v>
      </c>
      <c r="U1641" s="1" t="s">
        <v>40</v>
      </c>
      <c r="V1641">
        <v>40000</v>
      </c>
      <c r="W1641">
        <v>40000</v>
      </c>
      <c r="X1641">
        <v>0</v>
      </c>
      <c r="Y1641">
        <v>41104</v>
      </c>
      <c r="Z1641">
        <v>41104</v>
      </c>
      <c r="AA1641">
        <v>1</v>
      </c>
      <c r="AB1641" t="s">
        <v>21</v>
      </c>
    </row>
    <row r="1642" spans="1:28" x14ac:dyDescent="0.3">
      <c r="A1642">
        <v>489</v>
      </c>
      <c r="B1642" t="str">
        <f>VLOOKUP(A1642,标的信息!$B$2:$G$260,2,0)</f>
        <v>安盈聚财</v>
      </c>
      <c r="C1642" t="str">
        <f>VLOOKUP(A1642,标的信息!$B$2:$G$260,3,0)</f>
        <v>草根金融第2期</v>
      </c>
      <c r="D1642">
        <f>VLOOKUP(A1642,标的信息!$B$2:$G$260,4,0)</f>
        <v>2000000</v>
      </c>
      <c r="E1642">
        <f>VLOOKUP(A1642,标的信息!$B$2:$G$260,5,0)</f>
        <v>5.4</v>
      </c>
      <c r="F1642">
        <f>VLOOKUP(A1642,标的信息!$B$2:$G$260,6,0)</f>
        <v>6</v>
      </c>
      <c r="G1642">
        <f>VLOOKUP(A1642,标的信息!$B$2:$H$260,7,0)</f>
        <v>181</v>
      </c>
      <c r="H1642" t="str">
        <f>VLOOKUP(A1642,标的信息!$B$2:$I$260,8,0)</f>
        <v>还款中</v>
      </c>
      <c r="I1642">
        <f t="shared" si="25"/>
        <v>271.5</v>
      </c>
      <c r="J1642">
        <v>276</v>
      </c>
      <c r="K1642">
        <v>10000</v>
      </c>
      <c r="L1642" s="1" t="s">
        <v>3197</v>
      </c>
      <c r="M1642">
        <v>7887</v>
      </c>
      <c r="N1642">
        <v>10</v>
      </c>
      <c r="O1642" t="s">
        <v>18</v>
      </c>
      <c r="P1642" s="1" t="s">
        <v>3198</v>
      </c>
      <c r="Q1642">
        <v>276</v>
      </c>
      <c r="R1642">
        <v>1</v>
      </c>
      <c r="S1642">
        <v>0</v>
      </c>
      <c r="T1642">
        <v>0</v>
      </c>
      <c r="U1642" s="1" t="s">
        <v>20</v>
      </c>
      <c r="V1642">
        <v>10000</v>
      </c>
      <c r="W1642">
        <v>10000</v>
      </c>
      <c r="X1642">
        <v>0</v>
      </c>
      <c r="Y1642">
        <v>10276</v>
      </c>
      <c r="Z1642">
        <v>10276</v>
      </c>
      <c r="AA1642">
        <v>1</v>
      </c>
      <c r="AB1642" t="s">
        <v>21</v>
      </c>
    </row>
    <row r="1643" spans="1:28" x14ac:dyDescent="0.3">
      <c r="A1643">
        <v>489</v>
      </c>
      <c r="B1643" t="str">
        <f>VLOOKUP(A1643,标的信息!$B$2:$G$260,2,0)</f>
        <v>安盈聚财</v>
      </c>
      <c r="C1643" t="str">
        <f>VLOOKUP(A1643,标的信息!$B$2:$G$260,3,0)</f>
        <v>草根金融第2期</v>
      </c>
      <c r="D1643">
        <f>VLOOKUP(A1643,标的信息!$B$2:$G$260,4,0)</f>
        <v>2000000</v>
      </c>
      <c r="E1643">
        <f>VLOOKUP(A1643,标的信息!$B$2:$G$260,5,0)</f>
        <v>5.4</v>
      </c>
      <c r="F1643">
        <f>VLOOKUP(A1643,标的信息!$B$2:$G$260,6,0)</f>
        <v>6</v>
      </c>
      <c r="G1643">
        <f>VLOOKUP(A1643,标的信息!$B$2:$H$260,7,0)</f>
        <v>181</v>
      </c>
      <c r="H1643" t="str">
        <f>VLOOKUP(A1643,标的信息!$B$2:$I$260,8,0)</f>
        <v>还款中</v>
      </c>
      <c r="I1643">
        <f t="shared" si="25"/>
        <v>5430</v>
      </c>
      <c r="J1643">
        <v>5520</v>
      </c>
      <c r="K1643">
        <v>200000</v>
      </c>
      <c r="L1643" s="1" t="s">
        <v>3199</v>
      </c>
      <c r="M1643">
        <v>7886</v>
      </c>
      <c r="N1643">
        <v>10</v>
      </c>
      <c r="O1643" t="s">
        <v>18</v>
      </c>
      <c r="P1643" s="1" t="s">
        <v>3200</v>
      </c>
      <c r="Q1643">
        <v>5520</v>
      </c>
      <c r="R1643">
        <v>1</v>
      </c>
      <c r="S1643">
        <v>0</v>
      </c>
      <c r="T1643">
        <v>0</v>
      </c>
      <c r="U1643" s="1" t="s">
        <v>32</v>
      </c>
      <c r="V1643">
        <v>200000</v>
      </c>
      <c r="W1643">
        <v>200000</v>
      </c>
      <c r="X1643">
        <v>0</v>
      </c>
      <c r="Y1643">
        <v>205520</v>
      </c>
      <c r="Z1643">
        <v>205520</v>
      </c>
      <c r="AA1643">
        <v>1</v>
      </c>
      <c r="AB1643" t="s">
        <v>21</v>
      </c>
    </row>
    <row r="1644" spans="1:28" x14ac:dyDescent="0.3">
      <c r="A1644">
        <v>489</v>
      </c>
      <c r="B1644" t="str">
        <f>VLOOKUP(A1644,标的信息!$B$2:$G$260,2,0)</f>
        <v>安盈聚财</v>
      </c>
      <c r="C1644" t="str">
        <f>VLOOKUP(A1644,标的信息!$B$2:$G$260,3,0)</f>
        <v>草根金融第2期</v>
      </c>
      <c r="D1644">
        <f>VLOOKUP(A1644,标的信息!$B$2:$G$260,4,0)</f>
        <v>2000000</v>
      </c>
      <c r="E1644">
        <f>VLOOKUP(A1644,标的信息!$B$2:$G$260,5,0)</f>
        <v>5.4</v>
      </c>
      <c r="F1644">
        <f>VLOOKUP(A1644,标的信息!$B$2:$G$260,6,0)</f>
        <v>6</v>
      </c>
      <c r="G1644">
        <f>VLOOKUP(A1644,标的信息!$B$2:$H$260,7,0)</f>
        <v>181</v>
      </c>
      <c r="H1644" t="str">
        <f>VLOOKUP(A1644,标的信息!$B$2:$I$260,8,0)</f>
        <v>还款中</v>
      </c>
      <c r="I1644">
        <f t="shared" si="25"/>
        <v>543</v>
      </c>
      <c r="J1644">
        <v>552</v>
      </c>
      <c r="K1644">
        <v>20000</v>
      </c>
      <c r="L1644" s="1" t="s">
        <v>3201</v>
      </c>
      <c r="M1644">
        <v>7885</v>
      </c>
      <c r="N1644">
        <v>10</v>
      </c>
      <c r="O1644" t="s">
        <v>18</v>
      </c>
      <c r="P1644" s="1" t="s">
        <v>3202</v>
      </c>
      <c r="Q1644">
        <v>552</v>
      </c>
      <c r="R1644">
        <v>1</v>
      </c>
      <c r="S1644">
        <v>0</v>
      </c>
      <c r="T1644">
        <v>0</v>
      </c>
      <c r="U1644" s="1" t="s">
        <v>77</v>
      </c>
      <c r="V1644">
        <v>20000</v>
      </c>
      <c r="W1644">
        <v>20000</v>
      </c>
      <c r="X1644">
        <v>0</v>
      </c>
      <c r="Y1644">
        <v>20552</v>
      </c>
      <c r="Z1644">
        <v>20552</v>
      </c>
      <c r="AA1644">
        <v>1</v>
      </c>
      <c r="AB1644" t="s">
        <v>21</v>
      </c>
    </row>
    <row r="1645" spans="1:28" x14ac:dyDescent="0.3">
      <c r="A1645">
        <v>489</v>
      </c>
      <c r="B1645" t="str">
        <f>VLOOKUP(A1645,标的信息!$B$2:$G$260,2,0)</f>
        <v>安盈聚财</v>
      </c>
      <c r="C1645" t="str">
        <f>VLOOKUP(A1645,标的信息!$B$2:$G$260,3,0)</f>
        <v>草根金融第2期</v>
      </c>
      <c r="D1645">
        <f>VLOOKUP(A1645,标的信息!$B$2:$G$260,4,0)</f>
        <v>2000000</v>
      </c>
      <c r="E1645">
        <f>VLOOKUP(A1645,标的信息!$B$2:$G$260,5,0)</f>
        <v>5.4</v>
      </c>
      <c r="F1645">
        <f>VLOOKUP(A1645,标的信息!$B$2:$G$260,6,0)</f>
        <v>6</v>
      </c>
      <c r="G1645">
        <f>VLOOKUP(A1645,标的信息!$B$2:$H$260,7,0)</f>
        <v>181</v>
      </c>
      <c r="H1645" t="str">
        <f>VLOOKUP(A1645,标的信息!$B$2:$I$260,8,0)</f>
        <v>还款中</v>
      </c>
      <c r="I1645">
        <f t="shared" si="25"/>
        <v>271.5</v>
      </c>
      <c r="J1645">
        <v>276</v>
      </c>
      <c r="K1645">
        <v>10000</v>
      </c>
      <c r="L1645" s="1" t="s">
        <v>3203</v>
      </c>
      <c r="M1645">
        <v>7884</v>
      </c>
      <c r="N1645">
        <v>10</v>
      </c>
      <c r="O1645" t="s">
        <v>18</v>
      </c>
      <c r="P1645" s="1" t="s">
        <v>3204</v>
      </c>
      <c r="Q1645">
        <v>276</v>
      </c>
      <c r="R1645">
        <v>1</v>
      </c>
      <c r="S1645">
        <v>0</v>
      </c>
      <c r="T1645">
        <v>0</v>
      </c>
      <c r="U1645" s="1" t="s">
        <v>35</v>
      </c>
      <c r="V1645">
        <v>10000</v>
      </c>
      <c r="W1645">
        <v>10000</v>
      </c>
      <c r="X1645">
        <v>0</v>
      </c>
      <c r="Y1645">
        <v>10276</v>
      </c>
      <c r="Z1645">
        <v>10276</v>
      </c>
      <c r="AA1645">
        <v>1</v>
      </c>
      <c r="AB1645" t="s">
        <v>21</v>
      </c>
    </row>
    <row r="1646" spans="1:28" x14ac:dyDescent="0.3">
      <c r="A1646">
        <v>489</v>
      </c>
      <c r="B1646" t="str">
        <f>VLOOKUP(A1646,标的信息!$B$2:$G$260,2,0)</f>
        <v>安盈聚财</v>
      </c>
      <c r="C1646" t="str">
        <f>VLOOKUP(A1646,标的信息!$B$2:$G$260,3,0)</f>
        <v>草根金融第2期</v>
      </c>
      <c r="D1646">
        <f>VLOOKUP(A1646,标的信息!$B$2:$G$260,4,0)</f>
        <v>2000000</v>
      </c>
      <c r="E1646">
        <f>VLOOKUP(A1646,标的信息!$B$2:$G$260,5,0)</f>
        <v>5.4</v>
      </c>
      <c r="F1646">
        <f>VLOOKUP(A1646,标的信息!$B$2:$G$260,6,0)</f>
        <v>6</v>
      </c>
      <c r="G1646">
        <f>VLOOKUP(A1646,标的信息!$B$2:$H$260,7,0)</f>
        <v>181</v>
      </c>
      <c r="H1646" t="str">
        <f>VLOOKUP(A1646,标的信息!$B$2:$I$260,8,0)</f>
        <v>还款中</v>
      </c>
      <c r="I1646">
        <f t="shared" si="25"/>
        <v>2715</v>
      </c>
      <c r="J1646">
        <v>2760</v>
      </c>
      <c r="K1646">
        <v>100000</v>
      </c>
      <c r="L1646" s="1" t="s">
        <v>3205</v>
      </c>
      <c r="M1646">
        <v>7883</v>
      </c>
      <c r="N1646">
        <v>10</v>
      </c>
      <c r="O1646" t="s">
        <v>18</v>
      </c>
      <c r="P1646" s="1" t="s">
        <v>3206</v>
      </c>
      <c r="Q1646">
        <v>2760</v>
      </c>
      <c r="R1646">
        <v>1</v>
      </c>
      <c r="S1646">
        <v>0</v>
      </c>
      <c r="T1646">
        <v>0</v>
      </c>
      <c r="U1646" s="1" t="s">
        <v>48</v>
      </c>
      <c r="V1646">
        <v>100000</v>
      </c>
      <c r="W1646">
        <v>100000</v>
      </c>
      <c r="X1646">
        <v>0</v>
      </c>
      <c r="Y1646">
        <v>102760</v>
      </c>
      <c r="Z1646">
        <v>102760</v>
      </c>
      <c r="AA1646">
        <v>1</v>
      </c>
      <c r="AB1646" t="s">
        <v>21</v>
      </c>
    </row>
    <row r="1647" spans="1:28" x14ac:dyDescent="0.3">
      <c r="A1647">
        <v>489</v>
      </c>
      <c r="B1647" t="str">
        <f>VLOOKUP(A1647,标的信息!$B$2:$G$260,2,0)</f>
        <v>安盈聚财</v>
      </c>
      <c r="C1647" t="str">
        <f>VLOOKUP(A1647,标的信息!$B$2:$G$260,3,0)</f>
        <v>草根金融第2期</v>
      </c>
      <c r="D1647">
        <f>VLOOKUP(A1647,标的信息!$B$2:$G$260,4,0)</f>
        <v>2000000</v>
      </c>
      <c r="E1647">
        <f>VLOOKUP(A1647,标的信息!$B$2:$G$260,5,0)</f>
        <v>5.4</v>
      </c>
      <c r="F1647">
        <f>VLOOKUP(A1647,标的信息!$B$2:$G$260,6,0)</f>
        <v>6</v>
      </c>
      <c r="G1647">
        <f>VLOOKUP(A1647,标的信息!$B$2:$H$260,7,0)</f>
        <v>181</v>
      </c>
      <c r="H1647" t="str">
        <f>VLOOKUP(A1647,标的信息!$B$2:$I$260,8,0)</f>
        <v>还款中</v>
      </c>
      <c r="I1647">
        <f t="shared" si="25"/>
        <v>2715</v>
      </c>
      <c r="J1647">
        <v>2760</v>
      </c>
      <c r="K1647">
        <v>100000</v>
      </c>
      <c r="L1647" s="1" t="s">
        <v>3207</v>
      </c>
      <c r="M1647">
        <v>7882</v>
      </c>
      <c r="N1647">
        <v>10</v>
      </c>
      <c r="O1647" t="s">
        <v>18</v>
      </c>
      <c r="P1647" s="1" t="s">
        <v>3208</v>
      </c>
      <c r="Q1647">
        <v>2760</v>
      </c>
      <c r="R1647">
        <v>1</v>
      </c>
      <c r="S1647">
        <v>0</v>
      </c>
      <c r="T1647">
        <v>0</v>
      </c>
      <c r="U1647" s="1" t="s">
        <v>53</v>
      </c>
      <c r="V1647">
        <v>100000</v>
      </c>
      <c r="W1647">
        <v>100000</v>
      </c>
      <c r="X1647">
        <v>0</v>
      </c>
      <c r="Y1647">
        <v>102760</v>
      </c>
      <c r="Z1647">
        <v>102760</v>
      </c>
      <c r="AA1647">
        <v>1</v>
      </c>
      <c r="AB1647" t="s">
        <v>21</v>
      </c>
    </row>
    <row r="1648" spans="1:28" x14ac:dyDescent="0.3">
      <c r="A1648">
        <v>489</v>
      </c>
      <c r="B1648" t="str">
        <f>VLOOKUP(A1648,标的信息!$B$2:$G$260,2,0)</f>
        <v>安盈聚财</v>
      </c>
      <c r="C1648" t="str">
        <f>VLOOKUP(A1648,标的信息!$B$2:$G$260,3,0)</f>
        <v>草根金融第2期</v>
      </c>
      <c r="D1648">
        <f>VLOOKUP(A1648,标的信息!$B$2:$G$260,4,0)</f>
        <v>2000000</v>
      </c>
      <c r="E1648">
        <f>VLOOKUP(A1648,标的信息!$B$2:$G$260,5,0)</f>
        <v>5.4</v>
      </c>
      <c r="F1648">
        <f>VLOOKUP(A1648,标的信息!$B$2:$G$260,6,0)</f>
        <v>6</v>
      </c>
      <c r="G1648">
        <f>VLOOKUP(A1648,标的信息!$B$2:$H$260,7,0)</f>
        <v>181</v>
      </c>
      <c r="H1648" t="str">
        <f>VLOOKUP(A1648,标的信息!$B$2:$I$260,8,0)</f>
        <v>还款中</v>
      </c>
      <c r="I1648">
        <f t="shared" si="25"/>
        <v>543</v>
      </c>
      <c r="J1648">
        <v>552</v>
      </c>
      <c r="K1648">
        <v>20000</v>
      </c>
      <c r="L1648" s="1" t="s">
        <v>3209</v>
      </c>
      <c r="M1648">
        <v>7881</v>
      </c>
      <c r="N1648">
        <v>10</v>
      </c>
      <c r="O1648" t="s">
        <v>18</v>
      </c>
      <c r="P1648" s="1" t="s">
        <v>3210</v>
      </c>
      <c r="Q1648">
        <v>552</v>
      </c>
      <c r="R1648">
        <v>1</v>
      </c>
      <c r="S1648">
        <v>0</v>
      </c>
      <c r="T1648">
        <v>0</v>
      </c>
      <c r="U1648" s="1" t="s">
        <v>35</v>
      </c>
      <c r="V1648">
        <v>20000</v>
      </c>
      <c r="W1648">
        <v>20000</v>
      </c>
      <c r="X1648">
        <v>0</v>
      </c>
      <c r="Y1648">
        <v>20552</v>
      </c>
      <c r="Z1648">
        <v>20552</v>
      </c>
      <c r="AA1648">
        <v>1</v>
      </c>
      <c r="AB1648" t="s">
        <v>21</v>
      </c>
    </row>
    <row r="1649" spans="1:28" x14ac:dyDescent="0.3">
      <c r="A1649">
        <v>489</v>
      </c>
      <c r="B1649" t="str">
        <f>VLOOKUP(A1649,标的信息!$B$2:$G$260,2,0)</f>
        <v>安盈聚财</v>
      </c>
      <c r="C1649" t="str">
        <f>VLOOKUP(A1649,标的信息!$B$2:$G$260,3,0)</f>
        <v>草根金融第2期</v>
      </c>
      <c r="D1649">
        <f>VLOOKUP(A1649,标的信息!$B$2:$G$260,4,0)</f>
        <v>2000000</v>
      </c>
      <c r="E1649">
        <f>VLOOKUP(A1649,标的信息!$B$2:$G$260,5,0)</f>
        <v>5.4</v>
      </c>
      <c r="F1649">
        <f>VLOOKUP(A1649,标的信息!$B$2:$G$260,6,0)</f>
        <v>6</v>
      </c>
      <c r="G1649">
        <f>VLOOKUP(A1649,标的信息!$B$2:$H$260,7,0)</f>
        <v>181</v>
      </c>
      <c r="H1649" t="str">
        <f>VLOOKUP(A1649,标的信息!$B$2:$I$260,8,0)</f>
        <v>还款中</v>
      </c>
      <c r="I1649">
        <f t="shared" si="25"/>
        <v>1357.5</v>
      </c>
      <c r="J1649">
        <v>1380</v>
      </c>
      <c r="K1649">
        <v>50000</v>
      </c>
      <c r="L1649" s="1" t="s">
        <v>3211</v>
      </c>
      <c r="M1649">
        <v>7880</v>
      </c>
      <c r="N1649">
        <v>10</v>
      </c>
      <c r="O1649" t="s">
        <v>18</v>
      </c>
      <c r="P1649" s="1" t="s">
        <v>3212</v>
      </c>
      <c r="Q1649">
        <v>1380</v>
      </c>
      <c r="R1649">
        <v>1</v>
      </c>
      <c r="S1649">
        <v>0</v>
      </c>
      <c r="T1649">
        <v>0</v>
      </c>
      <c r="U1649" s="1" t="s">
        <v>20</v>
      </c>
      <c r="V1649">
        <v>50000</v>
      </c>
      <c r="W1649">
        <v>50000</v>
      </c>
      <c r="X1649">
        <v>0</v>
      </c>
      <c r="Y1649">
        <v>51380</v>
      </c>
      <c r="Z1649">
        <v>51380</v>
      </c>
      <c r="AA1649">
        <v>1</v>
      </c>
      <c r="AB1649" t="s">
        <v>21</v>
      </c>
    </row>
    <row r="1650" spans="1:28" x14ac:dyDescent="0.3">
      <c r="A1650">
        <v>489</v>
      </c>
      <c r="B1650" t="str">
        <f>VLOOKUP(A1650,标的信息!$B$2:$G$260,2,0)</f>
        <v>安盈聚财</v>
      </c>
      <c r="C1650" t="str">
        <f>VLOOKUP(A1650,标的信息!$B$2:$G$260,3,0)</f>
        <v>草根金融第2期</v>
      </c>
      <c r="D1650">
        <f>VLOOKUP(A1650,标的信息!$B$2:$G$260,4,0)</f>
        <v>2000000</v>
      </c>
      <c r="E1650">
        <f>VLOOKUP(A1650,标的信息!$B$2:$G$260,5,0)</f>
        <v>5.4</v>
      </c>
      <c r="F1650">
        <f>VLOOKUP(A1650,标的信息!$B$2:$G$260,6,0)</f>
        <v>6</v>
      </c>
      <c r="G1650">
        <f>VLOOKUP(A1650,标的信息!$B$2:$H$260,7,0)</f>
        <v>181</v>
      </c>
      <c r="H1650" t="str">
        <f>VLOOKUP(A1650,标的信息!$B$2:$I$260,8,0)</f>
        <v>还款中</v>
      </c>
      <c r="I1650">
        <f t="shared" si="25"/>
        <v>543</v>
      </c>
      <c r="J1650">
        <v>552</v>
      </c>
      <c r="K1650">
        <v>20000</v>
      </c>
      <c r="L1650" s="1" t="s">
        <v>3213</v>
      </c>
      <c r="M1650">
        <v>7879</v>
      </c>
      <c r="N1650">
        <v>10</v>
      </c>
      <c r="O1650" t="s">
        <v>18</v>
      </c>
      <c r="P1650" s="1" t="s">
        <v>3214</v>
      </c>
      <c r="Q1650">
        <v>552</v>
      </c>
      <c r="R1650">
        <v>1</v>
      </c>
      <c r="S1650">
        <v>0</v>
      </c>
      <c r="T1650">
        <v>0</v>
      </c>
      <c r="U1650" s="1" t="s">
        <v>24</v>
      </c>
      <c r="V1650">
        <v>20000</v>
      </c>
      <c r="W1650">
        <v>20000</v>
      </c>
      <c r="X1650">
        <v>0</v>
      </c>
      <c r="Y1650">
        <v>20552</v>
      </c>
      <c r="Z1650">
        <v>20552</v>
      </c>
      <c r="AA1650">
        <v>1</v>
      </c>
      <c r="AB1650" t="s">
        <v>21</v>
      </c>
    </row>
    <row r="1651" spans="1:28" x14ac:dyDescent="0.3">
      <c r="A1651">
        <v>489</v>
      </c>
      <c r="B1651" t="str">
        <f>VLOOKUP(A1651,标的信息!$B$2:$G$260,2,0)</f>
        <v>安盈聚财</v>
      </c>
      <c r="C1651" t="str">
        <f>VLOOKUP(A1651,标的信息!$B$2:$G$260,3,0)</f>
        <v>草根金融第2期</v>
      </c>
      <c r="D1651">
        <f>VLOOKUP(A1651,标的信息!$B$2:$G$260,4,0)</f>
        <v>2000000</v>
      </c>
      <c r="E1651">
        <f>VLOOKUP(A1651,标的信息!$B$2:$G$260,5,0)</f>
        <v>5.4</v>
      </c>
      <c r="F1651">
        <f>VLOOKUP(A1651,标的信息!$B$2:$G$260,6,0)</f>
        <v>6</v>
      </c>
      <c r="G1651">
        <f>VLOOKUP(A1651,标的信息!$B$2:$H$260,7,0)</f>
        <v>181</v>
      </c>
      <c r="H1651" t="str">
        <f>VLOOKUP(A1651,标的信息!$B$2:$I$260,8,0)</f>
        <v>还款中</v>
      </c>
      <c r="I1651">
        <f t="shared" si="25"/>
        <v>271.5</v>
      </c>
      <c r="J1651">
        <v>276</v>
      </c>
      <c r="K1651">
        <v>10000</v>
      </c>
      <c r="L1651" s="1" t="s">
        <v>3215</v>
      </c>
      <c r="M1651">
        <v>7878</v>
      </c>
      <c r="N1651">
        <v>10</v>
      </c>
      <c r="O1651" t="s">
        <v>18</v>
      </c>
      <c r="P1651" s="1" t="s">
        <v>3216</v>
      </c>
      <c r="Q1651">
        <v>276</v>
      </c>
      <c r="R1651">
        <v>1</v>
      </c>
      <c r="S1651">
        <v>0</v>
      </c>
      <c r="T1651">
        <v>0</v>
      </c>
      <c r="U1651" s="1" t="s">
        <v>32</v>
      </c>
      <c r="V1651">
        <v>10000</v>
      </c>
      <c r="W1651">
        <v>10000</v>
      </c>
      <c r="X1651">
        <v>0</v>
      </c>
      <c r="Y1651">
        <v>10276</v>
      </c>
      <c r="Z1651">
        <v>10276</v>
      </c>
      <c r="AA1651">
        <v>1</v>
      </c>
      <c r="AB1651" t="s">
        <v>21</v>
      </c>
    </row>
    <row r="1652" spans="1:28" x14ac:dyDescent="0.3">
      <c r="A1652">
        <v>489</v>
      </c>
      <c r="B1652" t="str">
        <f>VLOOKUP(A1652,标的信息!$B$2:$G$260,2,0)</f>
        <v>安盈聚财</v>
      </c>
      <c r="C1652" t="str">
        <f>VLOOKUP(A1652,标的信息!$B$2:$G$260,3,0)</f>
        <v>草根金融第2期</v>
      </c>
      <c r="D1652">
        <f>VLOOKUP(A1652,标的信息!$B$2:$G$260,4,0)</f>
        <v>2000000</v>
      </c>
      <c r="E1652">
        <f>VLOOKUP(A1652,标的信息!$B$2:$G$260,5,0)</f>
        <v>5.4</v>
      </c>
      <c r="F1652">
        <f>VLOOKUP(A1652,标的信息!$B$2:$G$260,6,0)</f>
        <v>6</v>
      </c>
      <c r="G1652">
        <f>VLOOKUP(A1652,标的信息!$B$2:$H$260,7,0)</f>
        <v>181</v>
      </c>
      <c r="H1652" t="str">
        <f>VLOOKUP(A1652,标的信息!$B$2:$I$260,8,0)</f>
        <v>还款中</v>
      </c>
      <c r="I1652">
        <f t="shared" si="25"/>
        <v>271.5</v>
      </c>
      <c r="J1652">
        <v>276</v>
      </c>
      <c r="K1652">
        <v>10000</v>
      </c>
      <c r="L1652" s="1" t="s">
        <v>3217</v>
      </c>
      <c r="M1652">
        <v>7877</v>
      </c>
      <c r="N1652">
        <v>10</v>
      </c>
      <c r="O1652" t="s">
        <v>18</v>
      </c>
      <c r="P1652" s="1" t="s">
        <v>3218</v>
      </c>
      <c r="Q1652">
        <v>276</v>
      </c>
      <c r="R1652">
        <v>1</v>
      </c>
      <c r="S1652">
        <v>0</v>
      </c>
      <c r="T1652">
        <v>0</v>
      </c>
      <c r="U1652" s="1" t="s">
        <v>40</v>
      </c>
      <c r="V1652">
        <v>10000</v>
      </c>
      <c r="W1652">
        <v>10000</v>
      </c>
      <c r="X1652">
        <v>0</v>
      </c>
      <c r="Y1652">
        <v>10276</v>
      </c>
      <c r="Z1652">
        <v>10276</v>
      </c>
      <c r="AA1652">
        <v>1</v>
      </c>
      <c r="AB1652" t="s">
        <v>21</v>
      </c>
    </row>
    <row r="1653" spans="1:28" x14ac:dyDescent="0.3">
      <c r="A1653">
        <v>489</v>
      </c>
      <c r="B1653" t="str">
        <f>VLOOKUP(A1653,标的信息!$B$2:$G$260,2,0)</f>
        <v>安盈聚财</v>
      </c>
      <c r="C1653" t="str">
        <f>VLOOKUP(A1653,标的信息!$B$2:$G$260,3,0)</f>
        <v>草根金融第2期</v>
      </c>
      <c r="D1653">
        <f>VLOOKUP(A1653,标的信息!$B$2:$G$260,4,0)</f>
        <v>2000000</v>
      </c>
      <c r="E1653">
        <f>VLOOKUP(A1653,标的信息!$B$2:$G$260,5,0)</f>
        <v>5.4</v>
      </c>
      <c r="F1653">
        <f>VLOOKUP(A1653,标的信息!$B$2:$G$260,6,0)</f>
        <v>6</v>
      </c>
      <c r="G1653">
        <f>VLOOKUP(A1653,标的信息!$B$2:$H$260,7,0)</f>
        <v>181</v>
      </c>
      <c r="H1653" t="str">
        <f>VLOOKUP(A1653,标的信息!$B$2:$I$260,8,0)</f>
        <v>还款中</v>
      </c>
      <c r="I1653">
        <f t="shared" si="25"/>
        <v>1629</v>
      </c>
      <c r="J1653">
        <v>1656</v>
      </c>
      <c r="K1653">
        <v>60000</v>
      </c>
      <c r="L1653" s="1" t="s">
        <v>3219</v>
      </c>
      <c r="M1653">
        <v>7876</v>
      </c>
      <c r="N1653">
        <v>10</v>
      </c>
      <c r="O1653" t="s">
        <v>18</v>
      </c>
      <c r="P1653" s="1" t="s">
        <v>3220</v>
      </c>
      <c r="Q1653">
        <v>1656</v>
      </c>
      <c r="R1653">
        <v>1</v>
      </c>
      <c r="S1653">
        <v>0</v>
      </c>
      <c r="T1653">
        <v>0</v>
      </c>
      <c r="U1653" s="1" t="s">
        <v>32</v>
      </c>
      <c r="V1653">
        <v>60000</v>
      </c>
      <c r="W1653">
        <v>60000</v>
      </c>
      <c r="X1653">
        <v>0</v>
      </c>
      <c r="Y1653">
        <v>61656</v>
      </c>
      <c r="Z1653">
        <v>61656</v>
      </c>
      <c r="AA1653">
        <v>1</v>
      </c>
      <c r="AB1653" t="s">
        <v>21</v>
      </c>
    </row>
    <row r="1654" spans="1:28" x14ac:dyDescent="0.3">
      <c r="A1654">
        <v>489</v>
      </c>
      <c r="B1654" t="str">
        <f>VLOOKUP(A1654,标的信息!$B$2:$G$260,2,0)</f>
        <v>安盈聚财</v>
      </c>
      <c r="C1654" t="str">
        <f>VLOOKUP(A1654,标的信息!$B$2:$G$260,3,0)</f>
        <v>草根金融第2期</v>
      </c>
      <c r="D1654">
        <f>VLOOKUP(A1654,标的信息!$B$2:$G$260,4,0)</f>
        <v>2000000</v>
      </c>
      <c r="E1654">
        <f>VLOOKUP(A1654,标的信息!$B$2:$G$260,5,0)</f>
        <v>5.4</v>
      </c>
      <c r="F1654">
        <f>VLOOKUP(A1654,标的信息!$B$2:$G$260,6,0)</f>
        <v>6</v>
      </c>
      <c r="G1654">
        <f>VLOOKUP(A1654,标的信息!$B$2:$H$260,7,0)</f>
        <v>181</v>
      </c>
      <c r="H1654" t="str">
        <f>VLOOKUP(A1654,标的信息!$B$2:$I$260,8,0)</f>
        <v>还款中</v>
      </c>
      <c r="I1654">
        <f t="shared" si="25"/>
        <v>814.5</v>
      </c>
      <c r="J1654">
        <v>828</v>
      </c>
      <c r="K1654">
        <v>30000</v>
      </c>
      <c r="L1654" s="1" t="s">
        <v>3221</v>
      </c>
      <c r="M1654">
        <v>7875</v>
      </c>
      <c r="N1654">
        <v>10</v>
      </c>
      <c r="O1654" t="s">
        <v>18</v>
      </c>
      <c r="P1654" s="1" t="s">
        <v>3222</v>
      </c>
      <c r="Q1654">
        <v>828</v>
      </c>
      <c r="R1654">
        <v>1</v>
      </c>
      <c r="S1654">
        <v>0</v>
      </c>
      <c r="T1654">
        <v>0</v>
      </c>
      <c r="U1654" s="1" t="s">
        <v>40</v>
      </c>
      <c r="V1654">
        <v>30000</v>
      </c>
      <c r="W1654">
        <v>30000</v>
      </c>
      <c r="X1654">
        <v>0</v>
      </c>
      <c r="Y1654">
        <v>30828</v>
      </c>
      <c r="Z1654">
        <v>30828</v>
      </c>
      <c r="AA1654">
        <v>1</v>
      </c>
      <c r="AB1654" t="s">
        <v>21</v>
      </c>
    </row>
    <row r="1655" spans="1:28" x14ac:dyDescent="0.3">
      <c r="A1655">
        <v>489</v>
      </c>
      <c r="B1655" t="str">
        <f>VLOOKUP(A1655,标的信息!$B$2:$G$260,2,0)</f>
        <v>安盈聚财</v>
      </c>
      <c r="C1655" t="str">
        <f>VLOOKUP(A1655,标的信息!$B$2:$G$260,3,0)</f>
        <v>草根金融第2期</v>
      </c>
      <c r="D1655">
        <f>VLOOKUP(A1655,标的信息!$B$2:$G$260,4,0)</f>
        <v>2000000</v>
      </c>
      <c r="E1655">
        <f>VLOOKUP(A1655,标的信息!$B$2:$G$260,5,0)</f>
        <v>5.4</v>
      </c>
      <c r="F1655">
        <f>VLOOKUP(A1655,标的信息!$B$2:$G$260,6,0)</f>
        <v>6</v>
      </c>
      <c r="G1655">
        <f>VLOOKUP(A1655,标的信息!$B$2:$H$260,7,0)</f>
        <v>181</v>
      </c>
      <c r="H1655" t="str">
        <f>VLOOKUP(A1655,标的信息!$B$2:$I$260,8,0)</f>
        <v>还款中</v>
      </c>
      <c r="I1655">
        <f t="shared" si="25"/>
        <v>543</v>
      </c>
      <c r="J1655">
        <v>552</v>
      </c>
      <c r="K1655">
        <v>20000</v>
      </c>
      <c r="L1655" s="1" t="s">
        <v>3223</v>
      </c>
      <c r="M1655">
        <v>7874</v>
      </c>
      <c r="N1655">
        <v>10</v>
      </c>
      <c r="O1655" t="s">
        <v>18</v>
      </c>
      <c r="P1655" s="1" t="s">
        <v>3224</v>
      </c>
      <c r="Q1655">
        <v>552</v>
      </c>
      <c r="R1655">
        <v>1</v>
      </c>
      <c r="S1655">
        <v>0</v>
      </c>
      <c r="T1655">
        <v>0</v>
      </c>
      <c r="U1655" s="1" t="s">
        <v>48</v>
      </c>
      <c r="V1655">
        <v>20000</v>
      </c>
      <c r="W1655">
        <v>20000</v>
      </c>
      <c r="X1655">
        <v>0</v>
      </c>
      <c r="Y1655">
        <v>20552</v>
      </c>
      <c r="Z1655">
        <v>20552</v>
      </c>
      <c r="AA1655">
        <v>1</v>
      </c>
      <c r="AB1655" t="s">
        <v>21</v>
      </c>
    </row>
    <row r="1656" spans="1:28" x14ac:dyDescent="0.3">
      <c r="A1656">
        <v>489</v>
      </c>
      <c r="B1656" t="str">
        <f>VLOOKUP(A1656,标的信息!$B$2:$G$260,2,0)</f>
        <v>安盈聚财</v>
      </c>
      <c r="C1656" t="str">
        <f>VLOOKUP(A1656,标的信息!$B$2:$G$260,3,0)</f>
        <v>草根金融第2期</v>
      </c>
      <c r="D1656">
        <f>VLOOKUP(A1656,标的信息!$B$2:$G$260,4,0)</f>
        <v>2000000</v>
      </c>
      <c r="E1656">
        <f>VLOOKUP(A1656,标的信息!$B$2:$G$260,5,0)</f>
        <v>5.4</v>
      </c>
      <c r="F1656">
        <f>VLOOKUP(A1656,标的信息!$B$2:$G$260,6,0)</f>
        <v>6</v>
      </c>
      <c r="G1656">
        <f>VLOOKUP(A1656,标的信息!$B$2:$H$260,7,0)</f>
        <v>181</v>
      </c>
      <c r="H1656" t="str">
        <f>VLOOKUP(A1656,标的信息!$B$2:$I$260,8,0)</f>
        <v>还款中</v>
      </c>
      <c r="I1656">
        <f t="shared" si="25"/>
        <v>271.5</v>
      </c>
      <c r="J1656">
        <v>276</v>
      </c>
      <c r="K1656">
        <v>10000</v>
      </c>
      <c r="L1656" s="1" t="s">
        <v>3225</v>
      </c>
      <c r="M1656">
        <v>7858</v>
      </c>
      <c r="N1656">
        <v>10</v>
      </c>
      <c r="O1656" t="s">
        <v>18</v>
      </c>
      <c r="P1656" s="1" t="s">
        <v>3226</v>
      </c>
      <c r="Q1656">
        <v>276</v>
      </c>
      <c r="R1656">
        <v>1</v>
      </c>
      <c r="S1656">
        <v>0</v>
      </c>
      <c r="T1656">
        <v>0</v>
      </c>
      <c r="U1656" s="1" t="s">
        <v>43</v>
      </c>
      <c r="V1656">
        <v>10000</v>
      </c>
      <c r="W1656">
        <v>10000</v>
      </c>
      <c r="X1656">
        <v>0</v>
      </c>
      <c r="Y1656">
        <v>10276</v>
      </c>
      <c r="Z1656">
        <v>10276</v>
      </c>
      <c r="AA1656">
        <v>1</v>
      </c>
      <c r="AB1656" t="s">
        <v>21</v>
      </c>
    </row>
    <row r="1657" spans="1:28" x14ac:dyDescent="0.3">
      <c r="A1657">
        <v>489</v>
      </c>
      <c r="B1657" t="str">
        <f>VLOOKUP(A1657,标的信息!$B$2:$G$260,2,0)</f>
        <v>安盈聚财</v>
      </c>
      <c r="C1657" t="str">
        <f>VLOOKUP(A1657,标的信息!$B$2:$G$260,3,0)</f>
        <v>草根金融第2期</v>
      </c>
      <c r="D1657">
        <f>VLOOKUP(A1657,标的信息!$B$2:$G$260,4,0)</f>
        <v>2000000</v>
      </c>
      <c r="E1657">
        <f>VLOOKUP(A1657,标的信息!$B$2:$G$260,5,0)</f>
        <v>5.4</v>
      </c>
      <c r="F1657">
        <f>VLOOKUP(A1657,标的信息!$B$2:$G$260,6,0)</f>
        <v>6</v>
      </c>
      <c r="G1657">
        <f>VLOOKUP(A1657,标的信息!$B$2:$H$260,7,0)</f>
        <v>181</v>
      </c>
      <c r="H1657" t="str">
        <f>VLOOKUP(A1657,标的信息!$B$2:$I$260,8,0)</f>
        <v>还款中</v>
      </c>
      <c r="I1657">
        <f t="shared" si="25"/>
        <v>543</v>
      </c>
      <c r="J1657">
        <v>552</v>
      </c>
      <c r="K1657">
        <v>20000</v>
      </c>
      <c r="L1657" s="1" t="s">
        <v>3227</v>
      </c>
      <c r="M1657">
        <v>7837</v>
      </c>
      <c r="N1657">
        <v>10</v>
      </c>
      <c r="O1657" t="s">
        <v>18</v>
      </c>
      <c r="P1657" s="1" t="s">
        <v>3228</v>
      </c>
      <c r="Q1657">
        <v>552</v>
      </c>
      <c r="R1657">
        <v>1</v>
      </c>
      <c r="S1657">
        <v>0</v>
      </c>
      <c r="T1657">
        <v>0</v>
      </c>
      <c r="U1657" s="1" t="s">
        <v>43</v>
      </c>
      <c r="V1657">
        <v>20000</v>
      </c>
      <c r="W1657">
        <v>20000</v>
      </c>
      <c r="X1657">
        <v>0</v>
      </c>
      <c r="Y1657">
        <v>20552</v>
      </c>
      <c r="Z1657">
        <v>20552</v>
      </c>
      <c r="AA1657">
        <v>1</v>
      </c>
      <c r="AB1657" t="s">
        <v>21</v>
      </c>
    </row>
    <row r="1658" spans="1:28" x14ac:dyDescent="0.3">
      <c r="A1658">
        <v>489</v>
      </c>
      <c r="B1658" t="str">
        <f>VLOOKUP(A1658,标的信息!$B$2:$G$260,2,0)</f>
        <v>安盈聚财</v>
      </c>
      <c r="C1658" t="str">
        <f>VLOOKUP(A1658,标的信息!$B$2:$G$260,3,0)</f>
        <v>草根金融第2期</v>
      </c>
      <c r="D1658">
        <f>VLOOKUP(A1658,标的信息!$B$2:$G$260,4,0)</f>
        <v>2000000</v>
      </c>
      <c r="E1658">
        <f>VLOOKUP(A1658,标的信息!$B$2:$G$260,5,0)</f>
        <v>5.4</v>
      </c>
      <c r="F1658">
        <f>VLOOKUP(A1658,标的信息!$B$2:$G$260,6,0)</f>
        <v>6</v>
      </c>
      <c r="G1658">
        <f>VLOOKUP(A1658,标的信息!$B$2:$H$260,7,0)</f>
        <v>181</v>
      </c>
      <c r="H1658" t="str">
        <f>VLOOKUP(A1658,标的信息!$B$2:$I$260,8,0)</f>
        <v>还款中</v>
      </c>
      <c r="I1658">
        <f t="shared" si="25"/>
        <v>271.5</v>
      </c>
      <c r="J1658">
        <v>276</v>
      </c>
      <c r="K1658">
        <v>10000</v>
      </c>
      <c r="L1658" s="1" t="s">
        <v>3229</v>
      </c>
      <c r="M1658">
        <v>7833</v>
      </c>
      <c r="N1658">
        <v>10</v>
      </c>
      <c r="O1658" t="s">
        <v>18</v>
      </c>
      <c r="P1658" s="1" t="s">
        <v>3230</v>
      </c>
      <c r="Q1658">
        <v>276</v>
      </c>
      <c r="R1658">
        <v>1</v>
      </c>
      <c r="S1658">
        <v>0</v>
      </c>
      <c r="T1658">
        <v>0</v>
      </c>
      <c r="U1658" s="1" t="s">
        <v>53</v>
      </c>
      <c r="V1658">
        <v>10000</v>
      </c>
      <c r="W1658">
        <v>10000</v>
      </c>
      <c r="X1658">
        <v>0</v>
      </c>
      <c r="Y1658">
        <v>10276</v>
      </c>
      <c r="Z1658">
        <v>10276</v>
      </c>
      <c r="AA1658">
        <v>1</v>
      </c>
      <c r="AB1658" t="s">
        <v>21</v>
      </c>
    </row>
    <row r="1659" spans="1:28" x14ac:dyDescent="0.3">
      <c r="A1659">
        <v>489</v>
      </c>
      <c r="B1659" t="str">
        <f>VLOOKUP(A1659,标的信息!$B$2:$G$260,2,0)</f>
        <v>安盈聚财</v>
      </c>
      <c r="C1659" t="str">
        <f>VLOOKUP(A1659,标的信息!$B$2:$G$260,3,0)</f>
        <v>草根金融第2期</v>
      </c>
      <c r="D1659">
        <f>VLOOKUP(A1659,标的信息!$B$2:$G$260,4,0)</f>
        <v>2000000</v>
      </c>
      <c r="E1659">
        <f>VLOOKUP(A1659,标的信息!$B$2:$G$260,5,0)</f>
        <v>5.4</v>
      </c>
      <c r="F1659">
        <f>VLOOKUP(A1659,标的信息!$B$2:$G$260,6,0)</f>
        <v>6</v>
      </c>
      <c r="G1659">
        <f>VLOOKUP(A1659,标的信息!$B$2:$H$260,7,0)</f>
        <v>181</v>
      </c>
      <c r="H1659" t="str">
        <f>VLOOKUP(A1659,标的信息!$B$2:$I$260,8,0)</f>
        <v>还款中</v>
      </c>
      <c r="I1659">
        <f t="shared" si="25"/>
        <v>543</v>
      </c>
      <c r="J1659">
        <v>552</v>
      </c>
      <c r="K1659">
        <v>20000</v>
      </c>
      <c r="L1659" s="1" t="s">
        <v>3231</v>
      </c>
      <c r="M1659">
        <v>7832</v>
      </c>
      <c r="N1659">
        <v>10</v>
      </c>
      <c r="O1659" t="s">
        <v>18</v>
      </c>
      <c r="P1659" s="1" t="s">
        <v>3232</v>
      </c>
      <c r="Q1659">
        <v>552</v>
      </c>
      <c r="R1659">
        <v>1</v>
      </c>
      <c r="S1659">
        <v>0</v>
      </c>
      <c r="T1659">
        <v>0</v>
      </c>
      <c r="U1659" s="1" t="s">
        <v>43</v>
      </c>
      <c r="V1659">
        <v>20000</v>
      </c>
      <c r="W1659">
        <v>20000</v>
      </c>
      <c r="X1659">
        <v>0</v>
      </c>
      <c r="Y1659">
        <v>20552</v>
      </c>
      <c r="Z1659">
        <v>20552</v>
      </c>
      <c r="AA1659">
        <v>1</v>
      </c>
      <c r="AB1659" t="s">
        <v>21</v>
      </c>
    </row>
    <row r="1660" spans="1:28" x14ac:dyDescent="0.3">
      <c r="A1660">
        <v>489</v>
      </c>
      <c r="B1660" t="str">
        <f>VLOOKUP(A1660,标的信息!$B$2:$G$260,2,0)</f>
        <v>安盈聚财</v>
      </c>
      <c r="C1660" t="str">
        <f>VLOOKUP(A1660,标的信息!$B$2:$G$260,3,0)</f>
        <v>草根金融第2期</v>
      </c>
      <c r="D1660">
        <f>VLOOKUP(A1660,标的信息!$B$2:$G$260,4,0)</f>
        <v>2000000</v>
      </c>
      <c r="E1660">
        <f>VLOOKUP(A1660,标的信息!$B$2:$G$260,5,0)</f>
        <v>5.4</v>
      </c>
      <c r="F1660">
        <f>VLOOKUP(A1660,标的信息!$B$2:$G$260,6,0)</f>
        <v>6</v>
      </c>
      <c r="G1660">
        <f>VLOOKUP(A1660,标的信息!$B$2:$H$260,7,0)</f>
        <v>181</v>
      </c>
      <c r="H1660" t="str">
        <f>VLOOKUP(A1660,标的信息!$B$2:$I$260,8,0)</f>
        <v>还款中</v>
      </c>
      <c r="I1660">
        <f t="shared" si="25"/>
        <v>543</v>
      </c>
      <c r="J1660">
        <v>552</v>
      </c>
      <c r="K1660">
        <v>20000</v>
      </c>
      <c r="L1660" s="1" t="s">
        <v>3233</v>
      </c>
      <c r="M1660">
        <v>7768</v>
      </c>
      <c r="N1660">
        <v>10</v>
      </c>
      <c r="O1660" t="s">
        <v>18</v>
      </c>
      <c r="P1660" s="1" t="s">
        <v>3234</v>
      </c>
      <c r="Q1660">
        <v>552</v>
      </c>
      <c r="R1660">
        <v>1</v>
      </c>
      <c r="S1660">
        <v>0</v>
      </c>
      <c r="T1660">
        <v>0</v>
      </c>
      <c r="U1660" s="1" t="s">
        <v>43</v>
      </c>
      <c r="V1660">
        <v>20000</v>
      </c>
      <c r="W1660">
        <v>20000</v>
      </c>
      <c r="X1660">
        <v>0</v>
      </c>
      <c r="Y1660">
        <v>20552</v>
      </c>
      <c r="Z1660">
        <v>20552</v>
      </c>
      <c r="AA1660">
        <v>1</v>
      </c>
      <c r="AB1660" t="s">
        <v>21</v>
      </c>
    </row>
    <row r="1661" spans="1:28" x14ac:dyDescent="0.3">
      <c r="A1661">
        <v>489</v>
      </c>
      <c r="B1661" t="str">
        <f>VLOOKUP(A1661,标的信息!$B$2:$G$260,2,0)</f>
        <v>安盈聚财</v>
      </c>
      <c r="C1661" t="str">
        <f>VLOOKUP(A1661,标的信息!$B$2:$G$260,3,0)</f>
        <v>草根金融第2期</v>
      </c>
      <c r="D1661">
        <f>VLOOKUP(A1661,标的信息!$B$2:$G$260,4,0)</f>
        <v>2000000</v>
      </c>
      <c r="E1661">
        <f>VLOOKUP(A1661,标的信息!$B$2:$G$260,5,0)</f>
        <v>5.4</v>
      </c>
      <c r="F1661">
        <f>VLOOKUP(A1661,标的信息!$B$2:$G$260,6,0)</f>
        <v>6</v>
      </c>
      <c r="G1661">
        <f>VLOOKUP(A1661,标的信息!$B$2:$H$260,7,0)</f>
        <v>181</v>
      </c>
      <c r="H1661" t="str">
        <f>VLOOKUP(A1661,标的信息!$B$2:$I$260,8,0)</f>
        <v>还款中</v>
      </c>
      <c r="I1661">
        <f t="shared" si="25"/>
        <v>271.5</v>
      </c>
      <c r="J1661">
        <v>276</v>
      </c>
      <c r="K1661">
        <v>10000</v>
      </c>
      <c r="L1661" s="1" t="s">
        <v>3235</v>
      </c>
      <c r="M1661">
        <v>7767</v>
      </c>
      <c r="N1661">
        <v>10</v>
      </c>
      <c r="O1661" t="s">
        <v>18</v>
      </c>
      <c r="P1661" s="1" t="s">
        <v>3236</v>
      </c>
      <c r="Q1661">
        <v>276</v>
      </c>
      <c r="R1661">
        <v>1</v>
      </c>
      <c r="S1661">
        <v>0</v>
      </c>
      <c r="T1661">
        <v>0</v>
      </c>
      <c r="U1661" s="1" t="s">
        <v>24</v>
      </c>
      <c r="V1661">
        <v>10000</v>
      </c>
      <c r="W1661">
        <v>10000</v>
      </c>
      <c r="X1661">
        <v>0</v>
      </c>
      <c r="Y1661">
        <v>10276</v>
      </c>
      <c r="Z1661">
        <v>10276</v>
      </c>
      <c r="AA1661">
        <v>1</v>
      </c>
      <c r="AB1661" t="s">
        <v>21</v>
      </c>
    </row>
    <row r="1662" spans="1:28" x14ac:dyDescent="0.3">
      <c r="A1662">
        <v>489</v>
      </c>
      <c r="B1662" t="str">
        <f>VLOOKUP(A1662,标的信息!$B$2:$G$260,2,0)</f>
        <v>安盈聚财</v>
      </c>
      <c r="C1662" t="str">
        <f>VLOOKUP(A1662,标的信息!$B$2:$G$260,3,0)</f>
        <v>草根金融第2期</v>
      </c>
      <c r="D1662">
        <f>VLOOKUP(A1662,标的信息!$B$2:$G$260,4,0)</f>
        <v>2000000</v>
      </c>
      <c r="E1662">
        <f>VLOOKUP(A1662,标的信息!$B$2:$G$260,5,0)</f>
        <v>5.4</v>
      </c>
      <c r="F1662">
        <f>VLOOKUP(A1662,标的信息!$B$2:$G$260,6,0)</f>
        <v>6</v>
      </c>
      <c r="G1662">
        <f>VLOOKUP(A1662,标的信息!$B$2:$H$260,7,0)</f>
        <v>181</v>
      </c>
      <c r="H1662" t="str">
        <f>VLOOKUP(A1662,标的信息!$B$2:$I$260,8,0)</f>
        <v>还款中</v>
      </c>
      <c r="I1662">
        <f t="shared" si="25"/>
        <v>814.5</v>
      </c>
      <c r="J1662">
        <v>828</v>
      </c>
      <c r="K1662">
        <v>30000</v>
      </c>
      <c r="L1662" s="1" t="s">
        <v>3237</v>
      </c>
      <c r="M1662">
        <v>7766</v>
      </c>
      <c r="N1662">
        <v>10</v>
      </c>
      <c r="O1662" t="s">
        <v>18</v>
      </c>
      <c r="P1662" s="1" t="s">
        <v>3238</v>
      </c>
      <c r="Q1662">
        <v>828</v>
      </c>
      <c r="R1662">
        <v>1</v>
      </c>
      <c r="S1662">
        <v>0</v>
      </c>
      <c r="T1662">
        <v>0</v>
      </c>
      <c r="U1662" s="1" t="s">
        <v>20</v>
      </c>
      <c r="V1662">
        <v>30000</v>
      </c>
      <c r="W1662">
        <v>30000</v>
      </c>
      <c r="X1662">
        <v>0</v>
      </c>
      <c r="Y1662">
        <v>30828</v>
      </c>
      <c r="Z1662">
        <v>30828</v>
      </c>
      <c r="AA1662">
        <v>1</v>
      </c>
      <c r="AB1662" t="s">
        <v>21</v>
      </c>
    </row>
    <row r="1663" spans="1:28" x14ac:dyDescent="0.3">
      <c r="A1663">
        <v>489</v>
      </c>
      <c r="B1663" t="str">
        <f>VLOOKUP(A1663,标的信息!$B$2:$G$260,2,0)</f>
        <v>安盈聚财</v>
      </c>
      <c r="C1663" t="str">
        <f>VLOOKUP(A1663,标的信息!$B$2:$G$260,3,0)</f>
        <v>草根金融第2期</v>
      </c>
      <c r="D1663">
        <f>VLOOKUP(A1663,标的信息!$B$2:$G$260,4,0)</f>
        <v>2000000</v>
      </c>
      <c r="E1663">
        <f>VLOOKUP(A1663,标的信息!$B$2:$G$260,5,0)</f>
        <v>5.4</v>
      </c>
      <c r="F1663">
        <f>VLOOKUP(A1663,标的信息!$B$2:$G$260,6,0)</f>
        <v>6</v>
      </c>
      <c r="G1663">
        <f>VLOOKUP(A1663,标的信息!$B$2:$H$260,7,0)</f>
        <v>181</v>
      </c>
      <c r="H1663" t="str">
        <f>VLOOKUP(A1663,标的信息!$B$2:$I$260,8,0)</f>
        <v>还款中</v>
      </c>
      <c r="I1663">
        <f t="shared" si="25"/>
        <v>271.5</v>
      </c>
      <c r="J1663">
        <v>276</v>
      </c>
      <c r="K1663">
        <v>10000</v>
      </c>
      <c r="L1663" s="1" t="s">
        <v>3239</v>
      </c>
      <c r="M1663">
        <v>7765</v>
      </c>
      <c r="N1663">
        <v>10</v>
      </c>
      <c r="O1663" t="s">
        <v>18</v>
      </c>
      <c r="P1663" s="1" t="s">
        <v>3240</v>
      </c>
      <c r="Q1663">
        <v>276</v>
      </c>
      <c r="R1663">
        <v>1</v>
      </c>
      <c r="S1663">
        <v>0</v>
      </c>
      <c r="T1663">
        <v>0</v>
      </c>
      <c r="U1663" s="1" t="s">
        <v>32</v>
      </c>
      <c r="V1663">
        <v>10000</v>
      </c>
      <c r="W1663">
        <v>10000</v>
      </c>
      <c r="X1663">
        <v>0</v>
      </c>
      <c r="Y1663">
        <v>10276</v>
      </c>
      <c r="Z1663">
        <v>10276</v>
      </c>
      <c r="AA1663">
        <v>1</v>
      </c>
      <c r="AB1663" t="s">
        <v>21</v>
      </c>
    </row>
    <row r="1664" spans="1:28" x14ac:dyDescent="0.3">
      <c r="A1664">
        <v>489</v>
      </c>
      <c r="B1664" t="str">
        <f>VLOOKUP(A1664,标的信息!$B$2:$G$260,2,0)</f>
        <v>安盈聚财</v>
      </c>
      <c r="C1664" t="str">
        <f>VLOOKUP(A1664,标的信息!$B$2:$G$260,3,0)</f>
        <v>草根金融第2期</v>
      </c>
      <c r="D1664">
        <f>VLOOKUP(A1664,标的信息!$B$2:$G$260,4,0)</f>
        <v>2000000</v>
      </c>
      <c r="E1664">
        <f>VLOOKUP(A1664,标的信息!$B$2:$G$260,5,0)</f>
        <v>5.4</v>
      </c>
      <c r="F1664">
        <f>VLOOKUP(A1664,标的信息!$B$2:$G$260,6,0)</f>
        <v>6</v>
      </c>
      <c r="G1664">
        <f>VLOOKUP(A1664,标的信息!$B$2:$H$260,7,0)</f>
        <v>181</v>
      </c>
      <c r="H1664" t="str">
        <f>VLOOKUP(A1664,标的信息!$B$2:$I$260,8,0)</f>
        <v>还款中</v>
      </c>
      <c r="I1664">
        <f t="shared" si="25"/>
        <v>1629</v>
      </c>
      <c r="J1664">
        <v>1656</v>
      </c>
      <c r="K1664">
        <v>60000</v>
      </c>
      <c r="L1664" s="1" t="s">
        <v>3241</v>
      </c>
      <c r="M1664">
        <v>7764</v>
      </c>
      <c r="N1664">
        <v>10</v>
      </c>
      <c r="O1664" t="s">
        <v>18</v>
      </c>
      <c r="P1664" s="1" t="s">
        <v>3242</v>
      </c>
      <c r="Q1664">
        <v>1656</v>
      </c>
      <c r="R1664">
        <v>1</v>
      </c>
      <c r="S1664">
        <v>0</v>
      </c>
      <c r="T1664">
        <v>0</v>
      </c>
      <c r="U1664" s="1" t="s">
        <v>48</v>
      </c>
      <c r="V1664">
        <v>60000</v>
      </c>
      <c r="W1664">
        <v>60000</v>
      </c>
      <c r="X1664">
        <v>0</v>
      </c>
      <c r="Y1664">
        <v>61656</v>
      </c>
      <c r="Z1664">
        <v>61656</v>
      </c>
      <c r="AA1664">
        <v>1</v>
      </c>
      <c r="AB1664" t="s">
        <v>21</v>
      </c>
    </row>
    <row r="1665" spans="1:28" x14ac:dyDescent="0.3">
      <c r="A1665">
        <v>489</v>
      </c>
      <c r="B1665" t="str">
        <f>VLOOKUP(A1665,标的信息!$B$2:$G$260,2,0)</f>
        <v>安盈聚财</v>
      </c>
      <c r="C1665" t="str">
        <f>VLOOKUP(A1665,标的信息!$B$2:$G$260,3,0)</f>
        <v>草根金融第2期</v>
      </c>
      <c r="D1665">
        <f>VLOOKUP(A1665,标的信息!$B$2:$G$260,4,0)</f>
        <v>2000000</v>
      </c>
      <c r="E1665">
        <f>VLOOKUP(A1665,标的信息!$B$2:$G$260,5,0)</f>
        <v>5.4</v>
      </c>
      <c r="F1665">
        <f>VLOOKUP(A1665,标的信息!$B$2:$G$260,6,0)</f>
        <v>6</v>
      </c>
      <c r="G1665">
        <f>VLOOKUP(A1665,标的信息!$B$2:$H$260,7,0)</f>
        <v>181</v>
      </c>
      <c r="H1665" t="str">
        <f>VLOOKUP(A1665,标的信息!$B$2:$I$260,8,0)</f>
        <v>还款中</v>
      </c>
      <c r="I1665">
        <f t="shared" si="25"/>
        <v>1086</v>
      </c>
      <c r="J1665">
        <v>1104</v>
      </c>
      <c r="K1665">
        <v>40000</v>
      </c>
      <c r="L1665" s="1" t="s">
        <v>3243</v>
      </c>
      <c r="M1665">
        <v>7742</v>
      </c>
      <c r="N1665">
        <v>10</v>
      </c>
      <c r="O1665" t="s">
        <v>18</v>
      </c>
      <c r="P1665" s="1" t="s">
        <v>3244</v>
      </c>
      <c r="Q1665">
        <v>1104</v>
      </c>
      <c r="R1665">
        <v>1</v>
      </c>
      <c r="S1665">
        <v>0</v>
      </c>
      <c r="T1665">
        <v>0</v>
      </c>
      <c r="U1665" s="1" t="s">
        <v>48</v>
      </c>
      <c r="V1665">
        <v>40000</v>
      </c>
      <c r="W1665">
        <v>40000</v>
      </c>
      <c r="X1665">
        <v>0</v>
      </c>
      <c r="Y1665">
        <v>41104</v>
      </c>
      <c r="Z1665">
        <v>41104</v>
      </c>
      <c r="AA1665">
        <v>1</v>
      </c>
      <c r="AB1665" t="s">
        <v>21</v>
      </c>
    </row>
    <row r="1666" spans="1:28" x14ac:dyDescent="0.3">
      <c r="A1666">
        <v>489</v>
      </c>
      <c r="B1666" t="str">
        <f>VLOOKUP(A1666,标的信息!$B$2:$G$260,2,0)</f>
        <v>安盈聚财</v>
      </c>
      <c r="C1666" t="str">
        <f>VLOOKUP(A1666,标的信息!$B$2:$G$260,3,0)</f>
        <v>草根金融第2期</v>
      </c>
      <c r="D1666">
        <f>VLOOKUP(A1666,标的信息!$B$2:$G$260,4,0)</f>
        <v>2000000</v>
      </c>
      <c r="E1666">
        <f>VLOOKUP(A1666,标的信息!$B$2:$G$260,5,0)</f>
        <v>5.4</v>
      </c>
      <c r="F1666">
        <f>VLOOKUP(A1666,标的信息!$B$2:$G$260,6,0)</f>
        <v>6</v>
      </c>
      <c r="G1666">
        <f>VLOOKUP(A1666,标的信息!$B$2:$H$260,7,0)</f>
        <v>181</v>
      </c>
      <c r="H1666" t="str">
        <f>VLOOKUP(A1666,标的信息!$B$2:$I$260,8,0)</f>
        <v>还款中</v>
      </c>
      <c r="I1666">
        <f t="shared" si="25"/>
        <v>271.5</v>
      </c>
      <c r="J1666">
        <v>276</v>
      </c>
      <c r="K1666">
        <v>10000</v>
      </c>
      <c r="L1666" s="1" t="s">
        <v>3245</v>
      </c>
      <c r="M1666">
        <v>7741</v>
      </c>
      <c r="N1666">
        <v>10</v>
      </c>
      <c r="O1666" t="s">
        <v>18</v>
      </c>
      <c r="P1666" s="1" t="s">
        <v>3246</v>
      </c>
      <c r="Q1666">
        <v>276</v>
      </c>
      <c r="R1666">
        <v>1</v>
      </c>
      <c r="S1666">
        <v>0</v>
      </c>
      <c r="T1666">
        <v>0</v>
      </c>
      <c r="U1666" s="1" t="s">
        <v>48</v>
      </c>
      <c r="V1666">
        <v>10000</v>
      </c>
      <c r="W1666">
        <v>10000</v>
      </c>
      <c r="X1666">
        <v>0</v>
      </c>
      <c r="Y1666">
        <v>10276</v>
      </c>
      <c r="Z1666">
        <v>10276</v>
      </c>
      <c r="AA1666">
        <v>1</v>
      </c>
      <c r="AB1666" t="s">
        <v>21</v>
      </c>
    </row>
    <row r="1667" spans="1:28" x14ac:dyDescent="0.3">
      <c r="A1667">
        <v>489</v>
      </c>
      <c r="B1667" t="str">
        <f>VLOOKUP(A1667,标的信息!$B$2:$G$260,2,0)</f>
        <v>安盈聚财</v>
      </c>
      <c r="C1667" t="str">
        <f>VLOOKUP(A1667,标的信息!$B$2:$G$260,3,0)</f>
        <v>草根金融第2期</v>
      </c>
      <c r="D1667">
        <f>VLOOKUP(A1667,标的信息!$B$2:$G$260,4,0)</f>
        <v>2000000</v>
      </c>
      <c r="E1667">
        <f>VLOOKUP(A1667,标的信息!$B$2:$G$260,5,0)</f>
        <v>5.4</v>
      </c>
      <c r="F1667">
        <f>VLOOKUP(A1667,标的信息!$B$2:$G$260,6,0)</f>
        <v>6</v>
      </c>
      <c r="G1667">
        <f>VLOOKUP(A1667,标的信息!$B$2:$H$260,7,0)</f>
        <v>181</v>
      </c>
      <c r="H1667" t="str">
        <f>VLOOKUP(A1667,标的信息!$B$2:$I$260,8,0)</f>
        <v>还款中</v>
      </c>
      <c r="I1667">
        <f t="shared" ref="I1667:I1730" si="26">K1667*E1667/100*G1667/360</f>
        <v>1629</v>
      </c>
      <c r="J1667">
        <v>1656</v>
      </c>
      <c r="K1667">
        <v>60000</v>
      </c>
      <c r="L1667" s="1" t="s">
        <v>3247</v>
      </c>
      <c r="M1667">
        <v>7740</v>
      </c>
      <c r="N1667">
        <v>10</v>
      </c>
      <c r="O1667" t="s">
        <v>18</v>
      </c>
      <c r="P1667" s="1" t="s">
        <v>3248</v>
      </c>
      <c r="Q1667">
        <v>1656</v>
      </c>
      <c r="R1667">
        <v>1</v>
      </c>
      <c r="S1667">
        <v>0</v>
      </c>
      <c r="T1667">
        <v>0</v>
      </c>
      <c r="U1667" s="1" t="s">
        <v>32</v>
      </c>
      <c r="V1667">
        <v>60000</v>
      </c>
      <c r="W1667">
        <v>60000</v>
      </c>
      <c r="X1667">
        <v>0</v>
      </c>
      <c r="Y1667">
        <v>61656</v>
      </c>
      <c r="Z1667">
        <v>61656</v>
      </c>
      <c r="AA1667">
        <v>1</v>
      </c>
      <c r="AB1667" t="s">
        <v>21</v>
      </c>
    </row>
    <row r="1668" spans="1:28" x14ac:dyDescent="0.3">
      <c r="A1668">
        <v>489</v>
      </c>
      <c r="B1668" t="str">
        <f>VLOOKUP(A1668,标的信息!$B$2:$G$260,2,0)</f>
        <v>安盈聚财</v>
      </c>
      <c r="C1668" t="str">
        <f>VLOOKUP(A1668,标的信息!$B$2:$G$260,3,0)</f>
        <v>草根金融第2期</v>
      </c>
      <c r="D1668">
        <f>VLOOKUP(A1668,标的信息!$B$2:$G$260,4,0)</f>
        <v>2000000</v>
      </c>
      <c r="E1668">
        <f>VLOOKUP(A1668,标的信息!$B$2:$G$260,5,0)</f>
        <v>5.4</v>
      </c>
      <c r="F1668">
        <f>VLOOKUP(A1668,标的信息!$B$2:$G$260,6,0)</f>
        <v>6</v>
      </c>
      <c r="G1668">
        <f>VLOOKUP(A1668,标的信息!$B$2:$H$260,7,0)</f>
        <v>181</v>
      </c>
      <c r="H1668" t="str">
        <f>VLOOKUP(A1668,标的信息!$B$2:$I$260,8,0)</f>
        <v>还款中</v>
      </c>
      <c r="I1668">
        <f t="shared" si="26"/>
        <v>2715</v>
      </c>
      <c r="J1668">
        <v>2760</v>
      </c>
      <c r="K1668">
        <v>100000</v>
      </c>
      <c r="L1668" s="1" t="s">
        <v>3249</v>
      </c>
      <c r="M1668">
        <v>7739</v>
      </c>
      <c r="N1668">
        <v>10</v>
      </c>
      <c r="O1668" t="s">
        <v>18</v>
      </c>
      <c r="P1668" s="1" t="s">
        <v>3250</v>
      </c>
      <c r="Q1668">
        <v>2760</v>
      </c>
      <c r="R1668">
        <v>1</v>
      </c>
      <c r="S1668">
        <v>0</v>
      </c>
      <c r="T1668">
        <v>0</v>
      </c>
      <c r="U1668" s="1" t="s">
        <v>29</v>
      </c>
      <c r="V1668">
        <v>100000</v>
      </c>
      <c r="W1668">
        <v>100000</v>
      </c>
      <c r="X1668">
        <v>0</v>
      </c>
      <c r="Y1668">
        <v>102760</v>
      </c>
      <c r="Z1668">
        <v>102760</v>
      </c>
      <c r="AA1668">
        <v>1</v>
      </c>
      <c r="AB1668" t="s">
        <v>21</v>
      </c>
    </row>
    <row r="1669" spans="1:28" x14ac:dyDescent="0.3">
      <c r="A1669">
        <v>489</v>
      </c>
      <c r="B1669" t="str">
        <f>VLOOKUP(A1669,标的信息!$B$2:$G$260,2,0)</f>
        <v>安盈聚财</v>
      </c>
      <c r="C1669" t="str">
        <f>VLOOKUP(A1669,标的信息!$B$2:$G$260,3,0)</f>
        <v>草根金融第2期</v>
      </c>
      <c r="D1669">
        <f>VLOOKUP(A1669,标的信息!$B$2:$G$260,4,0)</f>
        <v>2000000</v>
      </c>
      <c r="E1669">
        <f>VLOOKUP(A1669,标的信息!$B$2:$G$260,5,0)</f>
        <v>5.4</v>
      </c>
      <c r="F1669">
        <f>VLOOKUP(A1669,标的信息!$B$2:$G$260,6,0)</f>
        <v>6</v>
      </c>
      <c r="G1669">
        <f>VLOOKUP(A1669,标的信息!$B$2:$H$260,7,0)</f>
        <v>181</v>
      </c>
      <c r="H1669" t="str">
        <f>VLOOKUP(A1669,标的信息!$B$2:$I$260,8,0)</f>
        <v>还款中</v>
      </c>
      <c r="I1669">
        <f t="shared" si="26"/>
        <v>271.5</v>
      </c>
      <c r="J1669">
        <v>276</v>
      </c>
      <c r="K1669">
        <v>10000</v>
      </c>
      <c r="L1669" s="1" t="s">
        <v>3251</v>
      </c>
      <c r="M1669">
        <v>7738</v>
      </c>
      <c r="N1669">
        <v>10</v>
      </c>
      <c r="O1669" t="s">
        <v>18</v>
      </c>
      <c r="P1669" s="1" t="s">
        <v>3252</v>
      </c>
      <c r="Q1669">
        <v>276</v>
      </c>
      <c r="R1669">
        <v>1</v>
      </c>
      <c r="S1669">
        <v>0</v>
      </c>
      <c r="T1669">
        <v>0</v>
      </c>
      <c r="U1669" s="1" t="s">
        <v>32</v>
      </c>
      <c r="V1669">
        <v>10000</v>
      </c>
      <c r="W1669">
        <v>10000</v>
      </c>
      <c r="X1669">
        <v>0</v>
      </c>
      <c r="Y1669">
        <v>10276</v>
      </c>
      <c r="Z1669">
        <v>10276</v>
      </c>
      <c r="AA1669">
        <v>1</v>
      </c>
      <c r="AB1669" t="s">
        <v>21</v>
      </c>
    </row>
    <row r="1670" spans="1:28" x14ac:dyDescent="0.3">
      <c r="A1670">
        <v>489</v>
      </c>
      <c r="B1670" t="str">
        <f>VLOOKUP(A1670,标的信息!$B$2:$G$260,2,0)</f>
        <v>安盈聚财</v>
      </c>
      <c r="C1670" t="str">
        <f>VLOOKUP(A1670,标的信息!$B$2:$G$260,3,0)</f>
        <v>草根金融第2期</v>
      </c>
      <c r="D1670">
        <f>VLOOKUP(A1670,标的信息!$B$2:$G$260,4,0)</f>
        <v>2000000</v>
      </c>
      <c r="E1670">
        <f>VLOOKUP(A1670,标的信息!$B$2:$G$260,5,0)</f>
        <v>5.4</v>
      </c>
      <c r="F1670">
        <f>VLOOKUP(A1670,标的信息!$B$2:$G$260,6,0)</f>
        <v>6</v>
      </c>
      <c r="G1670">
        <f>VLOOKUP(A1670,标的信息!$B$2:$H$260,7,0)</f>
        <v>181</v>
      </c>
      <c r="H1670" t="str">
        <f>VLOOKUP(A1670,标的信息!$B$2:$I$260,8,0)</f>
        <v>还款中</v>
      </c>
      <c r="I1670">
        <f t="shared" si="26"/>
        <v>271.5</v>
      </c>
      <c r="J1670">
        <v>276</v>
      </c>
      <c r="K1670">
        <v>10000</v>
      </c>
      <c r="L1670" s="1" t="s">
        <v>3253</v>
      </c>
      <c r="M1670">
        <v>7737</v>
      </c>
      <c r="N1670">
        <v>10</v>
      </c>
      <c r="O1670" t="s">
        <v>18</v>
      </c>
      <c r="P1670" s="1" t="s">
        <v>3254</v>
      </c>
      <c r="Q1670">
        <v>276</v>
      </c>
      <c r="R1670">
        <v>1</v>
      </c>
      <c r="S1670">
        <v>0</v>
      </c>
      <c r="T1670">
        <v>0</v>
      </c>
      <c r="U1670" s="1" t="s">
        <v>43</v>
      </c>
      <c r="V1670">
        <v>10000</v>
      </c>
      <c r="W1670">
        <v>10000</v>
      </c>
      <c r="X1670">
        <v>0</v>
      </c>
      <c r="Y1670">
        <v>10276</v>
      </c>
      <c r="Z1670">
        <v>10276</v>
      </c>
      <c r="AA1670">
        <v>1</v>
      </c>
      <c r="AB1670" t="s">
        <v>21</v>
      </c>
    </row>
    <row r="1671" spans="1:28" x14ac:dyDescent="0.3">
      <c r="A1671">
        <v>489</v>
      </c>
      <c r="B1671" t="str">
        <f>VLOOKUP(A1671,标的信息!$B$2:$G$260,2,0)</f>
        <v>安盈聚财</v>
      </c>
      <c r="C1671" t="str">
        <f>VLOOKUP(A1671,标的信息!$B$2:$G$260,3,0)</f>
        <v>草根金融第2期</v>
      </c>
      <c r="D1671">
        <f>VLOOKUP(A1671,标的信息!$B$2:$G$260,4,0)</f>
        <v>2000000</v>
      </c>
      <c r="E1671">
        <f>VLOOKUP(A1671,标的信息!$B$2:$G$260,5,0)</f>
        <v>5.4</v>
      </c>
      <c r="F1671">
        <f>VLOOKUP(A1671,标的信息!$B$2:$G$260,6,0)</f>
        <v>6</v>
      </c>
      <c r="G1671">
        <f>VLOOKUP(A1671,标的信息!$B$2:$H$260,7,0)</f>
        <v>181</v>
      </c>
      <c r="H1671" t="str">
        <f>VLOOKUP(A1671,标的信息!$B$2:$I$260,8,0)</f>
        <v>还款中</v>
      </c>
      <c r="I1671">
        <f t="shared" si="26"/>
        <v>1357.5</v>
      </c>
      <c r="J1671">
        <v>1380</v>
      </c>
      <c r="K1671">
        <v>50000</v>
      </c>
      <c r="L1671" s="1" t="s">
        <v>3255</v>
      </c>
      <c r="M1671">
        <v>7736</v>
      </c>
      <c r="N1671">
        <v>10</v>
      </c>
      <c r="O1671" t="s">
        <v>18</v>
      </c>
      <c r="P1671" s="1" t="s">
        <v>3256</v>
      </c>
      <c r="Q1671">
        <v>1380</v>
      </c>
      <c r="R1671">
        <v>1</v>
      </c>
      <c r="S1671">
        <v>0</v>
      </c>
      <c r="T1671">
        <v>0</v>
      </c>
      <c r="U1671" s="1" t="s">
        <v>43</v>
      </c>
      <c r="V1671">
        <v>50000</v>
      </c>
      <c r="W1671">
        <v>50000</v>
      </c>
      <c r="X1671">
        <v>0</v>
      </c>
      <c r="Y1671">
        <v>51380</v>
      </c>
      <c r="Z1671">
        <v>51380</v>
      </c>
      <c r="AA1671">
        <v>1</v>
      </c>
      <c r="AB1671" t="s">
        <v>21</v>
      </c>
    </row>
    <row r="1672" spans="1:28" x14ac:dyDescent="0.3">
      <c r="A1672">
        <v>489</v>
      </c>
      <c r="B1672" t="str">
        <f>VLOOKUP(A1672,标的信息!$B$2:$G$260,2,0)</f>
        <v>安盈聚财</v>
      </c>
      <c r="C1672" t="str">
        <f>VLOOKUP(A1672,标的信息!$B$2:$G$260,3,0)</f>
        <v>草根金融第2期</v>
      </c>
      <c r="D1672">
        <f>VLOOKUP(A1672,标的信息!$B$2:$G$260,4,0)</f>
        <v>2000000</v>
      </c>
      <c r="E1672">
        <f>VLOOKUP(A1672,标的信息!$B$2:$G$260,5,0)</f>
        <v>5.4</v>
      </c>
      <c r="F1672">
        <f>VLOOKUP(A1672,标的信息!$B$2:$G$260,6,0)</f>
        <v>6</v>
      </c>
      <c r="G1672">
        <f>VLOOKUP(A1672,标的信息!$B$2:$H$260,7,0)</f>
        <v>181</v>
      </c>
      <c r="H1672" t="str">
        <f>VLOOKUP(A1672,标的信息!$B$2:$I$260,8,0)</f>
        <v>还款中</v>
      </c>
      <c r="I1672">
        <f t="shared" si="26"/>
        <v>543</v>
      </c>
      <c r="J1672">
        <v>552</v>
      </c>
      <c r="K1672">
        <v>20000</v>
      </c>
      <c r="L1672" s="1" t="s">
        <v>3257</v>
      </c>
      <c r="M1672">
        <v>7735</v>
      </c>
      <c r="N1672">
        <v>10</v>
      </c>
      <c r="O1672" t="s">
        <v>18</v>
      </c>
      <c r="P1672" s="1" t="s">
        <v>3258</v>
      </c>
      <c r="Q1672">
        <v>552</v>
      </c>
      <c r="R1672">
        <v>1</v>
      </c>
      <c r="S1672">
        <v>0</v>
      </c>
      <c r="T1672">
        <v>0</v>
      </c>
      <c r="U1672" s="1" t="s">
        <v>40</v>
      </c>
      <c r="V1672">
        <v>20000</v>
      </c>
      <c r="W1672">
        <v>20000</v>
      </c>
      <c r="X1672">
        <v>0</v>
      </c>
      <c r="Y1672">
        <v>20552</v>
      </c>
      <c r="Z1672">
        <v>20552</v>
      </c>
      <c r="AA1672">
        <v>1</v>
      </c>
      <c r="AB1672" t="s">
        <v>21</v>
      </c>
    </row>
    <row r="1673" spans="1:28" x14ac:dyDescent="0.3">
      <c r="A1673">
        <v>489</v>
      </c>
      <c r="B1673" t="str">
        <f>VLOOKUP(A1673,标的信息!$B$2:$G$260,2,0)</f>
        <v>安盈聚财</v>
      </c>
      <c r="C1673" t="str">
        <f>VLOOKUP(A1673,标的信息!$B$2:$G$260,3,0)</f>
        <v>草根金融第2期</v>
      </c>
      <c r="D1673">
        <f>VLOOKUP(A1673,标的信息!$B$2:$G$260,4,0)</f>
        <v>2000000</v>
      </c>
      <c r="E1673">
        <f>VLOOKUP(A1673,标的信息!$B$2:$G$260,5,0)</f>
        <v>5.4</v>
      </c>
      <c r="F1673">
        <f>VLOOKUP(A1673,标的信息!$B$2:$G$260,6,0)</f>
        <v>6</v>
      </c>
      <c r="G1673">
        <f>VLOOKUP(A1673,标的信息!$B$2:$H$260,7,0)</f>
        <v>181</v>
      </c>
      <c r="H1673" t="str">
        <f>VLOOKUP(A1673,标的信息!$B$2:$I$260,8,0)</f>
        <v>还款中</v>
      </c>
      <c r="I1673">
        <f t="shared" si="26"/>
        <v>271.5</v>
      </c>
      <c r="J1673">
        <v>276</v>
      </c>
      <c r="K1673">
        <v>10000</v>
      </c>
      <c r="L1673" s="1" t="s">
        <v>3259</v>
      </c>
      <c r="M1673">
        <v>7734</v>
      </c>
      <c r="N1673">
        <v>10</v>
      </c>
      <c r="O1673" t="s">
        <v>18</v>
      </c>
      <c r="P1673" s="1" t="s">
        <v>3260</v>
      </c>
      <c r="Q1673">
        <v>276</v>
      </c>
      <c r="R1673">
        <v>1</v>
      </c>
      <c r="S1673">
        <v>0</v>
      </c>
      <c r="T1673">
        <v>0</v>
      </c>
      <c r="U1673" s="1" t="s">
        <v>32</v>
      </c>
      <c r="V1673">
        <v>10000</v>
      </c>
      <c r="W1673">
        <v>10000</v>
      </c>
      <c r="X1673">
        <v>0</v>
      </c>
      <c r="Y1673">
        <v>10276</v>
      </c>
      <c r="Z1673">
        <v>10276</v>
      </c>
      <c r="AA1673">
        <v>1</v>
      </c>
      <c r="AB1673" t="s">
        <v>21</v>
      </c>
    </row>
    <row r="1674" spans="1:28" x14ac:dyDescent="0.3">
      <c r="A1674">
        <v>489</v>
      </c>
      <c r="B1674" t="str">
        <f>VLOOKUP(A1674,标的信息!$B$2:$G$260,2,0)</f>
        <v>安盈聚财</v>
      </c>
      <c r="C1674" t="str">
        <f>VLOOKUP(A1674,标的信息!$B$2:$G$260,3,0)</f>
        <v>草根金融第2期</v>
      </c>
      <c r="D1674">
        <f>VLOOKUP(A1674,标的信息!$B$2:$G$260,4,0)</f>
        <v>2000000</v>
      </c>
      <c r="E1674">
        <f>VLOOKUP(A1674,标的信息!$B$2:$G$260,5,0)</f>
        <v>5.4</v>
      </c>
      <c r="F1674">
        <f>VLOOKUP(A1674,标的信息!$B$2:$G$260,6,0)</f>
        <v>6</v>
      </c>
      <c r="G1674">
        <f>VLOOKUP(A1674,标的信息!$B$2:$H$260,7,0)</f>
        <v>181</v>
      </c>
      <c r="H1674" t="str">
        <f>VLOOKUP(A1674,标的信息!$B$2:$I$260,8,0)</f>
        <v>还款中</v>
      </c>
      <c r="I1674">
        <f t="shared" si="26"/>
        <v>271.5</v>
      </c>
      <c r="J1674">
        <v>276</v>
      </c>
      <c r="K1674">
        <v>10000</v>
      </c>
      <c r="L1674" s="1" t="s">
        <v>3261</v>
      </c>
      <c r="M1674">
        <v>7733</v>
      </c>
      <c r="N1674">
        <v>10</v>
      </c>
      <c r="O1674" t="s">
        <v>18</v>
      </c>
      <c r="P1674" s="1" t="s">
        <v>3262</v>
      </c>
      <c r="Q1674">
        <v>276</v>
      </c>
      <c r="R1674">
        <v>1</v>
      </c>
      <c r="S1674">
        <v>0</v>
      </c>
      <c r="T1674">
        <v>0</v>
      </c>
      <c r="U1674" s="1" t="s">
        <v>20</v>
      </c>
      <c r="V1674">
        <v>10000</v>
      </c>
      <c r="W1674">
        <v>10000</v>
      </c>
      <c r="X1674">
        <v>0</v>
      </c>
      <c r="Y1674">
        <v>10276</v>
      </c>
      <c r="Z1674">
        <v>10276</v>
      </c>
      <c r="AA1674">
        <v>1</v>
      </c>
      <c r="AB1674" t="s">
        <v>21</v>
      </c>
    </row>
    <row r="1675" spans="1:28" x14ac:dyDescent="0.3">
      <c r="A1675">
        <v>489</v>
      </c>
      <c r="B1675" t="str">
        <f>VLOOKUP(A1675,标的信息!$B$2:$G$260,2,0)</f>
        <v>安盈聚财</v>
      </c>
      <c r="C1675" t="str">
        <f>VLOOKUP(A1675,标的信息!$B$2:$G$260,3,0)</f>
        <v>草根金融第2期</v>
      </c>
      <c r="D1675">
        <f>VLOOKUP(A1675,标的信息!$B$2:$G$260,4,0)</f>
        <v>2000000</v>
      </c>
      <c r="E1675">
        <f>VLOOKUP(A1675,标的信息!$B$2:$G$260,5,0)</f>
        <v>5.4</v>
      </c>
      <c r="F1675">
        <f>VLOOKUP(A1675,标的信息!$B$2:$G$260,6,0)</f>
        <v>6</v>
      </c>
      <c r="G1675">
        <f>VLOOKUP(A1675,标的信息!$B$2:$H$260,7,0)</f>
        <v>181</v>
      </c>
      <c r="H1675" t="str">
        <f>VLOOKUP(A1675,标的信息!$B$2:$I$260,8,0)</f>
        <v>还款中</v>
      </c>
      <c r="I1675">
        <f t="shared" si="26"/>
        <v>543</v>
      </c>
      <c r="J1675">
        <v>552</v>
      </c>
      <c r="K1675">
        <v>20000</v>
      </c>
      <c r="L1675" s="1" t="s">
        <v>3263</v>
      </c>
      <c r="M1675">
        <v>7732</v>
      </c>
      <c r="N1675">
        <v>10</v>
      </c>
      <c r="O1675" t="s">
        <v>18</v>
      </c>
      <c r="P1675" s="1" t="s">
        <v>3264</v>
      </c>
      <c r="Q1675">
        <v>552</v>
      </c>
      <c r="R1675">
        <v>1</v>
      </c>
      <c r="S1675">
        <v>0</v>
      </c>
      <c r="T1675">
        <v>0</v>
      </c>
      <c r="U1675" s="1" t="s">
        <v>29</v>
      </c>
      <c r="V1675">
        <v>20000</v>
      </c>
      <c r="W1675">
        <v>20000</v>
      </c>
      <c r="X1675">
        <v>0</v>
      </c>
      <c r="Y1675">
        <v>20552</v>
      </c>
      <c r="Z1675">
        <v>20552</v>
      </c>
      <c r="AA1675">
        <v>1</v>
      </c>
      <c r="AB1675" t="s">
        <v>21</v>
      </c>
    </row>
    <row r="1676" spans="1:28" x14ac:dyDescent="0.3">
      <c r="A1676">
        <v>489</v>
      </c>
      <c r="B1676" t="str">
        <f>VLOOKUP(A1676,标的信息!$B$2:$G$260,2,0)</f>
        <v>安盈聚财</v>
      </c>
      <c r="C1676" t="str">
        <f>VLOOKUP(A1676,标的信息!$B$2:$G$260,3,0)</f>
        <v>草根金融第2期</v>
      </c>
      <c r="D1676">
        <f>VLOOKUP(A1676,标的信息!$B$2:$G$260,4,0)</f>
        <v>2000000</v>
      </c>
      <c r="E1676">
        <f>VLOOKUP(A1676,标的信息!$B$2:$G$260,5,0)</f>
        <v>5.4</v>
      </c>
      <c r="F1676">
        <f>VLOOKUP(A1676,标的信息!$B$2:$G$260,6,0)</f>
        <v>6</v>
      </c>
      <c r="G1676">
        <f>VLOOKUP(A1676,标的信息!$B$2:$H$260,7,0)</f>
        <v>181</v>
      </c>
      <c r="H1676" t="str">
        <f>VLOOKUP(A1676,标的信息!$B$2:$I$260,8,0)</f>
        <v>还款中</v>
      </c>
      <c r="I1676">
        <f t="shared" si="26"/>
        <v>543</v>
      </c>
      <c r="J1676">
        <v>552</v>
      </c>
      <c r="K1676">
        <v>20000</v>
      </c>
      <c r="L1676" s="1" t="s">
        <v>3265</v>
      </c>
      <c r="M1676">
        <v>7731</v>
      </c>
      <c r="N1676">
        <v>10</v>
      </c>
      <c r="O1676" t="s">
        <v>18</v>
      </c>
      <c r="P1676" s="1" t="s">
        <v>3266</v>
      </c>
      <c r="Q1676">
        <v>552</v>
      </c>
      <c r="R1676">
        <v>1</v>
      </c>
      <c r="S1676">
        <v>0</v>
      </c>
      <c r="T1676">
        <v>0</v>
      </c>
      <c r="U1676" s="1" t="s">
        <v>20</v>
      </c>
      <c r="V1676">
        <v>20000</v>
      </c>
      <c r="W1676">
        <v>20000</v>
      </c>
      <c r="X1676">
        <v>0</v>
      </c>
      <c r="Y1676">
        <v>20552</v>
      </c>
      <c r="Z1676">
        <v>20552</v>
      </c>
      <c r="AA1676">
        <v>1</v>
      </c>
      <c r="AB1676" t="s">
        <v>21</v>
      </c>
    </row>
    <row r="1677" spans="1:28" x14ac:dyDescent="0.3">
      <c r="A1677">
        <v>489</v>
      </c>
      <c r="B1677" t="str">
        <f>VLOOKUP(A1677,标的信息!$B$2:$G$260,2,0)</f>
        <v>安盈聚财</v>
      </c>
      <c r="C1677" t="str">
        <f>VLOOKUP(A1677,标的信息!$B$2:$G$260,3,0)</f>
        <v>草根金融第2期</v>
      </c>
      <c r="D1677">
        <f>VLOOKUP(A1677,标的信息!$B$2:$G$260,4,0)</f>
        <v>2000000</v>
      </c>
      <c r="E1677">
        <f>VLOOKUP(A1677,标的信息!$B$2:$G$260,5,0)</f>
        <v>5.4</v>
      </c>
      <c r="F1677">
        <f>VLOOKUP(A1677,标的信息!$B$2:$G$260,6,0)</f>
        <v>6</v>
      </c>
      <c r="G1677">
        <f>VLOOKUP(A1677,标的信息!$B$2:$H$260,7,0)</f>
        <v>181</v>
      </c>
      <c r="H1677" t="str">
        <f>VLOOKUP(A1677,标的信息!$B$2:$I$260,8,0)</f>
        <v>还款中</v>
      </c>
      <c r="I1677">
        <f t="shared" si="26"/>
        <v>271.5</v>
      </c>
      <c r="J1677">
        <v>276</v>
      </c>
      <c r="K1677">
        <v>10000</v>
      </c>
      <c r="L1677" s="1" t="s">
        <v>3267</v>
      </c>
      <c r="M1677">
        <v>7730</v>
      </c>
      <c r="N1677">
        <v>10</v>
      </c>
      <c r="O1677" t="s">
        <v>18</v>
      </c>
      <c r="P1677" s="1" t="s">
        <v>3268</v>
      </c>
      <c r="Q1677">
        <v>276</v>
      </c>
      <c r="R1677">
        <v>1</v>
      </c>
      <c r="S1677">
        <v>0</v>
      </c>
      <c r="T1677">
        <v>0</v>
      </c>
      <c r="U1677" s="1" t="s">
        <v>35</v>
      </c>
      <c r="V1677">
        <v>10000</v>
      </c>
      <c r="W1677">
        <v>10000</v>
      </c>
      <c r="X1677">
        <v>0</v>
      </c>
      <c r="Y1677">
        <v>10276</v>
      </c>
      <c r="Z1677">
        <v>10276</v>
      </c>
      <c r="AA1677">
        <v>1</v>
      </c>
      <c r="AB1677" t="s">
        <v>21</v>
      </c>
    </row>
    <row r="1678" spans="1:28" x14ac:dyDescent="0.3">
      <c r="A1678">
        <v>489</v>
      </c>
      <c r="B1678" t="str">
        <f>VLOOKUP(A1678,标的信息!$B$2:$G$260,2,0)</f>
        <v>安盈聚财</v>
      </c>
      <c r="C1678" t="str">
        <f>VLOOKUP(A1678,标的信息!$B$2:$G$260,3,0)</f>
        <v>草根金融第2期</v>
      </c>
      <c r="D1678">
        <f>VLOOKUP(A1678,标的信息!$B$2:$G$260,4,0)</f>
        <v>2000000</v>
      </c>
      <c r="E1678">
        <f>VLOOKUP(A1678,标的信息!$B$2:$G$260,5,0)</f>
        <v>5.4</v>
      </c>
      <c r="F1678">
        <f>VLOOKUP(A1678,标的信息!$B$2:$G$260,6,0)</f>
        <v>6</v>
      </c>
      <c r="G1678">
        <f>VLOOKUP(A1678,标的信息!$B$2:$H$260,7,0)</f>
        <v>181</v>
      </c>
      <c r="H1678" t="str">
        <f>VLOOKUP(A1678,标的信息!$B$2:$I$260,8,0)</f>
        <v>还款中</v>
      </c>
      <c r="I1678">
        <f t="shared" si="26"/>
        <v>1629</v>
      </c>
      <c r="J1678">
        <v>1656</v>
      </c>
      <c r="K1678">
        <v>60000</v>
      </c>
      <c r="L1678" s="1" t="s">
        <v>3269</v>
      </c>
      <c r="M1678">
        <v>7710</v>
      </c>
      <c r="N1678">
        <v>10</v>
      </c>
      <c r="O1678" t="s">
        <v>18</v>
      </c>
      <c r="P1678" s="1" t="s">
        <v>3270</v>
      </c>
      <c r="Q1678">
        <v>1656</v>
      </c>
      <c r="R1678">
        <v>1</v>
      </c>
      <c r="S1678">
        <v>0</v>
      </c>
      <c r="T1678">
        <v>0</v>
      </c>
      <c r="U1678" s="1" t="s">
        <v>20</v>
      </c>
      <c r="V1678">
        <v>60000</v>
      </c>
      <c r="W1678">
        <v>60000</v>
      </c>
      <c r="X1678">
        <v>0</v>
      </c>
      <c r="Y1678">
        <v>61656</v>
      </c>
      <c r="Z1678">
        <v>61656</v>
      </c>
      <c r="AA1678">
        <v>1</v>
      </c>
      <c r="AB1678" t="s">
        <v>21</v>
      </c>
    </row>
    <row r="1679" spans="1:28" x14ac:dyDescent="0.3">
      <c r="A1679">
        <v>489</v>
      </c>
      <c r="B1679" t="str">
        <f>VLOOKUP(A1679,标的信息!$B$2:$G$260,2,0)</f>
        <v>安盈聚财</v>
      </c>
      <c r="C1679" t="str">
        <f>VLOOKUP(A1679,标的信息!$B$2:$G$260,3,0)</f>
        <v>草根金融第2期</v>
      </c>
      <c r="D1679">
        <f>VLOOKUP(A1679,标的信息!$B$2:$G$260,4,0)</f>
        <v>2000000</v>
      </c>
      <c r="E1679">
        <f>VLOOKUP(A1679,标的信息!$B$2:$G$260,5,0)</f>
        <v>5.4</v>
      </c>
      <c r="F1679">
        <f>VLOOKUP(A1679,标的信息!$B$2:$G$260,6,0)</f>
        <v>6</v>
      </c>
      <c r="G1679">
        <f>VLOOKUP(A1679,标的信息!$B$2:$H$260,7,0)</f>
        <v>181</v>
      </c>
      <c r="H1679" t="str">
        <f>VLOOKUP(A1679,标的信息!$B$2:$I$260,8,0)</f>
        <v>还款中</v>
      </c>
      <c r="I1679">
        <f t="shared" si="26"/>
        <v>1086</v>
      </c>
      <c r="J1679">
        <v>1104</v>
      </c>
      <c r="K1679">
        <v>40000</v>
      </c>
      <c r="L1679" s="1" t="s">
        <v>3271</v>
      </c>
      <c r="M1679">
        <v>7709</v>
      </c>
      <c r="N1679">
        <v>10</v>
      </c>
      <c r="O1679" t="s">
        <v>18</v>
      </c>
      <c r="P1679" s="1" t="s">
        <v>3272</v>
      </c>
      <c r="Q1679">
        <v>1104</v>
      </c>
      <c r="R1679">
        <v>1</v>
      </c>
      <c r="S1679">
        <v>0</v>
      </c>
      <c r="T1679">
        <v>0</v>
      </c>
      <c r="U1679" s="1" t="s">
        <v>20</v>
      </c>
      <c r="V1679">
        <v>40000</v>
      </c>
      <c r="W1679">
        <v>40000</v>
      </c>
      <c r="X1679">
        <v>0</v>
      </c>
      <c r="Y1679">
        <v>41104</v>
      </c>
      <c r="Z1679">
        <v>41104</v>
      </c>
      <c r="AA1679">
        <v>1</v>
      </c>
      <c r="AB1679" t="s">
        <v>21</v>
      </c>
    </row>
    <row r="1680" spans="1:28" x14ac:dyDescent="0.3">
      <c r="A1680">
        <v>489</v>
      </c>
      <c r="B1680" t="str">
        <f>VLOOKUP(A1680,标的信息!$B$2:$G$260,2,0)</f>
        <v>安盈聚财</v>
      </c>
      <c r="C1680" t="str">
        <f>VLOOKUP(A1680,标的信息!$B$2:$G$260,3,0)</f>
        <v>草根金融第2期</v>
      </c>
      <c r="D1680">
        <f>VLOOKUP(A1680,标的信息!$B$2:$G$260,4,0)</f>
        <v>2000000</v>
      </c>
      <c r="E1680">
        <f>VLOOKUP(A1680,标的信息!$B$2:$G$260,5,0)</f>
        <v>5.4</v>
      </c>
      <c r="F1680">
        <f>VLOOKUP(A1680,标的信息!$B$2:$G$260,6,0)</f>
        <v>6</v>
      </c>
      <c r="G1680">
        <f>VLOOKUP(A1680,标的信息!$B$2:$H$260,7,0)</f>
        <v>181</v>
      </c>
      <c r="H1680" t="str">
        <f>VLOOKUP(A1680,标的信息!$B$2:$I$260,8,0)</f>
        <v>还款中</v>
      </c>
      <c r="I1680">
        <f t="shared" si="26"/>
        <v>814.5</v>
      </c>
      <c r="J1680">
        <v>828</v>
      </c>
      <c r="K1680">
        <v>30000</v>
      </c>
      <c r="L1680" s="1" t="s">
        <v>3273</v>
      </c>
      <c r="M1680">
        <v>7708</v>
      </c>
      <c r="N1680">
        <v>10</v>
      </c>
      <c r="O1680" t="s">
        <v>18</v>
      </c>
      <c r="P1680" s="1" t="s">
        <v>3274</v>
      </c>
      <c r="Q1680">
        <v>828</v>
      </c>
      <c r="R1680">
        <v>1</v>
      </c>
      <c r="S1680">
        <v>0</v>
      </c>
      <c r="T1680">
        <v>0</v>
      </c>
      <c r="U1680" s="1" t="s">
        <v>29</v>
      </c>
      <c r="V1680">
        <v>30000</v>
      </c>
      <c r="W1680">
        <v>30000</v>
      </c>
      <c r="X1680">
        <v>0</v>
      </c>
      <c r="Y1680">
        <v>30828</v>
      </c>
      <c r="Z1680">
        <v>30828</v>
      </c>
      <c r="AA1680">
        <v>1</v>
      </c>
      <c r="AB1680" t="s">
        <v>21</v>
      </c>
    </row>
    <row r="1681" spans="1:28" x14ac:dyDescent="0.3">
      <c r="A1681">
        <v>489</v>
      </c>
      <c r="B1681" t="str">
        <f>VLOOKUP(A1681,标的信息!$B$2:$G$260,2,0)</f>
        <v>安盈聚财</v>
      </c>
      <c r="C1681" t="str">
        <f>VLOOKUP(A1681,标的信息!$B$2:$G$260,3,0)</f>
        <v>草根金融第2期</v>
      </c>
      <c r="D1681">
        <f>VLOOKUP(A1681,标的信息!$B$2:$G$260,4,0)</f>
        <v>2000000</v>
      </c>
      <c r="E1681">
        <f>VLOOKUP(A1681,标的信息!$B$2:$G$260,5,0)</f>
        <v>5.4</v>
      </c>
      <c r="F1681">
        <f>VLOOKUP(A1681,标的信息!$B$2:$G$260,6,0)</f>
        <v>6</v>
      </c>
      <c r="G1681">
        <f>VLOOKUP(A1681,标的信息!$B$2:$H$260,7,0)</f>
        <v>181</v>
      </c>
      <c r="H1681" t="str">
        <f>VLOOKUP(A1681,标的信息!$B$2:$I$260,8,0)</f>
        <v>还款中</v>
      </c>
      <c r="I1681">
        <f t="shared" si="26"/>
        <v>2715</v>
      </c>
      <c r="J1681">
        <v>2760</v>
      </c>
      <c r="K1681">
        <v>100000</v>
      </c>
      <c r="L1681" s="1" t="s">
        <v>3275</v>
      </c>
      <c r="M1681">
        <v>7707</v>
      </c>
      <c r="N1681">
        <v>10</v>
      </c>
      <c r="O1681" t="s">
        <v>18</v>
      </c>
      <c r="P1681" s="1" t="s">
        <v>3276</v>
      </c>
      <c r="Q1681">
        <v>2760</v>
      </c>
      <c r="R1681">
        <v>1</v>
      </c>
      <c r="S1681">
        <v>0</v>
      </c>
      <c r="T1681">
        <v>0</v>
      </c>
      <c r="U1681" s="1" t="s">
        <v>43</v>
      </c>
      <c r="V1681">
        <v>100000</v>
      </c>
      <c r="W1681">
        <v>100000</v>
      </c>
      <c r="X1681">
        <v>0</v>
      </c>
      <c r="Y1681">
        <v>102760</v>
      </c>
      <c r="Z1681">
        <v>102760</v>
      </c>
      <c r="AA1681">
        <v>1</v>
      </c>
      <c r="AB1681" t="s">
        <v>21</v>
      </c>
    </row>
    <row r="1682" spans="1:28" x14ac:dyDescent="0.3">
      <c r="A1682">
        <v>489</v>
      </c>
      <c r="B1682" t="str">
        <f>VLOOKUP(A1682,标的信息!$B$2:$G$260,2,0)</f>
        <v>安盈聚财</v>
      </c>
      <c r="C1682" t="str">
        <f>VLOOKUP(A1682,标的信息!$B$2:$G$260,3,0)</f>
        <v>草根金融第2期</v>
      </c>
      <c r="D1682">
        <f>VLOOKUP(A1682,标的信息!$B$2:$G$260,4,0)</f>
        <v>2000000</v>
      </c>
      <c r="E1682">
        <f>VLOOKUP(A1682,标的信息!$B$2:$G$260,5,0)</f>
        <v>5.4</v>
      </c>
      <c r="F1682">
        <f>VLOOKUP(A1682,标的信息!$B$2:$G$260,6,0)</f>
        <v>6</v>
      </c>
      <c r="G1682">
        <f>VLOOKUP(A1682,标的信息!$B$2:$H$260,7,0)</f>
        <v>181</v>
      </c>
      <c r="H1682" t="str">
        <f>VLOOKUP(A1682,标的信息!$B$2:$I$260,8,0)</f>
        <v>还款中</v>
      </c>
      <c r="I1682">
        <f t="shared" si="26"/>
        <v>271.5</v>
      </c>
      <c r="J1682">
        <v>276</v>
      </c>
      <c r="K1682">
        <v>10000</v>
      </c>
      <c r="L1682" s="1" t="s">
        <v>3277</v>
      </c>
      <c r="M1682">
        <v>7706</v>
      </c>
      <c r="N1682">
        <v>10</v>
      </c>
      <c r="O1682" t="s">
        <v>18</v>
      </c>
      <c r="P1682" s="1" t="s">
        <v>3278</v>
      </c>
      <c r="Q1682">
        <v>276</v>
      </c>
      <c r="R1682">
        <v>1</v>
      </c>
      <c r="S1682">
        <v>0</v>
      </c>
      <c r="T1682">
        <v>0</v>
      </c>
      <c r="U1682" s="1" t="s">
        <v>32</v>
      </c>
      <c r="V1682">
        <v>10000</v>
      </c>
      <c r="W1682">
        <v>10000</v>
      </c>
      <c r="X1682">
        <v>0</v>
      </c>
      <c r="Y1682">
        <v>10276</v>
      </c>
      <c r="Z1682">
        <v>10276</v>
      </c>
      <c r="AA1682">
        <v>1</v>
      </c>
      <c r="AB1682" t="s">
        <v>21</v>
      </c>
    </row>
    <row r="1683" spans="1:28" x14ac:dyDescent="0.3">
      <c r="A1683">
        <v>489</v>
      </c>
      <c r="B1683" t="str">
        <f>VLOOKUP(A1683,标的信息!$B$2:$G$260,2,0)</f>
        <v>安盈聚财</v>
      </c>
      <c r="C1683" t="str">
        <f>VLOOKUP(A1683,标的信息!$B$2:$G$260,3,0)</f>
        <v>草根金融第2期</v>
      </c>
      <c r="D1683">
        <f>VLOOKUP(A1683,标的信息!$B$2:$G$260,4,0)</f>
        <v>2000000</v>
      </c>
      <c r="E1683">
        <f>VLOOKUP(A1683,标的信息!$B$2:$G$260,5,0)</f>
        <v>5.4</v>
      </c>
      <c r="F1683">
        <f>VLOOKUP(A1683,标的信息!$B$2:$G$260,6,0)</f>
        <v>6</v>
      </c>
      <c r="G1683">
        <f>VLOOKUP(A1683,标的信息!$B$2:$H$260,7,0)</f>
        <v>181</v>
      </c>
      <c r="H1683" t="str">
        <f>VLOOKUP(A1683,标的信息!$B$2:$I$260,8,0)</f>
        <v>还款中</v>
      </c>
      <c r="I1683">
        <f t="shared" si="26"/>
        <v>271.5</v>
      </c>
      <c r="J1683">
        <v>276</v>
      </c>
      <c r="K1683">
        <v>10000</v>
      </c>
      <c r="L1683" s="1" t="s">
        <v>3279</v>
      </c>
      <c r="M1683">
        <v>7705</v>
      </c>
      <c r="N1683">
        <v>10</v>
      </c>
      <c r="O1683" t="s">
        <v>18</v>
      </c>
      <c r="P1683" s="1" t="s">
        <v>3280</v>
      </c>
      <c r="Q1683">
        <v>276</v>
      </c>
      <c r="R1683">
        <v>1</v>
      </c>
      <c r="S1683">
        <v>0</v>
      </c>
      <c r="T1683">
        <v>0</v>
      </c>
      <c r="U1683" s="1" t="s">
        <v>24</v>
      </c>
      <c r="V1683">
        <v>10000</v>
      </c>
      <c r="W1683">
        <v>10000</v>
      </c>
      <c r="X1683">
        <v>0</v>
      </c>
      <c r="Y1683">
        <v>10276</v>
      </c>
      <c r="Z1683">
        <v>10276</v>
      </c>
      <c r="AA1683">
        <v>1</v>
      </c>
      <c r="AB1683" t="s">
        <v>21</v>
      </c>
    </row>
    <row r="1684" spans="1:28" x14ac:dyDescent="0.3">
      <c r="A1684">
        <v>489</v>
      </c>
      <c r="B1684" t="str">
        <f>VLOOKUP(A1684,标的信息!$B$2:$G$260,2,0)</f>
        <v>安盈聚财</v>
      </c>
      <c r="C1684" t="str">
        <f>VLOOKUP(A1684,标的信息!$B$2:$G$260,3,0)</f>
        <v>草根金融第2期</v>
      </c>
      <c r="D1684">
        <f>VLOOKUP(A1684,标的信息!$B$2:$G$260,4,0)</f>
        <v>2000000</v>
      </c>
      <c r="E1684">
        <f>VLOOKUP(A1684,标的信息!$B$2:$G$260,5,0)</f>
        <v>5.4</v>
      </c>
      <c r="F1684">
        <f>VLOOKUP(A1684,标的信息!$B$2:$G$260,6,0)</f>
        <v>6</v>
      </c>
      <c r="G1684">
        <f>VLOOKUP(A1684,标的信息!$B$2:$H$260,7,0)</f>
        <v>181</v>
      </c>
      <c r="H1684" t="str">
        <f>VLOOKUP(A1684,标的信息!$B$2:$I$260,8,0)</f>
        <v>还款中</v>
      </c>
      <c r="I1684">
        <f t="shared" si="26"/>
        <v>271.5</v>
      </c>
      <c r="J1684">
        <v>276</v>
      </c>
      <c r="K1684">
        <v>10000</v>
      </c>
      <c r="L1684" s="1" t="s">
        <v>3281</v>
      </c>
      <c r="M1684">
        <v>7704</v>
      </c>
      <c r="N1684">
        <v>10</v>
      </c>
      <c r="O1684" t="s">
        <v>18</v>
      </c>
      <c r="P1684" s="1" t="s">
        <v>3282</v>
      </c>
      <c r="Q1684">
        <v>276</v>
      </c>
      <c r="R1684">
        <v>1</v>
      </c>
      <c r="S1684">
        <v>0</v>
      </c>
      <c r="T1684">
        <v>0</v>
      </c>
      <c r="U1684" s="1" t="s">
        <v>20</v>
      </c>
      <c r="V1684">
        <v>10000</v>
      </c>
      <c r="W1684">
        <v>10000</v>
      </c>
      <c r="X1684">
        <v>0</v>
      </c>
      <c r="Y1684">
        <v>10276</v>
      </c>
      <c r="Z1684">
        <v>10276</v>
      </c>
      <c r="AA1684">
        <v>1</v>
      </c>
      <c r="AB1684" t="s">
        <v>21</v>
      </c>
    </row>
    <row r="1685" spans="1:28" x14ac:dyDescent="0.3">
      <c r="A1685">
        <v>489</v>
      </c>
      <c r="B1685" t="str">
        <f>VLOOKUP(A1685,标的信息!$B$2:$G$260,2,0)</f>
        <v>安盈聚财</v>
      </c>
      <c r="C1685" t="str">
        <f>VLOOKUP(A1685,标的信息!$B$2:$G$260,3,0)</f>
        <v>草根金融第2期</v>
      </c>
      <c r="D1685">
        <f>VLOOKUP(A1685,标的信息!$B$2:$G$260,4,0)</f>
        <v>2000000</v>
      </c>
      <c r="E1685">
        <f>VLOOKUP(A1685,标的信息!$B$2:$G$260,5,0)</f>
        <v>5.4</v>
      </c>
      <c r="F1685">
        <f>VLOOKUP(A1685,标的信息!$B$2:$G$260,6,0)</f>
        <v>6</v>
      </c>
      <c r="G1685">
        <f>VLOOKUP(A1685,标的信息!$B$2:$H$260,7,0)</f>
        <v>181</v>
      </c>
      <c r="H1685" t="str">
        <f>VLOOKUP(A1685,标的信息!$B$2:$I$260,8,0)</f>
        <v>还款中</v>
      </c>
      <c r="I1685">
        <f t="shared" si="26"/>
        <v>271.5</v>
      </c>
      <c r="J1685">
        <v>276</v>
      </c>
      <c r="K1685">
        <v>10000</v>
      </c>
      <c r="L1685" s="1" t="s">
        <v>3283</v>
      </c>
      <c r="M1685">
        <v>7703</v>
      </c>
      <c r="N1685">
        <v>10</v>
      </c>
      <c r="O1685" t="s">
        <v>18</v>
      </c>
      <c r="P1685" s="1" t="s">
        <v>3284</v>
      </c>
      <c r="Q1685">
        <v>276</v>
      </c>
      <c r="R1685">
        <v>1</v>
      </c>
      <c r="S1685">
        <v>0</v>
      </c>
      <c r="T1685">
        <v>0</v>
      </c>
      <c r="U1685" s="1" t="s">
        <v>29</v>
      </c>
      <c r="V1685">
        <v>10000</v>
      </c>
      <c r="W1685">
        <v>10000</v>
      </c>
      <c r="X1685">
        <v>0</v>
      </c>
      <c r="Y1685">
        <v>10276</v>
      </c>
      <c r="Z1685">
        <v>10276</v>
      </c>
      <c r="AA1685">
        <v>1</v>
      </c>
      <c r="AB1685" t="s">
        <v>21</v>
      </c>
    </row>
    <row r="1686" spans="1:28" x14ac:dyDescent="0.3">
      <c r="A1686">
        <v>489</v>
      </c>
      <c r="B1686" t="str">
        <f>VLOOKUP(A1686,标的信息!$B$2:$G$260,2,0)</f>
        <v>安盈聚财</v>
      </c>
      <c r="C1686" t="str">
        <f>VLOOKUP(A1686,标的信息!$B$2:$G$260,3,0)</f>
        <v>草根金融第2期</v>
      </c>
      <c r="D1686">
        <f>VLOOKUP(A1686,标的信息!$B$2:$G$260,4,0)</f>
        <v>2000000</v>
      </c>
      <c r="E1686">
        <f>VLOOKUP(A1686,标的信息!$B$2:$G$260,5,0)</f>
        <v>5.4</v>
      </c>
      <c r="F1686">
        <f>VLOOKUP(A1686,标的信息!$B$2:$G$260,6,0)</f>
        <v>6</v>
      </c>
      <c r="G1686">
        <f>VLOOKUP(A1686,标的信息!$B$2:$H$260,7,0)</f>
        <v>181</v>
      </c>
      <c r="H1686" t="str">
        <f>VLOOKUP(A1686,标的信息!$B$2:$I$260,8,0)</f>
        <v>还款中</v>
      </c>
      <c r="I1686">
        <f t="shared" si="26"/>
        <v>271.5</v>
      </c>
      <c r="J1686">
        <v>276</v>
      </c>
      <c r="K1686">
        <v>10000</v>
      </c>
      <c r="L1686" s="1" t="s">
        <v>3285</v>
      </c>
      <c r="M1686">
        <v>7702</v>
      </c>
      <c r="N1686">
        <v>10</v>
      </c>
      <c r="O1686" t="s">
        <v>18</v>
      </c>
      <c r="P1686" s="1" t="s">
        <v>3286</v>
      </c>
      <c r="Q1686">
        <v>276</v>
      </c>
      <c r="R1686">
        <v>1</v>
      </c>
      <c r="S1686">
        <v>0</v>
      </c>
      <c r="T1686">
        <v>0</v>
      </c>
      <c r="U1686" s="1" t="s">
        <v>48</v>
      </c>
      <c r="V1686">
        <v>10000</v>
      </c>
      <c r="W1686">
        <v>10000</v>
      </c>
      <c r="X1686">
        <v>0</v>
      </c>
      <c r="Y1686">
        <v>10276</v>
      </c>
      <c r="Z1686">
        <v>10276</v>
      </c>
      <c r="AA1686">
        <v>1</v>
      </c>
      <c r="AB1686" t="s">
        <v>21</v>
      </c>
    </row>
    <row r="1687" spans="1:28" x14ac:dyDescent="0.3">
      <c r="A1687">
        <v>489</v>
      </c>
      <c r="B1687" t="str">
        <f>VLOOKUP(A1687,标的信息!$B$2:$G$260,2,0)</f>
        <v>安盈聚财</v>
      </c>
      <c r="C1687" t="str">
        <f>VLOOKUP(A1687,标的信息!$B$2:$G$260,3,0)</f>
        <v>草根金融第2期</v>
      </c>
      <c r="D1687">
        <f>VLOOKUP(A1687,标的信息!$B$2:$G$260,4,0)</f>
        <v>2000000</v>
      </c>
      <c r="E1687">
        <f>VLOOKUP(A1687,标的信息!$B$2:$G$260,5,0)</f>
        <v>5.4</v>
      </c>
      <c r="F1687">
        <f>VLOOKUP(A1687,标的信息!$B$2:$G$260,6,0)</f>
        <v>6</v>
      </c>
      <c r="G1687">
        <f>VLOOKUP(A1687,标的信息!$B$2:$H$260,7,0)</f>
        <v>181</v>
      </c>
      <c r="H1687" t="str">
        <f>VLOOKUP(A1687,标的信息!$B$2:$I$260,8,0)</f>
        <v>还款中</v>
      </c>
      <c r="I1687">
        <f t="shared" si="26"/>
        <v>271.5</v>
      </c>
      <c r="J1687">
        <v>276</v>
      </c>
      <c r="K1687">
        <v>10000</v>
      </c>
      <c r="L1687" s="1" t="s">
        <v>3287</v>
      </c>
      <c r="M1687">
        <v>7701</v>
      </c>
      <c r="N1687">
        <v>10</v>
      </c>
      <c r="O1687" t="s">
        <v>18</v>
      </c>
      <c r="P1687" s="1" t="s">
        <v>3288</v>
      </c>
      <c r="Q1687">
        <v>276</v>
      </c>
      <c r="R1687">
        <v>1</v>
      </c>
      <c r="S1687">
        <v>0</v>
      </c>
      <c r="T1687">
        <v>0</v>
      </c>
      <c r="U1687" s="1" t="s">
        <v>48</v>
      </c>
      <c r="V1687">
        <v>10000</v>
      </c>
      <c r="W1687">
        <v>10000</v>
      </c>
      <c r="X1687">
        <v>0</v>
      </c>
      <c r="Y1687">
        <v>10276</v>
      </c>
      <c r="Z1687">
        <v>10276</v>
      </c>
      <c r="AA1687">
        <v>1</v>
      </c>
      <c r="AB1687" t="s">
        <v>21</v>
      </c>
    </row>
    <row r="1688" spans="1:28" x14ac:dyDescent="0.3">
      <c r="A1688">
        <v>489</v>
      </c>
      <c r="B1688" t="str">
        <f>VLOOKUP(A1688,标的信息!$B$2:$G$260,2,0)</f>
        <v>安盈聚财</v>
      </c>
      <c r="C1688" t="str">
        <f>VLOOKUP(A1688,标的信息!$B$2:$G$260,3,0)</f>
        <v>草根金融第2期</v>
      </c>
      <c r="D1688">
        <f>VLOOKUP(A1688,标的信息!$B$2:$G$260,4,0)</f>
        <v>2000000</v>
      </c>
      <c r="E1688">
        <f>VLOOKUP(A1688,标的信息!$B$2:$G$260,5,0)</f>
        <v>5.4</v>
      </c>
      <c r="F1688">
        <f>VLOOKUP(A1688,标的信息!$B$2:$G$260,6,0)</f>
        <v>6</v>
      </c>
      <c r="G1688">
        <f>VLOOKUP(A1688,标的信息!$B$2:$H$260,7,0)</f>
        <v>181</v>
      </c>
      <c r="H1688" t="str">
        <f>VLOOKUP(A1688,标的信息!$B$2:$I$260,8,0)</f>
        <v>还款中</v>
      </c>
      <c r="I1688">
        <f t="shared" si="26"/>
        <v>271.5</v>
      </c>
      <c r="J1688">
        <v>276</v>
      </c>
      <c r="K1688">
        <v>10000</v>
      </c>
      <c r="L1688" s="1" t="s">
        <v>3289</v>
      </c>
      <c r="M1688">
        <v>7700</v>
      </c>
      <c r="N1688">
        <v>10</v>
      </c>
      <c r="O1688" t="s">
        <v>18</v>
      </c>
      <c r="P1688" s="1" t="s">
        <v>3290</v>
      </c>
      <c r="Q1688">
        <v>276</v>
      </c>
      <c r="R1688">
        <v>1</v>
      </c>
      <c r="S1688">
        <v>0</v>
      </c>
      <c r="T1688">
        <v>0</v>
      </c>
      <c r="U1688" s="1" t="s">
        <v>35</v>
      </c>
      <c r="V1688">
        <v>10000</v>
      </c>
      <c r="W1688">
        <v>10000</v>
      </c>
      <c r="X1688">
        <v>0</v>
      </c>
      <c r="Y1688">
        <v>10276</v>
      </c>
      <c r="Z1688">
        <v>10276</v>
      </c>
      <c r="AA1688">
        <v>1</v>
      </c>
      <c r="AB1688" t="s">
        <v>21</v>
      </c>
    </row>
    <row r="1689" spans="1:28" x14ac:dyDescent="0.3">
      <c r="A1689">
        <v>489</v>
      </c>
      <c r="B1689" t="str">
        <f>VLOOKUP(A1689,标的信息!$B$2:$G$260,2,0)</f>
        <v>安盈聚财</v>
      </c>
      <c r="C1689" t="str">
        <f>VLOOKUP(A1689,标的信息!$B$2:$G$260,3,0)</f>
        <v>草根金融第2期</v>
      </c>
      <c r="D1689">
        <f>VLOOKUP(A1689,标的信息!$B$2:$G$260,4,0)</f>
        <v>2000000</v>
      </c>
      <c r="E1689">
        <f>VLOOKUP(A1689,标的信息!$B$2:$G$260,5,0)</f>
        <v>5.4</v>
      </c>
      <c r="F1689">
        <f>VLOOKUP(A1689,标的信息!$B$2:$G$260,6,0)</f>
        <v>6</v>
      </c>
      <c r="G1689">
        <f>VLOOKUP(A1689,标的信息!$B$2:$H$260,7,0)</f>
        <v>181</v>
      </c>
      <c r="H1689" t="str">
        <f>VLOOKUP(A1689,标的信息!$B$2:$I$260,8,0)</f>
        <v>还款中</v>
      </c>
      <c r="I1689">
        <f t="shared" si="26"/>
        <v>814.5</v>
      </c>
      <c r="J1689">
        <v>828</v>
      </c>
      <c r="K1689">
        <v>30000</v>
      </c>
      <c r="L1689" s="1" t="s">
        <v>3291</v>
      </c>
      <c r="M1689">
        <v>7699</v>
      </c>
      <c r="N1689">
        <v>10</v>
      </c>
      <c r="O1689" t="s">
        <v>18</v>
      </c>
      <c r="P1689" s="1" t="s">
        <v>3292</v>
      </c>
      <c r="Q1689">
        <v>828</v>
      </c>
      <c r="R1689">
        <v>1</v>
      </c>
      <c r="S1689">
        <v>0</v>
      </c>
      <c r="T1689">
        <v>0</v>
      </c>
      <c r="U1689" s="1" t="s">
        <v>20</v>
      </c>
      <c r="V1689">
        <v>30000</v>
      </c>
      <c r="W1689">
        <v>30000</v>
      </c>
      <c r="X1689">
        <v>0</v>
      </c>
      <c r="Y1689">
        <v>30828</v>
      </c>
      <c r="Z1689">
        <v>30828</v>
      </c>
      <c r="AA1689">
        <v>1</v>
      </c>
      <c r="AB1689" t="s">
        <v>21</v>
      </c>
    </row>
    <row r="1690" spans="1:28" x14ac:dyDescent="0.3">
      <c r="A1690">
        <v>489</v>
      </c>
      <c r="B1690" t="str">
        <f>VLOOKUP(A1690,标的信息!$B$2:$G$260,2,0)</f>
        <v>安盈聚财</v>
      </c>
      <c r="C1690" t="str">
        <f>VLOOKUP(A1690,标的信息!$B$2:$G$260,3,0)</f>
        <v>草根金融第2期</v>
      </c>
      <c r="D1690">
        <f>VLOOKUP(A1690,标的信息!$B$2:$G$260,4,0)</f>
        <v>2000000</v>
      </c>
      <c r="E1690">
        <f>VLOOKUP(A1690,标的信息!$B$2:$G$260,5,0)</f>
        <v>5.4</v>
      </c>
      <c r="F1690">
        <f>VLOOKUP(A1690,标的信息!$B$2:$G$260,6,0)</f>
        <v>6</v>
      </c>
      <c r="G1690">
        <f>VLOOKUP(A1690,标的信息!$B$2:$H$260,7,0)</f>
        <v>181</v>
      </c>
      <c r="H1690" t="str">
        <f>VLOOKUP(A1690,标的信息!$B$2:$I$260,8,0)</f>
        <v>还款中</v>
      </c>
      <c r="I1690">
        <f t="shared" si="26"/>
        <v>271.5</v>
      </c>
      <c r="J1690">
        <v>276</v>
      </c>
      <c r="K1690">
        <v>10000</v>
      </c>
      <c r="L1690" s="1" t="s">
        <v>3293</v>
      </c>
      <c r="M1690">
        <v>7698</v>
      </c>
      <c r="N1690">
        <v>10</v>
      </c>
      <c r="O1690" t="s">
        <v>18</v>
      </c>
      <c r="P1690" s="1" t="s">
        <v>3294</v>
      </c>
      <c r="Q1690">
        <v>276</v>
      </c>
      <c r="R1690">
        <v>1</v>
      </c>
      <c r="S1690">
        <v>0</v>
      </c>
      <c r="T1690">
        <v>0</v>
      </c>
      <c r="U1690" s="1" t="s">
        <v>40</v>
      </c>
      <c r="V1690">
        <v>10000</v>
      </c>
      <c r="W1690">
        <v>10000</v>
      </c>
      <c r="X1690">
        <v>0</v>
      </c>
      <c r="Y1690">
        <v>10276</v>
      </c>
      <c r="Z1690">
        <v>10276</v>
      </c>
      <c r="AA1690">
        <v>1</v>
      </c>
      <c r="AB1690" t="s">
        <v>21</v>
      </c>
    </row>
    <row r="1691" spans="1:28" x14ac:dyDescent="0.3">
      <c r="A1691">
        <v>487</v>
      </c>
      <c r="B1691" t="str">
        <f>VLOOKUP(A1691,标的信息!$B$2:$G$260,2,0)</f>
        <v>信易顺</v>
      </c>
      <c r="C1691" t="str">
        <f>VLOOKUP(A1691,标的信息!$B$2:$G$260,3,0)</f>
        <v>信易顺第412期</v>
      </c>
      <c r="D1691">
        <f>VLOOKUP(A1691,标的信息!$B$2:$G$260,4,0)</f>
        <v>150000</v>
      </c>
      <c r="E1691">
        <f>VLOOKUP(A1691,标的信息!$B$2:$G$260,5,0)</f>
        <v>8</v>
      </c>
      <c r="F1691">
        <f>VLOOKUP(A1691,标的信息!$B$2:$G$260,6,0)</f>
        <v>24</v>
      </c>
      <c r="G1691">
        <f>VLOOKUP(A1691,标的信息!$B$2:$H$260,7,0)</f>
        <v>730</v>
      </c>
      <c r="H1691" t="str">
        <f>VLOOKUP(A1691,标的信息!$B$2:$I$260,8,0)</f>
        <v>还款中</v>
      </c>
      <c r="I1691">
        <f t="shared" si="26"/>
        <v>859.77777777777783</v>
      </c>
      <c r="J1691">
        <v>452.8</v>
      </c>
      <c r="K1691">
        <v>5300</v>
      </c>
      <c r="L1691" s="1" t="s">
        <v>3295</v>
      </c>
      <c r="M1691">
        <v>7669</v>
      </c>
      <c r="N1691">
        <v>10</v>
      </c>
      <c r="O1691" t="s">
        <v>18</v>
      </c>
      <c r="P1691" s="1" t="s">
        <v>3296</v>
      </c>
      <c r="Q1691">
        <v>452.8</v>
      </c>
      <c r="R1691">
        <v>1</v>
      </c>
      <c r="S1691">
        <v>0</v>
      </c>
      <c r="T1691">
        <v>0</v>
      </c>
      <c r="U1691" s="1" t="s">
        <v>29</v>
      </c>
      <c r="V1691">
        <v>5300</v>
      </c>
      <c r="W1691">
        <v>5300</v>
      </c>
      <c r="X1691">
        <v>0</v>
      </c>
      <c r="Y1691">
        <v>5752.8</v>
      </c>
      <c r="Z1691">
        <v>5752.8</v>
      </c>
      <c r="AA1691">
        <v>1</v>
      </c>
      <c r="AB1691" t="s">
        <v>21</v>
      </c>
    </row>
    <row r="1692" spans="1:28" x14ac:dyDescent="0.3">
      <c r="A1692">
        <v>487</v>
      </c>
      <c r="B1692" t="str">
        <f>VLOOKUP(A1692,标的信息!$B$2:$G$260,2,0)</f>
        <v>信易顺</v>
      </c>
      <c r="C1692" t="str">
        <f>VLOOKUP(A1692,标的信息!$B$2:$G$260,3,0)</f>
        <v>信易顺第412期</v>
      </c>
      <c r="D1692">
        <f>VLOOKUP(A1692,标的信息!$B$2:$G$260,4,0)</f>
        <v>150000</v>
      </c>
      <c r="E1692">
        <f>VLOOKUP(A1692,标的信息!$B$2:$G$260,5,0)</f>
        <v>8</v>
      </c>
      <c r="F1692">
        <f>VLOOKUP(A1692,标的信息!$B$2:$G$260,6,0)</f>
        <v>24</v>
      </c>
      <c r="G1692">
        <f>VLOOKUP(A1692,标的信息!$B$2:$H$260,7,0)</f>
        <v>730</v>
      </c>
      <c r="H1692" t="str">
        <f>VLOOKUP(A1692,标的信息!$B$2:$I$260,8,0)</f>
        <v>还款中</v>
      </c>
      <c r="I1692">
        <f t="shared" si="26"/>
        <v>162.22222222222223</v>
      </c>
      <c r="J1692">
        <v>85.52</v>
      </c>
      <c r="K1692">
        <v>1000</v>
      </c>
      <c r="L1692" s="1" t="s">
        <v>3297</v>
      </c>
      <c r="M1692">
        <v>7667</v>
      </c>
      <c r="N1692">
        <v>10</v>
      </c>
      <c r="O1692" t="s">
        <v>18</v>
      </c>
      <c r="P1692" s="1" t="s">
        <v>3298</v>
      </c>
      <c r="Q1692">
        <v>85.52</v>
      </c>
      <c r="R1692">
        <v>1</v>
      </c>
      <c r="S1692">
        <v>0</v>
      </c>
      <c r="T1692">
        <v>0</v>
      </c>
      <c r="U1692" s="1" t="s">
        <v>35</v>
      </c>
      <c r="V1692">
        <v>1000</v>
      </c>
      <c r="W1692">
        <v>1000</v>
      </c>
      <c r="X1692">
        <v>0</v>
      </c>
      <c r="Y1692">
        <v>1085.52</v>
      </c>
      <c r="Z1692">
        <v>1085.52</v>
      </c>
      <c r="AA1692">
        <v>1</v>
      </c>
      <c r="AB1692" t="s">
        <v>21</v>
      </c>
    </row>
    <row r="1693" spans="1:28" x14ac:dyDescent="0.3">
      <c r="A1693">
        <v>487</v>
      </c>
      <c r="B1693" t="str">
        <f>VLOOKUP(A1693,标的信息!$B$2:$G$260,2,0)</f>
        <v>信易顺</v>
      </c>
      <c r="C1693" t="str">
        <f>VLOOKUP(A1693,标的信息!$B$2:$G$260,3,0)</f>
        <v>信易顺第412期</v>
      </c>
      <c r="D1693">
        <f>VLOOKUP(A1693,标的信息!$B$2:$G$260,4,0)</f>
        <v>150000</v>
      </c>
      <c r="E1693">
        <f>VLOOKUP(A1693,标的信息!$B$2:$G$260,5,0)</f>
        <v>8</v>
      </c>
      <c r="F1693">
        <f>VLOOKUP(A1693,标的信息!$B$2:$G$260,6,0)</f>
        <v>24</v>
      </c>
      <c r="G1693">
        <f>VLOOKUP(A1693,标的信息!$B$2:$H$260,7,0)</f>
        <v>730</v>
      </c>
      <c r="H1693" t="str">
        <f>VLOOKUP(A1693,标的信息!$B$2:$I$260,8,0)</f>
        <v>还款中</v>
      </c>
      <c r="I1693">
        <f t="shared" si="26"/>
        <v>373.11111111111109</v>
      </c>
      <c r="J1693">
        <v>196.48</v>
      </c>
      <c r="K1693">
        <v>2300</v>
      </c>
      <c r="L1693" s="1" t="s">
        <v>3299</v>
      </c>
      <c r="M1693">
        <v>7664</v>
      </c>
      <c r="N1693">
        <v>10</v>
      </c>
      <c r="O1693" t="s">
        <v>18</v>
      </c>
      <c r="P1693" s="1" t="s">
        <v>3300</v>
      </c>
      <c r="Q1693">
        <v>196.48</v>
      </c>
      <c r="R1693">
        <v>1</v>
      </c>
      <c r="S1693">
        <v>0</v>
      </c>
      <c r="T1693">
        <v>0</v>
      </c>
      <c r="U1693" s="1" t="s">
        <v>40</v>
      </c>
      <c r="V1693">
        <v>2300</v>
      </c>
      <c r="W1693">
        <v>2300</v>
      </c>
      <c r="X1693">
        <v>0</v>
      </c>
      <c r="Y1693">
        <v>2496.48</v>
      </c>
      <c r="Z1693">
        <v>2496.48</v>
      </c>
      <c r="AA1693">
        <v>1</v>
      </c>
      <c r="AB1693" t="s">
        <v>21</v>
      </c>
    </row>
    <row r="1694" spans="1:28" x14ac:dyDescent="0.3">
      <c r="A1694">
        <v>487</v>
      </c>
      <c r="B1694" t="str">
        <f>VLOOKUP(A1694,标的信息!$B$2:$G$260,2,0)</f>
        <v>信易顺</v>
      </c>
      <c r="C1694" t="str">
        <f>VLOOKUP(A1694,标的信息!$B$2:$G$260,3,0)</f>
        <v>信易顺第412期</v>
      </c>
      <c r="D1694">
        <f>VLOOKUP(A1694,标的信息!$B$2:$G$260,4,0)</f>
        <v>150000</v>
      </c>
      <c r="E1694">
        <f>VLOOKUP(A1694,标的信息!$B$2:$G$260,5,0)</f>
        <v>8</v>
      </c>
      <c r="F1694">
        <f>VLOOKUP(A1694,标的信息!$B$2:$G$260,6,0)</f>
        <v>24</v>
      </c>
      <c r="G1694">
        <f>VLOOKUP(A1694,标的信息!$B$2:$H$260,7,0)</f>
        <v>730</v>
      </c>
      <c r="H1694" t="str">
        <f>VLOOKUP(A1694,标的信息!$B$2:$I$260,8,0)</f>
        <v>还款中</v>
      </c>
      <c r="I1694">
        <f t="shared" si="26"/>
        <v>162.22222222222223</v>
      </c>
      <c r="J1694">
        <v>85.52</v>
      </c>
      <c r="K1694">
        <v>1000</v>
      </c>
      <c r="L1694" s="1" t="s">
        <v>3301</v>
      </c>
      <c r="M1694">
        <v>7662</v>
      </c>
      <c r="N1694">
        <v>10</v>
      </c>
      <c r="O1694" t="s">
        <v>18</v>
      </c>
      <c r="P1694" s="1" t="s">
        <v>3302</v>
      </c>
      <c r="Q1694">
        <v>85.52</v>
      </c>
      <c r="R1694">
        <v>1</v>
      </c>
      <c r="S1694">
        <v>0</v>
      </c>
      <c r="T1694">
        <v>0</v>
      </c>
      <c r="U1694" s="1" t="s">
        <v>24</v>
      </c>
      <c r="V1694">
        <v>1000</v>
      </c>
      <c r="W1694">
        <v>1000</v>
      </c>
      <c r="X1694">
        <v>0</v>
      </c>
      <c r="Y1694">
        <v>1085.52</v>
      </c>
      <c r="Z1694">
        <v>1085.52</v>
      </c>
      <c r="AA1694">
        <v>1</v>
      </c>
      <c r="AB1694" t="s">
        <v>21</v>
      </c>
    </row>
    <row r="1695" spans="1:28" x14ac:dyDescent="0.3">
      <c r="A1695">
        <v>487</v>
      </c>
      <c r="B1695" t="str">
        <f>VLOOKUP(A1695,标的信息!$B$2:$G$260,2,0)</f>
        <v>信易顺</v>
      </c>
      <c r="C1695" t="str">
        <f>VLOOKUP(A1695,标的信息!$B$2:$G$260,3,0)</f>
        <v>信易顺第412期</v>
      </c>
      <c r="D1695">
        <f>VLOOKUP(A1695,标的信息!$B$2:$G$260,4,0)</f>
        <v>150000</v>
      </c>
      <c r="E1695">
        <f>VLOOKUP(A1695,标的信息!$B$2:$G$260,5,0)</f>
        <v>8</v>
      </c>
      <c r="F1695">
        <f>VLOOKUP(A1695,标的信息!$B$2:$G$260,6,0)</f>
        <v>24</v>
      </c>
      <c r="G1695">
        <f>VLOOKUP(A1695,标的信息!$B$2:$H$260,7,0)</f>
        <v>730</v>
      </c>
      <c r="H1695" t="str">
        <f>VLOOKUP(A1695,标的信息!$B$2:$I$260,8,0)</f>
        <v>还款中</v>
      </c>
      <c r="I1695">
        <f t="shared" si="26"/>
        <v>1622.2222222222222</v>
      </c>
      <c r="J1695">
        <v>854.48</v>
      </c>
      <c r="K1695">
        <v>10000</v>
      </c>
      <c r="L1695" s="1" t="s">
        <v>3303</v>
      </c>
      <c r="M1695">
        <v>7659</v>
      </c>
      <c r="N1695">
        <v>10</v>
      </c>
      <c r="O1695" t="s">
        <v>18</v>
      </c>
      <c r="P1695" s="1" t="s">
        <v>3304</v>
      </c>
      <c r="Q1695">
        <v>854.48</v>
      </c>
      <c r="R1695">
        <v>1</v>
      </c>
      <c r="S1695">
        <v>0</v>
      </c>
      <c r="T1695">
        <v>0</v>
      </c>
      <c r="U1695" s="1" t="s">
        <v>43</v>
      </c>
      <c r="V1695">
        <v>10000</v>
      </c>
      <c r="W1695">
        <v>10000</v>
      </c>
      <c r="X1695">
        <v>0</v>
      </c>
      <c r="Y1695">
        <v>10854.48</v>
      </c>
      <c r="Z1695">
        <v>10854.48</v>
      </c>
      <c r="AA1695">
        <v>1</v>
      </c>
      <c r="AB1695" t="s">
        <v>21</v>
      </c>
    </row>
    <row r="1696" spans="1:28" x14ac:dyDescent="0.3">
      <c r="A1696">
        <v>487</v>
      </c>
      <c r="B1696" t="str">
        <f>VLOOKUP(A1696,标的信息!$B$2:$G$260,2,0)</f>
        <v>信易顺</v>
      </c>
      <c r="C1696" t="str">
        <f>VLOOKUP(A1696,标的信息!$B$2:$G$260,3,0)</f>
        <v>信易顺第412期</v>
      </c>
      <c r="D1696">
        <f>VLOOKUP(A1696,标的信息!$B$2:$G$260,4,0)</f>
        <v>150000</v>
      </c>
      <c r="E1696">
        <f>VLOOKUP(A1696,标的信息!$B$2:$G$260,5,0)</f>
        <v>8</v>
      </c>
      <c r="F1696">
        <f>VLOOKUP(A1696,标的信息!$B$2:$G$260,6,0)</f>
        <v>24</v>
      </c>
      <c r="G1696">
        <f>VLOOKUP(A1696,标的信息!$B$2:$H$260,7,0)</f>
        <v>730</v>
      </c>
      <c r="H1696" t="str">
        <f>VLOOKUP(A1696,标的信息!$B$2:$I$260,8,0)</f>
        <v>还款中</v>
      </c>
      <c r="I1696">
        <f t="shared" si="26"/>
        <v>1622.2222222222222</v>
      </c>
      <c r="J1696">
        <v>854.48</v>
      </c>
      <c r="K1696">
        <v>10000</v>
      </c>
      <c r="L1696" s="1" t="s">
        <v>3305</v>
      </c>
      <c r="M1696">
        <v>7658</v>
      </c>
      <c r="N1696">
        <v>10</v>
      </c>
      <c r="O1696" t="s">
        <v>18</v>
      </c>
      <c r="P1696" s="1" t="s">
        <v>3306</v>
      </c>
      <c r="Q1696">
        <v>854.48</v>
      </c>
      <c r="R1696">
        <v>1</v>
      </c>
      <c r="S1696">
        <v>0</v>
      </c>
      <c r="T1696">
        <v>0</v>
      </c>
      <c r="U1696" s="1" t="s">
        <v>77</v>
      </c>
      <c r="V1696">
        <v>10000</v>
      </c>
      <c r="W1696">
        <v>10000</v>
      </c>
      <c r="X1696">
        <v>0</v>
      </c>
      <c r="Y1696">
        <v>10854.48</v>
      </c>
      <c r="Z1696">
        <v>10854.48</v>
      </c>
      <c r="AA1696">
        <v>1</v>
      </c>
      <c r="AB1696" t="s">
        <v>21</v>
      </c>
    </row>
    <row r="1697" spans="1:28" x14ac:dyDescent="0.3">
      <c r="A1697">
        <v>487</v>
      </c>
      <c r="B1697" t="str">
        <f>VLOOKUP(A1697,标的信息!$B$2:$G$260,2,0)</f>
        <v>信易顺</v>
      </c>
      <c r="C1697" t="str">
        <f>VLOOKUP(A1697,标的信息!$B$2:$G$260,3,0)</f>
        <v>信易顺第412期</v>
      </c>
      <c r="D1697">
        <f>VLOOKUP(A1697,标的信息!$B$2:$G$260,4,0)</f>
        <v>150000</v>
      </c>
      <c r="E1697">
        <f>VLOOKUP(A1697,标的信息!$B$2:$G$260,5,0)</f>
        <v>8</v>
      </c>
      <c r="F1697">
        <f>VLOOKUP(A1697,标的信息!$B$2:$G$260,6,0)</f>
        <v>24</v>
      </c>
      <c r="G1697">
        <f>VLOOKUP(A1697,标的信息!$B$2:$H$260,7,0)</f>
        <v>730</v>
      </c>
      <c r="H1697" t="str">
        <f>VLOOKUP(A1697,标的信息!$B$2:$I$260,8,0)</f>
        <v>还款中</v>
      </c>
      <c r="I1697">
        <f t="shared" si="26"/>
        <v>113.55555555555556</v>
      </c>
      <c r="J1697">
        <v>59.84</v>
      </c>
      <c r="K1697">
        <v>700</v>
      </c>
      <c r="L1697" s="1" t="s">
        <v>3307</v>
      </c>
      <c r="M1697">
        <v>7657</v>
      </c>
      <c r="N1697">
        <v>10</v>
      </c>
      <c r="O1697" t="s">
        <v>18</v>
      </c>
      <c r="P1697" s="1" t="s">
        <v>3308</v>
      </c>
      <c r="Q1697">
        <v>59.84</v>
      </c>
      <c r="R1697">
        <v>1</v>
      </c>
      <c r="S1697">
        <v>0</v>
      </c>
      <c r="T1697">
        <v>0</v>
      </c>
      <c r="U1697" s="1" t="s">
        <v>53</v>
      </c>
      <c r="V1697">
        <v>700</v>
      </c>
      <c r="W1697">
        <v>700</v>
      </c>
      <c r="X1697">
        <v>0</v>
      </c>
      <c r="Y1697">
        <v>759.84</v>
      </c>
      <c r="Z1697">
        <v>759.84</v>
      </c>
      <c r="AA1697">
        <v>1</v>
      </c>
      <c r="AB1697" t="s">
        <v>21</v>
      </c>
    </row>
    <row r="1698" spans="1:28" x14ac:dyDescent="0.3">
      <c r="A1698">
        <v>487</v>
      </c>
      <c r="B1698" t="str">
        <f>VLOOKUP(A1698,标的信息!$B$2:$G$260,2,0)</f>
        <v>信易顺</v>
      </c>
      <c r="C1698" t="str">
        <f>VLOOKUP(A1698,标的信息!$B$2:$G$260,3,0)</f>
        <v>信易顺第412期</v>
      </c>
      <c r="D1698">
        <f>VLOOKUP(A1698,标的信息!$B$2:$G$260,4,0)</f>
        <v>150000</v>
      </c>
      <c r="E1698">
        <f>VLOOKUP(A1698,标的信息!$B$2:$G$260,5,0)</f>
        <v>8</v>
      </c>
      <c r="F1698">
        <f>VLOOKUP(A1698,标的信息!$B$2:$G$260,6,0)</f>
        <v>24</v>
      </c>
      <c r="G1698">
        <f>VLOOKUP(A1698,标的信息!$B$2:$H$260,7,0)</f>
        <v>730</v>
      </c>
      <c r="H1698" t="str">
        <f>VLOOKUP(A1698,标的信息!$B$2:$I$260,8,0)</f>
        <v>还款中</v>
      </c>
      <c r="I1698">
        <f t="shared" si="26"/>
        <v>811.11111111111109</v>
      </c>
      <c r="J1698">
        <v>427.36</v>
      </c>
      <c r="K1698">
        <v>5000</v>
      </c>
      <c r="L1698" s="1" t="s">
        <v>3309</v>
      </c>
      <c r="M1698">
        <v>7655</v>
      </c>
      <c r="N1698">
        <v>10</v>
      </c>
      <c r="O1698" t="s">
        <v>18</v>
      </c>
      <c r="P1698" s="1" t="s">
        <v>3310</v>
      </c>
      <c r="Q1698">
        <v>427.36</v>
      </c>
      <c r="R1698">
        <v>1</v>
      </c>
      <c r="S1698">
        <v>0</v>
      </c>
      <c r="T1698">
        <v>0</v>
      </c>
      <c r="U1698" s="1" t="s">
        <v>32</v>
      </c>
      <c r="V1698">
        <v>5000</v>
      </c>
      <c r="W1698">
        <v>5000</v>
      </c>
      <c r="X1698">
        <v>0</v>
      </c>
      <c r="Y1698">
        <v>5427.36</v>
      </c>
      <c r="Z1698">
        <v>5427.36</v>
      </c>
      <c r="AA1698">
        <v>1</v>
      </c>
      <c r="AB1698" t="s">
        <v>21</v>
      </c>
    </row>
    <row r="1699" spans="1:28" x14ac:dyDescent="0.3">
      <c r="A1699">
        <v>487</v>
      </c>
      <c r="B1699" t="str">
        <f>VLOOKUP(A1699,标的信息!$B$2:$G$260,2,0)</f>
        <v>信易顺</v>
      </c>
      <c r="C1699" t="str">
        <f>VLOOKUP(A1699,标的信息!$B$2:$G$260,3,0)</f>
        <v>信易顺第412期</v>
      </c>
      <c r="D1699">
        <f>VLOOKUP(A1699,标的信息!$B$2:$G$260,4,0)</f>
        <v>150000</v>
      </c>
      <c r="E1699">
        <f>VLOOKUP(A1699,标的信息!$B$2:$G$260,5,0)</f>
        <v>8</v>
      </c>
      <c r="F1699">
        <f>VLOOKUP(A1699,标的信息!$B$2:$G$260,6,0)</f>
        <v>24</v>
      </c>
      <c r="G1699">
        <f>VLOOKUP(A1699,标的信息!$B$2:$H$260,7,0)</f>
        <v>730</v>
      </c>
      <c r="H1699" t="str">
        <f>VLOOKUP(A1699,标的信息!$B$2:$I$260,8,0)</f>
        <v>还款中</v>
      </c>
      <c r="I1699">
        <f t="shared" si="26"/>
        <v>48.666666666666664</v>
      </c>
      <c r="J1699">
        <v>25.68</v>
      </c>
      <c r="K1699">
        <v>300</v>
      </c>
      <c r="L1699" s="1" t="s">
        <v>3311</v>
      </c>
      <c r="M1699">
        <v>7654</v>
      </c>
      <c r="N1699">
        <v>10</v>
      </c>
      <c r="O1699" t="s">
        <v>18</v>
      </c>
      <c r="P1699" s="1" t="s">
        <v>3312</v>
      </c>
      <c r="Q1699">
        <v>25.68</v>
      </c>
      <c r="R1699">
        <v>1</v>
      </c>
      <c r="S1699">
        <v>0</v>
      </c>
      <c r="T1699">
        <v>0</v>
      </c>
      <c r="U1699" s="1" t="s">
        <v>48</v>
      </c>
      <c r="V1699">
        <v>300</v>
      </c>
      <c r="W1699">
        <v>300</v>
      </c>
      <c r="X1699">
        <v>0</v>
      </c>
      <c r="Y1699">
        <v>325.68</v>
      </c>
      <c r="Z1699">
        <v>325.68</v>
      </c>
      <c r="AA1699">
        <v>1</v>
      </c>
      <c r="AB1699" t="s">
        <v>21</v>
      </c>
    </row>
    <row r="1700" spans="1:28" x14ac:dyDescent="0.3">
      <c r="A1700">
        <v>487</v>
      </c>
      <c r="B1700" t="str">
        <f>VLOOKUP(A1700,标的信息!$B$2:$G$260,2,0)</f>
        <v>信易顺</v>
      </c>
      <c r="C1700" t="str">
        <f>VLOOKUP(A1700,标的信息!$B$2:$G$260,3,0)</f>
        <v>信易顺第412期</v>
      </c>
      <c r="D1700">
        <f>VLOOKUP(A1700,标的信息!$B$2:$G$260,4,0)</f>
        <v>150000</v>
      </c>
      <c r="E1700">
        <f>VLOOKUP(A1700,标的信息!$B$2:$G$260,5,0)</f>
        <v>8</v>
      </c>
      <c r="F1700">
        <f>VLOOKUP(A1700,标的信息!$B$2:$G$260,6,0)</f>
        <v>24</v>
      </c>
      <c r="G1700">
        <f>VLOOKUP(A1700,标的信息!$B$2:$H$260,7,0)</f>
        <v>730</v>
      </c>
      <c r="H1700" t="str">
        <f>VLOOKUP(A1700,标的信息!$B$2:$I$260,8,0)</f>
        <v>还款中</v>
      </c>
      <c r="I1700">
        <f t="shared" si="26"/>
        <v>162.22222222222223</v>
      </c>
      <c r="J1700">
        <v>85.52</v>
      </c>
      <c r="K1700">
        <v>1000</v>
      </c>
      <c r="L1700" s="1" t="s">
        <v>3313</v>
      </c>
      <c r="M1700">
        <v>7652</v>
      </c>
      <c r="N1700">
        <v>10</v>
      </c>
      <c r="O1700" t="s">
        <v>18</v>
      </c>
      <c r="P1700" s="1" t="s">
        <v>3314</v>
      </c>
      <c r="Q1700">
        <v>85.52</v>
      </c>
      <c r="R1700">
        <v>1</v>
      </c>
      <c r="S1700">
        <v>0</v>
      </c>
      <c r="T1700">
        <v>0</v>
      </c>
      <c r="U1700" s="1" t="s">
        <v>35</v>
      </c>
      <c r="V1700">
        <v>1000</v>
      </c>
      <c r="W1700">
        <v>1000</v>
      </c>
      <c r="X1700">
        <v>0</v>
      </c>
      <c r="Y1700">
        <v>1085.52</v>
      </c>
      <c r="Z1700">
        <v>1085.52</v>
      </c>
      <c r="AA1700">
        <v>1</v>
      </c>
      <c r="AB1700" t="s">
        <v>21</v>
      </c>
    </row>
    <row r="1701" spans="1:28" x14ac:dyDescent="0.3">
      <c r="A1701">
        <v>487</v>
      </c>
      <c r="B1701" t="str">
        <f>VLOOKUP(A1701,标的信息!$B$2:$G$260,2,0)</f>
        <v>信易顺</v>
      </c>
      <c r="C1701" t="str">
        <f>VLOOKUP(A1701,标的信息!$B$2:$G$260,3,0)</f>
        <v>信易顺第412期</v>
      </c>
      <c r="D1701">
        <f>VLOOKUP(A1701,标的信息!$B$2:$G$260,4,0)</f>
        <v>150000</v>
      </c>
      <c r="E1701">
        <f>VLOOKUP(A1701,标的信息!$B$2:$G$260,5,0)</f>
        <v>8</v>
      </c>
      <c r="F1701">
        <f>VLOOKUP(A1701,标的信息!$B$2:$G$260,6,0)</f>
        <v>24</v>
      </c>
      <c r="G1701">
        <f>VLOOKUP(A1701,标的信息!$B$2:$H$260,7,0)</f>
        <v>730</v>
      </c>
      <c r="H1701" t="str">
        <f>VLOOKUP(A1701,标的信息!$B$2:$I$260,8,0)</f>
        <v>还款中</v>
      </c>
      <c r="I1701">
        <f t="shared" si="26"/>
        <v>8240.8888888888887</v>
      </c>
      <c r="J1701">
        <v>4341.2</v>
      </c>
      <c r="K1701">
        <v>50800</v>
      </c>
      <c r="L1701" s="1" t="s">
        <v>3315</v>
      </c>
      <c r="M1701">
        <v>7650</v>
      </c>
      <c r="N1701">
        <v>10</v>
      </c>
      <c r="O1701" t="s">
        <v>18</v>
      </c>
      <c r="P1701" s="1" t="s">
        <v>3316</v>
      </c>
      <c r="Q1701">
        <v>4341.2</v>
      </c>
      <c r="R1701">
        <v>1</v>
      </c>
      <c r="S1701">
        <v>0</v>
      </c>
      <c r="T1701">
        <v>0</v>
      </c>
      <c r="U1701" s="1" t="s">
        <v>32</v>
      </c>
      <c r="V1701">
        <v>50800</v>
      </c>
      <c r="W1701">
        <v>50800</v>
      </c>
      <c r="X1701">
        <v>0</v>
      </c>
      <c r="Y1701">
        <v>55141.2</v>
      </c>
      <c r="Z1701">
        <v>55141.2</v>
      </c>
      <c r="AA1701">
        <v>1</v>
      </c>
      <c r="AB1701" t="s">
        <v>21</v>
      </c>
    </row>
    <row r="1702" spans="1:28" x14ac:dyDescent="0.3">
      <c r="A1702">
        <v>487</v>
      </c>
      <c r="B1702" t="str">
        <f>VLOOKUP(A1702,标的信息!$B$2:$G$260,2,0)</f>
        <v>信易顺</v>
      </c>
      <c r="C1702" t="str">
        <f>VLOOKUP(A1702,标的信息!$B$2:$G$260,3,0)</f>
        <v>信易顺第412期</v>
      </c>
      <c r="D1702">
        <f>VLOOKUP(A1702,标的信息!$B$2:$G$260,4,0)</f>
        <v>150000</v>
      </c>
      <c r="E1702">
        <f>VLOOKUP(A1702,标的信息!$B$2:$G$260,5,0)</f>
        <v>8</v>
      </c>
      <c r="F1702">
        <f>VLOOKUP(A1702,标的信息!$B$2:$G$260,6,0)</f>
        <v>24</v>
      </c>
      <c r="G1702">
        <f>VLOOKUP(A1702,标的信息!$B$2:$H$260,7,0)</f>
        <v>730</v>
      </c>
      <c r="H1702" t="str">
        <f>VLOOKUP(A1702,标的信息!$B$2:$I$260,8,0)</f>
        <v>还款中</v>
      </c>
      <c r="I1702">
        <f t="shared" si="26"/>
        <v>162.22222222222223</v>
      </c>
      <c r="J1702">
        <v>85.52</v>
      </c>
      <c r="K1702">
        <v>1000</v>
      </c>
      <c r="L1702" s="1" t="s">
        <v>3317</v>
      </c>
      <c r="M1702">
        <v>7649</v>
      </c>
      <c r="N1702">
        <v>10</v>
      </c>
      <c r="O1702" t="s">
        <v>18</v>
      </c>
      <c r="P1702" s="1" t="s">
        <v>3318</v>
      </c>
      <c r="Q1702">
        <v>85.52</v>
      </c>
      <c r="R1702">
        <v>1</v>
      </c>
      <c r="S1702">
        <v>0</v>
      </c>
      <c r="T1702">
        <v>0</v>
      </c>
      <c r="U1702" s="1" t="s">
        <v>53</v>
      </c>
      <c r="V1702">
        <v>1000</v>
      </c>
      <c r="W1702">
        <v>1000</v>
      </c>
      <c r="X1702">
        <v>0</v>
      </c>
      <c r="Y1702">
        <v>1085.52</v>
      </c>
      <c r="Z1702">
        <v>1085.52</v>
      </c>
      <c r="AA1702">
        <v>1</v>
      </c>
      <c r="AB1702" t="s">
        <v>21</v>
      </c>
    </row>
    <row r="1703" spans="1:28" x14ac:dyDescent="0.3">
      <c r="A1703">
        <v>487</v>
      </c>
      <c r="B1703" t="str">
        <f>VLOOKUP(A1703,标的信息!$B$2:$G$260,2,0)</f>
        <v>信易顺</v>
      </c>
      <c r="C1703" t="str">
        <f>VLOOKUP(A1703,标的信息!$B$2:$G$260,3,0)</f>
        <v>信易顺第412期</v>
      </c>
      <c r="D1703">
        <f>VLOOKUP(A1703,标的信息!$B$2:$G$260,4,0)</f>
        <v>150000</v>
      </c>
      <c r="E1703">
        <f>VLOOKUP(A1703,标的信息!$B$2:$G$260,5,0)</f>
        <v>8</v>
      </c>
      <c r="F1703">
        <f>VLOOKUP(A1703,标的信息!$B$2:$G$260,6,0)</f>
        <v>24</v>
      </c>
      <c r="G1703">
        <f>VLOOKUP(A1703,标的信息!$B$2:$H$260,7,0)</f>
        <v>730</v>
      </c>
      <c r="H1703" t="str">
        <f>VLOOKUP(A1703,标的信息!$B$2:$I$260,8,0)</f>
        <v>还款中</v>
      </c>
      <c r="I1703">
        <f t="shared" si="26"/>
        <v>243.33333333333334</v>
      </c>
      <c r="J1703">
        <v>128.16</v>
      </c>
      <c r="K1703">
        <v>1500</v>
      </c>
      <c r="L1703" s="1" t="s">
        <v>3319</v>
      </c>
      <c r="M1703">
        <v>7648</v>
      </c>
      <c r="N1703">
        <v>10</v>
      </c>
      <c r="O1703" t="s">
        <v>18</v>
      </c>
      <c r="P1703" s="1" t="s">
        <v>3320</v>
      </c>
      <c r="Q1703">
        <v>128.16</v>
      </c>
      <c r="R1703">
        <v>1</v>
      </c>
      <c r="S1703">
        <v>0</v>
      </c>
      <c r="T1703">
        <v>0</v>
      </c>
      <c r="U1703" s="1" t="s">
        <v>40</v>
      </c>
      <c r="V1703">
        <v>1500</v>
      </c>
      <c r="W1703">
        <v>1500</v>
      </c>
      <c r="X1703">
        <v>0</v>
      </c>
      <c r="Y1703">
        <v>1628.16</v>
      </c>
      <c r="Z1703">
        <v>1628.16</v>
      </c>
      <c r="AA1703">
        <v>1</v>
      </c>
      <c r="AB1703" t="s">
        <v>21</v>
      </c>
    </row>
    <row r="1704" spans="1:28" x14ac:dyDescent="0.3">
      <c r="A1704">
        <v>487</v>
      </c>
      <c r="B1704" t="str">
        <f>VLOOKUP(A1704,标的信息!$B$2:$G$260,2,0)</f>
        <v>信易顺</v>
      </c>
      <c r="C1704" t="str">
        <f>VLOOKUP(A1704,标的信息!$B$2:$G$260,3,0)</f>
        <v>信易顺第412期</v>
      </c>
      <c r="D1704">
        <f>VLOOKUP(A1704,标的信息!$B$2:$G$260,4,0)</f>
        <v>150000</v>
      </c>
      <c r="E1704">
        <f>VLOOKUP(A1704,标的信息!$B$2:$G$260,5,0)</f>
        <v>8</v>
      </c>
      <c r="F1704">
        <f>VLOOKUP(A1704,标的信息!$B$2:$G$260,6,0)</f>
        <v>24</v>
      </c>
      <c r="G1704">
        <f>VLOOKUP(A1704,标的信息!$B$2:$H$260,7,0)</f>
        <v>730</v>
      </c>
      <c r="H1704" t="str">
        <f>VLOOKUP(A1704,标的信息!$B$2:$I$260,8,0)</f>
        <v>还款中</v>
      </c>
      <c r="I1704">
        <f t="shared" si="26"/>
        <v>81.111111111111114</v>
      </c>
      <c r="J1704">
        <v>42.64</v>
      </c>
      <c r="K1704">
        <v>500</v>
      </c>
      <c r="L1704" s="1" t="s">
        <v>3321</v>
      </c>
      <c r="M1704">
        <v>7647</v>
      </c>
      <c r="N1704">
        <v>10</v>
      </c>
      <c r="O1704" t="s">
        <v>18</v>
      </c>
      <c r="P1704" s="1" t="s">
        <v>3322</v>
      </c>
      <c r="Q1704">
        <v>42.64</v>
      </c>
      <c r="R1704">
        <v>1</v>
      </c>
      <c r="S1704">
        <v>0</v>
      </c>
      <c r="T1704">
        <v>0</v>
      </c>
      <c r="U1704" s="1" t="s">
        <v>32</v>
      </c>
      <c r="V1704">
        <v>500</v>
      </c>
      <c r="W1704">
        <v>500</v>
      </c>
      <c r="X1704">
        <v>0</v>
      </c>
      <c r="Y1704">
        <v>542.64</v>
      </c>
      <c r="Z1704">
        <v>542.64</v>
      </c>
      <c r="AA1704">
        <v>1</v>
      </c>
      <c r="AB1704" t="s">
        <v>21</v>
      </c>
    </row>
    <row r="1705" spans="1:28" x14ac:dyDescent="0.3">
      <c r="A1705">
        <v>487</v>
      </c>
      <c r="B1705" t="str">
        <f>VLOOKUP(A1705,标的信息!$B$2:$G$260,2,0)</f>
        <v>信易顺</v>
      </c>
      <c r="C1705" t="str">
        <f>VLOOKUP(A1705,标的信息!$B$2:$G$260,3,0)</f>
        <v>信易顺第412期</v>
      </c>
      <c r="D1705">
        <f>VLOOKUP(A1705,标的信息!$B$2:$G$260,4,0)</f>
        <v>150000</v>
      </c>
      <c r="E1705">
        <f>VLOOKUP(A1705,标的信息!$B$2:$G$260,5,0)</f>
        <v>8</v>
      </c>
      <c r="F1705">
        <f>VLOOKUP(A1705,标的信息!$B$2:$G$260,6,0)</f>
        <v>24</v>
      </c>
      <c r="G1705">
        <f>VLOOKUP(A1705,标的信息!$B$2:$H$260,7,0)</f>
        <v>730</v>
      </c>
      <c r="H1705" t="str">
        <f>VLOOKUP(A1705,标的信息!$B$2:$I$260,8,0)</f>
        <v>还款中</v>
      </c>
      <c r="I1705">
        <f t="shared" si="26"/>
        <v>324.44444444444446</v>
      </c>
      <c r="J1705">
        <v>170.8</v>
      </c>
      <c r="K1705">
        <v>2000</v>
      </c>
      <c r="L1705" s="1" t="s">
        <v>3323</v>
      </c>
      <c r="M1705">
        <v>7645</v>
      </c>
      <c r="N1705">
        <v>10</v>
      </c>
      <c r="O1705" t="s">
        <v>18</v>
      </c>
      <c r="P1705" s="1" t="s">
        <v>3324</v>
      </c>
      <c r="Q1705">
        <v>170.8</v>
      </c>
      <c r="R1705">
        <v>1</v>
      </c>
      <c r="S1705">
        <v>0</v>
      </c>
      <c r="T1705">
        <v>0</v>
      </c>
      <c r="U1705" s="1" t="s">
        <v>35</v>
      </c>
      <c r="V1705">
        <v>2000</v>
      </c>
      <c r="W1705">
        <v>2000</v>
      </c>
      <c r="X1705">
        <v>0</v>
      </c>
      <c r="Y1705">
        <v>2170.8000000000002</v>
      </c>
      <c r="Z1705">
        <v>2170.8000000000002</v>
      </c>
      <c r="AA1705">
        <v>1</v>
      </c>
      <c r="AB1705" t="s">
        <v>21</v>
      </c>
    </row>
    <row r="1706" spans="1:28" x14ac:dyDescent="0.3">
      <c r="A1706">
        <v>487</v>
      </c>
      <c r="B1706" t="str">
        <f>VLOOKUP(A1706,标的信息!$B$2:$G$260,2,0)</f>
        <v>信易顺</v>
      </c>
      <c r="C1706" t="str">
        <f>VLOOKUP(A1706,标的信息!$B$2:$G$260,3,0)</f>
        <v>信易顺第412期</v>
      </c>
      <c r="D1706">
        <f>VLOOKUP(A1706,标的信息!$B$2:$G$260,4,0)</f>
        <v>150000</v>
      </c>
      <c r="E1706">
        <f>VLOOKUP(A1706,标的信息!$B$2:$G$260,5,0)</f>
        <v>8</v>
      </c>
      <c r="F1706">
        <f>VLOOKUP(A1706,标的信息!$B$2:$G$260,6,0)</f>
        <v>24</v>
      </c>
      <c r="G1706">
        <f>VLOOKUP(A1706,标的信息!$B$2:$H$260,7,0)</f>
        <v>730</v>
      </c>
      <c r="H1706" t="str">
        <f>VLOOKUP(A1706,标的信息!$B$2:$I$260,8,0)</f>
        <v>还款中</v>
      </c>
      <c r="I1706">
        <f t="shared" si="26"/>
        <v>1589.7777777777778</v>
      </c>
      <c r="J1706">
        <v>837.52</v>
      </c>
      <c r="K1706">
        <v>9800</v>
      </c>
      <c r="L1706" s="1" t="s">
        <v>3325</v>
      </c>
      <c r="M1706">
        <v>7644</v>
      </c>
      <c r="N1706">
        <v>10</v>
      </c>
      <c r="O1706" t="s">
        <v>18</v>
      </c>
      <c r="P1706" s="1" t="s">
        <v>3326</v>
      </c>
      <c r="Q1706">
        <v>837.52</v>
      </c>
      <c r="R1706">
        <v>1</v>
      </c>
      <c r="S1706">
        <v>0</v>
      </c>
      <c r="T1706">
        <v>0</v>
      </c>
      <c r="U1706" s="1" t="s">
        <v>43</v>
      </c>
      <c r="V1706">
        <v>9800</v>
      </c>
      <c r="W1706">
        <v>9800</v>
      </c>
      <c r="X1706">
        <v>0</v>
      </c>
      <c r="Y1706">
        <v>10637.52</v>
      </c>
      <c r="Z1706">
        <v>10637.52</v>
      </c>
      <c r="AA1706">
        <v>1</v>
      </c>
      <c r="AB1706" t="s">
        <v>21</v>
      </c>
    </row>
    <row r="1707" spans="1:28" x14ac:dyDescent="0.3">
      <c r="A1707">
        <v>487</v>
      </c>
      <c r="B1707" t="str">
        <f>VLOOKUP(A1707,标的信息!$B$2:$G$260,2,0)</f>
        <v>信易顺</v>
      </c>
      <c r="C1707" t="str">
        <f>VLOOKUP(A1707,标的信息!$B$2:$G$260,3,0)</f>
        <v>信易顺第412期</v>
      </c>
      <c r="D1707">
        <f>VLOOKUP(A1707,标的信息!$B$2:$G$260,4,0)</f>
        <v>150000</v>
      </c>
      <c r="E1707">
        <f>VLOOKUP(A1707,标的信息!$B$2:$G$260,5,0)</f>
        <v>8</v>
      </c>
      <c r="F1707">
        <f>VLOOKUP(A1707,标的信息!$B$2:$G$260,6,0)</f>
        <v>24</v>
      </c>
      <c r="G1707">
        <f>VLOOKUP(A1707,标的信息!$B$2:$H$260,7,0)</f>
        <v>730</v>
      </c>
      <c r="H1707" t="str">
        <f>VLOOKUP(A1707,标的信息!$B$2:$I$260,8,0)</f>
        <v>还款中</v>
      </c>
      <c r="I1707">
        <f t="shared" si="26"/>
        <v>811.11111111111109</v>
      </c>
      <c r="J1707">
        <v>427.36</v>
      </c>
      <c r="K1707">
        <v>5000</v>
      </c>
      <c r="L1707" s="1" t="s">
        <v>3327</v>
      </c>
      <c r="M1707">
        <v>7643</v>
      </c>
      <c r="N1707">
        <v>10</v>
      </c>
      <c r="O1707" t="s">
        <v>18</v>
      </c>
      <c r="P1707" s="1" t="s">
        <v>3328</v>
      </c>
      <c r="Q1707">
        <v>427.36</v>
      </c>
      <c r="R1707">
        <v>1</v>
      </c>
      <c r="S1707">
        <v>0</v>
      </c>
      <c r="T1707">
        <v>0</v>
      </c>
      <c r="U1707" s="1" t="s">
        <v>24</v>
      </c>
      <c r="V1707">
        <v>5000</v>
      </c>
      <c r="W1707">
        <v>5000</v>
      </c>
      <c r="X1707">
        <v>0</v>
      </c>
      <c r="Y1707">
        <v>5427.36</v>
      </c>
      <c r="Z1707">
        <v>5427.36</v>
      </c>
      <c r="AA1707">
        <v>1</v>
      </c>
      <c r="AB1707" t="s">
        <v>21</v>
      </c>
    </row>
    <row r="1708" spans="1:28" x14ac:dyDescent="0.3">
      <c r="A1708">
        <v>487</v>
      </c>
      <c r="B1708" t="str">
        <f>VLOOKUP(A1708,标的信息!$B$2:$G$260,2,0)</f>
        <v>信易顺</v>
      </c>
      <c r="C1708" t="str">
        <f>VLOOKUP(A1708,标的信息!$B$2:$G$260,3,0)</f>
        <v>信易顺第412期</v>
      </c>
      <c r="D1708">
        <f>VLOOKUP(A1708,标的信息!$B$2:$G$260,4,0)</f>
        <v>150000</v>
      </c>
      <c r="E1708">
        <f>VLOOKUP(A1708,标的信息!$B$2:$G$260,5,0)</f>
        <v>8</v>
      </c>
      <c r="F1708">
        <f>VLOOKUP(A1708,标的信息!$B$2:$G$260,6,0)</f>
        <v>24</v>
      </c>
      <c r="G1708">
        <f>VLOOKUP(A1708,标的信息!$B$2:$H$260,7,0)</f>
        <v>730</v>
      </c>
      <c r="H1708" t="str">
        <f>VLOOKUP(A1708,标的信息!$B$2:$I$260,8,0)</f>
        <v>还款中</v>
      </c>
      <c r="I1708">
        <f t="shared" si="26"/>
        <v>600.22222222222217</v>
      </c>
      <c r="J1708">
        <v>316.16000000000003</v>
      </c>
      <c r="K1708">
        <v>3700</v>
      </c>
      <c r="L1708" s="1" t="s">
        <v>3329</v>
      </c>
      <c r="M1708">
        <v>7641</v>
      </c>
      <c r="N1708">
        <v>10</v>
      </c>
      <c r="O1708" t="s">
        <v>18</v>
      </c>
      <c r="P1708" s="1" t="s">
        <v>3330</v>
      </c>
      <c r="Q1708">
        <v>316.16000000000003</v>
      </c>
      <c r="R1708">
        <v>1</v>
      </c>
      <c r="S1708">
        <v>0</v>
      </c>
      <c r="T1708">
        <v>0</v>
      </c>
      <c r="U1708" s="1" t="s">
        <v>40</v>
      </c>
      <c r="V1708">
        <v>3700</v>
      </c>
      <c r="W1708">
        <v>3700</v>
      </c>
      <c r="X1708">
        <v>0</v>
      </c>
      <c r="Y1708">
        <v>4016.16</v>
      </c>
      <c r="Z1708">
        <v>4016.16</v>
      </c>
      <c r="AA1708">
        <v>1</v>
      </c>
      <c r="AB1708" t="s">
        <v>21</v>
      </c>
    </row>
    <row r="1709" spans="1:28" x14ac:dyDescent="0.3">
      <c r="A1709">
        <v>487</v>
      </c>
      <c r="B1709" t="str">
        <f>VLOOKUP(A1709,标的信息!$B$2:$G$260,2,0)</f>
        <v>信易顺</v>
      </c>
      <c r="C1709" t="str">
        <f>VLOOKUP(A1709,标的信息!$B$2:$G$260,3,0)</f>
        <v>信易顺第412期</v>
      </c>
      <c r="D1709">
        <f>VLOOKUP(A1709,标的信息!$B$2:$G$260,4,0)</f>
        <v>150000</v>
      </c>
      <c r="E1709">
        <f>VLOOKUP(A1709,标的信息!$B$2:$G$260,5,0)</f>
        <v>8</v>
      </c>
      <c r="F1709">
        <f>VLOOKUP(A1709,标的信息!$B$2:$G$260,6,0)</f>
        <v>24</v>
      </c>
      <c r="G1709">
        <f>VLOOKUP(A1709,标的信息!$B$2:$H$260,7,0)</f>
        <v>730</v>
      </c>
      <c r="H1709" t="str">
        <f>VLOOKUP(A1709,标的信息!$B$2:$I$260,8,0)</f>
        <v>还款中</v>
      </c>
      <c r="I1709">
        <f t="shared" si="26"/>
        <v>81.111111111111114</v>
      </c>
      <c r="J1709">
        <v>42.64</v>
      </c>
      <c r="K1709">
        <v>500</v>
      </c>
      <c r="L1709" s="1" t="s">
        <v>3331</v>
      </c>
      <c r="M1709">
        <v>7640</v>
      </c>
      <c r="N1709">
        <v>10</v>
      </c>
      <c r="O1709" t="s">
        <v>18</v>
      </c>
      <c r="P1709" s="1" t="s">
        <v>3332</v>
      </c>
      <c r="Q1709">
        <v>42.64</v>
      </c>
      <c r="R1709">
        <v>1</v>
      </c>
      <c r="S1709">
        <v>0</v>
      </c>
      <c r="T1709">
        <v>0</v>
      </c>
      <c r="U1709" s="1" t="s">
        <v>20</v>
      </c>
      <c r="V1709">
        <v>500</v>
      </c>
      <c r="W1709">
        <v>500</v>
      </c>
      <c r="X1709">
        <v>0</v>
      </c>
      <c r="Y1709">
        <v>542.64</v>
      </c>
      <c r="Z1709">
        <v>542.64</v>
      </c>
      <c r="AA1709">
        <v>1</v>
      </c>
      <c r="AB1709" t="s">
        <v>21</v>
      </c>
    </row>
    <row r="1710" spans="1:28" x14ac:dyDescent="0.3">
      <c r="A1710">
        <v>487</v>
      </c>
      <c r="B1710" t="str">
        <f>VLOOKUP(A1710,标的信息!$B$2:$G$260,2,0)</f>
        <v>信易顺</v>
      </c>
      <c r="C1710" t="str">
        <f>VLOOKUP(A1710,标的信息!$B$2:$G$260,3,0)</f>
        <v>信易顺第412期</v>
      </c>
      <c r="D1710">
        <f>VLOOKUP(A1710,标的信息!$B$2:$G$260,4,0)</f>
        <v>150000</v>
      </c>
      <c r="E1710">
        <f>VLOOKUP(A1710,标的信息!$B$2:$G$260,5,0)</f>
        <v>8</v>
      </c>
      <c r="F1710">
        <f>VLOOKUP(A1710,标的信息!$B$2:$G$260,6,0)</f>
        <v>24</v>
      </c>
      <c r="G1710">
        <f>VLOOKUP(A1710,标的信息!$B$2:$H$260,7,0)</f>
        <v>730</v>
      </c>
      <c r="H1710" t="str">
        <f>VLOOKUP(A1710,标的信息!$B$2:$I$260,8,0)</f>
        <v>还款中</v>
      </c>
      <c r="I1710">
        <f t="shared" si="26"/>
        <v>162.22222222222223</v>
      </c>
      <c r="J1710">
        <v>85.52</v>
      </c>
      <c r="K1710">
        <v>1000</v>
      </c>
      <c r="L1710" s="1" t="s">
        <v>3333</v>
      </c>
      <c r="M1710">
        <v>7638</v>
      </c>
      <c r="N1710">
        <v>10</v>
      </c>
      <c r="O1710" t="s">
        <v>18</v>
      </c>
      <c r="P1710" s="1" t="s">
        <v>3334</v>
      </c>
      <c r="Q1710">
        <v>85.52</v>
      </c>
      <c r="R1710">
        <v>1</v>
      </c>
      <c r="S1710">
        <v>0</v>
      </c>
      <c r="T1710">
        <v>0</v>
      </c>
      <c r="U1710" s="1" t="s">
        <v>24</v>
      </c>
      <c r="V1710">
        <v>1000</v>
      </c>
      <c r="W1710">
        <v>1000</v>
      </c>
      <c r="X1710">
        <v>0</v>
      </c>
      <c r="Y1710">
        <v>1085.52</v>
      </c>
      <c r="Z1710">
        <v>1085.52</v>
      </c>
      <c r="AA1710">
        <v>1</v>
      </c>
      <c r="AB1710" t="s">
        <v>21</v>
      </c>
    </row>
    <row r="1711" spans="1:28" x14ac:dyDescent="0.3">
      <c r="A1711">
        <v>487</v>
      </c>
      <c r="B1711" t="str">
        <f>VLOOKUP(A1711,标的信息!$B$2:$G$260,2,0)</f>
        <v>信易顺</v>
      </c>
      <c r="C1711" t="str">
        <f>VLOOKUP(A1711,标的信息!$B$2:$G$260,3,0)</f>
        <v>信易顺第412期</v>
      </c>
      <c r="D1711">
        <f>VLOOKUP(A1711,标的信息!$B$2:$G$260,4,0)</f>
        <v>150000</v>
      </c>
      <c r="E1711">
        <f>VLOOKUP(A1711,标的信息!$B$2:$G$260,5,0)</f>
        <v>8</v>
      </c>
      <c r="F1711">
        <f>VLOOKUP(A1711,标的信息!$B$2:$G$260,6,0)</f>
        <v>24</v>
      </c>
      <c r="G1711">
        <f>VLOOKUP(A1711,标的信息!$B$2:$H$260,7,0)</f>
        <v>730</v>
      </c>
      <c r="H1711" t="str">
        <f>VLOOKUP(A1711,标的信息!$B$2:$I$260,8,0)</f>
        <v>还款中</v>
      </c>
      <c r="I1711">
        <f t="shared" si="26"/>
        <v>162.22222222222223</v>
      </c>
      <c r="J1711">
        <v>85.52</v>
      </c>
      <c r="K1711">
        <v>1000</v>
      </c>
      <c r="L1711" s="1" t="s">
        <v>3335</v>
      </c>
      <c r="M1711">
        <v>7636</v>
      </c>
      <c r="N1711">
        <v>10</v>
      </c>
      <c r="O1711" t="s">
        <v>18</v>
      </c>
      <c r="P1711" s="1" t="s">
        <v>3336</v>
      </c>
      <c r="Q1711">
        <v>85.52</v>
      </c>
      <c r="R1711">
        <v>1</v>
      </c>
      <c r="S1711">
        <v>0</v>
      </c>
      <c r="T1711">
        <v>0</v>
      </c>
      <c r="U1711" s="1" t="s">
        <v>40</v>
      </c>
      <c r="V1711">
        <v>1000</v>
      </c>
      <c r="W1711">
        <v>1000</v>
      </c>
      <c r="X1711">
        <v>0</v>
      </c>
      <c r="Y1711">
        <v>1085.52</v>
      </c>
      <c r="Z1711">
        <v>1085.52</v>
      </c>
      <c r="AA1711">
        <v>1</v>
      </c>
      <c r="AB1711" t="s">
        <v>21</v>
      </c>
    </row>
    <row r="1712" spans="1:28" x14ac:dyDescent="0.3">
      <c r="A1712">
        <v>487</v>
      </c>
      <c r="B1712" t="str">
        <f>VLOOKUP(A1712,标的信息!$B$2:$G$260,2,0)</f>
        <v>信易顺</v>
      </c>
      <c r="C1712" t="str">
        <f>VLOOKUP(A1712,标的信息!$B$2:$G$260,3,0)</f>
        <v>信易顺第412期</v>
      </c>
      <c r="D1712">
        <f>VLOOKUP(A1712,标的信息!$B$2:$G$260,4,0)</f>
        <v>150000</v>
      </c>
      <c r="E1712">
        <f>VLOOKUP(A1712,标的信息!$B$2:$G$260,5,0)</f>
        <v>8</v>
      </c>
      <c r="F1712">
        <f>VLOOKUP(A1712,标的信息!$B$2:$G$260,6,0)</f>
        <v>24</v>
      </c>
      <c r="G1712">
        <f>VLOOKUP(A1712,标的信息!$B$2:$H$260,7,0)</f>
        <v>730</v>
      </c>
      <c r="H1712" t="str">
        <f>VLOOKUP(A1712,标的信息!$B$2:$I$260,8,0)</f>
        <v>还款中</v>
      </c>
      <c r="I1712">
        <f t="shared" si="26"/>
        <v>162.22222222222223</v>
      </c>
      <c r="J1712">
        <v>85.52</v>
      </c>
      <c r="K1712">
        <v>1000</v>
      </c>
      <c r="L1712" s="1" t="s">
        <v>3337</v>
      </c>
      <c r="M1712">
        <v>7630</v>
      </c>
      <c r="N1712">
        <v>10</v>
      </c>
      <c r="O1712" t="s">
        <v>18</v>
      </c>
      <c r="P1712" s="1" t="s">
        <v>3338</v>
      </c>
      <c r="Q1712">
        <v>85.52</v>
      </c>
      <c r="R1712">
        <v>1</v>
      </c>
      <c r="S1712">
        <v>0</v>
      </c>
      <c r="T1712">
        <v>0</v>
      </c>
      <c r="U1712" s="1" t="s">
        <v>77</v>
      </c>
      <c r="V1712">
        <v>1000</v>
      </c>
      <c r="W1712">
        <v>1000</v>
      </c>
      <c r="X1712">
        <v>0</v>
      </c>
      <c r="Y1712">
        <v>1085.52</v>
      </c>
      <c r="Z1712">
        <v>1085.52</v>
      </c>
      <c r="AA1712">
        <v>1</v>
      </c>
      <c r="AB1712" t="s">
        <v>21</v>
      </c>
    </row>
    <row r="1713" spans="1:28" x14ac:dyDescent="0.3">
      <c r="A1713">
        <v>487</v>
      </c>
      <c r="B1713" t="str">
        <f>VLOOKUP(A1713,标的信息!$B$2:$G$260,2,0)</f>
        <v>信易顺</v>
      </c>
      <c r="C1713" t="str">
        <f>VLOOKUP(A1713,标的信息!$B$2:$G$260,3,0)</f>
        <v>信易顺第412期</v>
      </c>
      <c r="D1713">
        <f>VLOOKUP(A1713,标的信息!$B$2:$G$260,4,0)</f>
        <v>150000</v>
      </c>
      <c r="E1713">
        <f>VLOOKUP(A1713,标的信息!$B$2:$G$260,5,0)</f>
        <v>8</v>
      </c>
      <c r="F1713">
        <f>VLOOKUP(A1713,标的信息!$B$2:$G$260,6,0)</f>
        <v>24</v>
      </c>
      <c r="G1713">
        <f>VLOOKUP(A1713,标的信息!$B$2:$H$260,7,0)</f>
        <v>730</v>
      </c>
      <c r="H1713" t="str">
        <f>VLOOKUP(A1713,标的信息!$B$2:$I$260,8,0)</f>
        <v>还款中</v>
      </c>
      <c r="I1713">
        <f t="shared" si="26"/>
        <v>97.333333333333329</v>
      </c>
      <c r="J1713">
        <v>51.36</v>
      </c>
      <c r="K1713">
        <v>600</v>
      </c>
      <c r="L1713" s="1" t="s">
        <v>3339</v>
      </c>
      <c r="M1713">
        <v>7629</v>
      </c>
      <c r="N1713">
        <v>10</v>
      </c>
      <c r="O1713" t="s">
        <v>18</v>
      </c>
      <c r="P1713" s="1" t="s">
        <v>3340</v>
      </c>
      <c r="Q1713">
        <v>51.36</v>
      </c>
      <c r="R1713">
        <v>1</v>
      </c>
      <c r="S1713">
        <v>0</v>
      </c>
      <c r="T1713">
        <v>0</v>
      </c>
      <c r="U1713" s="1" t="s">
        <v>43</v>
      </c>
      <c r="V1713">
        <v>600</v>
      </c>
      <c r="W1713">
        <v>600</v>
      </c>
      <c r="X1713">
        <v>0</v>
      </c>
      <c r="Y1713">
        <v>651.36</v>
      </c>
      <c r="Z1713">
        <v>651.36</v>
      </c>
      <c r="AA1713">
        <v>1</v>
      </c>
      <c r="AB1713" t="s">
        <v>21</v>
      </c>
    </row>
    <row r="1714" spans="1:28" x14ac:dyDescent="0.3">
      <c r="A1714">
        <v>487</v>
      </c>
      <c r="B1714" t="str">
        <f>VLOOKUP(A1714,标的信息!$B$2:$G$260,2,0)</f>
        <v>信易顺</v>
      </c>
      <c r="C1714" t="str">
        <f>VLOOKUP(A1714,标的信息!$B$2:$G$260,3,0)</f>
        <v>信易顺第412期</v>
      </c>
      <c r="D1714">
        <f>VLOOKUP(A1714,标的信息!$B$2:$G$260,4,0)</f>
        <v>150000</v>
      </c>
      <c r="E1714">
        <f>VLOOKUP(A1714,标的信息!$B$2:$G$260,5,0)</f>
        <v>8</v>
      </c>
      <c r="F1714">
        <f>VLOOKUP(A1714,标的信息!$B$2:$G$260,6,0)</f>
        <v>24</v>
      </c>
      <c r="G1714">
        <f>VLOOKUP(A1714,标的信息!$B$2:$H$260,7,0)</f>
        <v>730</v>
      </c>
      <c r="H1714" t="str">
        <f>VLOOKUP(A1714,标的信息!$B$2:$I$260,8,0)</f>
        <v>还款中</v>
      </c>
      <c r="I1714">
        <f t="shared" si="26"/>
        <v>32.444444444444443</v>
      </c>
      <c r="J1714">
        <v>17.2</v>
      </c>
      <c r="K1714">
        <v>200</v>
      </c>
      <c r="L1714" s="1" t="s">
        <v>3341</v>
      </c>
      <c r="M1714">
        <v>7626</v>
      </c>
      <c r="N1714">
        <v>10</v>
      </c>
      <c r="O1714" t="s">
        <v>18</v>
      </c>
      <c r="P1714" s="1" t="s">
        <v>3342</v>
      </c>
      <c r="Q1714">
        <v>17.2</v>
      </c>
      <c r="R1714">
        <v>1</v>
      </c>
      <c r="S1714">
        <v>0</v>
      </c>
      <c r="T1714">
        <v>0</v>
      </c>
      <c r="U1714" s="1" t="s">
        <v>53</v>
      </c>
      <c r="V1714">
        <v>200</v>
      </c>
      <c r="W1714">
        <v>200</v>
      </c>
      <c r="X1714">
        <v>0</v>
      </c>
      <c r="Y1714">
        <v>217.2</v>
      </c>
      <c r="Z1714">
        <v>217.2</v>
      </c>
      <c r="AA1714">
        <v>1</v>
      </c>
      <c r="AB1714" t="s">
        <v>21</v>
      </c>
    </row>
    <row r="1715" spans="1:28" x14ac:dyDescent="0.3">
      <c r="A1715">
        <v>487</v>
      </c>
      <c r="B1715" t="str">
        <f>VLOOKUP(A1715,标的信息!$B$2:$G$260,2,0)</f>
        <v>信易顺</v>
      </c>
      <c r="C1715" t="str">
        <f>VLOOKUP(A1715,标的信息!$B$2:$G$260,3,0)</f>
        <v>信易顺第412期</v>
      </c>
      <c r="D1715">
        <f>VLOOKUP(A1715,标的信息!$B$2:$G$260,4,0)</f>
        <v>150000</v>
      </c>
      <c r="E1715">
        <f>VLOOKUP(A1715,标的信息!$B$2:$G$260,5,0)</f>
        <v>8</v>
      </c>
      <c r="F1715">
        <f>VLOOKUP(A1715,标的信息!$B$2:$G$260,6,0)</f>
        <v>24</v>
      </c>
      <c r="G1715">
        <f>VLOOKUP(A1715,标的信息!$B$2:$H$260,7,0)</f>
        <v>730</v>
      </c>
      <c r="H1715" t="str">
        <f>VLOOKUP(A1715,标的信息!$B$2:$I$260,8,0)</f>
        <v>还款中</v>
      </c>
      <c r="I1715">
        <f t="shared" si="26"/>
        <v>3244.4444444444443</v>
      </c>
      <c r="J1715">
        <v>1709.2</v>
      </c>
      <c r="K1715">
        <v>20000</v>
      </c>
      <c r="L1715" s="1" t="s">
        <v>3343</v>
      </c>
      <c r="M1715">
        <v>7625</v>
      </c>
      <c r="N1715">
        <v>10</v>
      </c>
      <c r="O1715" t="s">
        <v>18</v>
      </c>
      <c r="P1715" s="1" t="s">
        <v>3344</v>
      </c>
      <c r="Q1715">
        <v>1709.2</v>
      </c>
      <c r="R1715">
        <v>1</v>
      </c>
      <c r="S1715">
        <v>0</v>
      </c>
      <c r="T1715">
        <v>0</v>
      </c>
      <c r="U1715" s="1" t="s">
        <v>77</v>
      </c>
      <c r="V1715">
        <v>20000</v>
      </c>
      <c r="W1715">
        <v>20000</v>
      </c>
      <c r="X1715">
        <v>0</v>
      </c>
      <c r="Y1715">
        <v>21709.200000000001</v>
      </c>
      <c r="Z1715">
        <v>21709.200000000001</v>
      </c>
      <c r="AA1715">
        <v>1</v>
      </c>
      <c r="AB1715" t="s">
        <v>21</v>
      </c>
    </row>
    <row r="1716" spans="1:28" x14ac:dyDescent="0.3">
      <c r="A1716">
        <v>487</v>
      </c>
      <c r="B1716" t="str">
        <f>VLOOKUP(A1716,标的信息!$B$2:$G$260,2,0)</f>
        <v>信易顺</v>
      </c>
      <c r="C1716" t="str">
        <f>VLOOKUP(A1716,标的信息!$B$2:$G$260,3,0)</f>
        <v>信易顺第412期</v>
      </c>
      <c r="D1716">
        <f>VLOOKUP(A1716,标的信息!$B$2:$G$260,4,0)</f>
        <v>150000</v>
      </c>
      <c r="E1716">
        <f>VLOOKUP(A1716,标的信息!$B$2:$G$260,5,0)</f>
        <v>8</v>
      </c>
      <c r="F1716">
        <f>VLOOKUP(A1716,标的信息!$B$2:$G$260,6,0)</f>
        <v>24</v>
      </c>
      <c r="G1716">
        <f>VLOOKUP(A1716,标的信息!$B$2:$H$260,7,0)</f>
        <v>730</v>
      </c>
      <c r="H1716" t="str">
        <f>VLOOKUP(A1716,标的信息!$B$2:$I$260,8,0)</f>
        <v>还款中</v>
      </c>
      <c r="I1716">
        <f t="shared" si="26"/>
        <v>324.44444444444446</v>
      </c>
      <c r="J1716">
        <v>170.8</v>
      </c>
      <c r="K1716">
        <v>2000</v>
      </c>
      <c r="L1716" s="1" t="s">
        <v>3345</v>
      </c>
      <c r="M1716">
        <v>7621</v>
      </c>
      <c r="N1716">
        <v>10</v>
      </c>
      <c r="O1716" t="s">
        <v>63</v>
      </c>
      <c r="P1716" s="1" t="s">
        <v>3346</v>
      </c>
      <c r="Q1716">
        <v>170.8</v>
      </c>
      <c r="R1716">
        <v>1</v>
      </c>
      <c r="S1716">
        <v>0</v>
      </c>
      <c r="T1716">
        <v>0</v>
      </c>
      <c r="U1716" s="1" t="s">
        <v>24</v>
      </c>
      <c r="V1716">
        <v>2000</v>
      </c>
      <c r="W1716">
        <v>2000</v>
      </c>
      <c r="X1716">
        <v>1</v>
      </c>
      <c r="Y1716">
        <v>2170.8000000000002</v>
      </c>
      <c r="Z1716">
        <v>2170.8000000000002</v>
      </c>
      <c r="AA1716">
        <v>1</v>
      </c>
      <c r="AB1716" t="s">
        <v>21</v>
      </c>
    </row>
    <row r="1717" spans="1:28" x14ac:dyDescent="0.3">
      <c r="A1717">
        <v>487</v>
      </c>
      <c r="B1717" t="str">
        <f>VLOOKUP(A1717,标的信息!$B$2:$G$260,2,0)</f>
        <v>信易顺</v>
      </c>
      <c r="C1717" t="str">
        <f>VLOOKUP(A1717,标的信息!$B$2:$G$260,3,0)</f>
        <v>信易顺第412期</v>
      </c>
      <c r="D1717">
        <f>VLOOKUP(A1717,标的信息!$B$2:$G$260,4,0)</f>
        <v>150000</v>
      </c>
      <c r="E1717">
        <f>VLOOKUP(A1717,标的信息!$B$2:$G$260,5,0)</f>
        <v>8</v>
      </c>
      <c r="F1717">
        <f>VLOOKUP(A1717,标的信息!$B$2:$G$260,6,0)</f>
        <v>24</v>
      </c>
      <c r="G1717">
        <f>VLOOKUP(A1717,标的信息!$B$2:$H$260,7,0)</f>
        <v>730</v>
      </c>
      <c r="H1717" t="str">
        <f>VLOOKUP(A1717,标的信息!$B$2:$I$260,8,0)</f>
        <v>还款中</v>
      </c>
      <c r="I1717">
        <f t="shared" si="26"/>
        <v>162.22222222222223</v>
      </c>
      <c r="J1717">
        <v>85.52</v>
      </c>
      <c r="K1717">
        <v>1000</v>
      </c>
      <c r="L1717" s="1" t="s">
        <v>3347</v>
      </c>
      <c r="M1717">
        <v>7617</v>
      </c>
      <c r="N1717">
        <v>10</v>
      </c>
      <c r="O1717" t="s">
        <v>63</v>
      </c>
      <c r="P1717" s="1" t="s">
        <v>3348</v>
      </c>
      <c r="Q1717">
        <v>85.52</v>
      </c>
      <c r="R1717">
        <v>1</v>
      </c>
      <c r="S1717">
        <v>0</v>
      </c>
      <c r="T1717">
        <v>0</v>
      </c>
      <c r="U1717" s="1" t="s">
        <v>40</v>
      </c>
      <c r="V1717">
        <v>1000</v>
      </c>
      <c r="W1717">
        <v>1000</v>
      </c>
      <c r="X1717">
        <v>1</v>
      </c>
      <c r="Y1717">
        <v>1085.52</v>
      </c>
      <c r="Z1717">
        <v>1085.52</v>
      </c>
      <c r="AA1717">
        <v>1</v>
      </c>
      <c r="AB1717" t="s">
        <v>21</v>
      </c>
    </row>
    <row r="1718" spans="1:28" x14ac:dyDescent="0.3">
      <c r="A1718">
        <v>487</v>
      </c>
      <c r="B1718" t="str">
        <f>VLOOKUP(A1718,标的信息!$B$2:$G$260,2,0)</f>
        <v>信易顺</v>
      </c>
      <c r="C1718" t="str">
        <f>VLOOKUP(A1718,标的信息!$B$2:$G$260,3,0)</f>
        <v>信易顺第412期</v>
      </c>
      <c r="D1718">
        <f>VLOOKUP(A1718,标的信息!$B$2:$G$260,4,0)</f>
        <v>150000</v>
      </c>
      <c r="E1718">
        <f>VLOOKUP(A1718,标的信息!$B$2:$G$260,5,0)</f>
        <v>8</v>
      </c>
      <c r="F1718">
        <f>VLOOKUP(A1718,标的信息!$B$2:$G$260,6,0)</f>
        <v>24</v>
      </c>
      <c r="G1718">
        <f>VLOOKUP(A1718,标的信息!$B$2:$H$260,7,0)</f>
        <v>730</v>
      </c>
      <c r="H1718" t="str">
        <f>VLOOKUP(A1718,标的信息!$B$2:$I$260,8,0)</f>
        <v>还款中</v>
      </c>
      <c r="I1718">
        <f t="shared" si="26"/>
        <v>502.88888888888891</v>
      </c>
      <c r="J1718">
        <v>264.8</v>
      </c>
      <c r="K1718">
        <v>3100</v>
      </c>
      <c r="L1718" s="1" t="s">
        <v>3349</v>
      </c>
      <c r="M1718">
        <v>7618</v>
      </c>
      <c r="N1718">
        <v>10</v>
      </c>
      <c r="O1718" t="s">
        <v>63</v>
      </c>
      <c r="P1718" s="1" t="s">
        <v>3348</v>
      </c>
      <c r="Q1718">
        <v>264.8</v>
      </c>
      <c r="R1718">
        <v>1</v>
      </c>
      <c r="S1718">
        <v>0</v>
      </c>
      <c r="T1718">
        <v>0</v>
      </c>
      <c r="U1718" s="1" t="s">
        <v>77</v>
      </c>
      <c r="V1718">
        <v>3100</v>
      </c>
      <c r="W1718">
        <v>3100</v>
      </c>
      <c r="X1718">
        <v>1</v>
      </c>
      <c r="Y1718">
        <v>3364.8</v>
      </c>
      <c r="Z1718">
        <v>3364.8</v>
      </c>
      <c r="AA1718">
        <v>1</v>
      </c>
      <c r="AB1718" t="s">
        <v>21</v>
      </c>
    </row>
    <row r="1719" spans="1:28" x14ac:dyDescent="0.3">
      <c r="A1719">
        <v>487</v>
      </c>
      <c r="B1719" t="str">
        <f>VLOOKUP(A1719,标的信息!$B$2:$G$260,2,0)</f>
        <v>信易顺</v>
      </c>
      <c r="C1719" t="str">
        <f>VLOOKUP(A1719,标的信息!$B$2:$G$260,3,0)</f>
        <v>信易顺第412期</v>
      </c>
      <c r="D1719">
        <f>VLOOKUP(A1719,标的信息!$B$2:$G$260,4,0)</f>
        <v>150000</v>
      </c>
      <c r="E1719">
        <f>VLOOKUP(A1719,标的信息!$B$2:$G$260,5,0)</f>
        <v>8</v>
      </c>
      <c r="F1719">
        <f>VLOOKUP(A1719,标的信息!$B$2:$G$260,6,0)</f>
        <v>24</v>
      </c>
      <c r="G1719">
        <f>VLOOKUP(A1719,标的信息!$B$2:$H$260,7,0)</f>
        <v>730</v>
      </c>
      <c r="H1719" t="str">
        <f>VLOOKUP(A1719,标的信息!$B$2:$I$260,8,0)</f>
        <v>还款中</v>
      </c>
      <c r="I1719">
        <f t="shared" si="26"/>
        <v>243.33333333333334</v>
      </c>
      <c r="J1719">
        <v>128.16</v>
      </c>
      <c r="K1719">
        <v>1500</v>
      </c>
      <c r="L1719" s="1" t="s">
        <v>3350</v>
      </c>
      <c r="M1719">
        <v>7619</v>
      </c>
      <c r="N1719">
        <v>10</v>
      </c>
      <c r="O1719" t="s">
        <v>63</v>
      </c>
      <c r="P1719" s="1" t="s">
        <v>3348</v>
      </c>
      <c r="Q1719">
        <v>128.16</v>
      </c>
      <c r="R1719">
        <v>1</v>
      </c>
      <c r="S1719">
        <v>0</v>
      </c>
      <c r="T1719">
        <v>0</v>
      </c>
      <c r="U1719" s="1" t="s">
        <v>32</v>
      </c>
      <c r="V1719">
        <v>1500</v>
      </c>
      <c r="W1719">
        <v>1500</v>
      </c>
      <c r="X1719">
        <v>1</v>
      </c>
      <c r="Y1719">
        <v>1628.16</v>
      </c>
      <c r="Z1719">
        <v>1628.16</v>
      </c>
      <c r="AA1719">
        <v>1</v>
      </c>
      <c r="AB1719" t="s">
        <v>21</v>
      </c>
    </row>
    <row r="1720" spans="1:28" x14ac:dyDescent="0.3">
      <c r="A1720">
        <v>487</v>
      </c>
      <c r="B1720" t="str">
        <f>VLOOKUP(A1720,标的信息!$B$2:$G$260,2,0)</f>
        <v>信易顺</v>
      </c>
      <c r="C1720" t="str">
        <f>VLOOKUP(A1720,标的信息!$B$2:$G$260,3,0)</f>
        <v>信易顺第412期</v>
      </c>
      <c r="D1720">
        <f>VLOOKUP(A1720,标的信息!$B$2:$G$260,4,0)</f>
        <v>150000</v>
      </c>
      <c r="E1720">
        <f>VLOOKUP(A1720,标的信息!$B$2:$G$260,5,0)</f>
        <v>8</v>
      </c>
      <c r="F1720">
        <f>VLOOKUP(A1720,标的信息!$B$2:$G$260,6,0)</f>
        <v>24</v>
      </c>
      <c r="G1720">
        <f>VLOOKUP(A1720,标的信息!$B$2:$H$260,7,0)</f>
        <v>730</v>
      </c>
      <c r="H1720" t="str">
        <f>VLOOKUP(A1720,标的信息!$B$2:$I$260,8,0)</f>
        <v>还款中</v>
      </c>
      <c r="I1720">
        <f t="shared" si="26"/>
        <v>129.77777777777777</v>
      </c>
      <c r="J1720">
        <v>68.319999999999993</v>
      </c>
      <c r="K1720">
        <v>800</v>
      </c>
      <c r="L1720" s="1" t="s">
        <v>3351</v>
      </c>
      <c r="M1720">
        <v>7620</v>
      </c>
      <c r="N1720">
        <v>10</v>
      </c>
      <c r="O1720" t="s">
        <v>63</v>
      </c>
      <c r="P1720" s="1" t="s">
        <v>3348</v>
      </c>
      <c r="Q1720">
        <v>68.319999999999993</v>
      </c>
      <c r="R1720">
        <v>1</v>
      </c>
      <c r="S1720">
        <v>0</v>
      </c>
      <c r="T1720">
        <v>0</v>
      </c>
      <c r="U1720" s="1" t="s">
        <v>43</v>
      </c>
      <c r="V1720">
        <v>800</v>
      </c>
      <c r="W1720">
        <v>800</v>
      </c>
      <c r="X1720">
        <v>1</v>
      </c>
      <c r="Y1720">
        <v>868.32</v>
      </c>
      <c r="Z1720">
        <v>868.32</v>
      </c>
      <c r="AA1720">
        <v>1</v>
      </c>
      <c r="AB1720" t="s">
        <v>21</v>
      </c>
    </row>
    <row r="1721" spans="1:28" x14ac:dyDescent="0.3">
      <c r="A1721">
        <v>487</v>
      </c>
      <c r="B1721" t="str">
        <f>VLOOKUP(A1721,标的信息!$B$2:$G$260,2,0)</f>
        <v>信易顺</v>
      </c>
      <c r="C1721" t="str">
        <f>VLOOKUP(A1721,标的信息!$B$2:$G$260,3,0)</f>
        <v>信易顺第412期</v>
      </c>
      <c r="D1721">
        <f>VLOOKUP(A1721,标的信息!$B$2:$G$260,4,0)</f>
        <v>150000</v>
      </c>
      <c r="E1721">
        <f>VLOOKUP(A1721,标的信息!$B$2:$G$260,5,0)</f>
        <v>8</v>
      </c>
      <c r="F1721">
        <f>VLOOKUP(A1721,标的信息!$B$2:$G$260,6,0)</f>
        <v>24</v>
      </c>
      <c r="G1721">
        <f>VLOOKUP(A1721,标的信息!$B$2:$H$260,7,0)</f>
        <v>730</v>
      </c>
      <c r="H1721" t="str">
        <f>VLOOKUP(A1721,标的信息!$B$2:$I$260,8,0)</f>
        <v>还款中</v>
      </c>
      <c r="I1721">
        <f t="shared" si="26"/>
        <v>113.55555555555556</v>
      </c>
      <c r="J1721">
        <v>59.84</v>
      </c>
      <c r="K1721">
        <v>700</v>
      </c>
      <c r="L1721" s="1" t="s">
        <v>3352</v>
      </c>
      <c r="M1721">
        <v>7613</v>
      </c>
      <c r="N1721">
        <v>10</v>
      </c>
      <c r="O1721" t="s">
        <v>63</v>
      </c>
      <c r="P1721" s="1" t="s">
        <v>3353</v>
      </c>
      <c r="Q1721">
        <v>59.84</v>
      </c>
      <c r="R1721">
        <v>1</v>
      </c>
      <c r="S1721">
        <v>0</v>
      </c>
      <c r="T1721">
        <v>0</v>
      </c>
      <c r="U1721" s="1" t="s">
        <v>40</v>
      </c>
      <c r="V1721">
        <v>700</v>
      </c>
      <c r="W1721">
        <v>700</v>
      </c>
      <c r="X1721">
        <v>1</v>
      </c>
      <c r="Y1721">
        <v>759.84</v>
      </c>
      <c r="Z1721">
        <v>759.84</v>
      </c>
      <c r="AA1721">
        <v>1</v>
      </c>
      <c r="AB1721" t="s">
        <v>21</v>
      </c>
    </row>
    <row r="1722" spans="1:28" x14ac:dyDescent="0.3">
      <c r="A1722">
        <v>487</v>
      </c>
      <c r="B1722" t="str">
        <f>VLOOKUP(A1722,标的信息!$B$2:$G$260,2,0)</f>
        <v>信易顺</v>
      </c>
      <c r="C1722" t="str">
        <f>VLOOKUP(A1722,标的信息!$B$2:$G$260,3,0)</f>
        <v>信易顺第412期</v>
      </c>
      <c r="D1722">
        <f>VLOOKUP(A1722,标的信息!$B$2:$G$260,4,0)</f>
        <v>150000</v>
      </c>
      <c r="E1722">
        <f>VLOOKUP(A1722,标的信息!$B$2:$G$260,5,0)</f>
        <v>8</v>
      </c>
      <c r="F1722">
        <f>VLOOKUP(A1722,标的信息!$B$2:$G$260,6,0)</f>
        <v>24</v>
      </c>
      <c r="G1722">
        <f>VLOOKUP(A1722,标的信息!$B$2:$H$260,7,0)</f>
        <v>730</v>
      </c>
      <c r="H1722" t="str">
        <f>VLOOKUP(A1722,标的信息!$B$2:$I$260,8,0)</f>
        <v>还款中</v>
      </c>
      <c r="I1722">
        <f t="shared" si="26"/>
        <v>178.44444444444446</v>
      </c>
      <c r="J1722">
        <v>94</v>
      </c>
      <c r="K1722">
        <v>1100</v>
      </c>
      <c r="L1722" s="1" t="s">
        <v>3354</v>
      </c>
      <c r="M1722">
        <v>7614</v>
      </c>
      <c r="N1722">
        <v>10</v>
      </c>
      <c r="O1722" t="s">
        <v>63</v>
      </c>
      <c r="P1722" s="1" t="s">
        <v>3353</v>
      </c>
      <c r="Q1722">
        <v>94</v>
      </c>
      <c r="R1722">
        <v>1</v>
      </c>
      <c r="S1722">
        <v>0</v>
      </c>
      <c r="T1722">
        <v>0</v>
      </c>
      <c r="U1722" s="1" t="s">
        <v>43</v>
      </c>
      <c r="V1722">
        <v>1100</v>
      </c>
      <c r="W1722">
        <v>1100</v>
      </c>
      <c r="X1722">
        <v>1</v>
      </c>
      <c r="Y1722">
        <v>1194</v>
      </c>
      <c r="Z1722">
        <v>1194</v>
      </c>
      <c r="AA1722">
        <v>1</v>
      </c>
      <c r="AB1722" t="s">
        <v>21</v>
      </c>
    </row>
    <row r="1723" spans="1:28" x14ac:dyDescent="0.3">
      <c r="A1723">
        <v>487</v>
      </c>
      <c r="B1723" t="str">
        <f>VLOOKUP(A1723,标的信息!$B$2:$G$260,2,0)</f>
        <v>信易顺</v>
      </c>
      <c r="C1723" t="str">
        <f>VLOOKUP(A1723,标的信息!$B$2:$G$260,3,0)</f>
        <v>信易顺第412期</v>
      </c>
      <c r="D1723">
        <f>VLOOKUP(A1723,标的信息!$B$2:$G$260,4,0)</f>
        <v>150000</v>
      </c>
      <c r="E1723">
        <f>VLOOKUP(A1723,标的信息!$B$2:$G$260,5,0)</f>
        <v>8</v>
      </c>
      <c r="F1723">
        <f>VLOOKUP(A1723,标的信息!$B$2:$G$260,6,0)</f>
        <v>24</v>
      </c>
      <c r="G1723">
        <f>VLOOKUP(A1723,标的信息!$B$2:$H$260,7,0)</f>
        <v>730</v>
      </c>
      <c r="H1723" t="str">
        <f>VLOOKUP(A1723,标的信息!$B$2:$I$260,8,0)</f>
        <v>还款中</v>
      </c>
      <c r="I1723">
        <f t="shared" si="26"/>
        <v>32.444444444444443</v>
      </c>
      <c r="J1723">
        <v>17.2</v>
      </c>
      <c r="K1723">
        <v>200</v>
      </c>
      <c r="L1723" s="1" t="s">
        <v>3355</v>
      </c>
      <c r="M1723">
        <v>7615</v>
      </c>
      <c r="N1723">
        <v>10</v>
      </c>
      <c r="O1723" t="s">
        <v>63</v>
      </c>
      <c r="P1723" s="1" t="s">
        <v>3353</v>
      </c>
      <c r="Q1723">
        <v>17.2</v>
      </c>
      <c r="R1723">
        <v>1</v>
      </c>
      <c r="S1723">
        <v>0</v>
      </c>
      <c r="T1723">
        <v>0</v>
      </c>
      <c r="U1723" s="1" t="s">
        <v>24</v>
      </c>
      <c r="V1723">
        <v>200</v>
      </c>
      <c r="W1723">
        <v>200</v>
      </c>
      <c r="X1723">
        <v>1</v>
      </c>
      <c r="Y1723">
        <v>217.2</v>
      </c>
      <c r="Z1723">
        <v>217.2</v>
      </c>
      <c r="AA1723">
        <v>1</v>
      </c>
      <c r="AB1723" t="s">
        <v>21</v>
      </c>
    </row>
    <row r="1724" spans="1:28" x14ac:dyDescent="0.3">
      <c r="A1724">
        <v>487</v>
      </c>
      <c r="B1724" t="str">
        <f>VLOOKUP(A1724,标的信息!$B$2:$G$260,2,0)</f>
        <v>信易顺</v>
      </c>
      <c r="C1724" t="str">
        <f>VLOOKUP(A1724,标的信息!$B$2:$G$260,3,0)</f>
        <v>信易顺第412期</v>
      </c>
      <c r="D1724">
        <f>VLOOKUP(A1724,标的信息!$B$2:$G$260,4,0)</f>
        <v>150000</v>
      </c>
      <c r="E1724">
        <f>VLOOKUP(A1724,标的信息!$B$2:$G$260,5,0)</f>
        <v>8</v>
      </c>
      <c r="F1724">
        <f>VLOOKUP(A1724,标的信息!$B$2:$G$260,6,0)</f>
        <v>24</v>
      </c>
      <c r="G1724">
        <f>VLOOKUP(A1724,标的信息!$B$2:$H$260,7,0)</f>
        <v>730</v>
      </c>
      <c r="H1724" t="str">
        <f>VLOOKUP(A1724,标的信息!$B$2:$I$260,8,0)</f>
        <v>还款中</v>
      </c>
      <c r="I1724">
        <f t="shared" si="26"/>
        <v>324.44444444444446</v>
      </c>
      <c r="J1724">
        <v>170.8</v>
      </c>
      <c r="K1724">
        <v>2000</v>
      </c>
      <c r="L1724" s="1" t="s">
        <v>3356</v>
      </c>
      <c r="M1724">
        <v>7616</v>
      </c>
      <c r="N1724">
        <v>10</v>
      </c>
      <c r="O1724" t="s">
        <v>63</v>
      </c>
      <c r="P1724" s="1" t="s">
        <v>3353</v>
      </c>
      <c r="Q1724">
        <v>170.8</v>
      </c>
      <c r="R1724">
        <v>1</v>
      </c>
      <c r="S1724">
        <v>0</v>
      </c>
      <c r="T1724">
        <v>0</v>
      </c>
      <c r="U1724" s="1" t="s">
        <v>53</v>
      </c>
      <c r="V1724">
        <v>2000</v>
      </c>
      <c r="W1724">
        <v>2000</v>
      </c>
      <c r="X1724">
        <v>1</v>
      </c>
      <c r="Y1724">
        <v>2170.8000000000002</v>
      </c>
      <c r="Z1724">
        <v>2170.8000000000002</v>
      </c>
      <c r="AA1724">
        <v>1</v>
      </c>
      <c r="AB1724" t="s">
        <v>21</v>
      </c>
    </row>
    <row r="1725" spans="1:28" x14ac:dyDescent="0.3">
      <c r="A1725">
        <v>487</v>
      </c>
      <c r="B1725" t="str">
        <f>VLOOKUP(A1725,标的信息!$B$2:$G$260,2,0)</f>
        <v>信易顺</v>
      </c>
      <c r="C1725" t="str">
        <f>VLOOKUP(A1725,标的信息!$B$2:$G$260,3,0)</f>
        <v>信易顺第412期</v>
      </c>
      <c r="D1725">
        <f>VLOOKUP(A1725,标的信息!$B$2:$G$260,4,0)</f>
        <v>150000</v>
      </c>
      <c r="E1725">
        <f>VLOOKUP(A1725,标的信息!$B$2:$G$260,5,0)</f>
        <v>8</v>
      </c>
      <c r="F1725">
        <f>VLOOKUP(A1725,标的信息!$B$2:$G$260,6,0)</f>
        <v>24</v>
      </c>
      <c r="G1725">
        <f>VLOOKUP(A1725,标的信息!$B$2:$H$260,7,0)</f>
        <v>730</v>
      </c>
      <c r="H1725" t="str">
        <f>VLOOKUP(A1725,标的信息!$B$2:$I$260,8,0)</f>
        <v>还款中</v>
      </c>
      <c r="I1725">
        <f t="shared" si="26"/>
        <v>48.666666666666664</v>
      </c>
      <c r="J1725">
        <v>25.68</v>
      </c>
      <c r="K1725">
        <v>300</v>
      </c>
      <c r="L1725" s="1" t="s">
        <v>3357</v>
      </c>
      <c r="M1725">
        <v>7611</v>
      </c>
      <c r="N1725">
        <v>10</v>
      </c>
      <c r="O1725" t="s">
        <v>63</v>
      </c>
      <c r="P1725" s="1" t="s">
        <v>3358</v>
      </c>
      <c r="Q1725">
        <v>25.68</v>
      </c>
      <c r="R1725">
        <v>1</v>
      </c>
      <c r="S1725">
        <v>0</v>
      </c>
      <c r="T1725">
        <v>0</v>
      </c>
      <c r="U1725" s="1" t="s">
        <v>29</v>
      </c>
      <c r="V1725">
        <v>300</v>
      </c>
      <c r="W1725">
        <v>300</v>
      </c>
      <c r="X1725">
        <v>1</v>
      </c>
      <c r="Y1725">
        <v>325.68</v>
      </c>
      <c r="Z1725">
        <v>325.68</v>
      </c>
      <c r="AA1725">
        <v>1</v>
      </c>
      <c r="AB1725" t="s">
        <v>21</v>
      </c>
    </row>
    <row r="1726" spans="1:28" x14ac:dyDescent="0.3">
      <c r="A1726">
        <v>487</v>
      </c>
      <c r="B1726" t="str">
        <f>VLOOKUP(A1726,标的信息!$B$2:$G$260,2,0)</f>
        <v>信易顺</v>
      </c>
      <c r="C1726" t="str">
        <f>VLOOKUP(A1726,标的信息!$B$2:$G$260,3,0)</f>
        <v>信易顺第412期</v>
      </c>
      <c r="D1726">
        <f>VLOOKUP(A1726,标的信息!$B$2:$G$260,4,0)</f>
        <v>150000</v>
      </c>
      <c r="E1726">
        <f>VLOOKUP(A1726,标的信息!$B$2:$G$260,5,0)</f>
        <v>8</v>
      </c>
      <c r="F1726">
        <f>VLOOKUP(A1726,标的信息!$B$2:$G$260,6,0)</f>
        <v>24</v>
      </c>
      <c r="G1726">
        <f>VLOOKUP(A1726,标的信息!$B$2:$H$260,7,0)</f>
        <v>730</v>
      </c>
      <c r="H1726" t="str">
        <f>VLOOKUP(A1726,标的信息!$B$2:$I$260,8,0)</f>
        <v>还款中</v>
      </c>
      <c r="I1726">
        <f t="shared" si="26"/>
        <v>48.666666666666664</v>
      </c>
      <c r="J1726">
        <v>25.68</v>
      </c>
      <c r="K1726">
        <v>300</v>
      </c>
      <c r="L1726" s="1" t="s">
        <v>3359</v>
      </c>
      <c r="M1726">
        <v>7612</v>
      </c>
      <c r="N1726">
        <v>10</v>
      </c>
      <c r="O1726" t="s">
        <v>63</v>
      </c>
      <c r="P1726" s="1" t="s">
        <v>3358</v>
      </c>
      <c r="Q1726">
        <v>25.68</v>
      </c>
      <c r="R1726">
        <v>1</v>
      </c>
      <c r="S1726">
        <v>0</v>
      </c>
      <c r="T1726">
        <v>0</v>
      </c>
      <c r="U1726" s="1" t="s">
        <v>24</v>
      </c>
      <c r="V1726">
        <v>300</v>
      </c>
      <c r="W1726">
        <v>300</v>
      </c>
      <c r="X1726">
        <v>1</v>
      </c>
      <c r="Y1726">
        <v>325.68</v>
      </c>
      <c r="Z1726">
        <v>325.68</v>
      </c>
      <c r="AA1726">
        <v>1</v>
      </c>
      <c r="AB1726" t="s">
        <v>21</v>
      </c>
    </row>
    <row r="1727" spans="1:28" x14ac:dyDescent="0.3">
      <c r="A1727">
        <v>487</v>
      </c>
      <c r="B1727" t="str">
        <f>VLOOKUP(A1727,标的信息!$B$2:$G$260,2,0)</f>
        <v>信易顺</v>
      </c>
      <c r="C1727" t="str">
        <f>VLOOKUP(A1727,标的信息!$B$2:$G$260,3,0)</f>
        <v>信易顺第412期</v>
      </c>
      <c r="D1727">
        <f>VLOOKUP(A1727,标的信息!$B$2:$G$260,4,0)</f>
        <v>150000</v>
      </c>
      <c r="E1727">
        <f>VLOOKUP(A1727,标的信息!$B$2:$G$260,5,0)</f>
        <v>8</v>
      </c>
      <c r="F1727">
        <f>VLOOKUP(A1727,标的信息!$B$2:$G$260,6,0)</f>
        <v>24</v>
      </c>
      <c r="G1727">
        <f>VLOOKUP(A1727,标的信息!$B$2:$H$260,7,0)</f>
        <v>730</v>
      </c>
      <c r="H1727" t="str">
        <f>VLOOKUP(A1727,标的信息!$B$2:$I$260,8,0)</f>
        <v>还款中</v>
      </c>
      <c r="I1727">
        <f t="shared" si="26"/>
        <v>48.666666666666664</v>
      </c>
      <c r="J1727">
        <v>25.68</v>
      </c>
      <c r="K1727">
        <v>300</v>
      </c>
      <c r="L1727" s="1" t="s">
        <v>3360</v>
      </c>
      <c r="M1727">
        <v>7608</v>
      </c>
      <c r="N1727">
        <v>10</v>
      </c>
      <c r="O1727" t="s">
        <v>63</v>
      </c>
      <c r="P1727" s="1" t="s">
        <v>3361</v>
      </c>
      <c r="Q1727">
        <v>25.68</v>
      </c>
      <c r="R1727">
        <v>1</v>
      </c>
      <c r="S1727">
        <v>0</v>
      </c>
      <c r="T1727">
        <v>0</v>
      </c>
      <c r="U1727" s="1" t="s">
        <v>43</v>
      </c>
      <c r="V1727">
        <v>300</v>
      </c>
      <c r="W1727">
        <v>300</v>
      </c>
      <c r="X1727">
        <v>1</v>
      </c>
      <c r="Y1727">
        <v>325.68</v>
      </c>
      <c r="Z1727">
        <v>325.68</v>
      </c>
      <c r="AA1727">
        <v>1</v>
      </c>
      <c r="AB1727" t="s">
        <v>21</v>
      </c>
    </row>
    <row r="1728" spans="1:28" x14ac:dyDescent="0.3">
      <c r="A1728">
        <v>487</v>
      </c>
      <c r="B1728" t="str">
        <f>VLOOKUP(A1728,标的信息!$B$2:$G$260,2,0)</f>
        <v>信易顺</v>
      </c>
      <c r="C1728" t="str">
        <f>VLOOKUP(A1728,标的信息!$B$2:$G$260,3,0)</f>
        <v>信易顺第412期</v>
      </c>
      <c r="D1728">
        <f>VLOOKUP(A1728,标的信息!$B$2:$G$260,4,0)</f>
        <v>150000</v>
      </c>
      <c r="E1728">
        <f>VLOOKUP(A1728,标的信息!$B$2:$G$260,5,0)</f>
        <v>8</v>
      </c>
      <c r="F1728">
        <f>VLOOKUP(A1728,标的信息!$B$2:$G$260,6,0)</f>
        <v>24</v>
      </c>
      <c r="G1728">
        <f>VLOOKUP(A1728,标的信息!$B$2:$H$260,7,0)</f>
        <v>730</v>
      </c>
      <c r="H1728" t="str">
        <f>VLOOKUP(A1728,标的信息!$B$2:$I$260,8,0)</f>
        <v>还款中</v>
      </c>
      <c r="I1728">
        <f t="shared" si="26"/>
        <v>194.66666666666666</v>
      </c>
      <c r="J1728">
        <v>102.48</v>
      </c>
      <c r="K1728">
        <v>1200</v>
      </c>
      <c r="L1728" s="1" t="s">
        <v>3362</v>
      </c>
      <c r="M1728">
        <v>7609</v>
      </c>
      <c r="N1728">
        <v>10</v>
      </c>
      <c r="O1728" t="s">
        <v>63</v>
      </c>
      <c r="P1728" s="1" t="s">
        <v>3361</v>
      </c>
      <c r="Q1728">
        <v>102.48</v>
      </c>
      <c r="R1728">
        <v>1</v>
      </c>
      <c r="S1728">
        <v>0</v>
      </c>
      <c r="T1728">
        <v>0</v>
      </c>
      <c r="U1728" s="1" t="s">
        <v>77</v>
      </c>
      <c r="V1728">
        <v>1200</v>
      </c>
      <c r="W1728">
        <v>1200</v>
      </c>
      <c r="X1728">
        <v>1</v>
      </c>
      <c r="Y1728">
        <v>1302.48</v>
      </c>
      <c r="Z1728">
        <v>1302.48</v>
      </c>
      <c r="AA1728">
        <v>1</v>
      </c>
      <c r="AB1728" t="s">
        <v>21</v>
      </c>
    </row>
    <row r="1729" spans="1:28" x14ac:dyDescent="0.3">
      <c r="A1729">
        <v>487</v>
      </c>
      <c r="B1729" t="str">
        <f>VLOOKUP(A1729,标的信息!$B$2:$G$260,2,0)</f>
        <v>信易顺</v>
      </c>
      <c r="C1729" t="str">
        <f>VLOOKUP(A1729,标的信息!$B$2:$G$260,3,0)</f>
        <v>信易顺第412期</v>
      </c>
      <c r="D1729">
        <f>VLOOKUP(A1729,标的信息!$B$2:$G$260,4,0)</f>
        <v>150000</v>
      </c>
      <c r="E1729">
        <f>VLOOKUP(A1729,标的信息!$B$2:$G$260,5,0)</f>
        <v>8</v>
      </c>
      <c r="F1729">
        <f>VLOOKUP(A1729,标的信息!$B$2:$G$260,6,0)</f>
        <v>24</v>
      </c>
      <c r="G1729">
        <f>VLOOKUP(A1729,标的信息!$B$2:$H$260,7,0)</f>
        <v>730</v>
      </c>
      <c r="H1729" t="str">
        <f>VLOOKUP(A1729,标的信息!$B$2:$I$260,8,0)</f>
        <v>还款中</v>
      </c>
      <c r="I1729">
        <f t="shared" si="26"/>
        <v>48.666666666666664</v>
      </c>
      <c r="J1729">
        <v>25.68</v>
      </c>
      <c r="K1729">
        <v>300</v>
      </c>
      <c r="L1729" s="1" t="s">
        <v>3363</v>
      </c>
      <c r="M1729">
        <v>7610</v>
      </c>
      <c r="N1729">
        <v>10</v>
      </c>
      <c r="O1729" t="s">
        <v>63</v>
      </c>
      <c r="P1729" s="1" t="s">
        <v>3361</v>
      </c>
      <c r="Q1729">
        <v>25.68</v>
      </c>
      <c r="R1729">
        <v>1</v>
      </c>
      <c r="S1729">
        <v>0</v>
      </c>
      <c r="T1729">
        <v>0</v>
      </c>
      <c r="U1729" s="1" t="s">
        <v>29</v>
      </c>
      <c r="V1729">
        <v>300</v>
      </c>
      <c r="W1729">
        <v>300</v>
      </c>
      <c r="X1729">
        <v>1</v>
      </c>
      <c r="Y1729">
        <v>325.68</v>
      </c>
      <c r="Z1729">
        <v>325.68</v>
      </c>
      <c r="AA1729">
        <v>1</v>
      </c>
      <c r="AB1729" t="s">
        <v>21</v>
      </c>
    </row>
    <row r="1730" spans="1:28" x14ac:dyDescent="0.3">
      <c r="A1730">
        <v>485</v>
      </c>
      <c r="B1730" t="str">
        <f>VLOOKUP(A1730,标的信息!$B$2:$G$260,2,0)</f>
        <v>信易顺</v>
      </c>
      <c r="C1730" t="str">
        <f>VLOOKUP(A1730,标的信息!$B$2:$G$260,3,0)</f>
        <v>信易顺第410期</v>
      </c>
      <c r="D1730">
        <f>VLOOKUP(A1730,标的信息!$B$2:$G$260,4,0)</f>
        <v>100000</v>
      </c>
      <c r="E1730">
        <f>VLOOKUP(A1730,标的信息!$B$2:$G$260,5,0)</f>
        <v>9</v>
      </c>
      <c r="F1730">
        <f>VLOOKUP(A1730,标的信息!$B$2:$G$260,6,0)</f>
        <v>36</v>
      </c>
      <c r="G1730">
        <f>VLOOKUP(A1730,标的信息!$B$2:$H$260,7,0)</f>
        <v>1095</v>
      </c>
      <c r="H1730" t="str">
        <f>VLOOKUP(A1730,标的信息!$B$2:$I$260,8,0)</f>
        <v>还款中</v>
      </c>
      <c r="I1730">
        <f t="shared" si="26"/>
        <v>574.875</v>
      </c>
      <c r="J1730">
        <v>304.08</v>
      </c>
      <c r="K1730">
        <v>2100</v>
      </c>
      <c r="L1730" s="1" t="s">
        <v>3364</v>
      </c>
      <c r="M1730">
        <v>7668</v>
      </c>
      <c r="N1730">
        <v>10</v>
      </c>
      <c r="O1730" t="s">
        <v>18</v>
      </c>
      <c r="P1730" s="1" t="s">
        <v>3365</v>
      </c>
      <c r="Q1730">
        <v>304.08</v>
      </c>
      <c r="R1730">
        <v>1</v>
      </c>
      <c r="S1730">
        <v>0</v>
      </c>
      <c r="T1730">
        <v>0</v>
      </c>
      <c r="U1730" s="1" t="s">
        <v>29</v>
      </c>
      <c r="V1730">
        <v>2100</v>
      </c>
      <c r="W1730">
        <v>2100</v>
      </c>
      <c r="X1730">
        <v>0</v>
      </c>
      <c r="Y1730">
        <v>2404.08</v>
      </c>
      <c r="Z1730">
        <v>2404.08</v>
      </c>
      <c r="AA1730">
        <v>1</v>
      </c>
      <c r="AB1730" t="s">
        <v>21</v>
      </c>
    </row>
    <row r="1731" spans="1:28" x14ac:dyDescent="0.3">
      <c r="A1731">
        <v>485</v>
      </c>
      <c r="B1731" t="str">
        <f>VLOOKUP(A1731,标的信息!$B$2:$G$260,2,0)</f>
        <v>信易顺</v>
      </c>
      <c r="C1731" t="str">
        <f>VLOOKUP(A1731,标的信息!$B$2:$G$260,3,0)</f>
        <v>信易顺第410期</v>
      </c>
      <c r="D1731">
        <f>VLOOKUP(A1731,标的信息!$B$2:$G$260,4,0)</f>
        <v>100000</v>
      </c>
      <c r="E1731">
        <f>VLOOKUP(A1731,标的信息!$B$2:$G$260,5,0)</f>
        <v>9</v>
      </c>
      <c r="F1731">
        <f>VLOOKUP(A1731,标的信息!$B$2:$G$260,6,0)</f>
        <v>36</v>
      </c>
      <c r="G1731">
        <f>VLOOKUP(A1731,标的信息!$B$2:$H$260,7,0)</f>
        <v>1095</v>
      </c>
      <c r="H1731" t="str">
        <f>VLOOKUP(A1731,标的信息!$B$2:$I$260,8,0)</f>
        <v>还款中</v>
      </c>
      <c r="I1731">
        <f t="shared" ref="I1731:I1794" si="27">K1731*E1731/100*G1731/360</f>
        <v>1368.75</v>
      </c>
      <c r="J1731">
        <v>724</v>
      </c>
      <c r="K1731">
        <v>5000</v>
      </c>
      <c r="L1731" s="1" t="s">
        <v>3366</v>
      </c>
      <c r="M1731">
        <v>7663</v>
      </c>
      <c r="N1731">
        <v>10</v>
      </c>
      <c r="O1731" t="s">
        <v>18</v>
      </c>
      <c r="P1731" s="1" t="s">
        <v>3367</v>
      </c>
      <c r="Q1731">
        <v>724</v>
      </c>
      <c r="R1731">
        <v>1</v>
      </c>
      <c r="S1731">
        <v>0</v>
      </c>
      <c r="T1731">
        <v>0</v>
      </c>
      <c r="U1731" s="1" t="s">
        <v>43</v>
      </c>
      <c r="V1731">
        <v>5000</v>
      </c>
      <c r="W1731">
        <v>5000</v>
      </c>
      <c r="X1731">
        <v>0</v>
      </c>
      <c r="Y1731">
        <v>5724</v>
      </c>
      <c r="Z1731">
        <v>5724</v>
      </c>
      <c r="AA1731">
        <v>1</v>
      </c>
      <c r="AB1731" t="s">
        <v>21</v>
      </c>
    </row>
    <row r="1732" spans="1:28" x14ac:dyDescent="0.3">
      <c r="A1732">
        <v>485</v>
      </c>
      <c r="B1732" t="str">
        <f>VLOOKUP(A1732,标的信息!$B$2:$G$260,2,0)</f>
        <v>信易顺</v>
      </c>
      <c r="C1732" t="str">
        <f>VLOOKUP(A1732,标的信息!$B$2:$G$260,3,0)</f>
        <v>信易顺第410期</v>
      </c>
      <c r="D1732">
        <f>VLOOKUP(A1732,标的信息!$B$2:$G$260,4,0)</f>
        <v>100000</v>
      </c>
      <c r="E1732">
        <f>VLOOKUP(A1732,标的信息!$B$2:$G$260,5,0)</f>
        <v>9</v>
      </c>
      <c r="F1732">
        <f>VLOOKUP(A1732,标的信息!$B$2:$G$260,6,0)</f>
        <v>36</v>
      </c>
      <c r="G1732">
        <f>VLOOKUP(A1732,标的信息!$B$2:$H$260,7,0)</f>
        <v>1095</v>
      </c>
      <c r="H1732" t="str">
        <f>VLOOKUP(A1732,标的信息!$B$2:$I$260,8,0)</f>
        <v>还款中</v>
      </c>
      <c r="I1732">
        <f t="shared" si="27"/>
        <v>27.375</v>
      </c>
      <c r="J1732">
        <v>14.48</v>
      </c>
      <c r="K1732">
        <v>100</v>
      </c>
      <c r="L1732" s="1" t="s">
        <v>3368</v>
      </c>
      <c r="M1732">
        <v>7661</v>
      </c>
      <c r="N1732">
        <v>10</v>
      </c>
      <c r="O1732" t="s">
        <v>18</v>
      </c>
      <c r="P1732" s="1" t="s">
        <v>3369</v>
      </c>
      <c r="Q1732">
        <v>14.48</v>
      </c>
      <c r="R1732">
        <v>1</v>
      </c>
      <c r="S1732">
        <v>0</v>
      </c>
      <c r="T1732">
        <v>0</v>
      </c>
      <c r="U1732" s="1" t="s">
        <v>35</v>
      </c>
      <c r="V1732">
        <v>100</v>
      </c>
      <c r="W1732">
        <v>100</v>
      </c>
      <c r="X1732">
        <v>0</v>
      </c>
      <c r="Y1732">
        <v>114.48</v>
      </c>
      <c r="Z1732">
        <v>114.48</v>
      </c>
      <c r="AA1732">
        <v>1</v>
      </c>
      <c r="AB1732" t="s">
        <v>21</v>
      </c>
    </row>
    <row r="1733" spans="1:28" x14ac:dyDescent="0.3">
      <c r="A1733">
        <v>485</v>
      </c>
      <c r="B1733" t="str">
        <f>VLOOKUP(A1733,标的信息!$B$2:$G$260,2,0)</f>
        <v>信易顺</v>
      </c>
      <c r="C1733" t="str">
        <f>VLOOKUP(A1733,标的信息!$B$2:$G$260,3,0)</f>
        <v>信易顺第410期</v>
      </c>
      <c r="D1733">
        <f>VLOOKUP(A1733,标的信息!$B$2:$G$260,4,0)</f>
        <v>100000</v>
      </c>
      <c r="E1733">
        <f>VLOOKUP(A1733,标的信息!$B$2:$G$260,5,0)</f>
        <v>9</v>
      </c>
      <c r="F1733">
        <f>VLOOKUP(A1733,标的信息!$B$2:$G$260,6,0)</f>
        <v>36</v>
      </c>
      <c r="G1733">
        <f>VLOOKUP(A1733,标的信息!$B$2:$H$260,7,0)</f>
        <v>1095</v>
      </c>
      <c r="H1733" t="str">
        <f>VLOOKUP(A1733,标的信息!$B$2:$I$260,8,0)</f>
        <v>还款中</v>
      </c>
      <c r="I1733">
        <f t="shared" si="27"/>
        <v>2737.5</v>
      </c>
      <c r="J1733">
        <v>1448</v>
      </c>
      <c r="K1733">
        <v>10000</v>
      </c>
      <c r="L1733" s="1" t="s">
        <v>3370</v>
      </c>
      <c r="M1733">
        <v>7660</v>
      </c>
      <c r="N1733">
        <v>10</v>
      </c>
      <c r="O1733" t="s">
        <v>18</v>
      </c>
      <c r="P1733" s="1" t="s">
        <v>3371</v>
      </c>
      <c r="Q1733">
        <v>1448</v>
      </c>
      <c r="R1733">
        <v>1</v>
      </c>
      <c r="S1733">
        <v>0</v>
      </c>
      <c r="T1733">
        <v>0</v>
      </c>
      <c r="U1733" s="1" t="s">
        <v>24</v>
      </c>
      <c r="V1733">
        <v>10000</v>
      </c>
      <c r="W1733">
        <v>10000</v>
      </c>
      <c r="X1733">
        <v>0</v>
      </c>
      <c r="Y1733">
        <v>11448</v>
      </c>
      <c r="Z1733">
        <v>11448</v>
      </c>
      <c r="AA1733">
        <v>1</v>
      </c>
      <c r="AB1733" t="s">
        <v>21</v>
      </c>
    </row>
    <row r="1734" spans="1:28" x14ac:dyDescent="0.3">
      <c r="A1734">
        <v>485</v>
      </c>
      <c r="B1734" t="str">
        <f>VLOOKUP(A1734,标的信息!$B$2:$G$260,2,0)</f>
        <v>信易顺</v>
      </c>
      <c r="C1734" t="str">
        <f>VLOOKUP(A1734,标的信息!$B$2:$G$260,3,0)</f>
        <v>信易顺第410期</v>
      </c>
      <c r="D1734">
        <f>VLOOKUP(A1734,标的信息!$B$2:$G$260,4,0)</f>
        <v>100000</v>
      </c>
      <c r="E1734">
        <f>VLOOKUP(A1734,标的信息!$B$2:$G$260,5,0)</f>
        <v>9</v>
      </c>
      <c r="F1734">
        <f>VLOOKUP(A1734,标的信息!$B$2:$G$260,6,0)</f>
        <v>36</v>
      </c>
      <c r="G1734">
        <f>VLOOKUP(A1734,标的信息!$B$2:$H$260,7,0)</f>
        <v>1095</v>
      </c>
      <c r="H1734" t="str">
        <f>VLOOKUP(A1734,标的信息!$B$2:$I$260,8,0)</f>
        <v>还款中</v>
      </c>
      <c r="I1734">
        <f t="shared" si="27"/>
        <v>1095</v>
      </c>
      <c r="J1734">
        <v>579.20000000000005</v>
      </c>
      <c r="K1734">
        <v>4000</v>
      </c>
      <c r="L1734" s="1" t="s">
        <v>3372</v>
      </c>
      <c r="M1734">
        <v>7656</v>
      </c>
      <c r="N1734">
        <v>10</v>
      </c>
      <c r="O1734" t="s">
        <v>18</v>
      </c>
      <c r="P1734" s="1" t="s">
        <v>3373</v>
      </c>
      <c r="Q1734">
        <v>579.20000000000005</v>
      </c>
      <c r="R1734">
        <v>1</v>
      </c>
      <c r="S1734">
        <v>0</v>
      </c>
      <c r="T1734">
        <v>0</v>
      </c>
      <c r="U1734" s="1" t="s">
        <v>24</v>
      </c>
      <c r="V1734">
        <v>4000</v>
      </c>
      <c r="W1734">
        <v>4000</v>
      </c>
      <c r="X1734">
        <v>0</v>
      </c>
      <c r="Y1734">
        <v>4579.2</v>
      </c>
      <c r="Z1734">
        <v>4579.2</v>
      </c>
      <c r="AA1734">
        <v>1</v>
      </c>
      <c r="AB1734" t="s">
        <v>21</v>
      </c>
    </row>
    <row r="1735" spans="1:28" x14ac:dyDescent="0.3">
      <c r="A1735">
        <v>485</v>
      </c>
      <c r="B1735" t="str">
        <f>VLOOKUP(A1735,标的信息!$B$2:$G$260,2,0)</f>
        <v>信易顺</v>
      </c>
      <c r="C1735" t="str">
        <f>VLOOKUP(A1735,标的信息!$B$2:$G$260,3,0)</f>
        <v>信易顺第410期</v>
      </c>
      <c r="D1735">
        <f>VLOOKUP(A1735,标的信息!$B$2:$G$260,4,0)</f>
        <v>100000</v>
      </c>
      <c r="E1735">
        <f>VLOOKUP(A1735,标的信息!$B$2:$G$260,5,0)</f>
        <v>9</v>
      </c>
      <c r="F1735">
        <f>VLOOKUP(A1735,标的信息!$B$2:$G$260,6,0)</f>
        <v>36</v>
      </c>
      <c r="G1735">
        <f>VLOOKUP(A1735,标的信息!$B$2:$H$260,7,0)</f>
        <v>1095</v>
      </c>
      <c r="H1735" t="str">
        <f>VLOOKUP(A1735,标的信息!$B$2:$I$260,8,0)</f>
        <v>还款中</v>
      </c>
      <c r="I1735">
        <f t="shared" si="27"/>
        <v>109.5</v>
      </c>
      <c r="J1735">
        <v>57.92</v>
      </c>
      <c r="K1735">
        <v>400</v>
      </c>
      <c r="L1735" s="1" t="s">
        <v>3374</v>
      </c>
      <c r="M1735">
        <v>7653</v>
      </c>
      <c r="N1735">
        <v>10</v>
      </c>
      <c r="O1735" t="s">
        <v>18</v>
      </c>
      <c r="P1735" s="1" t="s">
        <v>3314</v>
      </c>
      <c r="Q1735">
        <v>57.92</v>
      </c>
      <c r="R1735">
        <v>1</v>
      </c>
      <c r="S1735">
        <v>0</v>
      </c>
      <c r="T1735">
        <v>0</v>
      </c>
      <c r="U1735" s="1" t="s">
        <v>24</v>
      </c>
      <c r="V1735">
        <v>400</v>
      </c>
      <c r="W1735">
        <v>400</v>
      </c>
      <c r="X1735">
        <v>0</v>
      </c>
      <c r="Y1735">
        <v>457.92</v>
      </c>
      <c r="Z1735">
        <v>457.92</v>
      </c>
      <c r="AA1735">
        <v>1</v>
      </c>
      <c r="AB1735" t="s">
        <v>21</v>
      </c>
    </row>
    <row r="1736" spans="1:28" x14ac:dyDescent="0.3">
      <c r="A1736">
        <v>485</v>
      </c>
      <c r="B1736" t="str">
        <f>VLOOKUP(A1736,标的信息!$B$2:$G$260,2,0)</f>
        <v>信易顺</v>
      </c>
      <c r="C1736" t="str">
        <f>VLOOKUP(A1736,标的信息!$B$2:$G$260,3,0)</f>
        <v>信易顺第410期</v>
      </c>
      <c r="D1736">
        <f>VLOOKUP(A1736,标的信息!$B$2:$G$260,4,0)</f>
        <v>100000</v>
      </c>
      <c r="E1736">
        <f>VLOOKUP(A1736,标的信息!$B$2:$G$260,5,0)</f>
        <v>9</v>
      </c>
      <c r="F1736">
        <f>VLOOKUP(A1736,标的信息!$B$2:$G$260,6,0)</f>
        <v>36</v>
      </c>
      <c r="G1736">
        <f>VLOOKUP(A1736,标的信息!$B$2:$H$260,7,0)</f>
        <v>1095</v>
      </c>
      <c r="H1736" t="str">
        <f>VLOOKUP(A1736,标的信息!$B$2:$I$260,8,0)</f>
        <v>还款中</v>
      </c>
      <c r="I1736">
        <f t="shared" si="27"/>
        <v>1368.75</v>
      </c>
      <c r="J1736">
        <v>724</v>
      </c>
      <c r="K1736">
        <v>5000</v>
      </c>
      <c r="L1736" s="1" t="s">
        <v>3375</v>
      </c>
      <c r="M1736">
        <v>7651</v>
      </c>
      <c r="N1736">
        <v>10</v>
      </c>
      <c r="O1736" t="s">
        <v>18</v>
      </c>
      <c r="P1736" s="1" t="s">
        <v>3376</v>
      </c>
      <c r="Q1736">
        <v>724</v>
      </c>
      <c r="R1736">
        <v>1</v>
      </c>
      <c r="S1736">
        <v>0</v>
      </c>
      <c r="T1736">
        <v>0</v>
      </c>
      <c r="U1736" s="1" t="s">
        <v>29</v>
      </c>
      <c r="V1736">
        <v>5000</v>
      </c>
      <c r="W1736">
        <v>5000</v>
      </c>
      <c r="X1736">
        <v>0</v>
      </c>
      <c r="Y1736">
        <v>5724</v>
      </c>
      <c r="Z1736">
        <v>5724</v>
      </c>
      <c r="AA1736">
        <v>1</v>
      </c>
      <c r="AB1736" t="s">
        <v>21</v>
      </c>
    </row>
    <row r="1737" spans="1:28" x14ac:dyDescent="0.3">
      <c r="A1737">
        <v>485</v>
      </c>
      <c r="B1737" t="str">
        <f>VLOOKUP(A1737,标的信息!$B$2:$G$260,2,0)</f>
        <v>信易顺</v>
      </c>
      <c r="C1737" t="str">
        <f>VLOOKUP(A1737,标的信息!$B$2:$G$260,3,0)</f>
        <v>信易顺第410期</v>
      </c>
      <c r="D1737">
        <f>VLOOKUP(A1737,标的信息!$B$2:$G$260,4,0)</f>
        <v>100000</v>
      </c>
      <c r="E1737">
        <f>VLOOKUP(A1737,标的信息!$B$2:$G$260,5,0)</f>
        <v>9</v>
      </c>
      <c r="F1737">
        <f>VLOOKUP(A1737,标的信息!$B$2:$G$260,6,0)</f>
        <v>36</v>
      </c>
      <c r="G1737">
        <f>VLOOKUP(A1737,标的信息!$B$2:$H$260,7,0)</f>
        <v>1095</v>
      </c>
      <c r="H1737" t="str">
        <f>VLOOKUP(A1737,标的信息!$B$2:$I$260,8,0)</f>
        <v>还款中</v>
      </c>
      <c r="I1737">
        <f t="shared" si="27"/>
        <v>1642.5</v>
      </c>
      <c r="J1737">
        <v>868.8</v>
      </c>
      <c r="K1737">
        <v>6000</v>
      </c>
      <c r="L1737" s="1" t="s">
        <v>3377</v>
      </c>
      <c r="M1737">
        <v>7642</v>
      </c>
      <c r="N1737">
        <v>10</v>
      </c>
      <c r="O1737" t="s">
        <v>18</v>
      </c>
      <c r="P1737" s="1" t="s">
        <v>3378</v>
      </c>
      <c r="Q1737">
        <v>868.8</v>
      </c>
      <c r="R1737">
        <v>1</v>
      </c>
      <c r="S1737">
        <v>0</v>
      </c>
      <c r="T1737">
        <v>0</v>
      </c>
      <c r="U1737" s="1" t="s">
        <v>48</v>
      </c>
      <c r="V1737">
        <v>6000</v>
      </c>
      <c r="W1737">
        <v>6000</v>
      </c>
      <c r="X1737">
        <v>0</v>
      </c>
      <c r="Y1737">
        <v>6868.8</v>
      </c>
      <c r="Z1737">
        <v>6868.8</v>
      </c>
      <c r="AA1737">
        <v>1</v>
      </c>
      <c r="AB1737" t="s">
        <v>21</v>
      </c>
    </row>
    <row r="1738" spans="1:28" x14ac:dyDescent="0.3">
      <c r="A1738">
        <v>485</v>
      </c>
      <c r="B1738" t="str">
        <f>VLOOKUP(A1738,标的信息!$B$2:$G$260,2,0)</f>
        <v>信易顺</v>
      </c>
      <c r="C1738" t="str">
        <f>VLOOKUP(A1738,标的信息!$B$2:$G$260,3,0)</f>
        <v>信易顺第410期</v>
      </c>
      <c r="D1738">
        <f>VLOOKUP(A1738,标的信息!$B$2:$G$260,4,0)</f>
        <v>100000</v>
      </c>
      <c r="E1738">
        <f>VLOOKUP(A1738,标的信息!$B$2:$G$260,5,0)</f>
        <v>9</v>
      </c>
      <c r="F1738">
        <f>VLOOKUP(A1738,标的信息!$B$2:$G$260,6,0)</f>
        <v>36</v>
      </c>
      <c r="G1738">
        <f>VLOOKUP(A1738,标的信息!$B$2:$H$260,7,0)</f>
        <v>1095</v>
      </c>
      <c r="H1738" t="str">
        <f>VLOOKUP(A1738,标的信息!$B$2:$I$260,8,0)</f>
        <v>还款中</v>
      </c>
      <c r="I1738">
        <f t="shared" si="27"/>
        <v>5475</v>
      </c>
      <c r="J1738">
        <v>2895.64</v>
      </c>
      <c r="K1738">
        <v>20000</v>
      </c>
      <c r="L1738" s="1" t="s">
        <v>3379</v>
      </c>
      <c r="M1738">
        <v>7628</v>
      </c>
      <c r="N1738">
        <v>10</v>
      </c>
      <c r="O1738" t="s">
        <v>18</v>
      </c>
      <c r="P1738" s="1" t="s">
        <v>3380</v>
      </c>
      <c r="Q1738">
        <v>2895.64</v>
      </c>
      <c r="R1738">
        <v>1</v>
      </c>
      <c r="S1738">
        <v>0</v>
      </c>
      <c r="T1738">
        <v>0</v>
      </c>
      <c r="U1738" s="1" t="s">
        <v>43</v>
      </c>
      <c r="V1738">
        <v>20000</v>
      </c>
      <c r="W1738">
        <v>20000</v>
      </c>
      <c r="X1738">
        <v>0</v>
      </c>
      <c r="Y1738">
        <v>22895.64</v>
      </c>
      <c r="Z1738">
        <v>22895.64</v>
      </c>
      <c r="AA1738">
        <v>1</v>
      </c>
      <c r="AB1738" t="s">
        <v>21</v>
      </c>
    </row>
    <row r="1739" spans="1:28" x14ac:dyDescent="0.3">
      <c r="A1739">
        <v>485</v>
      </c>
      <c r="B1739" t="str">
        <f>VLOOKUP(A1739,标的信息!$B$2:$G$260,2,0)</f>
        <v>信易顺</v>
      </c>
      <c r="C1739" t="str">
        <f>VLOOKUP(A1739,标的信息!$B$2:$G$260,3,0)</f>
        <v>信易顺第410期</v>
      </c>
      <c r="D1739">
        <f>VLOOKUP(A1739,标的信息!$B$2:$G$260,4,0)</f>
        <v>100000</v>
      </c>
      <c r="E1739">
        <f>VLOOKUP(A1739,标的信息!$B$2:$G$260,5,0)</f>
        <v>9</v>
      </c>
      <c r="F1739">
        <f>VLOOKUP(A1739,标的信息!$B$2:$G$260,6,0)</f>
        <v>36</v>
      </c>
      <c r="G1739">
        <f>VLOOKUP(A1739,标的信息!$B$2:$H$260,7,0)</f>
        <v>1095</v>
      </c>
      <c r="H1739" t="str">
        <f>VLOOKUP(A1739,标的信息!$B$2:$I$260,8,0)</f>
        <v>还款中</v>
      </c>
      <c r="I1739">
        <f t="shared" si="27"/>
        <v>82.125</v>
      </c>
      <c r="J1739">
        <v>43.44</v>
      </c>
      <c r="K1739">
        <v>300</v>
      </c>
      <c r="L1739" s="1" t="s">
        <v>3381</v>
      </c>
      <c r="M1739">
        <v>7627</v>
      </c>
      <c r="N1739">
        <v>10</v>
      </c>
      <c r="O1739" t="s">
        <v>18</v>
      </c>
      <c r="P1739" s="1" t="s">
        <v>3382</v>
      </c>
      <c r="Q1739">
        <v>43.44</v>
      </c>
      <c r="R1739">
        <v>1</v>
      </c>
      <c r="S1739">
        <v>0</v>
      </c>
      <c r="T1739">
        <v>0</v>
      </c>
      <c r="U1739" s="1" t="s">
        <v>40</v>
      </c>
      <c r="V1739">
        <v>300</v>
      </c>
      <c r="W1739">
        <v>300</v>
      </c>
      <c r="X1739">
        <v>0</v>
      </c>
      <c r="Y1739">
        <v>343.44</v>
      </c>
      <c r="Z1739">
        <v>343.44</v>
      </c>
      <c r="AA1739">
        <v>1</v>
      </c>
      <c r="AB1739" t="s">
        <v>21</v>
      </c>
    </row>
    <row r="1740" spans="1:28" x14ac:dyDescent="0.3">
      <c r="A1740">
        <v>485</v>
      </c>
      <c r="B1740" t="str">
        <f>VLOOKUP(A1740,标的信息!$B$2:$G$260,2,0)</f>
        <v>信易顺</v>
      </c>
      <c r="C1740" t="str">
        <f>VLOOKUP(A1740,标的信息!$B$2:$G$260,3,0)</f>
        <v>信易顺第410期</v>
      </c>
      <c r="D1740">
        <f>VLOOKUP(A1740,标的信息!$B$2:$G$260,4,0)</f>
        <v>100000</v>
      </c>
      <c r="E1740">
        <f>VLOOKUP(A1740,标的信息!$B$2:$G$260,5,0)</f>
        <v>9</v>
      </c>
      <c r="F1740">
        <f>VLOOKUP(A1740,标的信息!$B$2:$G$260,6,0)</f>
        <v>36</v>
      </c>
      <c r="G1740">
        <f>VLOOKUP(A1740,标的信息!$B$2:$H$260,7,0)</f>
        <v>1095</v>
      </c>
      <c r="H1740" t="str">
        <f>VLOOKUP(A1740,标的信息!$B$2:$I$260,8,0)</f>
        <v>还款中</v>
      </c>
      <c r="I1740">
        <f t="shared" si="27"/>
        <v>629.625</v>
      </c>
      <c r="J1740">
        <v>333.04</v>
      </c>
      <c r="K1740">
        <v>2300</v>
      </c>
      <c r="L1740" s="1" t="s">
        <v>3383</v>
      </c>
      <c r="M1740">
        <v>7607</v>
      </c>
      <c r="N1740">
        <v>10</v>
      </c>
      <c r="O1740" t="s">
        <v>18</v>
      </c>
      <c r="P1740" s="1" t="s">
        <v>3384</v>
      </c>
      <c r="Q1740">
        <v>333.04</v>
      </c>
      <c r="R1740">
        <v>1</v>
      </c>
      <c r="S1740">
        <v>0</v>
      </c>
      <c r="T1740">
        <v>0</v>
      </c>
      <c r="U1740" s="1" t="s">
        <v>48</v>
      </c>
      <c r="V1740">
        <v>2300</v>
      </c>
      <c r="W1740">
        <v>2300</v>
      </c>
      <c r="X1740">
        <v>0</v>
      </c>
      <c r="Y1740">
        <v>2633.04</v>
      </c>
      <c r="Z1740">
        <v>2633.04</v>
      </c>
      <c r="AA1740">
        <v>1</v>
      </c>
      <c r="AB1740" t="s">
        <v>21</v>
      </c>
    </row>
    <row r="1741" spans="1:28" x14ac:dyDescent="0.3">
      <c r="A1741">
        <v>485</v>
      </c>
      <c r="B1741" t="str">
        <f>VLOOKUP(A1741,标的信息!$B$2:$G$260,2,0)</f>
        <v>信易顺</v>
      </c>
      <c r="C1741" t="str">
        <f>VLOOKUP(A1741,标的信息!$B$2:$G$260,3,0)</f>
        <v>信易顺第410期</v>
      </c>
      <c r="D1741">
        <f>VLOOKUP(A1741,标的信息!$B$2:$G$260,4,0)</f>
        <v>100000</v>
      </c>
      <c r="E1741">
        <f>VLOOKUP(A1741,标的信息!$B$2:$G$260,5,0)</f>
        <v>9</v>
      </c>
      <c r="F1741">
        <f>VLOOKUP(A1741,标的信息!$B$2:$G$260,6,0)</f>
        <v>36</v>
      </c>
      <c r="G1741">
        <f>VLOOKUP(A1741,标的信息!$B$2:$H$260,7,0)</f>
        <v>1095</v>
      </c>
      <c r="H1741" t="str">
        <f>VLOOKUP(A1741,标的信息!$B$2:$I$260,8,0)</f>
        <v>还款中</v>
      </c>
      <c r="I1741">
        <f t="shared" si="27"/>
        <v>2737.5</v>
      </c>
      <c r="J1741">
        <v>1448</v>
      </c>
      <c r="K1741">
        <v>10000</v>
      </c>
      <c r="L1741" s="1" t="s">
        <v>3385</v>
      </c>
      <c r="M1741">
        <v>7606</v>
      </c>
      <c r="N1741">
        <v>10</v>
      </c>
      <c r="O1741" t="s">
        <v>18</v>
      </c>
      <c r="P1741" s="1" t="s">
        <v>3386</v>
      </c>
      <c r="Q1741">
        <v>1448</v>
      </c>
      <c r="R1741">
        <v>1</v>
      </c>
      <c r="S1741">
        <v>0</v>
      </c>
      <c r="T1741">
        <v>0</v>
      </c>
      <c r="U1741" s="1" t="s">
        <v>32</v>
      </c>
      <c r="V1741">
        <v>10000</v>
      </c>
      <c r="W1741">
        <v>10000</v>
      </c>
      <c r="X1741">
        <v>0</v>
      </c>
      <c r="Y1741">
        <v>11448</v>
      </c>
      <c r="Z1741">
        <v>11448</v>
      </c>
      <c r="AA1741">
        <v>1</v>
      </c>
      <c r="AB1741" t="s">
        <v>21</v>
      </c>
    </row>
    <row r="1742" spans="1:28" x14ac:dyDescent="0.3">
      <c r="A1742">
        <v>485</v>
      </c>
      <c r="B1742" t="str">
        <f>VLOOKUP(A1742,标的信息!$B$2:$G$260,2,0)</f>
        <v>信易顺</v>
      </c>
      <c r="C1742" t="str">
        <f>VLOOKUP(A1742,标的信息!$B$2:$G$260,3,0)</f>
        <v>信易顺第410期</v>
      </c>
      <c r="D1742">
        <f>VLOOKUP(A1742,标的信息!$B$2:$G$260,4,0)</f>
        <v>100000</v>
      </c>
      <c r="E1742">
        <f>VLOOKUP(A1742,标的信息!$B$2:$G$260,5,0)</f>
        <v>9</v>
      </c>
      <c r="F1742">
        <f>VLOOKUP(A1742,标的信息!$B$2:$G$260,6,0)</f>
        <v>36</v>
      </c>
      <c r="G1742">
        <f>VLOOKUP(A1742,标的信息!$B$2:$H$260,7,0)</f>
        <v>1095</v>
      </c>
      <c r="H1742" t="str">
        <f>VLOOKUP(A1742,标的信息!$B$2:$I$260,8,0)</f>
        <v>还款中</v>
      </c>
      <c r="I1742">
        <f t="shared" si="27"/>
        <v>547.5</v>
      </c>
      <c r="J1742">
        <v>289.60000000000002</v>
      </c>
      <c r="K1742">
        <v>2000</v>
      </c>
      <c r="L1742" s="1" t="s">
        <v>3387</v>
      </c>
      <c r="M1742">
        <v>7604</v>
      </c>
      <c r="N1742">
        <v>10</v>
      </c>
      <c r="O1742" t="s">
        <v>18</v>
      </c>
      <c r="P1742" s="1" t="s">
        <v>3388</v>
      </c>
      <c r="Q1742">
        <v>289.60000000000002</v>
      </c>
      <c r="R1742">
        <v>1</v>
      </c>
      <c r="S1742">
        <v>0</v>
      </c>
      <c r="T1742">
        <v>0</v>
      </c>
      <c r="U1742" s="1" t="s">
        <v>48</v>
      </c>
      <c r="V1742">
        <v>2000</v>
      </c>
      <c r="W1742">
        <v>2000</v>
      </c>
      <c r="X1742">
        <v>0</v>
      </c>
      <c r="Y1742">
        <v>2289.6</v>
      </c>
      <c r="Z1742">
        <v>2289.6</v>
      </c>
      <c r="AA1742">
        <v>1</v>
      </c>
      <c r="AB1742" t="s">
        <v>21</v>
      </c>
    </row>
    <row r="1743" spans="1:28" x14ac:dyDescent="0.3">
      <c r="A1743">
        <v>485</v>
      </c>
      <c r="B1743" t="str">
        <f>VLOOKUP(A1743,标的信息!$B$2:$G$260,2,0)</f>
        <v>信易顺</v>
      </c>
      <c r="C1743" t="str">
        <f>VLOOKUP(A1743,标的信息!$B$2:$G$260,3,0)</f>
        <v>信易顺第410期</v>
      </c>
      <c r="D1743">
        <f>VLOOKUP(A1743,标的信息!$B$2:$G$260,4,0)</f>
        <v>100000</v>
      </c>
      <c r="E1743">
        <f>VLOOKUP(A1743,标的信息!$B$2:$G$260,5,0)</f>
        <v>9</v>
      </c>
      <c r="F1743">
        <f>VLOOKUP(A1743,标的信息!$B$2:$G$260,6,0)</f>
        <v>36</v>
      </c>
      <c r="G1743">
        <f>VLOOKUP(A1743,标的信息!$B$2:$H$260,7,0)</f>
        <v>1095</v>
      </c>
      <c r="H1743" t="str">
        <f>VLOOKUP(A1743,标的信息!$B$2:$I$260,8,0)</f>
        <v>还款中</v>
      </c>
      <c r="I1743">
        <f t="shared" si="27"/>
        <v>547.5</v>
      </c>
      <c r="J1743">
        <v>289.60000000000002</v>
      </c>
      <c r="K1743">
        <v>2000</v>
      </c>
      <c r="L1743" s="1" t="s">
        <v>3389</v>
      </c>
      <c r="M1743">
        <v>7600</v>
      </c>
      <c r="N1743">
        <v>10</v>
      </c>
      <c r="O1743" t="s">
        <v>18</v>
      </c>
      <c r="P1743" s="1" t="s">
        <v>3390</v>
      </c>
      <c r="Q1743">
        <v>289.60000000000002</v>
      </c>
      <c r="R1743">
        <v>1</v>
      </c>
      <c r="S1743">
        <v>0</v>
      </c>
      <c r="T1743">
        <v>0</v>
      </c>
      <c r="U1743" s="1" t="s">
        <v>35</v>
      </c>
      <c r="V1743">
        <v>2000</v>
      </c>
      <c r="W1743">
        <v>2000</v>
      </c>
      <c r="X1743">
        <v>0</v>
      </c>
      <c r="Y1743">
        <v>2289.6</v>
      </c>
      <c r="Z1743">
        <v>2289.6</v>
      </c>
      <c r="AA1743">
        <v>1</v>
      </c>
      <c r="AB1743" t="s">
        <v>21</v>
      </c>
    </row>
    <row r="1744" spans="1:28" x14ac:dyDescent="0.3">
      <c r="A1744">
        <v>485</v>
      </c>
      <c r="B1744" t="str">
        <f>VLOOKUP(A1744,标的信息!$B$2:$G$260,2,0)</f>
        <v>信易顺</v>
      </c>
      <c r="C1744" t="str">
        <f>VLOOKUP(A1744,标的信息!$B$2:$G$260,3,0)</f>
        <v>信易顺第410期</v>
      </c>
      <c r="D1744">
        <f>VLOOKUP(A1744,标的信息!$B$2:$G$260,4,0)</f>
        <v>100000</v>
      </c>
      <c r="E1744">
        <f>VLOOKUP(A1744,标的信息!$B$2:$G$260,5,0)</f>
        <v>9</v>
      </c>
      <c r="F1744">
        <f>VLOOKUP(A1744,标的信息!$B$2:$G$260,6,0)</f>
        <v>36</v>
      </c>
      <c r="G1744">
        <f>VLOOKUP(A1744,标的信息!$B$2:$H$260,7,0)</f>
        <v>1095</v>
      </c>
      <c r="H1744" t="str">
        <f>VLOOKUP(A1744,标的信息!$B$2:$I$260,8,0)</f>
        <v>还款中</v>
      </c>
      <c r="I1744">
        <f t="shared" si="27"/>
        <v>54.75</v>
      </c>
      <c r="J1744">
        <v>28.96</v>
      </c>
      <c r="K1744">
        <v>200</v>
      </c>
      <c r="L1744" s="1" t="s">
        <v>3391</v>
      </c>
      <c r="M1744">
        <v>7599</v>
      </c>
      <c r="N1744">
        <v>10</v>
      </c>
      <c r="O1744" t="s">
        <v>18</v>
      </c>
      <c r="P1744" s="1" t="s">
        <v>3392</v>
      </c>
      <c r="Q1744">
        <v>28.96</v>
      </c>
      <c r="R1744">
        <v>1</v>
      </c>
      <c r="S1744">
        <v>0</v>
      </c>
      <c r="T1744">
        <v>0</v>
      </c>
      <c r="U1744" s="1" t="s">
        <v>32</v>
      </c>
      <c r="V1744">
        <v>200</v>
      </c>
      <c r="W1744">
        <v>200</v>
      </c>
      <c r="X1744">
        <v>0</v>
      </c>
      <c r="Y1744">
        <v>228.96</v>
      </c>
      <c r="Z1744">
        <v>228.96</v>
      </c>
      <c r="AA1744">
        <v>1</v>
      </c>
      <c r="AB1744" t="s">
        <v>21</v>
      </c>
    </row>
    <row r="1745" spans="1:28" x14ac:dyDescent="0.3">
      <c r="A1745">
        <v>485</v>
      </c>
      <c r="B1745" t="str">
        <f>VLOOKUP(A1745,标的信息!$B$2:$G$260,2,0)</f>
        <v>信易顺</v>
      </c>
      <c r="C1745" t="str">
        <f>VLOOKUP(A1745,标的信息!$B$2:$G$260,3,0)</f>
        <v>信易顺第410期</v>
      </c>
      <c r="D1745">
        <f>VLOOKUP(A1745,标的信息!$B$2:$G$260,4,0)</f>
        <v>100000</v>
      </c>
      <c r="E1745">
        <f>VLOOKUP(A1745,标的信息!$B$2:$G$260,5,0)</f>
        <v>9</v>
      </c>
      <c r="F1745">
        <f>VLOOKUP(A1745,标的信息!$B$2:$G$260,6,0)</f>
        <v>36</v>
      </c>
      <c r="G1745">
        <f>VLOOKUP(A1745,标的信息!$B$2:$H$260,7,0)</f>
        <v>1095</v>
      </c>
      <c r="H1745" t="str">
        <f>VLOOKUP(A1745,标的信息!$B$2:$I$260,8,0)</f>
        <v>还款中</v>
      </c>
      <c r="I1745">
        <f t="shared" si="27"/>
        <v>8212.5</v>
      </c>
      <c r="J1745">
        <v>4343.6400000000003</v>
      </c>
      <c r="K1745">
        <v>30000</v>
      </c>
      <c r="L1745" s="1" t="s">
        <v>3393</v>
      </c>
      <c r="M1745">
        <v>7596</v>
      </c>
      <c r="N1745">
        <v>10</v>
      </c>
      <c r="O1745" t="s">
        <v>18</v>
      </c>
      <c r="P1745" s="1" t="s">
        <v>3394</v>
      </c>
      <c r="Q1745">
        <v>4343.6400000000003</v>
      </c>
      <c r="R1745">
        <v>1</v>
      </c>
      <c r="S1745">
        <v>0</v>
      </c>
      <c r="T1745">
        <v>0</v>
      </c>
      <c r="U1745" s="1" t="s">
        <v>77</v>
      </c>
      <c r="V1745">
        <v>30000</v>
      </c>
      <c r="W1745">
        <v>30000</v>
      </c>
      <c r="X1745">
        <v>0</v>
      </c>
      <c r="Y1745">
        <v>34343.64</v>
      </c>
      <c r="Z1745">
        <v>34343.64</v>
      </c>
      <c r="AA1745">
        <v>1</v>
      </c>
      <c r="AB1745" t="s">
        <v>21</v>
      </c>
    </row>
    <row r="1746" spans="1:28" x14ac:dyDescent="0.3">
      <c r="A1746">
        <v>485</v>
      </c>
      <c r="B1746" t="str">
        <f>VLOOKUP(A1746,标的信息!$B$2:$G$260,2,0)</f>
        <v>信易顺</v>
      </c>
      <c r="C1746" t="str">
        <f>VLOOKUP(A1746,标的信息!$B$2:$G$260,3,0)</f>
        <v>信易顺第410期</v>
      </c>
      <c r="D1746">
        <f>VLOOKUP(A1746,标的信息!$B$2:$G$260,4,0)</f>
        <v>100000</v>
      </c>
      <c r="E1746">
        <f>VLOOKUP(A1746,标的信息!$B$2:$G$260,5,0)</f>
        <v>9</v>
      </c>
      <c r="F1746">
        <f>VLOOKUP(A1746,标的信息!$B$2:$G$260,6,0)</f>
        <v>36</v>
      </c>
      <c r="G1746">
        <f>VLOOKUP(A1746,标的信息!$B$2:$H$260,7,0)</f>
        <v>1095</v>
      </c>
      <c r="H1746" t="str">
        <f>VLOOKUP(A1746,标的信息!$B$2:$I$260,8,0)</f>
        <v>还款中</v>
      </c>
      <c r="I1746">
        <f t="shared" si="27"/>
        <v>164.25</v>
      </c>
      <c r="J1746">
        <v>86.88</v>
      </c>
      <c r="K1746">
        <v>600</v>
      </c>
      <c r="L1746" s="1" t="s">
        <v>3395</v>
      </c>
      <c r="M1746">
        <v>7595</v>
      </c>
      <c r="N1746">
        <v>10</v>
      </c>
      <c r="O1746" t="s">
        <v>18</v>
      </c>
      <c r="P1746" s="1" t="s">
        <v>3396</v>
      </c>
      <c r="Q1746">
        <v>86.88</v>
      </c>
      <c r="R1746">
        <v>1</v>
      </c>
      <c r="S1746">
        <v>0</v>
      </c>
      <c r="T1746">
        <v>0</v>
      </c>
      <c r="U1746" s="1" t="s">
        <v>32</v>
      </c>
      <c r="V1746">
        <v>600</v>
      </c>
      <c r="W1746">
        <v>600</v>
      </c>
      <c r="X1746">
        <v>0</v>
      </c>
      <c r="Y1746">
        <v>686.88</v>
      </c>
      <c r="Z1746">
        <v>686.88</v>
      </c>
      <c r="AA1746">
        <v>1</v>
      </c>
      <c r="AB1746" t="s">
        <v>21</v>
      </c>
    </row>
    <row r="1747" spans="1:28" x14ac:dyDescent="0.3">
      <c r="A1747">
        <v>486</v>
      </c>
      <c r="B1747" t="str">
        <f>VLOOKUP(A1747,标的信息!$B$2:$G$260,2,0)</f>
        <v>信易顺</v>
      </c>
      <c r="C1747" t="str">
        <f>VLOOKUP(A1747,标的信息!$B$2:$G$260,3,0)</f>
        <v>信易顺第411期</v>
      </c>
      <c r="D1747">
        <f>VLOOKUP(A1747,标的信息!$B$2:$G$260,4,0)</f>
        <v>100000</v>
      </c>
      <c r="E1747">
        <f>VLOOKUP(A1747,标的信息!$B$2:$G$260,5,0)</f>
        <v>5.4</v>
      </c>
      <c r="F1747">
        <f>VLOOKUP(A1747,标的信息!$B$2:$G$260,6,0)</f>
        <v>6</v>
      </c>
      <c r="G1747">
        <f>VLOOKUP(A1747,标的信息!$B$2:$H$260,7,0)</f>
        <v>181</v>
      </c>
      <c r="H1747" t="str">
        <f>VLOOKUP(A1747,标的信息!$B$2:$I$260,8,0)</f>
        <v>还款中</v>
      </c>
      <c r="I1747">
        <f t="shared" si="27"/>
        <v>187.33500000000001</v>
      </c>
      <c r="J1747">
        <v>109.08</v>
      </c>
      <c r="K1747">
        <v>6900</v>
      </c>
      <c r="L1747" s="1" t="s">
        <v>3397</v>
      </c>
      <c r="M1747">
        <v>7639</v>
      </c>
      <c r="N1747">
        <v>10</v>
      </c>
      <c r="O1747" t="s">
        <v>18</v>
      </c>
      <c r="P1747" s="1" t="s">
        <v>3398</v>
      </c>
      <c r="Q1747">
        <v>109.08</v>
      </c>
      <c r="R1747">
        <v>1</v>
      </c>
      <c r="S1747">
        <v>0</v>
      </c>
      <c r="T1747">
        <v>0</v>
      </c>
      <c r="U1747" s="1" t="s">
        <v>53</v>
      </c>
      <c r="V1747">
        <v>6900</v>
      </c>
      <c r="W1747">
        <v>6900</v>
      </c>
      <c r="X1747">
        <v>0</v>
      </c>
      <c r="Y1747">
        <v>7009.08</v>
      </c>
      <c r="Z1747">
        <v>7009.08</v>
      </c>
      <c r="AA1747">
        <v>1</v>
      </c>
      <c r="AB1747" t="s">
        <v>21</v>
      </c>
    </row>
    <row r="1748" spans="1:28" x14ac:dyDescent="0.3">
      <c r="A1748">
        <v>486</v>
      </c>
      <c r="B1748" t="str">
        <f>VLOOKUP(A1748,标的信息!$B$2:$G$260,2,0)</f>
        <v>信易顺</v>
      </c>
      <c r="C1748" t="str">
        <f>VLOOKUP(A1748,标的信息!$B$2:$G$260,3,0)</f>
        <v>信易顺第411期</v>
      </c>
      <c r="D1748">
        <f>VLOOKUP(A1748,标的信息!$B$2:$G$260,4,0)</f>
        <v>100000</v>
      </c>
      <c r="E1748">
        <f>VLOOKUP(A1748,标的信息!$B$2:$G$260,5,0)</f>
        <v>5.4</v>
      </c>
      <c r="F1748">
        <f>VLOOKUP(A1748,标的信息!$B$2:$G$260,6,0)</f>
        <v>6</v>
      </c>
      <c r="G1748">
        <f>VLOOKUP(A1748,标的信息!$B$2:$H$260,7,0)</f>
        <v>181</v>
      </c>
      <c r="H1748" t="str">
        <f>VLOOKUP(A1748,标的信息!$B$2:$I$260,8,0)</f>
        <v>还款中</v>
      </c>
      <c r="I1748">
        <f t="shared" si="27"/>
        <v>1357.5</v>
      </c>
      <c r="J1748">
        <v>790.42</v>
      </c>
      <c r="K1748">
        <v>50000</v>
      </c>
      <c r="L1748" s="1" t="s">
        <v>3399</v>
      </c>
      <c r="M1748">
        <v>7637</v>
      </c>
      <c r="N1748">
        <v>10</v>
      </c>
      <c r="O1748" t="s">
        <v>18</v>
      </c>
      <c r="P1748" s="1" t="s">
        <v>3400</v>
      </c>
      <c r="Q1748">
        <v>790.42</v>
      </c>
      <c r="R1748">
        <v>1</v>
      </c>
      <c r="S1748">
        <v>0</v>
      </c>
      <c r="T1748">
        <v>0</v>
      </c>
      <c r="U1748" s="1" t="s">
        <v>43</v>
      </c>
      <c r="V1748">
        <v>50000</v>
      </c>
      <c r="W1748">
        <v>50000</v>
      </c>
      <c r="X1748">
        <v>0</v>
      </c>
      <c r="Y1748">
        <v>50790.42</v>
      </c>
      <c r="Z1748">
        <v>50790.42</v>
      </c>
      <c r="AA1748">
        <v>1</v>
      </c>
      <c r="AB1748" t="s">
        <v>21</v>
      </c>
    </row>
    <row r="1749" spans="1:28" x14ac:dyDescent="0.3">
      <c r="A1749">
        <v>486</v>
      </c>
      <c r="B1749" t="str">
        <f>VLOOKUP(A1749,标的信息!$B$2:$G$260,2,0)</f>
        <v>信易顺</v>
      </c>
      <c r="C1749" t="str">
        <f>VLOOKUP(A1749,标的信息!$B$2:$G$260,3,0)</f>
        <v>信易顺第411期</v>
      </c>
      <c r="D1749">
        <f>VLOOKUP(A1749,标的信息!$B$2:$G$260,4,0)</f>
        <v>100000</v>
      </c>
      <c r="E1749">
        <f>VLOOKUP(A1749,标的信息!$B$2:$G$260,5,0)</f>
        <v>5.4</v>
      </c>
      <c r="F1749">
        <f>VLOOKUP(A1749,标的信息!$B$2:$G$260,6,0)</f>
        <v>6</v>
      </c>
      <c r="G1749">
        <f>VLOOKUP(A1749,标的信息!$B$2:$H$260,7,0)</f>
        <v>181</v>
      </c>
      <c r="H1749" t="str">
        <f>VLOOKUP(A1749,标的信息!$B$2:$I$260,8,0)</f>
        <v>还款中</v>
      </c>
      <c r="I1749">
        <f t="shared" si="27"/>
        <v>295.935</v>
      </c>
      <c r="J1749">
        <v>172.34</v>
      </c>
      <c r="K1749">
        <v>10900</v>
      </c>
      <c r="L1749" s="1" t="s">
        <v>3401</v>
      </c>
      <c r="M1749">
        <v>7635</v>
      </c>
      <c r="N1749">
        <v>10</v>
      </c>
      <c r="O1749" t="s">
        <v>18</v>
      </c>
      <c r="P1749" s="1" t="s">
        <v>3402</v>
      </c>
      <c r="Q1749">
        <v>172.34</v>
      </c>
      <c r="R1749">
        <v>1</v>
      </c>
      <c r="S1749">
        <v>0</v>
      </c>
      <c r="T1749">
        <v>0</v>
      </c>
      <c r="U1749" s="1" t="s">
        <v>24</v>
      </c>
      <c r="V1749">
        <v>10900</v>
      </c>
      <c r="W1749">
        <v>10900</v>
      </c>
      <c r="X1749">
        <v>0</v>
      </c>
      <c r="Y1749">
        <v>11072.34</v>
      </c>
      <c r="Z1749">
        <v>11072.34</v>
      </c>
      <c r="AA1749">
        <v>1</v>
      </c>
      <c r="AB1749" t="s">
        <v>21</v>
      </c>
    </row>
    <row r="1750" spans="1:28" x14ac:dyDescent="0.3">
      <c r="A1750">
        <v>486</v>
      </c>
      <c r="B1750" t="str">
        <f>VLOOKUP(A1750,标的信息!$B$2:$G$260,2,0)</f>
        <v>信易顺</v>
      </c>
      <c r="C1750" t="str">
        <f>VLOOKUP(A1750,标的信息!$B$2:$G$260,3,0)</f>
        <v>信易顺第411期</v>
      </c>
      <c r="D1750">
        <f>VLOOKUP(A1750,标的信息!$B$2:$G$260,4,0)</f>
        <v>100000</v>
      </c>
      <c r="E1750">
        <f>VLOOKUP(A1750,标的信息!$B$2:$G$260,5,0)</f>
        <v>5.4</v>
      </c>
      <c r="F1750">
        <f>VLOOKUP(A1750,标的信息!$B$2:$G$260,6,0)</f>
        <v>6</v>
      </c>
      <c r="G1750">
        <f>VLOOKUP(A1750,标的信息!$B$2:$H$260,7,0)</f>
        <v>181</v>
      </c>
      <c r="H1750" t="str">
        <f>VLOOKUP(A1750,标的信息!$B$2:$I$260,8,0)</f>
        <v>还款中</v>
      </c>
      <c r="I1750">
        <f t="shared" si="27"/>
        <v>271.5</v>
      </c>
      <c r="J1750">
        <v>158.06</v>
      </c>
      <c r="K1750">
        <v>10000</v>
      </c>
      <c r="L1750" s="1" t="s">
        <v>3403</v>
      </c>
      <c r="M1750">
        <v>7634</v>
      </c>
      <c r="N1750">
        <v>10</v>
      </c>
      <c r="O1750" t="s">
        <v>18</v>
      </c>
      <c r="P1750" s="1" t="s">
        <v>3404</v>
      </c>
      <c r="Q1750">
        <v>158.06</v>
      </c>
      <c r="R1750">
        <v>1</v>
      </c>
      <c r="S1750">
        <v>0</v>
      </c>
      <c r="T1750">
        <v>0</v>
      </c>
      <c r="U1750" s="1" t="s">
        <v>40</v>
      </c>
      <c r="V1750">
        <v>10000</v>
      </c>
      <c r="W1750">
        <v>10000</v>
      </c>
      <c r="X1750">
        <v>0</v>
      </c>
      <c r="Y1750">
        <v>10158.06</v>
      </c>
      <c r="Z1750">
        <v>10158.06</v>
      </c>
      <c r="AA1750">
        <v>1</v>
      </c>
      <c r="AB1750" t="s">
        <v>21</v>
      </c>
    </row>
    <row r="1751" spans="1:28" x14ac:dyDescent="0.3">
      <c r="A1751">
        <v>486</v>
      </c>
      <c r="B1751" t="str">
        <f>VLOOKUP(A1751,标的信息!$B$2:$G$260,2,0)</f>
        <v>信易顺</v>
      </c>
      <c r="C1751" t="str">
        <f>VLOOKUP(A1751,标的信息!$B$2:$G$260,3,0)</f>
        <v>信易顺第411期</v>
      </c>
      <c r="D1751">
        <f>VLOOKUP(A1751,标的信息!$B$2:$G$260,4,0)</f>
        <v>100000</v>
      </c>
      <c r="E1751">
        <f>VLOOKUP(A1751,标的信息!$B$2:$G$260,5,0)</f>
        <v>5.4</v>
      </c>
      <c r="F1751">
        <f>VLOOKUP(A1751,标的信息!$B$2:$G$260,6,0)</f>
        <v>6</v>
      </c>
      <c r="G1751">
        <f>VLOOKUP(A1751,标的信息!$B$2:$H$260,7,0)</f>
        <v>181</v>
      </c>
      <c r="H1751" t="str">
        <f>VLOOKUP(A1751,标的信息!$B$2:$I$260,8,0)</f>
        <v>还款中</v>
      </c>
      <c r="I1751">
        <f t="shared" si="27"/>
        <v>2.7150000000000003</v>
      </c>
      <c r="J1751">
        <v>1.58</v>
      </c>
      <c r="K1751">
        <v>100</v>
      </c>
      <c r="L1751" s="1" t="s">
        <v>3405</v>
      </c>
      <c r="M1751">
        <v>7633</v>
      </c>
      <c r="N1751">
        <v>10</v>
      </c>
      <c r="O1751" t="s">
        <v>18</v>
      </c>
      <c r="P1751" s="1" t="s">
        <v>3406</v>
      </c>
      <c r="Q1751">
        <v>1.58</v>
      </c>
      <c r="R1751">
        <v>1</v>
      </c>
      <c r="S1751">
        <v>0</v>
      </c>
      <c r="T1751">
        <v>0</v>
      </c>
      <c r="U1751" s="1" t="s">
        <v>53</v>
      </c>
      <c r="V1751">
        <v>100</v>
      </c>
      <c r="W1751">
        <v>100</v>
      </c>
      <c r="X1751">
        <v>0</v>
      </c>
      <c r="Y1751">
        <v>101.58</v>
      </c>
      <c r="Z1751">
        <v>101.58</v>
      </c>
      <c r="AA1751">
        <v>1</v>
      </c>
      <c r="AB1751" t="s">
        <v>21</v>
      </c>
    </row>
    <row r="1752" spans="1:28" x14ac:dyDescent="0.3">
      <c r="A1752">
        <v>486</v>
      </c>
      <c r="B1752" t="str">
        <f>VLOOKUP(A1752,标的信息!$B$2:$G$260,2,0)</f>
        <v>信易顺</v>
      </c>
      <c r="C1752" t="str">
        <f>VLOOKUP(A1752,标的信息!$B$2:$G$260,3,0)</f>
        <v>信易顺第411期</v>
      </c>
      <c r="D1752">
        <f>VLOOKUP(A1752,标的信息!$B$2:$G$260,4,0)</f>
        <v>100000</v>
      </c>
      <c r="E1752">
        <f>VLOOKUP(A1752,标的信息!$B$2:$G$260,5,0)</f>
        <v>5.4</v>
      </c>
      <c r="F1752">
        <f>VLOOKUP(A1752,标的信息!$B$2:$G$260,6,0)</f>
        <v>6</v>
      </c>
      <c r="G1752">
        <f>VLOOKUP(A1752,标的信息!$B$2:$H$260,7,0)</f>
        <v>181</v>
      </c>
      <c r="H1752" t="str">
        <f>VLOOKUP(A1752,标的信息!$B$2:$I$260,8,0)</f>
        <v>还款中</v>
      </c>
      <c r="I1752">
        <f t="shared" si="27"/>
        <v>67.875</v>
      </c>
      <c r="J1752">
        <v>39.5</v>
      </c>
      <c r="K1752">
        <v>2500</v>
      </c>
      <c r="L1752" s="1" t="s">
        <v>3407</v>
      </c>
      <c r="M1752">
        <v>7632</v>
      </c>
      <c r="N1752">
        <v>10</v>
      </c>
      <c r="O1752" t="s">
        <v>18</v>
      </c>
      <c r="P1752" s="1" t="s">
        <v>3408</v>
      </c>
      <c r="Q1752">
        <v>39.5</v>
      </c>
      <c r="R1752">
        <v>1</v>
      </c>
      <c r="S1752">
        <v>0</v>
      </c>
      <c r="T1752">
        <v>0</v>
      </c>
      <c r="U1752" s="1" t="s">
        <v>32</v>
      </c>
      <c r="V1752">
        <v>2500</v>
      </c>
      <c r="W1752">
        <v>2500</v>
      </c>
      <c r="X1752">
        <v>0</v>
      </c>
      <c r="Y1752">
        <v>2539.5</v>
      </c>
      <c r="Z1752">
        <v>2539.5</v>
      </c>
      <c r="AA1752">
        <v>1</v>
      </c>
      <c r="AB1752" t="s">
        <v>21</v>
      </c>
    </row>
    <row r="1753" spans="1:28" x14ac:dyDescent="0.3">
      <c r="A1753">
        <v>486</v>
      </c>
      <c r="B1753" t="str">
        <f>VLOOKUP(A1753,标的信息!$B$2:$G$260,2,0)</f>
        <v>信易顺</v>
      </c>
      <c r="C1753" t="str">
        <f>VLOOKUP(A1753,标的信息!$B$2:$G$260,3,0)</f>
        <v>信易顺第411期</v>
      </c>
      <c r="D1753">
        <f>VLOOKUP(A1753,标的信息!$B$2:$G$260,4,0)</f>
        <v>100000</v>
      </c>
      <c r="E1753">
        <f>VLOOKUP(A1753,标的信息!$B$2:$G$260,5,0)</f>
        <v>5.4</v>
      </c>
      <c r="F1753">
        <f>VLOOKUP(A1753,标的信息!$B$2:$G$260,6,0)</f>
        <v>6</v>
      </c>
      <c r="G1753">
        <f>VLOOKUP(A1753,标的信息!$B$2:$H$260,7,0)</f>
        <v>181</v>
      </c>
      <c r="H1753" t="str">
        <f>VLOOKUP(A1753,标的信息!$B$2:$I$260,8,0)</f>
        <v>还款中</v>
      </c>
      <c r="I1753">
        <f t="shared" si="27"/>
        <v>27.15</v>
      </c>
      <c r="J1753">
        <v>15.8</v>
      </c>
      <c r="K1753">
        <v>1000</v>
      </c>
      <c r="L1753" s="1" t="s">
        <v>3409</v>
      </c>
      <c r="M1753">
        <v>7631</v>
      </c>
      <c r="N1753">
        <v>10</v>
      </c>
      <c r="O1753" t="s">
        <v>18</v>
      </c>
      <c r="P1753" s="1" t="s">
        <v>3410</v>
      </c>
      <c r="Q1753">
        <v>15.8</v>
      </c>
      <c r="R1753">
        <v>1</v>
      </c>
      <c r="S1753">
        <v>0</v>
      </c>
      <c r="T1753">
        <v>0</v>
      </c>
      <c r="U1753" s="1" t="s">
        <v>77</v>
      </c>
      <c r="V1753">
        <v>1000</v>
      </c>
      <c r="W1753">
        <v>1000</v>
      </c>
      <c r="X1753">
        <v>0</v>
      </c>
      <c r="Y1753">
        <v>1015.8</v>
      </c>
      <c r="Z1753">
        <v>1015.8</v>
      </c>
      <c r="AA1753">
        <v>1</v>
      </c>
      <c r="AB1753" t="s">
        <v>21</v>
      </c>
    </row>
    <row r="1754" spans="1:28" x14ac:dyDescent="0.3">
      <c r="A1754">
        <v>486</v>
      </c>
      <c r="B1754" t="str">
        <f>VLOOKUP(A1754,标的信息!$B$2:$G$260,2,0)</f>
        <v>信易顺</v>
      </c>
      <c r="C1754" t="str">
        <f>VLOOKUP(A1754,标的信息!$B$2:$G$260,3,0)</f>
        <v>信易顺第411期</v>
      </c>
      <c r="D1754">
        <f>VLOOKUP(A1754,标的信息!$B$2:$G$260,4,0)</f>
        <v>100000</v>
      </c>
      <c r="E1754">
        <f>VLOOKUP(A1754,标的信息!$B$2:$G$260,5,0)</f>
        <v>5.4</v>
      </c>
      <c r="F1754">
        <f>VLOOKUP(A1754,标的信息!$B$2:$G$260,6,0)</f>
        <v>6</v>
      </c>
      <c r="G1754">
        <f>VLOOKUP(A1754,标的信息!$B$2:$H$260,7,0)</f>
        <v>181</v>
      </c>
      <c r="H1754" t="str">
        <f>VLOOKUP(A1754,标的信息!$B$2:$I$260,8,0)</f>
        <v>还款中</v>
      </c>
      <c r="I1754">
        <f t="shared" si="27"/>
        <v>16.29</v>
      </c>
      <c r="J1754">
        <v>9.48</v>
      </c>
      <c r="K1754">
        <v>600</v>
      </c>
      <c r="L1754" s="1" t="s">
        <v>3411</v>
      </c>
      <c r="M1754">
        <v>7624</v>
      </c>
      <c r="N1754">
        <v>10</v>
      </c>
      <c r="O1754" t="s">
        <v>18</v>
      </c>
      <c r="P1754" s="1" t="s">
        <v>3412</v>
      </c>
      <c r="Q1754">
        <v>9.48</v>
      </c>
      <c r="R1754">
        <v>1</v>
      </c>
      <c r="S1754">
        <v>0</v>
      </c>
      <c r="T1754">
        <v>0</v>
      </c>
      <c r="U1754" s="1" t="s">
        <v>29</v>
      </c>
      <c r="V1754">
        <v>600</v>
      </c>
      <c r="W1754">
        <v>600</v>
      </c>
      <c r="X1754">
        <v>0</v>
      </c>
      <c r="Y1754">
        <v>609.48</v>
      </c>
      <c r="Z1754">
        <v>609.48</v>
      </c>
      <c r="AA1754">
        <v>1</v>
      </c>
      <c r="AB1754" t="s">
        <v>21</v>
      </c>
    </row>
    <row r="1755" spans="1:28" x14ac:dyDescent="0.3">
      <c r="A1755">
        <v>486</v>
      </c>
      <c r="B1755" t="str">
        <f>VLOOKUP(A1755,标的信息!$B$2:$G$260,2,0)</f>
        <v>信易顺</v>
      </c>
      <c r="C1755" t="str">
        <f>VLOOKUP(A1755,标的信息!$B$2:$G$260,3,0)</f>
        <v>信易顺第411期</v>
      </c>
      <c r="D1755">
        <f>VLOOKUP(A1755,标的信息!$B$2:$G$260,4,0)</f>
        <v>100000</v>
      </c>
      <c r="E1755">
        <f>VLOOKUP(A1755,标的信息!$B$2:$G$260,5,0)</f>
        <v>5.4</v>
      </c>
      <c r="F1755">
        <f>VLOOKUP(A1755,标的信息!$B$2:$G$260,6,0)</f>
        <v>6</v>
      </c>
      <c r="G1755">
        <f>VLOOKUP(A1755,标的信息!$B$2:$H$260,7,0)</f>
        <v>181</v>
      </c>
      <c r="H1755" t="str">
        <f>VLOOKUP(A1755,标的信息!$B$2:$I$260,8,0)</f>
        <v>还款中</v>
      </c>
      <c r="I1755">
        <f t="shared" si="27"/>
        <v>135.75</v>
      </c>
      <c r="J1755">
        <v>79.06</v>
      </c>
      <c r="K1755">
        <v>5000</v>
      </c>
      <c r="L1755" s="1" t="s">
        <v>3413</v>
      </c>
      <c r="M1755">
        <v>7623</v>
      </c>
      <c r="N1755">
        <v>10</v>
      </c>
      <c r="O1755" t="s">
        <v>18</v>
      </c>
      <c r="P1755" s="1" t="s">
        <v>3414</v>
      </c>
      <c r="Q1755">
        <v>79.06</v>
      </c>
      <c r="R1755">
        <v>1</v>
      </c>
      <c r="S1755">
        <v>0</v>
      </c>
      <c r="T1755">
        <v>0</v>
      </c>
      <c r="U1755" s="1" t="s">
        <v>32</v>
      </c>
      <c r="V1755">
        <v>5000</v>
      </c>
      <c r="W1755">
        <v>5000</v>
      </c>
      <c r="X1755">
        <v>0</v>
      </c>
      <c r="Y1755">
        <v>5079.0600000000004</v>
      </c>
      <c r="Z1755">
        <v>5079.0600000000004</v>
      </c>
      <c r="AA1755">
        <v>1</v>
      </c>
      <c r="AB1755" t="s">
        <v>21</v>
      </c>
    </row>
    <row r="1756" spans="1:28" x14ac:dyDescent="0.3">
      <c r="A1756">
        <v>486</v>
      </c>
      <c r="B1756" t="str">
        <f>VLOOKUP(A1756,标的信息!$B$2:$G$260,2,0)</f>
        <v>信易顺</v>
      </c>
      <c r="C1756" t="str">
        <f>VLOOKUP(A1756,标的信息!$B$2:$G$260,3,0)</f>
        <v>信易顺第411期</v>
      </c>
      <c r="D1756">
        <f>VLOOKUP(A1756,标的信息!$B$2:$G$260,4,0)</f>
        <v>100000</v>
      </c>
      <c r="E1756">
        <f>VLOOKUP(A1756,标的信息!$B$2:$G$260,5,0)</f>
        <v>5.4</v>
      </c>
      <c r="F1756">
        <f>VLOOKUP(A1756,标的信息!$B$2:$G$260,6,0)</f>
        <v>6</v>
      </c>
      <c r="G1756">
        <f>VLOOKUP(A1756,标的信息!$B$2:$H$260,7,0)</f>
        <v>181</v>
      </c>
      <c r="H1756" t="str">
        <f>VLOOKUP(A1756,标的信息!$B$2:$I$260,8,0)</f>
        <v>还款中</v>
      </c>
      <c r="I1756">
        <f t="shared" si="27"/>
        <v>10.860000000000001</v>
      </c>
      <c r="J1756">
        <v>6.32</v>
      </c>
      <c r="K1756">
        <v>400</v>
      </c>
      <c r="L1756" s="1" t="s">
        <v>3415</v>
      </c>
      <c r="M1756">
        <v>7622</v>
      </c>
      <c r="N1756">
        <v>10</v>
      </c>
      <c r="O1756" t="s">
        <v>18</v>
      </c>
      <c r="P1756" s="1" t="s">
        <v>3416</v>
      </c>
      <c r="Q1756">
        <v>6.32</v>
      </c>
      <c r="R1756">
        <v>1</v>
      </c>
      <c r="S1756">
        <v>0</v>
      </c>
      <c r="T1756">
        <v>0</v>
      </c>
      <c r="U1756" s="1" t="s">
        <v>24</v>
      </c>
      <c r="V1756">
        <v>400</v>
      </c>
      <c r="W1756">
        <v>400</v>
      </c>
      <c r="X1756">
        <v>0</v>
      </c>
      <c r="Y1756">
        <v>406.32</v>
      </c>
      <c r="Z1756">
        <v>406.32</v>
      </c>
      <c r="AA1756">
        <v>1</v>
      </c>
      <c r="AB1756" t="s">
        <v>21</v>
      </c>
    </row>
    <row r="1757" spans="1:28" x14ac:dyDescent="0.3">
      <c r="A1757">
        <v>486</v>
      </c>
      <c r="B1757" t="str">
        <f>VLOOKUP(A1757,标的信息!$B$2:$G$260,2,0)</f>
        <v>信易顺</v>
      </c>
      <c r="C1757" t="str">
        <f>VLOOKUP(A1757,标的信息!$B$2:$G$260,3,0)</f>
        <v>信易顺第411期</v>
      </c>
      <c r="D1757">
        <f>VLOOKUP(A1757,标的信息!$B$2:$G$260,4,0)</f>
        <v>100000</v>
      </c>
      <c r="E1757">
        <f>VLOOKUP(A1757,标的信息!$B$2:$G$260,5,0)</f>
        <v>5.4</v>
      </c>
      <c r="F1757">
        <f>VLOOKUP(A1757,标的信息!$B$2:$G$260,6,0)</f>
        <v>6</v>
      </c>
      <c r="G1757">
        <f>VLOOKUP(A1757,标的信息!$B$2:$H$260,7,0)</f>
        <v>181</v>
      </c>
      <c r="H1757" t="str">
        <f>VLOOKUP(A1757,标的信息!$B$2:$I$260,8,0)</f>
        <v>还款中</v>
      </c>
      <c r="I1757">
        <f t="shared" si="27"/>
        <v>13.574999999999999</v>
      </c>
      <c r="J1757">
        <v>7.9</v>
      </c>
      <c r="K1757">
        <v>500</v>
      </c>
      <c r="L1757" s="1" t="s">
        <v>3417</v>
      </c>
      <c r="M1757">
        <v>7605</v>
      </c>
      <c r="N1757">
        <v>10</v>
      </c>
      <c r="O1757" t="s">
        <v>18</v>
      </c>
      <c r="P1757" s="1" t="s">
        <v>3418</v>
      </c>
      <c r="Q1757">
        <v>7.9</v>
      </c>
      <c r="R1757">
        <v>1</v>
      </c>
      <c r="S1757">
        <v>0</v>
      </c>
      <c r="T1757">
        <v>0</v>
      </c>
      <c r="U1757" s="1" t="s">
        <v>40</v>
      </c>
      <c r="V1757">
        <v>500</v>
      </c>
      <c r="W1757">
        <v>500</v>
      </c>
      <c r="X1757">
        <v>0</v>
      </c>
      <c r="Y1757">
        <v>507.9</v>
      </c>
      <c r="Z1757">
        <v>507.9</v>
      </c>
      <c r="AA1757">
        <v>1</v>
      </c>
      <c r="AB1757" t="s">
        <v>21</v>
      </c>
    </row>
    <row r="1758" spans="1:28" x14ac:dyDescent="0.3">
      <c r="A1758">
        <v>486</v>
      </c>
      <c r="B1758" t="str">
        <f>VLOOKUP(A1758,标的信息!$B$2:$G$260,2,0)</f>
        <v>信易顺</v>
      </c>
      <c r="C1758" t="str">
        <f>VLOOKUP(A1758,标的信息!$B$2:$G$260,3,0)</f>
        <v>信易顺第411期</v>
      </c>
      <c r="D1758">
        <f>VLOOKUP(A1758,标的信息!$B$2:$G$260,4,0)</f>
        <v>100000</v>
      </c>
      <c r="E1758">
        <f>VLOOKUP(A1758,标的信息!$B$2:$G$260,5,0)</f>
        <v>5.4</v>
      </c>
      <c r="F1758">
        <f>VLOOKUP(A1758,标的信息!$B$2:$G$260,6,0)</f>
        <v>6</v>
      </c>
      <c r="G1758">
        <f>VLOOKUP(A1758,标的信息!$B$2:$H$260,7,0)</f>
        <v>181</v>
      </c>
      <c r="H1758" t="str">
        <f>VLOOKUP(A1758,标的信息!$B$2:$I$260,8,0)</f>
        <v>还款中</v>
      </c>
      <c r="I1758">
        <f t="shared" si="27"/>
        <v>135.75</v>
      </c>
      <c r="J1758">
        <v>79.06</v>
      </c>
      <c r="K1758">
        <v>5000</v>
      </c>
      <c r="L1758" s="1" t="s">
        <v>3419</v>
      </c>
      <c r="M1758">
        <v>7603</v>
      </c>
      <c r="N1758">
        <v>10</v>
      </c>
      <c r="O1758" t="s">
        <v>18</v>
      </c>
      <c r="P1758" s="1" t="s">
        <v>3420</v>
      </c>
      <c r="Q1758">
        <v>79.06</v>
      </c>
      <c r="R1758">
        <v>1</v>
      </c>
      <c r="S1758">
        <v>0</v>
      </c>
      <c r="T1758">
        <v>0</v>
      </c>
      <c r="U1758" s="1" t="s">
        <v>40</v>
      </c>
      <c r="V1758">
        <v>5000</v>
      </c>
      <c r="W1758">
        <v>5000</v>
      </c>
      <c r="X1758">
        <v>0</v>
      </c>
      <c r="Y1758">
        <v>5079.0600000000004</v>
      </c>
      <c r="Z1758">
        <v>5079.0600000000004</v>
      </c>
      <c r="AA1758">
        <v>1</v>
      </c>
      <c r="AB1758" t="s">
        <v>21</v>
      </c>
    </row>
    <row r="1759" spans="1:28" x14ac:dyDescent="0.3">
      <c r="A1759">
        <v>486</v>
      </c>
      <c r="B1759" t="str">
        <f>VLOOKUP(A1759,标的信息!$B$2:$G$260,2,0)</f>
        <v>信易顺</v>
      </c>
      <c r="C1759" t="str">
        <f>VLOOKUP(A1759,标的信息!$B$2:$G$260,3,0)</f>
        <v>信易顺第411期</v>
      </c>
      <c r="D1759">
        <f>VLOOKUP(A1759,标的信息!$B$2:$G$260,4,0)</f>
        <v>100000</v>
      </c>
      <c r="E1759">
        <f>VLOOKUP(A1759,标的信息!$B$2:$G$260,5,0)</f>
        <v>5.4</v>
      </c>
      <c r="F1759">
        <f>VLOOKUP(A1759,标的信息!$B$2:$G$260,6,0)</f>
        <v>6</v>
      </c>
      <c r="G1759">
        <f>VLOOKUP(A1759,标的信息!$B$2:$H$260,7,0)</f>
        <v>181</v>
      </c>
      <c r="H1759" t="str">
        <f>VLOOKUP(A1759,标的信息!$B$2:$I$260,8,0)</f>
        <v>还款中</v>
      </c>
      <c r="I1759">
        <f t="shared" si="27"/>
        <v>2.7150000000000003</v>
      </c>
      <c r="J1759">
        <v>1.58</v>
      </c>
      <c r="K1759">
        <v>100</v>
      </c>
      <c r="L1759" s="1" t="s">
        <v>3421</v>
      </c>
      <c r="M1759">
        <v>7602</v>
      </c>
      <c r="N1759">
        <v>10</v>
      </c>
      <c r="O1759" t="s">
        <v>18</v>
      </c>
      <c r="P1759" s="1" t="s">
        <v>3422</v>
      </c>
      <c r="Q1759">
        <v>1.58</v>
      </c>
      <c r="R1759">
        <v>1</v>
      </c>
      <c r="S1759">
        <v>0</v>
      </c>
      <c r="T1759">
        <v>0</v>
      </c>
      <c r="U1759" s="1" t="s">
        <v>825</v>
      </c>
      <c r="V1759">
        <v>100</v>
      </c>
      <c r="W1759">
        <v>100</v>
      </c>
      <c r="X1759">
        <v>0</v>
      </c>
      <c r="Y1759">
        <v>101.58</v>
      </c>
      <c r="Z1759">
        <v>101.58</v>
      </c>
      <c r="AA1759">
        <v>1</v>
      </c>
      <c r="AB1759" t="s">
        <v>21</v>
      </c>
    </row>
    <row r="1760" spans="1:28" x14ac:dyDescent="0.3">
      <c r="A1760">
        <v>486</v>
      </c>
      <c r="B1760" t="str">
        <f>VLOOKUP(A1760,标的信息!$B$2:$G$260,2,0)</f>
        <v>信易顺</v>
      </c>
      <c r="C1760" t="str">
        <f>VLOOKUP(A1760,标的信息!$B$2:$G$260,3,0)</f>
        <v>信易顺第411期</v>
      </c>
      <c r="D1760">
        <f>VLOOKUP(A1760,标的信息!$B$2:$G$260,4,0)</f>
        <v>100000</v>
      </c>
      <c r="E1760">
        <f>VLOOKUP(A1760,标的信息!$B$2:$G$260,5,0)</f>
        <v>5.4</v>
      </c>
      <c r="F1760">
        <f>VLOOKUP(A1760,标的信息!$B$2:$G$260,6,0)</f>
        <v>6</v>
      </c>
      <c r="G1760">
        <f>VLOOKUP(A1760,标的信息!$B$2:$H$260,7,0)</f>
        <v>181</v>
      </c>
      <c r="H1760" t="str">
        <f>VLOOKUP(A1760,标的信息!$B$2:$I$260,8,0)</f>
        <v>还款中</v>
      </c>
      <c r="I1760">
        <f t="shared" si="27"/>
        <v>162.90000000000003</v>
      </c>
      <c r="J1760">
        <v>94.86</v>
      </c>
      <c r="K1760">
        <v>6000</v>
      </c>
      <c r="L1760" s="1" t="s">
        <v>3423</v>
      </c>
      <c r="M1760">
        <v>7598</v>
      </c>
      <c r="N1760">
        <v>10</v>
      </c>
      <c r="O1760" t="s">
        <v>18</v>
      </c>
      <c r="P1760" s="1" t="s">
        <v>3424</v>
      </c>
      <c r="Q1760">
        <v>94.86</v>
      </c>
      <c r="R1760">
        <v>1</v>
      </c>
      <c r="S1760">
        <v>0</v>
      </c>
      <c r="T1760">
        <v>0</v>
      </c>
      <c r="U1760" s="1" t="s">
        <v>32</v>
      </c>
      <c r="V1760">
        <v>6000</v>
      </c>
      <c r="W1760">
        <v>6000</v>
      </c>
      <c r="X1760">
        <v>0</v>
      </c>
      <c r="Y1760">
        <v>6094.86</v>
      </c>
      <c r="Z1760">
        <v>6094.86</v>
      </c>
      <c r="AA1760">
        <v>1</v>
      </c>
      <c r="AB1760" t="s">
        <v>21</v>
      </c>
    </row>
    <row r="1761" spans="1:28" x14ac:dyDescent="0.3">
      <c r="A1761">
        <v>486</v>
      </c>
      <c r="B1761" t="str">
        <f>VLOOKUP(A1761,标的信息!$B$2:$G$260,2,0)</f>
        <v>信易顺</v>
      </c>
      <c r="C1761" t="str">
        <f>VLOOKUP(A1761,标的信息!$B$2:$G$260,3,0)</f>
        <v>信易顺第411期</v>
      </c>
      <c r="D1761">
        <f>VLOOKUP(A1761,标的信息!$B$2:$G$260,4,0)</f>
        <v>100000</v>
      </c>
      <c r="E1761">
        <f>VLOOKUP(A1761,标的信息!$B$2:$G$260,5,0)</f>
        <v>5.4</v>
      </c>
      <c r="F1761">
        <f>VLOOKUP(A1761,标的信息!$B$2:$G$260,6,0)</f>
        <v>6</v>
      </c>
      <c r="G1761">
        <f>VLOOKUP(A1761,标的信息!$B$2:$H$260,7,0)</f>
        <v>181</v>
      </c>
      <c r="H1761" t="str">
        <f>VLOOKUP(A1761,标的信息!$B$2:$I$260,8,0)</f>
        <v>还款中</v>
      </c>
      <c r="I1761">
        <f t="shared" si="27"/>
        <v>27.15</v>
      </c>
      <c r="J1761">
        <v>15.8</v>
      </c>
      <c r="K1761">
        <v>1000</v>
      </c>
      <c r="L1761" s="1" t="s">
        <v>3425</v>
      </c>
      <c r="M1761">
        <v>7597</v>
      </c>
      <c r="N1761">
        <v>10</v>
      </c>
      <c r="O1761" t="s">
        <v>18</v>
      </c>
      <c r="P1761" s="1" t="s">
        <v>3426</v>
      </c>
      <c r="Q1761">
        <v>15.8</v>
      </c>
      <c r="R1761">
        <v>1</v>
      </c>
      <c r="S1761">
        <v>0</v>
      </c>
      <c r="T1761">
        <v>0</v>
      </c>
      <c r="U1761" s="1" t="s">
        <v>43</v>
      </c>
      <c r="V1761">
        <v>1000</v>
      </c>
      <c r="W1761">
        <v>1000</v>
      </c>
      <c r="X1761">
        <v>0</v>
      </c>
      <c r="Y1761">
        <v>1015.8</v>
      </c>
      <c r="Z1761">
        <v>1015.8</v>
      </c>
      <c r="AA1761">
        <v>1</v>
      </c>
      <c r="AB1761" t="s">
        <v>21</v>
      </c>
    </row>
    <row r="1762" spans="1:28" x14ac:dyDescent="0.3">
      <c r="A1762">
        <v>484</v>
      </c>
      <c r="B1762" t="str">
        <f>VLOOKUP(A1762,标的信息!$B$2:$G$260,2,0)</f>
        <v>安盈聚财</v>
      </c>
      <c r="C1762" t="str">
        <f>VLOOKUP(A1762,标的信息!$B$2:$G$260,3,0)</f>
        <v>草根金融第1期</v>
      </c>
      <c r="D1762">
        <f>VLOOKUP(A1762,标的信息!$B$2:$G$260,4,0)</f>
        <v>2000000</v>
      </c>
      <c r="E1762">
        <f>VLOOKUP(A1762,标的信息!$B$2:$G$260,5,0)</f>
        <v>5.4</v>
      </c>
      <c r="F1762">
        <f>VLOOKUP(A1762,标的信息!$B$2:$G$260,6,0)</f>
        <v>6</v>
      </c>
      <c r="G1762">
        <f>VLOOKUP(A1762,标的信息!$B$2:$H$260,7,0)</f>
        <v>181</v>
      </c>
      <c r="H1762" t="str">
        <f>VLOOKUP(A1762,标的信息!$B$2:$I$260,8,0)</f>
        <v>还款中</v>
      </c>
      <c r="I1762">
        <f t="shared" si="27"/>
        <v>2172</v>
      </c>
      <c r="J1762">
        <v>2172</v>
      </c>
      <c r="K1762">
        <v>80000</v>
      </c>
      <c r="L1762" s="1" t="s">
        <v>3427</v>
      </c>
      <c r="M1762">
        <v>7697</v>
      </c>
      <c r="N1762">
        <v>10</v>
      </c>
      <c r="O1762" t="s">
        <v>18</v>
      </c>
      <c r="P1762" s="1" t="s">
        <v>3428</v>
      </c>
      <c r="Q1762">
        <v>2172</v>
      </c>
      <c r="R1762">
        <v>1</v>
      </c>
      <c r="S1762">
        <v>0</v>
      </c>
      <c r="T1762">
        <v>0</v>
      </c>
      <c r="U1762" s="1" t="s">
        <v>40</v>
      </c>
      <c r="V1762">
        <v>80000</v>
      </c>
      <c r="W1762">
        <v>80000</v>
      </c>
      <c r="X1762">
        <v>0</v>
      </c>
      <c r="Y1762">
        <v>82172</v>
      </c>
      <c r="Z1762">
        <v>82172</v>
      </c>
      <c r="AA1762">
        <v>1</v>
      </c>
      <c r="AB1762" t="s">
        <v>21</v>
      </c>
    </row>
    <row r="1763" spans="1:28" x14ac:dyDescent="0.3">
      <c r="A1763">
        <v>484</v>
      </c>
      <c r="B1763" t="str">
        <f>VLOOKUP(A1763,标的信息!$B$2:$G$260,2,0)</f>
        <v>安盈聚财</v>
      </c>
      <c r="C1763" t="str">
        <f>VLOOKUP(A1763,标的信息!$B$2:$G$260,3,0)</f>
        <v>草根金融第1期</v>
      </c>
      <c r="D1763">
        <f>VLOOKUP(A1763,标的信息!$B$2:$G$260,4,0)</f>
        <v>2000000</v>
      </c>
      <c r="E1763">
        <f>VLOOKUP(A1763,标的信息!$B$2:$G$260,5,0)</f>
        <v>5.4</v>
      </c>
      <c r="F1763">
        <f>VLOOKUP(A1763,标的信息!$B$2:$G$260,6,0)</f>
        <v>6</v>
      </c>
      <c r="G1763">
        <f>VLOOKUP(A1763,标的信息!$B$2:$H$260,7,0)</f>
        <v>181</v>
      </c>
      <c r="H1763" t="str">
        <f>VLOOKUP(A1763,标的信息!$B$2:$I$260,8,0)</f>
        <v>还款中</v>
      </c>
      <c r="I1763">
        <f t="shared" si="27"/>
        <v>271.5</v>
      </c>
      <c r="J1763">
        <v>271.5</v>
      </c>
      <c r="K1763">
        <v>10000</v>
      </c>
      <c r="L1763" s="1" t="s">
        <v>3429</v>
      </c>
      <c r="M1763">
        <v>7696</v>
      </c>
      <c r="N1763">
        <v>10</v>
      </c>
      <c r="O1763" t="s">
        <v>18</v>
      </c>
      <c r="P1763" s="1" t="s">
        <v>3430</v>
      </c>
      <c r="Q1763">
        <v>271.5</v>
      </c>
      <c r="R1763">
        <v>1</v>
      </c>
      <c r="S1763">
        <v>0</v>
      </c>
      <c r="T1763">
        <v>0</v>
      </c>
      <c r="U1763" s="1" t="s">
        <v>40</v>
      </c>
      <c r="V1763">
        <v>10000</v>
      </c>
      <c r="W1763">
        <v>10000</v>
      </c>
      <c r="X1763">
        <v>0</v>
      </c>
      <c r="Y1763">
        <v>10271.5</v>
      </c>
      <c r="Z1763">
        <v>10271.5</v>
      </c>
      <c r="AA1763">
        <v>1</v>
      </c>
      <c r="AB1763" t="s">
        <v>21</v>
      </c>
    </row>
    <row r="1764" spans="1:28" x14ac:dyDescent="0.3">
      <c r="A1764">
        <v>484</v>
      </c>
      <c r="B1764" t="str">
        <f>VLOOKUP(A1764,标的信息!$B$2:$G$260,2,0)</f>
        <v>安盈聚财</v>
      </c>
      <c r="C1764" t="str">
        <f>VLOOKUP(A1764,标的信息!$B$2:$G$260,3,0)</f>
        <v>草根金融第1期</v>
      </c>
      <c r="D1764">
        <f>VLOOKUP(A1764,标的信息!$B$2:$G$260,4,0)</f>
        <v>2000000</v>
      </c>
      <c r="E1764">
        <f>VLOOKUP(A1764,标的信息!$B$2:$G$260,5,0)</f>
        <v>5.4</v>
      </c>
      <c r="F1764">
        <f>VLOOKUP(A1764,标的信息!$B$2:$G$260,6,0)</f>
        <v>6</v>
      </c>
      <c r="G1764">
        <f>VLOOKUP(A1764,标的信息!$B$2:$H$260,7,0)</f>
        <v>181</v>
      </c>
      <c r="H1764" t="str">
        <f>VLOOKUP(A1764,标的信息!$B$2:$I$260,8,0)</f>
        <v>还款中</v>
      </c>
      <c r="I1764">
        <f t="shared" si="27"/>
        <v>7330.5</v>
      </c>
      <c r="J1764">
        <v>7330.5</v>
      </c>
      <c r="K1764">
        <v>270000</v>
      </c>
      <c r="L1764" s="1" t="s">
        <v>3431</v>
      </c>
      <c r="M1764">
        <v>7695</v>
      </c>
      <c r="N1764">
        <v>10</v>
      </c>
      <c r="O1764" t="s">
        <v>18</v>
      </c>
      <c r="P1764" s="1" t="s">
        <v>3432</v>
      </c>
      <c r="Q1764">
        <v>7330.5</v>
      </c>
      <c r="R1764">
        <v>1</v>
      </c>
      <c r="S1764">
        <v>0</v>
      </c>
      <c r="T1764">
        <v>0</v>
      </c>
      <c r="U1764" s="1" t="s">
        <v>43</v>
      </c>
      <c r="V1764">
        <v>270000</v>
      </c>
      <c r="W1764">
        <v>270000</v>
      </c>
      <c r="X1764">
        <v>0</v>
      </c>
      <c r="Y1764">
        <v>277330.5</v>
      </c>
      <c r="Z1764">
        <v>277330.5</v>
      </c>
      <c r="AA1764">
        <v>1</v>
      </c>
      <c r="AB1764" t="s">
        <v>21</v>
      </c>
    </row>
    <row r="1765" spans="1:28" x14ac:dyDescent="0.3">
      <c r="A1765">
        <v>484</v>
      </c>
      <c r="B1765" t="str">
        <f>VLOOKUP(A1765,标的信息!$B$2:$G$260,2,0)</f>
        <v>安盈聚财</v>
      </c>
      <c r="C1765" t="str">
        <f>VLOOKUP(A1765,标的信息!$B$2:$G$260,3,0)</f>
        <v>草根金融第1期</v>
      </c>
      <c r="D1765">
        <f>VLOOKUP(A1765,标的信息!$B$2:$G$260,4,0)</f>
        <v>2000000</v>
      </c>
      <c r="E1765">
        <f>VLOOKUP(A1765,标的信息!$B$2:$G$260,5,0)</f>
        <v>5.4</v>
      </c>
      <c r="F1765">
        <f>VLOOKUP(A1765,标的信息!$B$2:$G$260,6,0)</f>
        <v>6</v>
      </c>
      <c r="G1765">
        <f>VLOOKUP(A1765,标的信息!$B$2:$H$260,7,0)</f>
        <v>181</v>
      </c>
      <c r="H1765" t="str">
        <f>VLOOKUP(A1765,标的信息!$B$2:$I$260,8,0)</f>
        <v>还款中</v>
      </c>
      <c r="I1765">
        <f t="shared" si="27"/>
        <v>271.5</v>
      </c>
      <c r="J1765">
        <v>271.5</v>
      </c>
      <c r="K1765">
        <v>10000</v>
      </c>
      <c r="L1765" s="1" t="s">
        <v>3433</v>
      </c>
      <c r="M1765">
        <v>7694</v>
      </c>
      <c r="N1765">
        <v>10</v>
      </c>
      <c r="O1765" t="s">
        <v>18</v>
      </c>
      <c r="P1765" s="1" t="s">
        <v>3434</v>
      </c>
      <c r="Q1765">
        <v>271.5</v>
      </c>
      <c r="R1765">
        <v>1</v>
      </c>
      <c r="S1765">
        <v>0</v>
      </c>
      <c r="T1765">
        <v>0</v>
      </c>
      <c r="U1765" s="1" t="s">
        <v>53</v>
      </c>
      <c r="V1765">
        <v>10000</v>
      </c>
      <c r="W1765">
        <v>10000</v>
      </c>
      <c r="X1765">
        <v>0</v>
      </c>
      <c r="Y1765">
        <v>10271.5</v>
      </c>
      <c r="Z1765">
        <v>10271.5</v>
      </c>
      <c r="AA1765">
        <v>1</v>
      </c>
      <c r="AB1765" t="s">
        <v>21</v>
      </c>
    </row>
    <row r="1766" spans="1:28" x14ac:dyDescent="0.3">
      <c r="A1766">
        <v>484</v>
      </c>
      <c r="B1766" t="str">
        <f>VLOOKUP(A1766,标的信息!$B$2:$G$260,2,0)</f>
        <v>安盈聚财</v>
      </c>
      <c r="C1766" t="str">
        <f>VLOOKUP(A1766,标的信息!$B$2:$G$260,3,0)</f>
        <v>草根金融第1期</v>
      </c>
      <c r="D1766">
        <f>VLOOKUP(A1766,标的信息!$B$2:$G$260,4,0)</f>
        <v>2000000</v>
      </c>
      <c r="E1766">
        <f>VLOOKUP(A1766,标的信息!$B$2:$G$260,5,0)</f>
        <v>5.4</v>
      </c>
      <c r="F1766">
        <f>VLOOKUP(A1766,标的信息!$B$2:$G$260,6,0)</f>
        <v>6</v>
      </c>
      <c r="G1766">
        <f>VLOOKUP(A1766,标的信息!$B$2:$H$260,7,0)</f>
        <v>181</v>
      </c>
      <c r="H1766" t="str">
        <f>VLOOKUP(A1766,标的信息!$B$2:$I$260,8,0)</f>
        <v>还款中</v>
      </c>
      <c r="I1766">
        <f t="shared" si="27"/>
        <v>1086</v>
      </c>
      <c r="J1766">
        <v>1086</v>
      </c>
      <c r="K1766">
        <v>40000</v>
      </c>
      <c r="L1766" s="1" t="s">
        <v>3435</v>
      </c>
      <c r="M1766">
        <v>7693</v>
      </c>
      <c r="N1766">
        <v>10</v>
      </c>
      <c r="O1766" t="s">
        <v>18</v>
      </c>
      <c r="P1766" s="1" t="s">
        <v>3436</v>
      </c>
      <c r="Q1766">
        <v>1086</v>
      </c>
      <c r="R1766">
        <v>1</v>
      </c>
      <c r="S1766">
        <v>0</v>
      </c>
      <c r="T1766">
        <v>0</v>
      </c>
      <c r="U1766" s="1" t="s">
        <v>53</v>
      </c>
      <c r="V1766">
        <v>40000</v>
      </c>
      <c r="W1766">
        <v>40000</v>
      </c>
      <c r="X1766">
        <v>0</v>
      </c>
      <c r="Y1766">
        <v>41086</v>
      </c>
      <c r="Z1766">
        <v>41086</v>
      </c>
      <c r="AA1766">
        <v>1</v>
      </c>
      <c r="AB1766" t="s">
        <v>21</v>
      </c>
    </row>
    <row r="1767" spans="1:28" x14ac:dyDescent="0.3">
      <c r="A1767">
        <v>484</v>
      </c>
      <c r="B1767" t="str">
        <f>VLOOKUP(A1767,标的信息!$B$2:$G$260,2,0)</f>
        <v>安盈聚财</v>
      </c>
      <c r="C1767" t="str">
        <f>VLOOKUP(A1767,标的信息!$B$2:$G$260,3,0)</f>
        <v>草根金融第1期</v>
      </c>
      <c r="D1767">
        <f>VLOOKUP(A1767,标的信息!$B$2:$G$260,4,0)</f>
        <v>2000000</v>
      </c>
      <c r="E1767">
        <f>VLOOKUP(A1767,标的信息!$B$2:$G$260,5,0)</f>
        <v>5.4</v>
      </c>
      <c r="F1767">
        <f>VLOOKUP(A1767,标的信息!$B$2:$G$260,6,0)</f>
        <v>6</v>
      </c>
      <c r="G1767">
        <f>VLOOKUP(A1767,标的信息!$B$2:$H$260,7,0)</f>
        <v>181</v>
      </c>
      <c r="H1767" t="str">
        <f>VLOOKUP(A1767,标的信息!$B$2:$I$260,8,0)</f>
        <v>还款中</v>
      </c>
      <c r="I1767">
        <f t="shared" si="27"/>
        <v>4887.0000000000009</v>
      </c>
      <c r="J1767">
        <v>4887</v>
      </c>
      <c r="K1767">
        <v>180000</v>
      </c>
      <c r="L1767" s="1" t="s">
        <v>3437</v>
      </c>
      <c r="M1767">
        <v>7692</v>
      </c>
      <c r="N1767">
        <v>10</v>
      </c>
      <c r="O1767" t="s">
        <v>18</v>
      </c>
      <c r="P1767" s="1" t="s">
        <v>3438</v>
      </c>
      <c r="Q1767">
        <v>4887</v>
      </c>
      <c r="R1767">
        <v>1</v>
      </c>
      <c r="S1767">
        <v>0</v>
      </c>
      <c r="T1767">
        <v>0</v>
      </c>
      <c r="U1767" s="1" t="s">
        <v>40</v>
      </c>
      <c r="V1767">
        <v>180000</v>
      </c>
      <c r="W1767">
        <v>180000</v>
      </c>
      <c r="X1767">
        <v>0</v>
      </c>
      <c r="Y1767">
        <v>184887</v>
      </c>
      <c r="Z1767">
        <v>184887</v>
      </c>
      <c r="AA1767">
        <v>1</v>
      </c>
      <c r="AB1767" t="s">
        <v>21</v>
      </c>
    </row>
    <row r="1768" spans="1:28" x14ac:dyDescent="0.3">
      <c r="A1768">
        <v>484</v>
      </c>
      <c r="B1768" t="str">
        <f>VLOOKUP(A1768,标的信息!$B$2:$G$260,2,0)</f>
        <v>安盈聚财</v>
      </c>
      <c r="C1768" t="str">
        <f>VLOOKUP(A1768,标的信息!$B$2:$G$260,3,0)</f>
        <v>草根金融第1期</v>
      </c>
      <c r="D1768">
        <f>VLOOKUP(A1768,标的信息!$B$2:$G$260,4,0)</f>
        <v>2000000</v>
      </c>
      <c r="E1768">
        <f>VLOOKUP(A1768,标的信息!$B$2:$G$260,5,0)</f>
        <v>5.4</v>
      </c>
      <c r="F1768">
        <f>VLOOKUP(A1768,标的信息!$B$2:$G$260,6,0)</f>
        <v>6</v>
      </c>
      <c r="G1768">
        <f>VLOOKUP(A1768,标的信息!$B$2:$H$260,7,0)</f>
        <v>181</v>
      </c>
      <c r="H1768" t="str">
        <f>VLOOKUP(A1768,标的信息!$B$2:$I$260,8,0)</f>
        <v>还款中</v>
      </c>
      <c r="I1768">
        <f t="shared" si="27"/>
        <v>543</v>
      </c>
      <c r="J1768">
        <v>543</v>
      </c>
      <c r="K1768">
        <v>20000</v>
      </c>
      <c r="L1768" s="1" t="s">
        <v>3439</v>
      </c>
      <c r="M1768">
        <v>7691</v>
      </c>
      <c r="N1768">
        <v>10</v>
      </c>
      <c r="O1768" t="s">
        <v>18</v>
      </c>
      <c r="P1768" s="1" t="s">
        <v>3440</v>
      </c>
      <c r="Q1768">
        <v>543</v>
      </c>
      <c r="R1768">
        <v>1</v>
      </c>
      <c r="S1768">
        <v>0</v>
      </c>
      <c r="T1768">
        <v>0</v>
      </c>
      <c r="U1768" s="1" t="s">
        <v>43</v>
      </c>
      <c r="V1768">
        <v>20000</v>
      </c>
      <c r="W1768">
        <v>20000</v>
      </c>
      <c r="X1768">
        <v>0</v>
      </c>
      <c r="Y1768">
        <v>20543</v>
      </c>
      <c r="Z1768">
        <v>20543</v>
      </c>
      <c r="AA1768">
        <v>1</v>
      </c>
      <c r="AB1768" t="s">
        <v>21</v>
      </c>
    </row>
    <row r="1769" spans="1:28" x14ac:dyDescent="0.3">
      <c r="A1769">
        <v>484</v>
      </c>
      <c r="B1769" t="str">
        <f>VLOOKUP(A1769,标的信息!$B$2:$G$260,2,0)</f>
        <v>安盈聚财</v>
      </c>
      <c r="C1769" t="str">
        <f>VLOOKUP(A1769,标的信息!$B$2:$G$260,3,0)</f>
        <v>草根金融第1期</v>
      </c>
      <c r="D1769">
        <f>VLOOKUP(A1769,标的信息!$B$2:$G$260,4,0)</f>
        <v>2000000</v>
      </c>
      <c r="E1769">
        <f>VLOOKUP(A1769,标的信息!$B$2:$G$260,5,0)</f>
        <v>5.4</v>
      </c>
      <c r="F1769">
        <f>VLOOKUP(A1769,标的信息!$B$2:$G$260,6,0)</f>
        <v>6</v>
      </c>
      <c r="G1769">
        <f>VLOOKUP(A1769,标的信息!$B$2:$H$260,7,0)</f>
        <v>181</v>
      </c>
      <c r="H1769" t="str">
        <f>VLOOKUP(A1769,标的信息!$B$2:$I$260,8,0)</f>
        <v>还款中</v>
      </c>
      <c r="I1769">
        <f t="shared" si="27"/>
        <v>1086</v>
      </c>
      <c r="J1769">
        <v>1086</v>
      </c>
      <c r="K1769">
        <v>40000</v>
      </c>
      <c r="L1769" s="1" t="s">
        <v>3441</v>
      </c>
      <c r="M1769">
        <v>7690</v>
      </c>
      <c r="N1769">
        <v>10</v>
      </c>
      <c r="O1769" t="s">
        <v>18</v>
      </c>
      <c r="P1769" s="1" t="s">
        <v>3442</v>
      </c>
      <c r="Q1769">
        <v>1086</v>
      </c>
      <c r="R1769">
        <v>1</v>
      </c>
      <c r="S1769">
        <v>0</v>
      </c>
      <c r="T1769">
        <v>0</v>
      </c>
      <c r="U1769" s="1" t="s">
        <v>29</v>
      </c>
      <c r="V1769">
        <v>40000</v>
      </c>
      <c r="W1769">
        <v>40000</v>
      </c>
      <c r="X1769">
        <v>0</v>
      </c>
      <c r="Y1769">
        <v>41086</v>
      </c>
      <c r="Z1769">
        <v>41086</v>
      </c>
      <c r="AA1769">
        <v>1</v>
      </c>
      <c r="AB1769" t="s">
        <v>21</v>
      </c>
    </row>
    <row r="1770" spans="1:28" x14ac:dyDescent="0.3">
      <c r="A1770">
        <v>484</v>
      </c>
      <c r="B1770" t="str">
        <f>VLOOKUP(A1770,标的信息!$B$2:$G$260,2,0)</f>
        <v>安盈聚财</v>
      </c>
      <c r="C1770" t="str">
        <f>VLOOKUP(A1770,标的信息!$B$2:$G$260,3,0)</f>
        <v>草根金融第1期</v>
      </c>
      <c r="D1770">
        <f>VLOOKUP(A1770,标的信息!$B$2:$G$260,4,0)</f>
        <v>2000000</v>
      </c>
      <c r="E1770">
        <f>VLOOKUP(A1770,标的信息!$B$2:$G$260,5,0)</f>
        <v>5.4</v>
      </c>
      <c r="F1770">
        <f>VLOOKUP(A1770,标的信息!$B$2:$G$260,6,0)</f>
        <v>6</v>
      </c>
      <c r="G1770">
        <f>VLOOKUP(A1770,标的信息!$B$2:$H$260,7,0)</f>
        <v>181</v>
      </c>
      <c r="H1770" t="str">
        <f>VLOOKUP(A1770,标的信息!$B$2:$I$260,8,0)</f>
        <v>还款中</v>
      </c>
      <c r="I1770">
        <f t="shared" si="27"/>
        <v>543</v>
      </c>
      <c r="J1770">
        <v>543</v>
      </c>
      <c r="K1770">
        <v>20000</v>
      </c>
      <c r="L1770" s="1" t="s">
        <v>3443</v>
      </c>
      <c r="M1770">
        <v>7689</v>
      </c>
      <c r="N1770">
        <v>10</v>
      </c>
      <c r="O1770" t="s">
        <v>18</v>
      </c>
      <c r="P1770" s="1" t="s">
        <v>3444</v>
      </c>
      <c r="Q1770">
        <v>543</v>
      </c>
      <c r="R1770">
        <v>1</v>
      </c>
      <c r="S1770">
        <v>0</v>
      </c>
      <c r="T1770">
        <v>0</v>
      </c>
      <c r="U1770" s="1" t="s">
        <v>43</v>
      </c>
      <c r="V1770">
        <v>20000</v>
      </c>
      <c r="W1770">
        <v>20000</v>
      </c>
      <c r="X1770">
        <v>0</v>
      </c>
      <c r="Y1770">
        <v>20543</v>
      </c>
      <c r="Z1770">
        <v>20543</v>
      </c>
      <c r="AA1770">
        <v>1</v>
      </c>
      <c r="AB1770" t="s">
        <v>21</v>
      </c>
    </row>
    <row r="1771" spans="1:28" x14ac:dyDescent="0.3">
      <c r="A1771">
        <v>484</v>
      </c>
      <c r="B1771" t="str">
        <f>VLOOKUP(A1771,标的信息!$B$2:$G$260,2,0)</f>
        <v>安盈聚财</v>
      </c>
      <c r="C1771" t="str">
        <f>VLOOKUP(A1771,标的信息!$B$2:$G$260,3,0)</f>
        <v>草根金融第1期</v>
      </c>
      <c r="D1771">
        <f>VLOOKUP(A1771,标的信息!$B$2:$G$260,4,0)</f>
        <v>2000000</v>
      </c>
      <c r="E1771">
        <f>VLOOKUP(A1771,标的信息!$B$2:$G$260,5,0)</f>
        <v>5.4</v>
      </c>
      <c r="F1771">
        <f>VLOOKUP(A1771,标的信息!$B$2:$G$260,6,0)</f>
        <v>6</v>
      </c>
      <c r="G1771">
        <f>VLOOKUP(A1771,标的信息!$B$2:$H$260,7,0)</f>
        <v>181</v>
      </c>
      <c r="H1771" t="str">
        <f>VLOOKUP(A1771,标的信息!$B$2:$I$260,8,0)</f>
        <v>还款中</v>
      </c>
      <c r="I1771">
        <f t="shared" si="27"/>
        <v>814.5</v>
      </c>
      <c r="J1771">
        <v>814.5</v>
      </c>
      <c r="K1771">
        <v>30000</v>
      </c>
      <c r="L1771" s="1" t="s">
        <v>3445</v>
      </c>
      <c r="M1771">
        <v>7688</v>
      </c>
      <c r="N1771">
        <v>10</v>
      </c>
      <c r="O1771" t="s">
        <v>18</v>
      </c>
      <c r="P1771" s="1" t="s">
        <v>3446</v>
      </c>
      <c r="Q1771">
        <v>814.5</v>
      </c>
      <c r="R1771">
        <v>1</v>
      </c>
      <c r="S1771">
        <v>0</v>
      </c>
      <c r="T1771">
        <v>0</v>
      </c>
      <c r="U1771" s="1" t="s">
        <v>29</v>
      </c>
      <c r="V1771">
        <v>30000</v>
      </c>
      <c r="W1771">
        <v>30000</v>
      </c>
      <c r="X1771">
        <v>0</v>
      </c>
      <c r="Y1771">
        <v>30814.5</v>
      </c>
      <c r="Z1771">
        <v>30814.5</v>
      </c>
      <c r="AA1771">
        <v>1</v>
      </c>
      <c r="AB1771" t="s">
        <v>21</v>
      </c>
    </row>
    <row r="1772" spans="1:28" x14ac:dyDescent="0.3">
      <c r="A1772">
        <v>484</v>
      </c>
      <c r="B1772" t="str">
        <f>VLOOKUP(A1772,标的信息!$B$2:$G$260,2,0)</f>
        <v>安盈聚财</v>
      </c>
      <c r="C1772" t="str">
        <f>VLOOKUP(A1772,标的信息!$B$2:$G$260,3,0)</f>
        <v>草根金融第1期</v>
      </c>
      <c r="D1772">
        <f>VLOOKUP(A1772,标的信息!$B$2:$G$260,4,0)</f>
        <v>2000000</v>
      </c>
      <c r="E1772">
        <f>VLOOKUP(A1772,标的信息!$B$2:$G$260,5,0)</f>
        <v>5.4</v>
      </c>
      <c r="F1772">
        <f>VLOOKUP(A1772,标的信息!$B$2:$G$260,6,0)</f>
        <v>6</v>
      </c>
      <c r="G1772">
        <f>VLOOKUP(A1772,标的信息!$B$2:$H$260,7,0)</f>
        <v>181</v>
      </c>
      <c r="H1772" t="str">
        <f>VLOOKUP(A1772,标的信息!$B$2:$I$260,8,0)</f>
        <v>还款中</v>
      </c>
      <c r="I1772">
        <f t="shared" si="27"/>
        <v>271.5</v>
      </c>
      <c r="J1772">
        <v>271.5</v>
      </c>
      <c r="K1772">
        <v>10000</v>
      </c>
      <c r="L1772" s="1" t="s">
        <v>3447</v>
      </c>
      <c r="M1772">
        <v>7687</v>
      </c>
      <c r="N1772">
        <v>10</v>
      </c>
      <c r="O1772" t="s">
        <v>18</v>
      </c>
      <c r="P1772" s="1" t="s">
        <v>3448</v>
      </c>
      <c r="Q1772">
        <v>271.5</v>
      </c>
      <c r="R1772">
        <v>1</v>
      </c>
      <c r="S1772">
        <v>0</v>
      </c>
      <c r="T1772">
        <v>0</v>
      </c>
      <c r="U1772" s="1" t="s">
        <v>48</v>
      </c>
      <c r="V1772">
        <v>10000</v>
      </c>
      <c r="W1772">
        <v>10000</v>
      </c>
      <c r="X1772">
        <v>0</v>
      </c>
      <c r="Y1772">
        <v>10271.5</v>
      </c>
      <c r="Z1772">
        <v>10271.5</v>
      </c>
      <c r="AA1772">
        <v>1</v>
      </c>
      <c r="AB1772" t="s">
        <v>21</v>
      </c>
    </row>
    <row r="1773" spans="1:28" x14ac:dyDescent="0.3">
      <c r="A1773">
        <v>484</v>
      </c>
      <c r="B1773" t="str">
        <f>VLOOKUP(A1773,标的信息!$B$2:$G$260,2,0)</f>
        <v>安盈聚财</v>
      </c>
      <c r="C1773" t="str">
        <f>VLOOKUP(A1773,标的信息!$B$2:$G$260,3,0)</f>
        <v>草根金融第1期</v>
      </c>
      <c r="D1773">
        <f>VLOOKUP(A1773,标的信息!$B$2:$G$260,4,0)</f>
        <v>2000000</v>
      </c>
      <c r="E1773">
        <f>VLOOKUP(A1773,标的信息!$B$2:$G$260,5,0)</f>
        <v>5.4</v>
      </c>
      <c r="F1773">
        <f>VLOOKUP(A1773,标的信息!$B$2:$G$260,6,0)</f>
        <v>6</v>
      </c>
      <c r="G1773">
        <f>VLOOKUP(A1773,标的信息!$B$2:$H$260,7,0)</f>
        <v>181</v>
      </c>
      <c r="H1773" t="str">
        <f>VLOOKUP(A1773,标的信息!$B$2:$I$260,8,0)</f>
        <v>还款中</v>
      </c>
      <c r="I1773">
        <f t="shared" si="27"/>
        <v>271.5</v>
      </c>
      <c r="J1773">
        <v>271.5</v>
      </c>
      <c r="K1773">
        <v>10000</v>
      </c>
      <c r="L1773" s="1" t="s">
        <v>3449</v>
      </c>
      <c r="M1773">
        <v>7686</v>
      </c>
      <c r="N1773">
        <v>10</v>
      </c>
      <c r="O1773" t="s">
        <v>18</v>
      </c>
      <c r="P1773" s="1" t="s">
        <v>3450</v>
      </c>
      <c r="Q1773">
        <v>271.5</v>
      </c>
      <c r="R1773">
        <v>1</v>
      </c>
      <c r="S1773">
        <v>0</v>
      </c>
      <c r="T1773">
        <v>0</v>
      </c>
      <c r="U1773" s="1" t="s">
        <v>24</v>
      </c>
      <c r="V1773">
        <v>10000</v>
      </c>
      <c r="W1773">
        <v>10000</v>
      </c>
      <c r="X1773">
        <v>0</v>
      </c>
      <c r="Y1773">
        <v>10271.5</v>
      </c>
      <c r="Z1773">
        <v>10271.5</v>
      </c>
      <c r="AA1773">
        <v>1</v>
      </c>
      <c r="AB1773" t="s">
        <v>21</v>
      </c>
    </row>
    <row r="1774" spans="1:28" x14ac:dyDescent="0.3">
      <c r="A1774">
        <v>484</v>
      </c>
      <c r="B1774" t="str">
        <f>VLOOKUP(A1774,标的信息!$B$2:$G$260,2,0)</f>
        <v>安盈聚财</v>
      </c>
      <c r="C1774" t="str">
        <f>VLOOKUP(A1774,标的信息!$B$2:$G$260,3,0)</f>
        <v>草根金融第1期</v>
      </c>
      <c r="D1774">
        <f>VLOOKUP(A1774,标的信息!$B$2:$G$260,4,0)</f>
        <v>2000000</v>
      </c>
      <c r="E1774">
        <f>VLOOKUP(A1774,标的信息!$B$2:$G$260,5,0)</f>
        <v>5.4</v>
      </c>
      <c r="F1774">
        <f>VLOOKUP(A1774,标的信息!$B$2:$G$260,6,0)</f>
        <v>6</v>
      </c>
      <c r="G1774">
        <f>VLOOKUP(A1774,标的信息!$B$2:$H$260,7,0)</f>
        <v>181</v>
      </c>
      <c r="H1774" t="str">
        <f>VLOOKUP(A1774,标的信息!$B$2:$I$260,8,0)</f>
        <v>还款中</v>
      </c>
      <c r="I1774">
        <f t="shared" si="27"/>
        <v>1357.5</v>
      </c>
      <c r="J1774">
        <v>1357.5</v>
      </c>
      <c r="K1774">
        <v>50000</v>
      </c>
      <c r="L1774" s="1" t="s">
        <v>3451</v>
      </c>
      <c r="M1774">
        <v>7685</v>
      </c>
      <c r="N1774">
        <v>10</v>
      </c>
      <c r="O1774" t="s">
        <v>18</v>
      </c>
      <c r="P1774" s="1" t="s">
        <v>3452</v>
      </c>
      <c r="Q1774">
        <v>1357.5</v>
      </c>
      <c r="R1774">
        <v>1</v>
      </c>
      <c r="S1774">
        <v>0</v>
      </c>
      <c r="T1774">
        <v>0</v>
      </c>
      <c r="U1774" s="1" t="s">
        <v>32</v>
      </c>
      <c r="V1774">
        <v>50000</v>
      </c>
      <c r="W1774">
        <v>50000</v>
      </c>
      <c r="X1774">
        <v>0</v>
      </c>
      <c r="Y1774">
        <v>51357.5</v>
      </c>
      <c r="Z1774">
        <v>51357.5</v>
      </c>
      <c r="AA1774">
        <v>1</v>
      </c>
      <c r="AB1774" t="s">
        <v>21</v>
      </c>
    </row>
    <row r="1775" spans="1:28" x14ac:dyDescent="0.3">
      <c r="A1775">
        <v>484</v>
      </c>
      <c r="B1775" t="str">
        <f>VLOOKUP(A1775,标的信息!$B$2:$G$260,2,0)</f>
        <v>安盈聚财</v>
      </c>
      <c r="C1775" t="str">
        <f>VLOOKUP(A1775,标的信息!$B$2:$G$260,3,0)</f>
        <v>草根金融第1期</v>
      </c>
      <c r="D1775">
        <f>VLOOKUP(A1775,标的信息!$B$2:$G$260,4,0)</f>
        <v>2000000</v>
      </c>
      <c r="E1775">
        <f>VLOOKUP(A1775,标的信息!$B$2:$G$260,5,0)</f>
        <v>5.4</v>
      </c>
      <c r="F1775">
        <f>VLOOKUP(A1775,标的信息!$B$2:$G$260,6,0)</f>
        <v>6</v>
      </c>
      <c r="G1775">
        <f>VLOOKUP(A1775,标的信息!$B$2:$H$260,7,0)</f>
        <v>181</v>
      </c>
      <c r="H1775" t="str">
        <f>VLOOKUP(A1775,标的信息!$B$2:$I$260,8,0)</f>
        <v>还款中</v>
      </c>
      <c r="I1775">
        <f t="shared" si="27"/>
        <v>271.5</v>
      </c>
      <c r="J1775">
        <v>271.5</v>
      </c>
      <c r="K1775">
        <v>10000</v>
      </c>
      <c r="L1775" s="1" t="s">
        <v>3453</v>
      </c>
      <c r="M1775">
        <v>7684</v>
      </c>
      <c r="N1775">
        <v>10</v>
      </c>
      <c r="O1775" t="s">
        <v>18</v>
      </c>
      <c r="P1775" s="1" t="s">
        <v>3454</v>
      </c>
      <c r="Q1775">
        <v>271.5</v>
      </c>
      <c r="R1775">
        <v>1</v>
      </c>
      <c r="S1775">
        <v>0</v>
      </c>
      <c r="T1775">
        <v>0</v>
      </c>
      <c r="U1775" s="1" t="s">
        <v>43</v>
      </c>
      <c r="V1775">
        <v>10000</v>
      </c>
      <c r="W1775">
        <v>10000</v>
      </c>
      <c r="X1775">
        <v>0</v>
      </c>
      <c r="Y1775">
        <v>10271.5</v>
      </c>
      <c r="Z1775">
        <v>10271.5</v>
      </c>
      <c r="AA1775">
        <v>1</v>
      </c>
      <c r="AB1775" t="s">
        <v>21</v>
      </c>
    </row>
    <row r="1776" spans="1:28" x14ac:dyDescent="0.3">
      <c r="A1776">
        <v>484</v>
      </c>
      <c r="B1776" t="str">
        <f>VLOOKUP(A1776,标的信息!$B$2:$G$260,2,0)</f>
        <v>安盈聚财</v>
      </c>
      <c r="C1776" t="str">
        <f>VLOOKUP(A1776,标的信息!$B$2:$G$260,3,0)</f>
        <v>草根金融第1期</v>
      </c>
      <c r="D1776">
        <f>VLOOKUP(A1776,标的信息!$B$2:$G$260,4,0)</f>
        <v>2000000</v>
      </c>
      <c r="E1776">
        <f>VLOOKUP(A1776,标的信息!$B$2:$G$260,5,0)</f>
        <v>5.4</v>
      </c>
      <c r="F1776">
        <f>VLOOKUP(A1776,标的信息!$B$2:$G$260,6,0)</f>
        <v>6</v>
      </c>
      <c r="G1776">
        <f>VLOOKUP(A1776,标的信息!$B$2:$H$260,7,0)</f>
        <v>181</v>
      </c>
      <c r="H1776" t="str">
        <f>VLOOKUP(A1776,标的信息!$B$2:$I$260,8,0)</f>
        <v>还款中</v>
      </c>
      <c r="I1776">
        <f t="shared" si="27"/>
        <v>271.5</v>
      </c>
      <c r="J1776">
        <v>271.5</v>
      </c>
      <c r="K1776">
        <v>10000</v>
      </c>
      <c r="L1776" s="1" t="s">
        <v>3455</v>
      </c>
      <c r="M1776">
        <v>7683</v>
      </c>
      <c r="N1776">
        <v>10</v>
      </c>
      <c r="O1776" t="s">
        <v>18</v>
      </c>
      <c r="P1776" s="1" t="s">
        <v>3456</v>
      </c>
      <c r="Q1776">
        <v>271.5</v>
      </c>
      <c r="R1776">
        <v>1</v>
      </c>
      <c r="S1776">
        <v>0</v>
      </c>
      <c r="T1776">
        <v>0</v>
      </c>
      <c r="U1776" s="1" t="s">
        <v>29</v>
      </c>
      <c r="V1776">
        <v>10000</v>
      </c>
      <c r="W1776">
        <v>10000</v>
      </c>
      <c r="X1776">
        <v>0</v>
      </c>
      <c r="Y1776">
        <v>10271.5</v>
      </c>
      <c r="Z1776">
        <v>10271.5</v>
      </c>
      <c r="AA1776">
        <v>1</v>
      </c>
      <c r="AB1776" t="s">
        <v>21</v>
      </c>
    </row>
    <row r="1777" spans="1:28" x14ac:dyDescent="0.3">
      <c r="A1777">
        <v>484</v>
      </c>
      <c r="B1777" t="str">
        <f>VLOOKUP(A1777,标的信息!$B$2:$G$260,2,0)</f>
        <v>安盈聚财</v>
      </c>
      <c r="C1777" t="str">
        <f>VLOOKUP(A1777,标的信息!$B$2:$G$260,3,0)</f>
        <v>草根金融第1期</v>
      </c>
      <c r="D1777">
        <f>VLOOKUP(A1777,标的信息!$B$2:$G$260,4,0)</f>
        <v>2000000</v>
      </c>
      <c r="E1777">
        <f>VLOOKUP(A1777,标的信息!$B$2:$G$260,5,0)</f>
        <v>5.4</v>
      </c>
      <c r="F1777">
        <f>VLOOKUP(A1777,标的信息!$B$2:$G$260,6,0)</f>
        <v>6</v>
      </c>
      <c r="G1777">
        <f>VLOOKUP(A1777,标的信息!$B$2:$H$260,7,0)</f>
        <v>181</v>
      </c>
      <c r="H1777" t="str">
        <f>VLOOKUP(A1777,标的信息!$B$2:$I$260,8,0)</f>
        <v>还款中</v>
      </c>
      <c r="I1777">
        <f t="shared" si="27"/>
        <v>2172</v>
      </c>
      <c r="J1777">
        <v>2172</v>
      </c>
      <c r="K1777">
        <v>80000</v>
      </c>
      <c r="L1777" s="1" t="s">
        <v>3457</v>
      </c>
      <c r="M1777">
        <v>7682</v>
      </c>
      <c r="N1777">
        <v>10</v>
      </c>
      <c r="O1777" t="s">
        <v>18</v>
      </c>
      <c r="P1777" s="1" t="s">
        <v>3458</v>
      </c>
      <c r="Q1777">
        <v>2172</v>
      </c>
      <c r="R1777">
        <v>1</v>
      </c>
      <c r="S1777">
        <v>0</v>
      </c>
      <c r="T1777">
        <v>0</v>
      </c>
      <c r="U1777" s="1" t="s">
        <v>20</v>
      </c>
      <c r="V1777">
        <v>80000</v>
      </c>
      <c r="W1777">
        <v>80000</v>
      </c>
      <c r="X1777">
        <v>0</v>
      </c>
      <c r="Y1777">
        <v>82172</v>
      </c>
      <c r="Z1777">
        <v>82172</v>
      </c>
      <c r="AA1777">
        <v>1</v>
      </c>
      <c r="AB1777" t="s">
        <v>21</v>
      </c>
    </row>
    <row r="1778" spans="1:28" x14ac:dyDescent="0.3">
      <c r="A1778">
        <v>484</v>
      </c>
      <c r="B1778" t="str">
        <f>VLOOKUP(A1778,标的信息!$B$2:$G$260,2,0)</f>
        <v>安盈聚财</v>
      </c>
      <c r="C1778" t="str">
        <f>VLOOKUP(A1778,标的信息!$B$2:$G$260,3,0)</f>
        <v>草根金融第1期</v>
      </c>
      <c r="D1778">
        <f>VLOOKUP(A1778,标的信息!$B$2:$G$260,4,0)</f>
        <v>2000000</v>
      </c>
      <c r="E1778">
        <f>VLOOKUP(A1778,标的信息!$B$2:$G$260,5,0)</f>
        <v>5.4</v>
      </c>
      <c r="F1778">
        <f>VLOOKUP(A1778,标的信息!$B$2:$G$260,6,0)</f>
        <v>6</v>
      </c>
      <c r="G1778">
        <f>VLOOKUP(A1778,标的信息!$B$2:$H$260,7,0)</f>
        <v>181</v>
      </c>
      <c r="H1778" t="str">
        <f>VLOOKUP(A1778,标的信息!$B$2:$I$260,8,0)</f>
        <v>还款中</v>
      </c>
      <c r="I1778">
        <f t="shared" si="27"/>
        <v>271.5</v>
      </c>
      <c r="J1778">
        <v>271.5</v>
      </c>
      <c r="K1778">
        <v>10000</v>
      </c>
      <c r="L1778" s="1" t="s">
        <v>3459</v>
      </c>
      <c r="M1778">
        <v>7681</v>
      </c>
      <c r="N1778">
        <v>10</v>
      </c>
      <c r="O1778" t="s">
        <v>18</v>
      </c>
      <c r="P1778" s="1" t="s">
        <v>3460</v>
      </c>
      <c r="Q1778">
        <v>271.5</v>
      </c>
      <c r="R1778">
        <v>1</v>
      </c>
      <c r="S1778">
        <v>0</v>
      </c>
      <c r="T1778">
        <v>0</v>
      </c>
      <c r="U1778" s="1" t="s">
        <v>32</v>
      </c>
      <c r="V1778">
        <v>10000</v>
      </c>
      <c r="W1778">
        <v>10000</v>
      </c>
      <c r="X1778">
        <v>0</v>
      </c>
      <c r="Y1778">
        <v>10271.5</v>
      </c>
      <c r="Z1778">
        <v>10271.5</v>
      </c>
      <c r="AA1778">
        <v>1</v>
      </c>
      <c r="AB1778" t="s">
        <v>21</v>
      </c>
    </row>
    <row r="1779" spans="1:28" x14ac:dyDescent="0.3">
      <c r="A1779">
        <v>484</v>
      </c>
      <c r="B1779" t="str">
        <f>VLOOKUP(A1779,标的信息!$B$2:$G$260,2,0)</f>
        <v>安盈聚财</v>
      </c>
      <c r="C1779" t="str">
        <f>VLOOKUP(A1779,标的信息!$B$2:$G$260,3,0)</f>
        <v>草根金融第1期</v>
      </c>
      <c r="D1779">
        <f>VLOOKUP(A1779,标的信息!$B$2:$G$260,4,0)</f>
        <v>2000000</v>
      </c>
      <c r="E1779">
        <f>VLOOKUP(A1779,标的信息!$B$2:$G$260,5,0)</f>
        <v>5.4</v>
      </c>
      <c r="F1779">
        <f>VLOOKUP(A1779,标的信息!$B$2:$G$260,6,0)</f>
        <v>6</v>
      </c>
      <c r="G1779">
        <f>VLOOKUP(A1779,标的信息!$B$2:$H$260,7,0)</f>
        <v>181</v>
      </c>
      <c r="H1779" t="str">
        <f>VLOOKUP(A1779,标的信息!$B$2:$I$260,8,0)</f>
        <v>还款中</v>
      </c>
      <c r="I1779">
        <f t="shared" si="27"/>
        <v>271.5</v>
      </c>
      <c r="J1779">
        <v>271.5</v>
      </c>
      <c r="K1779">
        <v>10000</v>
      </c>
      <c r="L1779" s="1" t="s">
        <v>3461</v>
      </c>
      <c r="M1779">
        <v>7680</v>
      </c>
      <c r="N1779">
        <v>10</v>
      </c>
      <c r="O1779" t="s">
        <v>18</v>
      </c>
      <c r="P1779" s="1" t="s">
        <v>3462</v>
      </c>
      <c r="Q1779">
        <v>271.5</v>
      </c>
      <c r="R1779">
        <v>1</v>
      </c>
      <c r="S1779">
        <v>0</v>
      </c>
      <c r="T1779">
        <v>0</v>
      </c>
      <c r="U1779" s="1" t="s">
        <v>43</v>
      </c>
      <c r="V1779">
        <v>10000</v>
      </c>
      <c r="W1779">
        <v>10000</v>
      </c>
      <c r="X1779">
        <v>0</v>
      </c>
      <c r="Y1779">
        <v>10271.5</v>
      </c>
      <c r="Z1779">
        <v>10271.5</v>
      </c>
      <c r="AA1779">
        <v>1</v>
      </c>
      <c r="AB1779" t="s">
        <v>21</v>
      </c>
    </row>
    <row r="1780" spans="1:28" x14ac:dyDescent="0.3">
      <c r="A1780">
        <v>484</v>
      </c>
      <c r="B1780" t="str">
        <f>VLOOKUP(A1780,标的信息!$B$2:$G$260,2,0)</f>
        <v>安盈聚财</v>
      </c>
      <c r="C1780" t="str">
        <f>VLOOKUP(A1780,标的信息!$B$2:$G$260,3,0)</f>
        <v>草根金融第1期</v>
      </c>
      <c r="D1780">
        <f>VLOOKUP(A1780,标的信息!$B$2:$G$260,4,0)</f>
        <v>2000000</v>
      </c>
      <c r="E1780">
        <f>VLOOKUP(A1780,标的信息!$B$2:$G$260,5,0)</f>
        <v>5.4</v>
      </c>
      <c r="F1780">
        <f>VLOOKUP(A1780,标的信息!$B$2:$G$260,6,0)</f>
        <v>6</v>
      </c>
      <c r="G1780">
        <f>VLOOKUP(A1780,标的信息!$B$2:$H$260,7,0)</f>
        <v>181</v>
      </c>
      <c r="H1780" t="str">
        <f>VLOOKUP(A1780,标的信息!$B$2:$I$260,8,0)</f>
        <v>还款中</v>
      </c>
      <c r="I1780">
        <f t="shared" si="27"/>
        <v>543</v>
      </c>
      <c r="J1780">
        <v>543</v>
      </c>
      <c r="K1780">
        <v>20000</v>
      </c>
      <c r="L1780" s="1" t="s">
        <v>3463</v>
      </c>
      <c r="M1780">
        <v>7679</v>
      </c>
      <c r="N1780">
        <v>10</v>
      </c>
      <c r="O1780" t="s">
        <v>18</v>
      </c>
      <c r="P1780" s="1" t="s">
        <v>3464</v>
      </c>
      <c r="Q1780">
        <v>543</v>
      </c>
      <c r="R1780">
        <v>1</v>
      </c>
      <c r="S1780">
        <v>0</v>
      </c>
      <c r="T1780">
        <v>0</v>
      </c>
      <c r="U1780" s="1" t="s">
        <v>77</v>
      </c>
      <c r="V1780">
        <v>20000</v>
      </c>
      <c r="W1780">
        <v>20000</v>
      </c>
      <c r="X1780">
        <v>0</v>
      </c>
      <c r="Y1780">
        <v>20543</v>
      </c>
      <c r="Z1780">
        <v>20543</v>
      </c>
      <c r="AA1780">
        <v>1</v>
      </c>
      <c r="AB1780" t="s">
        <v>21</v>
      </c>
    </row>
    <row r="1781" spans="1:28" x14ac:dyDescent="0.3">
      <c r="A1781">
        <v>484</v>
      </c>
      <c r="B1781" t="str">
        <f>VLOOKUP(A1781,标的信息!$B$2:$G$260,2,0)</f>
        <v>安盈聚财</v>
      </c>
      <c r="C1781" t="str">
        <f>VLOOKUP(A1781,标的信息!$B$2:$G$260,3,0)</f>
        <v>草根金融第1期</v>
      </c>
      <c r="D1781">
        <f>VLOOKUP(A1781,标的信息!$B$2:$G$260,4,0)</f>
        <v>2000000</v>
      </c>
      <c r="E1781">
        <f>VLOOKUP(A1781,标的信息!$B$2:$G$260,5,0)</f>
        <v>5.4</v>
      </c>
      <c r="F1781">
        <f>VLOOKUP(A1781,标的信息!$B$2:$G$260,6,0)</f>
        <v>6</v>
      </c>
      <c r="G1781">
        <f>VLOOKUP(A1781,标的信息!$B$2:$H$260,7,0)</f>
        <v>181</v>
      </c>
      <c r="H1781" t="str">
        <f>VLOOKUP(A1781,标的信息!$B$2:$I$260,8,0)</f>
        <v>还款中</v>
      </c>
      <c r="I1781">
        <f t="shared" si="27"/>
        <v>543</v>
      </c>
      <c r="J1781">
        <v>543</v>
      </c>
      <c r="K1781">
        <v>20000</v>
      </c>
      <c r="L1781" s="1" t="s">
        <v>3465</v>
      </c>
      <c r="M1781">
        <v>7678</v>
      </c>
      <c r="N1781">
        <v>10</v>
      </c>
      <c r="O1781" t="s">
        <v>18</v>
      </c>
      <c r="P1781" s="1" t="s">
        <v>3466</v>
      </c>
      <c r="Q1781">
        <v>543</v>
      </c>
      <c r="R1781">
        <v>1</v>
      </c>
      <c r="S1781">
        <v>0</v>
      </c>
      <c r="T1781">
        <v>0</v>
      </c>
      <c r="U1781" s="1" t="s">
        <v>53</v>
      </c>
      <c r="V1781">
        <v>20000</v>
      </c>
      <c r="W1781">
        <v>20000</v>
      </c>
      <c r="X1781">
        <v>0</v>
      </c>
      <c r="Y1781">
        <v>20543</v>
      </c>
      <c r="Z1781">
        <v>20543</v>
      </c>
      <c r="AA1781">
        <v>1</v>
      </c>
      <c r="AB1781" t="s">
        <v>21</v>
      </c>
    </row>
    <row r="1782" spans="1:28" x14ac:dyDescent="0.3">
      <c r="A1782">
        <v>484</v>
      </c>
      <c r="B1782" t="str">
        <f>VLOOKUP(A1782,标的信息!$B$2:$G$260,2,0)</f>
        <v>安盈聚财</v>
      </c>
      <c r="C1782" t="str">
        <f>VLOOKUP(A1782,标的信息!$B$2:$G$260,3,0)</f>
        <v>草根金融第1期</v>
      </c>
      <c r="D1782">
        <f>VLOOKUP(A1782,标的信息!$B$2:$G$260,4,0)</f>
        <v>2000000</v>
      </c>
      <c r="E1782">
        <f>VLOOKUP(A1782,标的信息!$B$2:$G$260,5,0)</f>
        <v>5.4</v>
      </c>
      <c r="F1782">
        <f>VLOOKUP(A1782,标的信息!$B$2:$G$260,6,0)</f>
        <v>6</v>
      </c>
      <c r="G1782">
        <f>VLOOKUP(A1782,标的信息!$B$2:$H$260,7,0)</f>
        <v>181</v>
      </c>
      <c r="H1782" t="str">
        <f>VLOOKUP(A1782,标的信息!$B$2:$I$260,8,0)</f>
        <v>还款中</v>
      </c>
      <c r="I1782">
        <f t="shared" si="27"/>
        <v>1357.5</v>
      </c>
      <c r="J1782">
        <v>1357.5</v>
      </c>
      <c r="K1782">
        <v>50000</v>
      </c>
      <c r="L1782" s="1" t="s">
        <v>3467</v>
      </c>
      <c r="M1782">
        <v>7677</v>
      </c>
      <c r="N1782">
        <v>10</v>
      </c>
      <c r="O1782" t="s">
        <v>18</v>
      </c>
      <c r="P1782" s="1" t="s">
        <v>3468</v>
      </c>
      <c r="Q1782">
        <v>1357.5</v>
      </c>
      <c r="R1782">
        <v>1</v>
      </c>
      <c r="S1782">
        <v>0</v>
      </c>
      <c r="T1782">
        <v>0</v>
      </c>
      <c r="U1782" s="1" t="s">
        <v>29</v>
      </c>
      <c r="V1782">
        <v>50000</v>
      </c>
      <c r="W1782">
        <v>50000</v>
      </c>
      <c r="X1782">
        <v>0</v>
      </c>
      <c r="Y1782">
        <v>51357.5</v>
      </c>
      <c r="Z1782">
        <v>51357.5</v>
      </c>
      <c r="AA1782">
        <v>1</v>
      </c>
      <c r="AB1782" t="s">
        <v>21</v>
      </c>
    </row>
    <row r="1783" spans="1:28" x14ac:dyDescent="0.3">
      <c r="A1783">
        <v>484</v>
      </c>
      <c r="B1783" t="str">
        <f>VLOOKUP(A1783,标的信息!$B$2:$G$260,2,0)</f>
        <v>安盈聚财</v>
      </c>
      <c r="C1783" t="str">
        <f>VLOOKUP(A1783,标的信息!$B$2:$G$260,3,0)</f>
        <v>草根金融第1期</v>
      </c>
      <c r="D1783">
        <f>VLOOKUP(A1783,标的信息!$B$2:$G$260,4,0)</f>
        <v>2000000</v>
      </c>
      <c r="E1783">
        <f>VLOOKUP(A1783,标的信息!$B$2:$G$260,5,0)</f>
        <v>5.4</v>
      </c>
      <c r="F1783">
        <f>VLOOKUP(A1783,标的信息!$B$2:$G$260,6,0)</f>
        <v>6</v>
      </c>
      <c r="G1783">
        <f>VLOOKUP(A1783,标的信息!$B$2:$H$260,7,0)</f>
        <v>181</v>
      </c>
      <c r="H1783" t="str">
        <f>VLOOKUP(A1783,标的信息!$B$2:$I$260,8,0)</f>
        <v>还款中</v>
      </c>
      <c r="I1783">
        <f t="shared" si="27"/>
        <v>2715</v>
      </c>
      <c r="J1783">
        <v>2715</v>
      </c>
      <c r="K1783">
        <v>100000</v>
      </c>
      <c r="L1783" s="1" t="s">
        <v>3469</v>
      </c>
      <c r="M1783">
        <v>7676</v>
      </c>
      <c r="N1783">
        <v>10</v>
      </c>
      <c r="O1783" t="s">
        <v>18</v>
      </c>
      <c r="P1783" s="1" t="s">
        <v>3470</v>
      </c>
      <c r="Q1783">
        <v>2715</v>
      </c>
      <c r="R1783">
        <v>1</v>
      </c>
      <c r="S1783">
        <v>0</v>
      </c>
      <c r="T1783">
        <v>0</v>
      </c>
      <c r="U1783" s="1" t="s">
        <v>43</v>
      </c>
      <c r="V1783">
        <v>100000</v>
      </c>
      <c r="W1783">
        <v>100000</v>
      </c>
      <c r="X1783">
        <v>0</v>
      </c>
      <c r="Y1783">
        <v>102715</v>
      </c>
      <c r="Z1783">
        <v>102715</v>
      </c>
      <c r="AA1783">
        <v>1</v>
      </c>
      <c r="AB1783" t="s">
        <v>21</v>
      </c>
    </row>
    <row r="1784" spans="1:28" x14ac:dyDescent="0.3">
      <c r="A1784">
        <v>484</v>
      </c>
      <c r="B1784" t="str">
        <f>VLOOKUP(A1784,标的信息!$B$2:$G$260,2,0)</f>
        <v>安盈聚财</v>
      </c>
      <c r="C1784" t="str">
        <f>VLOOKUP(A1784,标的信息!$B$2:$G$260,3,0)</f>
        <v>草根金融第1期</v>
      </c>
      <c r="D1784">
        <f>VLOOKUP(A1784,标的信息!$B$2:$G$260,4,0)</f>
        <v>2000000</v>
      </c>
      <c r="E1784">
        <f>VLOOKUP(A1784,标的信息!$B$2:$G$260,5,0)</f>
        <v>5.4</v>
      </c>
      <c r="F1784">
        <f>VLOOKUP(A1784,标的信息!$B$2:$G$260,6,0)</f>
        <v>6</v>
      </c>
      <c r="G1784">
        <f>VLOOKUP(A1784,标的信息!$B$2:$H$260,7,0)</f>
        <v>181</v>
      </c>
      <c r="H1784" t="str">
        <f>VLOOKUP(A1784,标的信息!$B$2:$I$260,8,0)</f>
        <v>还款中</v>
      </c>
      <c r="I1784">
        <f t="shared" si="27"/>
        <v>1357.5</v>
      </c>
      <c r="J1784">
        <v>1357.5</v>
      </c>
      <c r="K1784">
        <v>50000</v>
      </c>
      <c r="L1784" s="1" t="s">
        <v>3471</v>
      </c>
      <c r="M1784">
        <v>7675</v>
      </c>
      <c r="N1784">
        <v>10</v>
      </c>
      <c r="O1784" t="s">
        <v>18</v>
      </c>
      <c r="P1784" s="1" t="s">
        <v>3472</v>
      </c>
      <c r="Q1784">
        <v>1357.5</v>
      </c>
      <c r="R1784">
        <v>1</v>
      </c>
      <c r="S1784">
        <v>0</v>
      </c>
      <c r="T1784">
        <v>0</v>
      </c>
      <c r="U1784" s="1" t="s">
        <v>43</v>
      </c>
      <c r="V1784">
        <v>50000</v>
      </c>
      <c r="W1784">
        <v>50000</v>
      </c>
      <c r="X1784">
        <v>0</v>
      </c>
      <c r="Y1784">
        <v>51357.5</v>
      </c>
      <c r="Z1784">
        <v>51357.5</v>
      </c>
      <c r="AA1784">
        <v>1</v>
      </c>
      <c r="AB1784" t="s">
        <v>21</v>
      </c>
    </row>
    <row r="1785" spans="1:28" x14ac:dyDescent="0.3">
      <c r="A1785">
        <v>484</v>
      </c>
      <c r="B1785" t="str">
        <f>VLOOKUP(A1785,标的信息!$B$2:$G$260,2,0)</f>
        <v>安盈聚财</v>
      </c>
      <c r="C1785" t="str">
        <f>VLOOKUP(A1785,标的信息!$B$2:$G$260,3,0)</f>
        <v>草根金融第1期</v>
      </c>
      <c r="D1785">
        <f>VLOOKUP(A1785,标的信息!$B$2:$G$260,4,0)</f>
        <v>2000000</v>
      </c>
      <c r="E1785">
        <f>VLOOKUP(A1785,标的信息!$B$2:$G$260,5,0)</f>
        <v>5.4</v>
      </c>
      <c r="F1785">
        <f>VLOOKUP(A1785,标的信息!$B$2:$G$260,6,0)</f>
        <v>6</v>
      </c>
      <c r="G1785">
        <f>VLOOKUP(A1785,标的信息!$B$2:$H$260,7,0)</f>
        <v>181</v>
      </c>
      <c r="H1785" t="str">
        <f>VLOOKUP(A1785,标的信息!$B$2:$I$260,8,0)</f>
        <v>还款中</v>
      </c>
      <c r="I1785">
        <f t="shared" si="27"/>
        <v>814.5</v>
      </c>
      <c r="J1785">
        <v>814.5</v>
      </c>
      <c r="K1785">
        <v>30000</v>
      </c>
      <c r="L1785" s="1" t="s">
        <v>3473</v>
      </c>
      <c r="M1785">
        <v>7674</v>
      </c>
      <c r="N1785">
        <v>10</v>
      </c>
      <c r="O1785" t="s">
        <v>18</v>
      </c>
      <c r="P1785" s="1" t="s">
        <v>3474</v>
      </c>
      <c r="Q1785">
        <v>814.5</v>
      </c>
      <c r="R1785">
        <v>1</v>
      </c>
      <c r="S1785">
        <v>0</v>
      </c>
      <c r="T1785">
        <v>0</v>
      </c>
      <c r="U1785" s="1" t="s">
        <v>43</v>
      </c>
      <c r="V1785">
        <v>30000</v>
      </c>
      <c r="W1785">
        <v>30000</v>
      </c>
      <c r="X1785">
        <v>0</v>
      </c>
      <c r="Y1785">
        <v>30814.5</v>
      </c>
      <c r="Z1785">
        <v>30814.5</v>
      </c>
      <c r="AA1785">
        <v>1</v>
      </c>
      <c r="AB1785" t="s">
        <v>21</v>
      </c>
    </row>
    <row r="1786" spans="1:28" x14ac:dyDescent="0.3">
      <c r="A1786">
        <v>484</v>
      </c>
      <c r="B1786" t="str">
        <f>VLOOKUP(A1786,标的信息!$B$2:$G$260,2,0)</f>
        <v>安盈聚财</v>
      </c>
      <c r="C1786" t="str">
        <f>VLOOKUP(A1786,标的信息!$B$2:$G$260,3,0)</f>
        <v>草根金融第1期</v>
      </c>
      <c r="D1786">
        <f>VLOOKUP(A1786,标的信息!$B$2:$G$260,4,0)</f>
        <v>2000000</v>
      </c>
      <c r="E1786">
        <f>VLOOKUP(A1786,标的信息!$B$2:$G$260,5,0)</f>
        <v>5.4</v>
      </c>
      <c r="F1786">
        <f>VLOOKUP(A1786,标的信息!$B$2:$G$260,6,0)</f>
        <v>6</v>
      </c>
      <c r="G1786">
        <f>VLOOKUP(A1786,标的信息!$B$2:$H$260,7,0)</f>
        <v>181</v>
      </c>
      <c r="H1786" t="str">
        <f>VLOOKUP(A1786,标的信息!$B$2:$I$260,8,0)</f>
        <v>还款中</v>
      </c>
      <c r="I1786">
        <f t="shared" si="27"/>
        <v>1357.5</v>
      </c>
      <c r="J1786">
        <v>1357.5</v>
      </c>
      <c r="K1786">
        <v>50000</v>
      </c>
      <c r="L1786" s="1" t="s">
        <v>3475</v>
      </c>
      <c r="M1786">
        <v>7673</v>
      </c>
      <c r="N1786">
        <v>10</v>
      </c>
      <c r="O1786" t="s">
        <v>18</v>
      </c>
      <c r="P1786" s="1" t="s">
        <v>3476</v>
      </c>
      <c r="Q1786">
        <v>1357.5</v>
      </c>
      <c r="R1786">
        <v>1</v>
      </c>
      <c r="S1786">
        <v>0</v>
      </c>
      <c r="T1786">
        <v>0</v>
      </c>
      <c r="U1786" s="1" t="s">
        <v>77</v>
      </c>
      <c r="V1786">
        <v>50000</v>
      </c>
      <c r="W1786">
        <v>50000</v>
      </c>
      <c r="X1786">
        <v>0</v>
      </c>
      <c r="Y1786">
        <v>51357.5</v>
      </c>
      <c r="Z1786">
        <v>51357.5</v>
      </c>
      <c r="AA1786">
        <v>1</v>
      </c>
      <c r="AB1786" t="s">
        <v>21</v>
      </c>
    </row>
    <row r="1787" spans="1:28" x14ac:dyDescent="0.3">
      <c r="A1787">
        <v>484</v>
      </c>
      <c r="B1787" t="str">
        <f>VLOOKUP(A1787,标的信息!$B$2:$G$260,2,0)</f>
        <v>安盈聚财</v>
      </c>
      <c r="C1787" t="str">
        <f>VLOOKUP(A1787,标的信息!$B$2:$G$260,3,0)</f>
        <v>草根金融第1期</v>
      </c>
      <c r="D1787">
        <f>VLOOKUP(A1787,标的信息!$B$2:$G$260,4,0)</f>
        <v>2000000</v>
      </c>
      <c r="E1787">
        <f>VLOOKUP(A1787,标的信息!$B$2:$G$260,5,0)</f>
        <v>5.4</v>
      </c>
      <c r="F1787">
        <f>VLOOKUP(A1787,标的信息!$B$2:$G$260,6,0)</f>
        <v>6</v>
      </c>
      <c r="G1787">
        <f>VLOOKUP(A1787,标的信息!$B$2:$H$260,7,0)</f>
        <v>181</v>
      </c>
      <c r="H1787" t="str">
        <f>VLOOKUP(A1787,标的信息!$B$2:$I$260,8,0)</f>
        <v>还款中</v>
      </c>
      <c r="I1787">
        <f t="shared" si="27"/>
        <v>271.5</v>
      </c>
      <c r="J1787">
        <v>271.5</v>
      </c>
      <c r="K1787">
        <v>10000</v>
      </c>
      <c r="L1787" s="1" t="s">
        <v>3477</v>
      </c>
      <c r="M1787">
        <v>7672</v>
      </c>
      <c r="N1787">
        <v>10</v>
      </c>
      <c r="O1787" t="s">
        <v>18</v>
      </c>
      <c r="P1787" s="1" t="s">
        <v>3478</v>
      </c>
      <c r="Q1787">
        <v>271.5</v>
      </c>
      <c r="R1787">
        <v>1</v>
      </c>
      <c r="S1787">
        <v>0</v>
      </c>
      <c r="T1787">
        <v>0</v>
      </c>
      <c r="U1787" s="1" t="s">
        <v>43</v>
      </c>
      <c r="V1787">
        <v>10000</v>
      </c>
      <c r="W1787">
        <v>10000</v>
      </c>
      <c r="X1787">
        <v>0</v>
      </c>
      <c r="Y1787">
        <v>10271.5</v>
      </c>
      <c r="Z1787">
        <v>10271.5</v>
      </c>
      <c r="AA1787">
        <v>1</v>
      </c>
      <c r="AB1787" t="s">
        <v>21</v>
      </c>
    </row>
    <row r="1788" spans="1:28" x14ac:dyDescent="0.3">
      <c r="A1788">
        <v>484</v>
      </c>
      <c r="B1788" t="str">
        <f>VLOOKUP(A1788,标的信息!$B$2:$G$260,2,0)</f>
        <v>安盈聚财</v>
      </c>
      <c r="C1788" t="str">
        <f>VLOOKUP(A1788,标的信息!$B$2:$G$260,3,0)</f>
        <v>草根金融第1期</v>
      </c>
      <c r="D1788">
        <f>VLOOKUP(A1788,标的信息!$B$2:$G$260,4,0)</f>
        <v>2000000</v>
      </c>
      <c r="E1788">
        <f>VLOOKUP(A1788,标的信息!$B$2:$G$260,5,0)</f>
        <v>5.4</v>
      </c>
      <c r="F1788">
        <f>VLOOKUP(A1788,标的信息!$B$2:$G$260,6,0)</f>
        <v>6</v>
      </c>
      <c r="G1788">
        <f>VLOOKUP(A1788,标的信息!$B$2:$H$260,7,0)</f>
        <v>181</v>
      </c>
      <c r="H1788" t="str">
        <f>VLOOKUP(A1788,标的信息!$B$2:$I$260,8,0)</f>
        <v>还款中</v>
      </c>
      <c r="I1788">
        <f t="shared" si="27"/>
        <v>271.5</v>
      </c>
      <c r="J1788">
        <v>271.5</v>
      </c>
      <c r="K1788">
        <v>10000</v>
      </c>
      <c r="L1788" s="1" t="s">
        <v>3479</v>
      </c>
      <c r="M1788">
        <v>7671</v>
      </c>
      <c r="N1788">
        <v>10</v>
      </c>
      <c r="O1788" t="s">
        <v>18</v>
      </c>
      <c r="P1788" s="1" t="s">
        <v>3480</v>
      </c>
      <c r="Q1788">
        <v>271.5</v>
      </c>
      <c r="R1788">
        <v>1</v>
      </c>
      <c r="S1788">
        <v>0</v>
      </c>
      <c r="T1788">
        <v>0</v>
      </c>
      <c r="U1788" s="1" t="s">
        <v>53</v>
      </c>
      <c r="V1788">
        <v>10000</v>
      </c>
      <c r="W1788">
        <v>10000</v>
      </c>
      <c r="X1788">
        <v>0</v>
      </c>
      <c r="Y1788">
        <v>10271.5</v>
      </c>
      <c r="Z1788">
        <v>10271.5</v>
      </c>
      <c r="AA1788">
        <v>1</v>
      </c>
      <c r="AB1788" t="s">
        <v>21</v>
      </c>
    </row>
    <row r="1789" spans="1:28" x14ac:dyDescent="0.3">
      <c r="A1789">
        <v>484</v>
      </c>
      <c r="B1789" t="str">
        <f>VLOOKUP(A1789,标的信息!$B$2:$G$260,2,0)</f>
        <v>安盈聚财</v>
      </c>
      <c r="C1789" t="str">
        <f>VLOOKUP(A1789,标的信息!$B$2:$G$260,3,0)</f>
        <v>草根金融第1期</v>
      </c>
      <c r="D1789">
        <f>VLOOKUP(A1789,标的信息!$B$2:$G$260,4,0)</f>
        <v>2000000</v>
      </c>
      <c r="E1789">
        <f>VLOOKUP(A1789,标的信息!$B$2:$G$260,5,0)</f>
        <v>5.4</v>
      </c>
      <c r="F1789">
        <f>VLOOKUP(A1789,标的信息!$B$2:$G$260,6,0)</f>
        <v>6</v>
      </c>
      <c r="G1789">
        <f>VLOOKUP(A1789,标的信息!$B$2:$H$260,7,0)</f>
        <v>181</v>
      </c>
      <c r="H1789" t="str">
        <f>VLOOKUP(A1789,标的信息!$B$2:$I$260,8,0)</f>
        <v>还款中</v>
      </c>
      <c r="I1789">
        <f t="shared" si="27"/>
        <v>271.5</v>
      </c>
      <c r="J1789">
        <v>271.5</v>
      </c>
      <c r="K1789">
        <v>10000</v>
      </c>
      <c r="L1789" s="1" t="s">
        <v>3481</v>
      </c>
      <c r="M1789">
        <v>7670</v>
      </c>
      <c r="N1789">
        <v>10</v>
      </c>
      <c r="O1789" t="s">
        <v>18</v>
      </c>
      <c r="P1789" s="1" t="s">
        <v>3482</v>
      </c>
      <c r="Q1789">
        <v>271.5</v>
      </c>
      <c r="R1789">
        <v>1</v>
      </c>
      <c r="S1789">
        <v>0</v>
      </c>
      <c r="T1789">
        <v>0</v>
      </c>
      <c r="U1789" s="1" t="s">
        <v>43</v>
      </c>
      <c r="V1789">
        <v>10000</v>
      </c>
      <c r="W1789">
        <v>10000</v>
      </c>
      <c r="X1789">
        <v>0</v>
      </c>
      <c r="Y1789">
        <v>10271.5</v>
      </c>
      <c r="Z1789">
        <v>10271.5</v>
      </c>
      <c r="AA1789">
        <v>1</v>
      </c>
      <c r="AB1789" t="s">
        <v>21</v>
      </c>
    </row>
    <row r="1790" spans="1:28" x14ac:dyDescent="0.3">
      <c r="A1790">
        <v>484</v>
      </c>
      <c r="B1790" t="str">
        <f>VLOOKUP(A1790,标的信息!$B$2:$G$260,2,0)</f>
        <v>安盈聚财</v>
      </c>
      <c r="C1790" t="str">
        <f>VLOOKUP(A1790,标的信息!$B$2:$G$260,3,0)</f>
        <v>草根金融第1期</v>
      </c>
      <c r="D1790">
        <f>VLOOKUP(A1790,标的信息!$B$2:$G$260,4,0)</f>
        <v>2000000</v>
      </c>
      <c r="E1790">
        <f>VLOOKUP(A1790,标的信息!$B$2:$G$260,5,0)</f>
        <v>5.4</v>
      </c>
      <c r="F1790">
        <f>VLOOKUP(A1790,标的信息!$B$2:$G$260,6,0)</f>
        <v>6</v>
      </c>
      <c r="G1790">
        <f>VLOOKUP(A1790,标的信息!$B$2:$H$260,7,0)</f>
        <v>181</v>
      </c>
      <c r="H1790" t="str">
        <f>VLOOKUP(A1790,标的信息!$B$2:$I$260,8,0)</f>
        <v>还款中</v>
      </c>
      <c r="I1790">
        <f t="shared" si="27"/>
        <v>271.5</v>
      </c>
      <c r="J1790">
        <v>271.5</v>
      </c>
      <c r="K1790">
        <v>10000</v>
      </c>
      <c r="L1790" s="1" t="s">
        <v>3483</v>
      </c>
      <c r="M1790">
        <v>7666</v>
      </c>
      <c r="N1790">
        <v>10</v>
      </c>
      <c r="O1790" t="s">
        <v>18</v>
      </c>
      <c r="P1790" s="1" t="s">
        <v>3484</v>
      </c>
      <c r="Q1790">
        <v>271.5</v>
      </c>
      <c r="R1790">
        <v>1</v>
      </c>
      <c r="S1790">
        <v>0</v>
      </c>
      <c r="T1790">
        <v>0</v>
      </c>
      <c r="U1790" s="1" t="s">
        <v>20</v>
      </c>
      <c r="V1790">
        <v>10000</v>
      </c>
      <c r="W1790">
        <v>10000</v>
      </c>
      <c r="X1790">
        <v>0</v>
      </c>
      <c r="Y1790">
        <v>10271.5</v>
      </c>
      <c r="Z1790">
        <v>10271.5</v>
      </c>
      <c r="AA1790">
        <v>1</v>
      </c>
      <c r="AB1790" t="s">
        <v>21</v>
      </c>
    </row>
    <row r="1791" spans="1:28" x14ac:dyDescent="0.3">
      <c r="A1791">
        <v>484</v>
      </c>
      <c r="B1791" t="str">
        <f>VLOOKUP(A1791,标的信息!$B$2:$G$260,2,0)</f>
        <v>安盈聚财</v>
      </c>
      <c r="C1791" t="str">
        <f>VLOOKUP(A1791,标的信息!$B$2:$G$260,3,0)</f>
        <v>草根金融第1期</v>
      </c>
      <c r="D1791">
        <f>VLOOKUP(A1791,标的信息!$B$2:$G$260,4,0)</f>
        <v>2000000</v>
      </c>
      <c r="E1791">
        <f>VLOOKUP(A1791,标的信息!$B$2:$G$260,5,0)</f>
        <v>5.4</v>
      </c>
      <c r="F1791">
        <f>VLOOKUP(A1791,标的信息!$B$2:$G$260,6,0)</f>
        <v>6</v>
      </c>
      <c r="G1791">
        <f>VLOOKUP(A1791,标的信息!$B$2:$H$260,7,0)</f>
        <v>181</v>
      </c>
      <c r="H1791" t="str">
        <f>VLOOKUP(A1791,标的信息!$B$2:$I$260,8,0)</f>
        <v>还款中</v>
      </c>
      <c r="I1791">
        <f t="shared" si="27"/>
        <v>543</v>
      </c>
      <c r="J1791">
        <v>543</v>
      </c>
      <c r="K1791">
        <v>20000</v>
      </c>
      <c r="L1791" s="1" t="s">
        <v>3485</v>
      </c>
      <c r="M1791">
        <v>7665</v>
      </c>
      <c r="N1791">
        <v>10</v>
      </c>
      <c r="O1791" t="s">
        <v>18</v>
      </c>
      <c r="P1791" s="1" t="s">
        <v>3486</v>
      </c>
      <c r="Q1791">
        <v>543</v>
      </c>
      <c r="R1791">
        <v>1</v>
      </c>
      <c r="S1791">
        <v>0</v>
      </c>
      <c r="T1791">
        <v>0</v>
      </c>
      <c r="U1791" s="1" t="s">
        <v>20</v>
      </c>
      <c r="V1791">
        <v>20000</v>
      </c>
      <c r="W1791">
        <v>20000</v>
      </c>
      <c r="X1791">
        <v>0</v>
      </c>
      <c r="Y1791">
        <v>20543</v>
      </c>
      <c r="Z1791">
        <v>20543</v>
      </c>
      <c r="AA1791">
        <v>1</v>
      </c>
      <c r="AB1791" t="s">
        <v>21</v>
      </c>
    </row>
    <row r="1792" spans="1:28" x14ac:dyDescent="0.3">
      <c r="A1792">
        <v>484</v>
      </c>
      <c r="B1792" t="str">
        <f>VLOOKUP(A1792,标的信息!$B$2:$G$260,2,0)</f>
        <v>安盈聚财</v>
      </c>
      <c r="C1792" t="str">
        <f>VLOOKUP(A1792,标的信息!$B$2:$G$260,3,0)</f>
        <v>草根金融第1期</v>
      </c>
      <c r="D1792">
        <f>VLOOKUP(A1792,标的信息!$B$2:$G$260,4,0)</f>
        <v>2000000</v>
      </c>
      <c r="E1792">
        <f>VLOOKUP(A1792,标的信息!$B$2:$G$260,5,0)</f>
        <v>5.4</v>
      </c>
      <c r="F1792">
        <f>VLOOKUP(A1792,标的信息!$B$2:$G$260,6,0)</f>
        <v>6</v>
      </c>
      <c r="G1792">
        <f>VLOOKUP(A1792,标的信息!$B$2:$H$260,7,0)</f>
        <v>181</v>
      </c>
      <c r="H1792" t="str">
        <f>VLOOKUP(A1792,标的信息!$B$2:$I$260,8,0)</f>
        <v>还款中</v>
      </c>
      <c r="I1792">
        <f t="shared" si="27"/>
        <v>271.5</v>
      </c>
      <c r="J1792">
        <v>271.5</v>
      </c>
      <c r="K1792">
        <v>10000</v>
      </c>
      <c r="L1792" s="1" t="s">
        <v>3487</v>
      </c>
      <c r="M1792">
        <v>7646</v>
      </c>
      <c r="N1792">
        <v>10</v>
      </c>
      <c r="O1792" t="s">
        <v>18</v>
      </c>
      <c r="P1792" s="1" t="s">
        <v>3488</v>
      </c>
      <c r="Q1792">
        <v>271.5</v>
      </c>
      <c r="R1792">
        <v>1</v>
      </c>
      <c r="S1792">
        <v>0</v>
      </c>
      <c r="T1792">
        <v>0</v>
      </c>
      <c r="U1792" s="1" t="s">
        <v>20</v>
      </c>
      <c r="V1792">
        <v>10000</v>
      </c>
      <c r="W1792">
        <v>10000</v>
      </c>
      <c r="X1792">
        <v>0</v>
      </c>
      <c r="Y1792">
        <v>10271.5</v>
      </c>
      <c r="Z1792">
        <v>10271.5</v>
      </c>
      <c r="AA1792">
        <v>1</v>
      </c>
      <c r="AB1792" t="s">
        <v>21</v>
      </c>
    </row>
    <row r="1793" spans="1:28" x14ac:dyDescent="0.3">
      <c r="A1793">
        <v>484</v>
      </c>
      <c r="B1793" t="str">
        <f>VLOOKUP(A1793,标的信息!$B$2:$G$260,2,0)</f>
        <v>安盈聚财</v>
      </c>
      <c r="C1793" t="str">
        <f>VLOOKUP(A1793,标的信息!$B$2:$G$260,3,0)</f>
        <v>草根金融第1期</v>
      </c>
      <c r="D1793">
        <f>VLOOKUP(A1793,标的信息!$B$2:$G$260,4,0)</f>
        <v>2000000</v>
      </c>
      <c r="E1793">
        <f>VLOOKUP(A1793,标的信息!$B$2:$G$260,5,0)</f>
        <v>5.4</v>
      </c>
      <c r="F1793">
        <f>VLOOKUP(A1793,标的信息!$B$2:$G$260,6,0)</f>
        <v>6</v>
      </c>
      <c r="G1793">
        <f>VLOOKUP(A1793,标的信息!$B$2:$H$260,7,0)</f>
        <v>181</v>
      </c>
      <c r="H1793" t="str">
        <f>VLOOKUP(A1793,标的信息!$B$2:$I$260,8,0)</f>
        <v>还款中</v>
      </c>
      <c r="I1793">
        <f t="shared" si="27"/>
        <v>271.5</v>
      </c>
      <c r="J1793">
        <v>271.5</v>
      </c>
      <c r="K1793">
        <v>10000</v>
      </c>
      <c r="L1793" s="1" t="s">
        <v>3489</v>
      </c>
      <c r="M1793">
        <v>7601</v>
      </c>
      <c r="N1793">
        <v>10</v>
      </c>
      <c r="O1793" t="s">
        <v>18</v>
      </c>
      <c r="P1793" s="1" t="s">
        <v>3490</v>
      </c>
      <c r="Q1793">
        <v>271.5</v>
      </c>
      <c r="R1793">
        <v>1</v>
      </c>
      <c r="S1793">
        <v>0</v>
      </c>
      <c r="T1793">
        <v>0</v>
      </c>
      <c r="U1793" s="1" t="s">
        <v>32</v>
      </c>
      <c r="V1793">
        <v>10000</v>
      </c>
      <c r="W1793">
        <v>10000</v>
      </c>
      <c r="X1793">
        <v>0</v>
      </c>
      <c r="Y1793">
        <v>10271.5</v>
      </c>
      <c r="Z1793">
        <v>10271.5</v>
      </c>
      <c r="AA1793">
        <v>1</v>
      </c>
      <c r="AB1793" t="s">
        <v>21</v>
      </c>
    </row>
    <row r="1794" spans="1:28" x14ac:dyDescent="0.3">
      <c r="A1794">
        <v>484</v>
      </c>
      <c r="B1794" t="str">
        <f>VLOOKUP(A1794,标的信息!$B$2:$G$260,2,0)</f>
        <v>安盈聚财</v>
      </c>
      <c r="C1794" t="str">
        <f>VLOOKUP(A1794,标的信息!$B$2:$G$260,3,0)</f>
        <v>草根金融第1期</v>
      </c>
      <c r="D1794">
        <f>VLOOKUP(A1794,标的信息!$B$2:$G$260,4,0)</f>
        <v>2000000</v>
      </c>
      <c r="E1794">
        <f>VLOOKUP(A1794,标的信息!$B$2:$G$260,5,0)</f>
        <v>5.4</v>
      </c>
      <c r="F1794">
        <f>VLOOKUP(A1794,标的信息!$B$2:$G$260,6,0)</f>
        <v>6</v>
      </c>
      <c r="G1794">
        <f>VLOOKUP(A1794,标的信息!$B$2:$H$260,7,0)</f>
        <v>181</v>
      </c>
      <c r="H1794" t="str">
        <f>VLOOKUP(A1794,标的信息!$B$2:$I$260,8,0)</f>
        <v>还款中</v>
      </c>
      <c r="I1794">
        <f t="shared" si="27"/>
        <v>543</v>
      </c>
      <c r="J1794">
        <v>543</v>
      </c>
      <c r="K1794">
        <v>20000</v>
      </c>
      <c r="L1794" s="1" t="s">
        <v>3491</v>
      </c>
      <c r="M1794">
        <v>7594</v>
      </c>
      <c r="N1794">
        <v>10</v>
      </c>
      <c r="O1794" t="s">
        <v>18</v>
      </c>
      <c r="P1794" s="1" t="s">
        <v>3492</v>
      </c>
      <c r="Q1794">
        <v>543</v>
      </c>
      <c r="R1794">
        <v>1</v>
      </c>
      <c r="S1794">
        <v>0</v>
      </c>
      <c r="T1794">
        <v>0</v>
      </c>
      <c r="U1794" s="1" t="s">
        <v>40</v>
      </c>
      <c r="V1794">
        <v>20000</v>
      </c>
      <c r="W1794">
        <v>20000</v>
      </c>
      <c r="X1794">
        <v>0</v>
      </c>
      <c r="Y1794">
        <v>20543</v>
      </c>
      <c r="Z1794">
        <v>20543</v>
      </c>
      <c r="AA1794">
        <v>1</v>
      </c>
      <c r="AB1794" t="s">
        <v>21</v>
      </c>
    </row>
    <row r="1795" spans="1:28" x14ac:dyDescent="0.3">
      <c r="A1795">
        <v>484</v>
      </c>
      <c r="B1795" t="str">
        <f>VLOOKUP(A1795,标的信息!$B$2:$G$260,2,0)</f>
        <v>安盈聚财</v>
      </c>
      <c r="C1795" t="str">
        <f>VLOOKUP(A1795,标的信息!$B$2:$G$260,3,0)</f>
        <v>草根金融第1期</v>
      </c>
      <c r="D1795">
        <f>VLOOKUP(A1795,标的信息!$B$2:$G$260,4,0)</f>
        <v>2000000</v>
      </c>
      <c r="E1795">
        <f>VLOOKUP(A1795,标的信息!$B$2:$G$260,5,0)</f>
        <v>5.4</v>
      </c>
      <c r="F1795">
        <f>VLOOKUP(A1795,标的信息!$B$2:$G$260,6,0)</f>
        <v>6</v>
      </c>
      <c r="G1795">
        <f>VLOOKUP(A1795,标的信息!$B$2:$H$260,7,0)</f>
        <v>181</v>
      </c>
      <c r="H1795" t="str">
        <f>VLOOKUP(A1795,标的信息!$B$2:$I$260,8,0)</f>
        <v>还款中</v>
      </c>
      <c r="I1795">
        <f t="shared" ref="I1795:I1813" si="28">K1795*E1795/100*G1795/360</f>
        <v>271.5</v>
      </c>
      <c r="J1795">
        <v>271.5</v>
      </c>
      <c r="K1795">
        <v>10000</v>
      </c>
      <c r="L1795" s="1" t="s">
        <v>3493</v>
      </c>
      <c r="M1795">
        <v>7593</v>
      </c>
      <c r="N1795">
        <v>10</v>
      </c>
      <c r="O1795" t="s">
        <v>18</v>
      </c>
      <c r="P1795" s="1" t="s">
        <v>3494</v>
      </c>
      <c r="Q1795">
        <v>271.5</v>
      </c>
      <c r="R1795">
        <v>1</v>
      </c>
      <c r="S1795">
        <v>0</v>
      </c>
      <c r="T1795">
        <v>0</v>
      </c>
      <c r="U1795" s="1" t="s">
        <v>24</v>
      </c>
      <c r="V1795">
        <v>10000</v>
      </c>
      <c r="W1795">
        <v>10000</v>
      </c>
      <c r="X1795">
        <v>0</v>
      </c>
      <c r="Y1795">
        <v>10271.5</v>
      </c>
      <c r="Z1795">
        <v>10271.5</v>
      </c>
      <c r="AA1795">
        <v>1</v>
      </c>
      <c r="AB1795" t="s">
        <v>21</v>
      </c>
    </row>
    <row r="1796" spans="1:28" x14ac:dyDescent="0.3">
      <c r="A1796">
        <v>484</v>
      </c>
      <c r="B1796" t="str">
        <f>VLOOKUP(A1796,标的信息!$B$2:$G$260,2,0)</f>
        <v>安盈聚财</v>
      </c>
      <c r="C1796" t="str">
        <f>VLOOKUP(A1796,标的信息!$B$2:$G$260,3,0)</f>
        <v>草根金融第1期</v>
      </c>
      <c r="D1796">
        <f>VLOOKUP(A1796,标的信息!$B$2:$G$260,4,0)</f>
        <v>2000000</v>
      </c>
      <c r="E1796">
        <f>VLOOKUP(A1796,标的信息!$B$2:$G$260,5,0)</f>
        <v>5.4</v>
      </c>
      <c r="F1796">
        <f>VLOOKUP(A1796,标的信息!$B$2:$G$260,6,0)</f>
        <v>6</v>
      </c>
      <c r="G1796">
        <f>VLOOKUP(A1796,标的信息!$B$2:$H$260,7,0)</f>
        <v>181</v>
      </c>
      <c r="H1796" t="str">
        <f>VLOOKUP(A1796,标的信息!$B$2:$I$260,8,0)</f>
        <v>还款中</v>
      </c>
      <c r="I1796">
        <f t="shared" si="28"/>
        <v>271.5</v>
      </c>
      <c r="J1796">
        <v>271.5</v>
      </c>
      <c r="K1796">
        <v>10000</v>
      </c>
      <c r="L1796" s="1" t="s">
        <v>3495</v>
      </c>
      <c r="M1796">
        <v>7592</v>
      </c>
      <c r="N1796">
        <v>10</v>
      </c>
      <c r="O1796" t="s">
        <v>18</v>
      </c>
      <c r="P1796" s="1" t="s">
        <v>3496</v>
      </c>
      <c r="Q1796">
        <v>271.5</v>
      </c>
      <c r="R1796">
        <v>1</v>
      </c>
      <c r="S1796">
        <v>0</v>
      </c>
      <c r="T1796">
        <v>0</v>
      </c>
      <c r="U1796" s="1" t="s">
        <v>43</v>
      </c>
      <c r="V1796">
        <v>10000</v>
      </c>
      <c r="W1796">
        <v>10000</v>
      </c>
      <c r="X1796">
        <v>0</v>
      </c>
      <c r="Y1796">
        <v>10271.5</v>
      </c>
      <c r="Z1796">
        <v>10271.5</v>
      </c>
      <c r="AA1796">
        <v>1</v>
      </c>
      <c r="AB1796" t="s">
        <v>21</v>
      </c>
    </row>
    <row r="1797" spans="1:28" x14ac:dyDescent="0.3">
      <c r="A1797">
        <v>484</v>
      </c>
      <c r="B1797" t="str">
        <f>VLOOKUP(A1797,标的信息!$B$2:$G$260,2,0)</f>
        <v>安盈聚财</v>
      </c>
      <c r="C1797" t="str">
        <f>VLOOKUP(A1797,标的信息!$B$2:$G$260,3,0)</f>
        <v>草根金融第1期</v>
      </c>
      <c r="D1797">
        <f>VLOOKUP(A1797,标的信息!$B$2:$G$260,4,0)</f>
        <v>2000000</v>
      </c>
      <c r="E1797">
        <f>VLOOKUP(A1797,标的信息!$B$2:$G$260,5,0)</f>
        <v>5.4</v>
      </c>
      <c r="F1797">
        <f>VLOOKUP(A1797,标的信息!$B$2:$G$260,6,0)</f>
        <v>6</v>
      </c>
      <c r="G1797">
        <f>VLOOKUP(A1797,标的信息!$B$2:$H$260,7,0)</f>
        <v>181</v>
      </c>
      <c r="H1797" t="str">
        <f>VLOOKUP(A1797,标的信息!$B$2:$I$260,8,0)</f>
        <v>还款中</v>
      </c>
      <c r="I1797">
        <f t="shared" si="28"/>
        <v>2715</v>
      </c>
      <c r="J1797">
        <v>2715</v>
      </c>
      <c r="K1797">
        <v>100000</v>
      </c>
      <c r="L1797" s="1" t="s">
        <v>3497</v>
      </c>
      <c r="M1797">
        <v>7591</v>
      </c>
      <c r="N1797">
        <v>10</v>
      </c>
      <c r="O1797" t="s">
        <v>18</v>
      </c>
      <c r="P1797" s="1" t="s">
        <v>3498</v>
      </c>
      <c r="Q1797">
        <v>2715</v>
      </c>
      <c r="R1797">
        <v>1</v>
      </c>
      <c r="S1797">
        <v>0</v>
      </c>
      <c r="T1797">
        <v>0</v>
      </c>
      <c r="U1797" s="1" t="s">
        <v>32</v>
      </c>
      <c r="V1797">
        <v>100000</v>
      </c>
      <c r="W1797">
        <v>100000</v>
      </c>
      <c r="X1797">
        <v>0</v>
      </c>
      <c r="Y1797">
        <v>102715</v>
      </c>
      <c r="Z1797">
        <v>102715</v>
      </c>
      <c r="AA1797">
        <v>1</v>
      </c>
      <c r="AB1797" t="s">
        <v>21</v>
      </c>
    </row>
    <row r="1798" spans="1:28" x14ac:dyDescent="0.3">
      <c r="A1798">
        <v>484</v>
      </c>
      <c r="B1798" t="str">
        <f>VLOOKUP(A1798,标的信息!$B$2:$G$260,2,0)</f>
        <v>安盈聚财</v>
      </c>
      <c r="C1798" t="str">
        <f>VLOOKUP(A1798,标的信息!$B$2:$G$260,3,0)</f>
        <v>草根金融第1期</v>
      </c>
      <c r="D1798">
        <f>VLOOKUP(A1798,标的信息!$B$2:$G$260,4,0)</f>
        <v>2000000</v>
      </c>
      <c r="E1798">
        <f>VLOOKUP(A1798,标的信息!$B$2:$G$260,5,0)</f>
        <v>5.4</v>
      </c>
      <c r="F1798">
        <f>VLOOKUP(A1798,标的信息!$B$2:$G$260,6,0)</f>
        <v>6</v>
      </c>
      <c r="G1798">
        <f>VLOOKUP(A1798,标的信息!$B$2:$H$260,7,0)</f>
        <v>181</v>
      </c>
      <c r="H1798" t="str">
        <f>VLOOKUP(A1798,标的信息!$B$2:$I$260,8,0)</f>
        <v>还款中</v>
      </c>
      <c r="I1798">
        <f t="shared" si="28"/>
        <v>271.5</v>
      </c>
      <c r="J1798">
        <v>271.5</v>
      </c>
      <c r="K1798">
        <v>10000</v>
      </c>
      <c r="L1798" s="1" t="s">
        <v>3499</v>
      </c>
      <c r="M1798">
        <v>7590</v>
      </c>
      <c r="N1798">
        <v>10</v>
      </c>
      <c r="O1798" t="s">
        <v>18</v>
      </c>
      <c r="P1798" s="1" t="s">
        <v>3500</v>
      </c>
      <c r="Q1798">
        <v>271.5</v>
      </c>
      <c r="R1798">
        <v>1</v>
      </c>
      <c r="S1798">
        <v>0</v>
      </c>
      <c r="T1798">
        <v>0</v>
      </c>
      <c r="U1798" s="1" t="s">
        <v>43</v>
      </c>
      <c r="V1798">
        <v>10000</v>
      </c>
      <c r="W1798">
        <v>10000</v>
      </c>
      <c r="X1798">
        <v>0</v>
      </c>
      <c r="Y1798">
        <v>10271.5</v>
      </c>
      <c r="Z1798">
        <v>10271.5</v>
      </c>
      <c r="AA1798">
        <v>1</v>
      </c>
      <c r="AB1798" t="s">
        <v>21</v>
      </c>
    </row>
    <row r="1799" spans="1:28" x14ac:dyDescent="0.3">
      <c r="A1799">
        <v>484</v>
      </c>
      <c r="B1799" t="str">
        <f>VLOOKUP(A1799,标的信息!$B$2:$G$260,2,0)</f>
        <v>安盈聚财</v>
      </c>
      <c r="C1799" t="str">
        <f>VLOOKUP(A1799,标的信息!$B$2:$G$260,3,0)</f>
        <v>草根金融第1期</v>
      </c>
      <c r="D1799">
        <f>VLOOKUP(A1799,标的信息!$B$2:$G$260,4,0)</f>
        <v>2000000</v>
      </c>
      <c r="E1799">
        <f>VLOOKUP(A1799,标的信息!$B$2:$G$260,5,0)</f>
        <v>5.4</v>
      </c>
      <c r="F1799">
        <f>VLOOKUP(A1799,标的信息!$B$2:$G$260,6,0)</f>
        <v>6</v>
      </c>
      <c r="G1799">
        <f>VLOOKUP(A1799,标的信息!$B$2:$H$260,7,0)</f>
        <v>181</v>
      </c>
      <c r="H1799" t="str">
        <f>VLOOKUP(A1799,标的信息!$B$2:$I$260,8,0)</f>
        <v>还款中</v>
      </c>
      <c r="I1799">
        <f t="shared" si="28"/>
        <v>271.5</v>
      </c>
      <c r="J1799">
        <v>271.5</v>
      </c>
      <c r="K1799">
        <v>10000</v>
      </c>
      <c r="L1799" s="1" t="s">
        <v>3501</v>
      </c>
      <c r="M1799">
        <v>7589</v>
      </c>
      <c r="N1799">
        <v>10</v>
      </c>
      <c r="O1799" t="s">
        <v>18</v>
      </c>
      <c r="P1799" s="1" t="s">
        <v>3502</v>
      </c>
      <c r="Q1799">
        <v>271.5</v>
      </c>
      <c r="R1799">
        <v>1</v>
      </c>
      <c r="S1799">
        <v>0</v>
      </c>
      <c r="T1799">
        <v>0</v>
      </c>
      <c r="U1799" s="1" t="s">
        <v>43</v>
      </c>
      <c r="V1799">
        <v>10000</v>
      </c>
      <c r="W1799">
        <v>10000</v>
      </c>
      <c r="X1799">
        <v>0</v>
      </c>
      <c r="Y1799">
        <v>10271.5</v>
      </c>
      <c r="Z1799">
        <v>10271.5</v>
      </c>
      <c r="AA1799">
        <v>1</v>
      </c>
      <c r="AB1799" t="s">
        <v>21</v>
      </c>
    </row>
    <row r="1800" spans="1:28" x14ac:dyDescent="0.3">
      <c r="A1800">
        <v>484</v>
      </c>
      <c r="B1800" t="str">
        <f>VLOOKUP(A1800,标的信息!$B$2:$G$260,2,0)</f>
        <v>安盈聚财</v>
      </c>
      <c r="C1800" t="str">
        <f>VLOOKUP(A1800,标的信息!$B$2:$G$260,3,0)</f>
        <v>草根金融第1期</v>
      </c>
      <c r="D1800">
        <f>VLOOKUP(A1800,标的信息!$B$2:$G$260,4,0)</f>
        <v>2000000</v>
      </c>
      <c r="E1800">
        <f>VLOOKUP(A1800,标的信息!$B$2:$G$260,5,0)</f>
        <v>5.4</v>
      </c>
      <c r="F1800">
        <f>VLOOKUP(A1800,标的信息!$B$2:$G$260,6,0)</f>
        <v>6</v>
      </c>
      <c r="G1800">
        <f>VLOOKUP(A1800,标的信息!$B$2:$H$260,7,0)</f>
        <v>181</v>
      </c>
      <c r="H1800" t="str">
        <f>VLOOKUP(A1800,标的信息!$B$2:$I$260,8,0)</f>
        <v>还款中</v>
      </c>
      <c r="I1800">
        <f t="shared" si="28"/>
        <v>5973</v>
      </c>
      <c r="J1800">
        <v>5973</v>
      </c>
      <c r="K1800">
        <v>220000</v>
      </c>
      <c r="L1800" s="1" t="s">
        <v>3503</v>
      </c>
      <c r="M1800">
        <v>7588</v>
      </c>
      <c r="N1800">
        <v>10</v>
      </c>
      <c r="O1800" t="s">
        <v>18</v>
      </c>
      <c r="P1800" s="1" t="s">
        <v>3504</v>
      </c>
      <c r="Q1800">
        <v>5973</v>
      </c>
      <c r="R1800">
        <v>1</v>
      </c>
      <c r="S1800">
        <v>0</v>
      </c>
      <c r="T1800">
        <v>0</v>
      </c>
      <c r="U1800" s="1" t="s">
        <v>20</v>
      </c>
      <c r="V1800">
        <v>220000</v>
      </c>
      <c r="W1800">
        <v>220000</v>
      </c>
      <c r="X1800">
        <v>0</v>
      </c>
      <c r="Y1800">
        <v>225973</v>
      </c>
      <c r="Z1800">
        <v>225973</v>
      </c>
      <c r="AA1800">
        <v>1</v>
      </c>
      <c r="AB1800" t="s">
        <v>21</v>
      </c>
    </row>
    <row r="1801" spans="1:28" x14ac:dyDescent="0.3">
      <c r="A1801">
        <v>484</v>
      </c>
      <c r="B1801" t="str">
        <f>VLOOKUP(A1801,标的信息!$B$2:$G$260,2,0)</f>
        <v>安盈聚财</v>
      </c>
      <c r="C1801" t="str">
        <f>VLOOKUP(A1801,标的信息!$B$2:$G$260,3,0)</f>
        <v>草根金融第1期</v>
      </c>
      <c r="D1801">
        <f>VLOOKUP(A1801,标的信息!$B$2:$G$260,4,0)</f>
        <v>2000000</v>
      </c>
      <c r="E1801">
        <f>VLOOKUP(A1801,标的信息!$B$2:$G$260,5,0)</f>
        <v>5.4</v>
      </c>
      <c r="F1801">
        <f>VLOOKUP(A1801,标的信息!$B$2:$G$260,6,0)</f>
        <v>6</v>
      </c>
      <c r="G1801">
        <f>VLOOKUP(A1801,标的信息!$B$2:$H$260,7,0)</f>
        <v>181</v>
      </c>
      <c r="H1801" t="str">
        <f>VLOOKUP(A1801,标的信息!$B$2:$I$260,8,0)</f>
        <v>还款中</v>
      </c>
      <c r="I1801">
        <f t="shared" si="28"/>
        <v>271.5</v>
      </c>
      <c r="J1801">
        <v>271.5</v>
      </c>
      <c r="K1801">
        <v>10000</v>
      </c>
      <c r="L1801" s="1" t="s">
        <v>3505</v>
      </c>
      <c r="M1801">
        <v>7587</v>
      </c>
      <c r="N1801">
        <v>10</v>
      </c>
      <c r="O1801" t="s">
        <v>18</v>
      </c>
      <c r="P1801" s="1" t="s">
        <v>3506</v>
      </c>
      <c r="Q1801">
        <v>271.5</v>
      </c>
      <c r="R1801">
        <v>1</v>
      </c>
      <c r="S1801">
        <v>0</v>
      </c>
      <c r="T1801">
        <v>0</v>
      </c>
      <c r="U1801" s="1" t="s">
        <v>53</v>
      </c>
      <c r="V1801">
        <v>10000</v>
      </c>
      <c r="W1801">
        <v>10000</v>
      </c>
      <c r="X1801">
        <v>0</v>
      </c>
      <c r="Y1801">
        <v>10271.5</v>
      </c>
      <c r="Z1801">
        <v>10271.5</v>
      </c>
      <c r="AA1801">
        <v>1</v>
      </c>
      <c r="AB1801" t="s">
        <v>21</v>
      </c>
    </row>
    <row r="1802" spans="1:28" x14ac:dyDescent="0.3">
      <c r="A1802">
        <v>484</v>
      </c>
      <c r="B1802" t="str">
        <f>VLOOKUP(A1802,标的信息!$B$2:$G$260,2,0)</f>
        <v>安盈聚财</v>
      </c>
      <c r="C1802" t="str">
        <f>VLOOKUP(A1802,标的信息!$B$2:$G$260,3,0)</f>
        <v>草根金融第1期</v>
      </c>
      <c r="D1802">
        <f>VLOOKUP(A1802,标的信息!$B$2:$G$260,4,0)</f>
        <v>2000000</v>
      </c>
      <c r="E1802">
        <f>VLOOKUP(A1802,标的信息!$B$2:$G$260,5,0)</f>
        <v>5.4</v>
      </c>
      <c r="F1802">
        <f>VLOOKUP(A1802,标的信息!$B$2:$G$260,6,0)</f>
        <v>6</v>
      </c>
      <c r="G1802">
        <f>VLOOKUP(A1802,标的信息!$B$2:$H$260,7,0)</f>
        <v>181</v>
      </c>
      <c r="H1802" t="str">
        <f>VLOOKUP(A1802,标的信息!$B$2:$I$260,8,0)</f>
        <v>还款中</v>
      </c>
      <c r="I1802">
        <f t="shared" si="28"/>
        <v>1086</v>
      </c>
      <c r="J1802">
        <v>1086</v>
      </c>
      <c r="K1802">
        <v>40000</v>
      </c>
      <c r="L1802" s="1" t="s">
        <v>3507</v>
      </c>
      <c r="M1802">
        <v>7586</v>
      </c>
      <c r="N1802">
        <v>10</v>
      </c>
      <c r="O1802" t="s">
        <v>18</v>
      </c>
      <c r="P1802" s="1" t="s">
        <v>3508</v>
      </c>
      <c r="Q1802">
        <v>1086</v>
      </c>
      <c r="R1802">
        <v>1</v>
      </c>
      <c r="S1802">
        <v>0</v>
      </c>
      <c r="T1802">
        <v>0</v>
      </c>
      <c r="U1802" s="1" t="s">
        <v>24</v>
      </c>
      <c r="V1802">
        <v>40000</v>
      </c>
      <c r="W1802">
        <v>40000</v>
      </c>
      <c r="X1802">
        <v>0</v>
      </c>
      <c r="Y1802">
        <v>41086</v>
      </c>
      <c r="Z1802">
        <v>41086</v>
      </c>
      <c r="AA1802">
        <v>1</v>
      </c>
      <c r="AB1802" t="s">
        <v>21</v>
      </c>
    </row>
    <row r="1803" spans="1:28" x14ac:dyDescent="0.3">
      <c r="A1803">
        <v>484</v>
      </c>
      <c r="B1803" t="str">
        <f>VLOOKUP(A1803,标的信息!$B$2:$G$260,2,0)</f>
        <v>安盈聚财</v>
      </c>
      <c r="C1803" t="str">
        <f>VLOOKUP(A1803,标的信息!$B$2:$G$260,3,0)</f>
        <v>草根金融第1期</v>
      </c>
      <c r="D1803">
        <f>VLOOKUP(A1803,标的信息!$B$2:$G$260,4,0)</f>
        <v>2000000</v>
      </c>
      <c r="E1803">
        <f>VLOOKUP(A1803,标的信息!$B$2:$G$260,5,0)</f>
        <v>5.4</v>
      </c>
      <c r="F1803">
        <f>VLOOKUP(A1803,标的信息!$B$2:$G$260,6,0)</f>
        <v>6</v>
      </c>
      <c r="G1803">
        <f>VLOOKUP(A1803,标的信息!$B$2:$H$260,7,0)</f>
        <v>181</v>
      </c>
      <c r="H1803" t="str">
        <f>VLOOKUP(A1803,标的信息!$B$2:$I$260,8,0)</f>
        <v>还款中</v>
      </c>
      <c r="I1803">
        <f t="shared" si="28"/>
        <v>814.5</v>
      </c>
      <c r="J1803">
        <v>814.5</v>
      </c>
      <c r="K1803">
        <v>30000</v>
      </c>
      <c r="L1803" s="1" t="s">
        <v>3509</v>
      </c>
      <c r="M1803">
        <v>7585</v>
      </c>
      <c r="N1803">
        <v>10</v>
      </c>
      <c r="O1803" t="s">
        <v>18</v>
      </c>
      <c r="P1803" s="1" t="s">
        <v>3510</v>
      </c>
      <c r="Q1803">
        <v>814.5</v>
      </c>
      <c r="R1803">
        <v>1</v>
      </c>
      <c r="S1803">
        <v>0</v>
      </c>
      <c r="T1803">
        <v>0</v>
      </c>
      <c r="U1803" s="1" t="s">
        <v>24</v>
      </c>
      <c r="V1803">
        <v>30000</v>
      </c>
      <c r="W1803">
        <v>30000</v>
      </c>
      <c r="X1803">
        <v>0</v>
      </c>
      <c r="Y1803">
        <v>30814.5</v>
      </c>
      <c r="Z1803">
        <v>30814.5</v>
      </c>
      <c r="AA1803">
        <v>1</v>
      </c>
      <c r="AB1803" t="s">
        <v>21</v>
      </c>
    </row>
    <row r="1804" spans="1:28" x14ac:dyDescent="0.3">
      <c r="A1804">
        <v>484</v>
      </c>
      <c r="B1804" t="str">
        <f>VLOOKUP(A1804,标的信息!$B$2:$G$260,2,0)</f>
        <v>安盈聚财</v>
      </c>
      <c r="C1804" t="str">
        <f>VLOOKUP(A1804,标的信息!$B$2:$G$260,3,0)</f>
        <v>草根金融第1期</v>
      </c>
      <c r="D1804">
        <f>VLOOKUP(A1804,标的信息!$B$2:$G$260,4,0)</f>
        <v>2000000</v>
      </c>
      <c r="E1804">
        <f>VLOOKUP(A1804,标的信息!$B$2:$G$260,5,0)</f>
        <v>5.4</v>
      </c>
      <c r="F1804">
        <f>VLOOKUP(A1804,标的信息!$B$2:$G$260,6,0)</f>
        <v>6</v>
      </c>
      <c r="G1804">
        <f>VLOOKUP(A1804,标的信息!$B$2:$H$260,7,0)</f>
        <v>181</v>
      </c>
      <c r="H1804" t="str">
        <f>VLOOKUP(A1804,标的信息!$B$2:$I$260,8,0)</f>
        <v>还款中</v>
      </c>
      <c r="I1804">
        <f t="shared" si="28"/>
        <v>543</v>
      </c>
      <c r="J1804">
        <v>543</v>
      </c>
      <c r="K1804">
        <v>20000</v>
      </c>
      <c r="L1804" s="1" t="s">
        <v>3511</v>
      </c>
      <c r="M1804">
        <v>7584</v>
      </c>
      <c r="N1804">
        <v>10</v>
      </c>
      <c r="O1804" t="s">
        <v>18</v>
      </c>
      <c r="P1804" s="1" t="s">
        <v>3512</v>
      </c>
      <c r="Q1804">
        <v>543</v>
      </c>
      <c r="R1804">
        <v>1</v>
      </c>
      <c r="S1804">
        <v>0</v>
      </c>
      <c r="T1804">
        <v>0</v>
      </c>
      <c r="U1804" s="1" t="s">
        <v>24</v>
      </c>
      <c r="V1804">
        <v>20000</v>
      </c>
      <c r="W1804">
        <v>20000</v>
      </c>
      <c r="X1804">
        <v>0</v>
      </c>
      <c r="Y1804">
        <v>20543</v>
      </c>
      <c r="Z1804">
        <v>20543</v>
      </c>
      <c r="AA1804">
        <v>1</v>
      </c>
      <c r="AB1804" t="s">
        <v>21</v>
      </c>
    </row>
    <row r="1805" spans="1:28" x14ac:dyDescent="0.3">
      <c r="A1805">
        <v>484</v>
      </c>
      <c r="B1805" t="str">
        <f>VLOOKUP(A1805,标的信息!$B$2:$G$260,2,0)</f>
        <v>安盈聚财</v>
      </c>
      <c r="C1805" t="str">
        <f>VLOOKUP(A1805,标的信息!$B$2:$G$260,3,0)</f>
        <v>草根金融第1期</v>
      </c>
      <c r="D1805">
        <f>VLOOKUP(A1805,标的信息!$B$2:$G$260,4,0)</f>
        <v>2000000</v>
      </c>
      <c r="E1805">
        <f>VLOOKUP(A1805,标的信息!$B$2:$G$260,5,0)</f>
        <v>5.4</v>
      </c>
      <c r="F1805">
        <f>VLOOKUP(A1805,标的信息!$B$2:$G$260,6,0)</f>
        <v>6</v>
      </c>
      <c r="G1805">
        <f>VLOOKUP(A1805,标的信息!$B$2:$H$260,7,0)</f>
        <v>181</v>
      </c>
      <c r="H1805" t="str">
        <f>VLOOKUP(A1805,标的信息!$B$2:$I$260,8,0)</f>
        <v>还款中</v>
      </c>
      <c r="I1805">
        <f t="shared" si="28"/>
        <v>1357.5</v>
      </c>
      <c r="J1805">
        <v>1357.5</v>
      </c>
      <c r="K1805">
        <v>50000</v>
      </c>
      <c r="L1805" s="1" t="s">
        <v>3513</v>
      </c>
      <c r="M1805">
        <v>7583</v>
      </c>
      <c r="N1805">
        <v>10</v>
      </c>
      <c r="O1805" t="s">
        <v>18</v>
      </c>
      <c r="P1805" s="1" t="s">
        <v>3514</v>
      </c>
      <c r="Q1805">
        <v>1357.5</v>
      </c>
      <c r="R1805">
        <v>1</v>
      </c>
      <c r="S1805">
        <v>0</v>
      </c>
      <c r="T1805">
        <v>0</v>
      </c>
      <c r="U1805" s="1" t="s">
        <v>77</v>
      </c>
      <c r="V1805">
        <v>50000</v>
      </c>
      <c r="W1805">
        <v>50000</v>
      </c>
      <c r="X1805">
        <v>0</v>
      </c>
      <c r="Y1805">
        <v>51357.5</v>
      </c>
      <c r="Z1805">
        <v>51357.5</v>
      </c>
      <c r="AA1805">
        <v>1</v>
      </c>
      <c r="AB1805" t="s">
        <v>21</v>
      </c>
    </row>
    <row r="1806" spans="1:28" x14ac:dyDescent="0.3">
      <c r="A1806">
        <v>484</v>
      </c>
      <c r="B1806" t="str">
        <f>VLOOKUP(A1806,标的信息!$B$2:$G$260,2,0)</f>
        <v>安盈聚财</v>
      </c>
      <c r="C1806" t="str">
        <f>VLOOKUP(A1806,标的信息!$B$2:$G$260,3,0)</f>
        <v>草根金融第1期</v>
      </c>
      <c r="D1806">
        <f>VLOOKUP(A1806,标的信息!$B$2:$G$260,4,0)</f>
        <v>2000000</v>
      </c>
      <c r="E1806">
        <f>VLOOKUP(A1806,标的信息!$B$2:$G$260,5,0)</f>
        <v>5.4</v>
      </c>
      <c r="F1806">
        <f>VLOOKUP(A1806,标的信息!$B$2:$G$260,6,0)</f>
        <v>6</v>
      </c>
      <c r="G1806">
        <f>VLOOKUP(A1806,标的信息!$B$2:$H$260,7,0)</f>
        <v>181</v>
      </c>
      <c r="H1806" t="str">
        <f>VLOOKUP(A1806,标的信息!$B$2:$I$260,8,0)</f>
        <v>还款中</v>
      </c>
      <c r="I1806">
        <f t="shared" si="28"/>
        <v>1357.5</v>
      </c>
      <c r="J1806">
        <v>1357.5</v>
      </c>
      <c r="K1806">
        <v>50000</v>
      </c>
      <c r="L1806" s="1" t="s">
        <v>3515</v>
      </c>
      <c r="M1806">
        <v>7582</v>
      </c>
      <c r="N1806">
        <v>10</v>
      </c>
      <c r="O1806" t="s">
        <v>18</v>
      </c>
      <c r="P1806" s="1" t="s">
        <v>3516</v>
      </c>
      <c r="Q1806">
        <v>1357.5</v>
      </c>
      <c r="R1806">
        <v>1</v>
      </c>
      <c r="S1806">
        <v>0</v>
      </c>
      <c r="T1806">
        <v>0</v>
      </c>
      <c r="U1806" s="1" t="s">
        <v>77</v>
      </c>
      <c r="V1806">
        <v>50000</v>
      </c>
      <c r="W1806">
        <v>50000</v>
      </c>
      <c r="X1806">
        <v>0</v>
      </c>
      <c r="Y1806">
        <v>51357.5</v>
      </c>
      <c r="Z1806">
        <v>51357.5</v>
      </c>
      <c r="AA1806">
        <v>1</v>
      </c>
      <c r="AB1806" t="s">
        <v>21</v>
      </c>
    </row>
    <row r="1807" spans="1:28" x14ac:dyDescent="0.3">
      <c r="A1807">
        <v>484</v>
      </c>
      <c r="B1807" t="str">
        <f>VLOOKUP(A1807,标的信息!$B$2:$G$260,2,0)</f>
        <v>安盈聚财</v>
      </c>
      <c r="C1807" t="str">
        <f>VLOOKUP(A1807,标的信息!$B$2:$G$260,3,0)</f>
        <v>草根金融第1期</v>
      </c>
      <c r="D1807">
        <f>VLOOKUP(A1807,标的信息!$B$2:$G$260,4,0)</f>
        <v>2000000</v>
      </c>
      <c r="E1807">
        <f>VLOOKUP(A1807,标的信息!$B$2:$G$260,5,0)</f>
        <v>5.4</v>
      </c>
      <c r="F1807">
        <f>VLOOKUP(A1807,标的信息!$B$2:$G$260,6,0)</f>
        <v>6</v>
      </c>
      <c r="G1807">
        <f>VLOOKUP(A1807,标的信息!$B$2:$H$260,7,0)</f>
        <v>181</v>
      </c>
      <c r="H1807" t="str">
        <f>VLOOKUP(A1807,标的信息!$B$2:$I$260,8,0)</f>
        <v>还款中</v>
      </c>
      <c r="I1807">
        <f t="shared" si="28"/>
        <v>543</v>
      </c>
      <c r="J1807">
        <v>543</v>
      </c>
      <c r="K1807">
        <v>20000</v>
      </c>
      <c r="L1807" s="1" t="s">
        <v>3517</v>
      </c>
      <c r="M1807">
        <v>7581</v>
      </c>
      <c r="N1807">
        <v>10</v>
      </c>
      <c r="O1807" t="s">
        <v>18</v>
      </c>
      <c r="P1807" s="1" t="s">
        <v>3518</v>
      </c>
      <c r="Q1807">
        <v>543</v>
      </c>
      <c r="R1807">
        <v>1</v>
      </c>
      <c r="S1807">
        <v>0</v>
      </c>
      <c r="T1807">
        <v>0</v>
      </c>
      <c r="U1807" s="1" t="s">
        <v>48</v>
      </c>
      <c r="V1807">
        <v>20000</v>
      </c>
      <c r="W1807">
        <v>20000</v>
      </c>
      <c r="X1807">
        <v>0</v>
      </c>
      <c r="Y1807">
        <v>20543</v>
      </c>
      <c r="Z1807">
        <v>20543</v>
      </c>
      <c r="AA1807">
        <v>1</v>
      </c>
      <c r="AB1807" t="s">
        <v>21</v>
      </c>
    </row>
    <row r="1808" spans="1:28" x14ac:dyDescent="0.3">
      <c r="A1808">
        <v>484</v>
      </c>
      <c r="B1808" t="str">
        <f>VLOOKUP(A1808,标的信息!$B$2:$G$260,2,0)</f>
        <v>安盈聚财</v>
      </c>
      <c r="C1808" t="str">
        <f>VLOOKUP(A1808,标的信息!$B$2:$G$260,3,0)</f>
        <v>草根金融第1期</v>
      </c>
      <c r="D1808">
        <f>VLOOKUP(A1808,标的信息!$B$2:$G$260,4,0)</f>
        <v>2000000</v>
      </c>
      <c r="E1808">
        <f>VLOOKUP(A1808,标的信息!$B$2:$G$260,5,0)</f>
        <v>5.4</v>
      </c>
      <c r="F1808">
        <f>VLOOKUP(A1808,标的信息!$B$2:$G$260,6,0)</f>
        <v>6</v>
      </c>
      <c r="G1808">
        <f>VLOOKUP(A1808,标的信息!$B$2:$H$260,7,0)</f>
        <v>181</v>
      </c>
      <c r="H1808" t="str">
        <f>VLOOKUP(A1808,标的信息!$B$2:$I$260,8,0)</f>
        <v>还款中</v>
      </c>
      <c r="I1808">
        <f t="shared" si="28"/>
        <v>271.5</v>
      </c>
      <c r="J1808">
        <v>271.5</v>
      </c>
      <c r="K1808">
        <v>10000</v>
      </c>
      <c r="L1808" s="1" t="s">
        <v>3519</v>
      </c>
      <c r="M1808">
        <v>7580</v>
      </c>
      <c r="N1808">
        <v>10</v>
      </c>
      <c r="O1808" t="s">
        <v>18</v>
      </c>
      <c r="P1808" s="1" t="s">
        <v>3520</v>
      </c>
      <c r="Q1808">
        <v>271.5</v>
      </c>
      <c r="R1808">
        <v>1</v>
      </c>
      <c r="S1808">
        <v>0</v>
      </c>
      <c r="T1808">
        <v>0</v>
      </c>
      <c r="U1808" s="1" t="s">
        <v>40</v>
      </c>
      <c r="V1808">
        <v>10000</v>
      </c>
      <c r="W1808">
        <v>10000</v>
      </c>
      <c r="X1808">
        <v>0</v>
      </c>
      <c r="Y1808">
        <v>10271.5</v>
      </c>
      <c r="Z1808">
        <v>10271.5</v>
      </c>
      <c r="AA1808">
        <v>1</v>
      </c>
      <c r="AB1808" t="s">
        <v>21</v>
      </c>
    </row>
    <row r="1809" spans="1:28" x14ac:dyDescent="0.3">
      <c r="A1809">
        <v>484</v>
      </c>
      <c r="B1809" t="str">
        <f>VLOOKUP(A1809,标的信息!$B$2:$G$260,2,0)</f>
        <v>安盈聚财</v>
      </c>
      <c r="C1809" t="str">
        <f>VLOOKUP(A1809,标的信息!$B$2:$G$260,3,0)</f>
        <v>草根金融第1期</v>
      </c>
      <c r="D1809">
        <f>VLOOKUP(A1809,标的信息!$B$2:$G$260,4,0)</f>
        <v>2000000</v>
      </c>
      <c r="E1809">
        <f>VLOOKUP(A1809,标的信息!$B$2:$G$260,5,0)</f>
        <v>5.4</v>
      </c>
      <c r="F1809">
        <f>VLOOKUP(A1809,标的信息!$B$2:$G$260,6,0)</f>
        <v>6</v>
      </c>
      <c r="G1809">
        <f>VLOOKUP(A1809,标的信息!$B$2:$H$260,7,0)</f>
        <v>181</v>
      </c>
      <c r="H1809" t="str">
        <f>VLOOKUP(A1809,标的信息!$B$2:$I$260,8,0)</f>
        <v>还款中</v>
      </c>
      <c r="I1809">
        <f t="shared" si="28"/>
        <v>543</v>
      </c>
      <c r="J1809">
        <v>543</v>
      </c>
      <c r="K1809">
        <v>20000</v>
      </c>
      <c r="L1809" s="1" t="s">
        <v>3521</v>
      </c>
      <c r="M1809">
        <v>7579</v>
      </c>
      <c r="N1809">
        <v>10</v>
      </c>
      <c r="O1809" t="s">
        <v>18</v>
      </c>
      <c r="P1809" s="1" t="s">
        <v>3522</v>
      </c>
      <c r="Q1809">
        <v>543</v>
      </c>
      <c r="R1809">
        <v>1</v>
      </c>
      <c r="S1809">
        <v>0</v>
      </c>
      <c r="T1809">
        <v>0</v>
      </c>
      <c r="U1809" s="1" t="s">
        <v>40</v>
      </c>
      <c r="V1809">
        <v>20000</v>
      </c>
      <c r="W1809">
        <v>20000</v>
      </c>
      <c r="X1809">
        <v>0</v>
      </c>
      <c r="Y1809">
        <v>20543</v>
      </c>
      <c r="Z1809">
        <v>20543</v>
      </c>
      <c r="AA1809">
        <v>1</v>
      </c>
      <c r="AB1809" t="s">
        <v>21</v>
      </c>
    </row>
    <row r="1810" spans="1:28" x14ac:dyDescent="0.3">
      <c r="A1810">
        <v>484</v>
      </c>
      <c r="B1810" t="str">
        <f>VLOOKUP(A1810,标的信息!$B$2:$G$260,2,0)</f>
        <v>安盈聚财</v>
      </c>
      <c r="C1810" t="str">
        <f>VLOOKUP(A1810,标的信息!$B$2:$G$260,3,0)</f>
        <v>草根金融第1期</v>
      </c>
      <c r="D1810">
        <f>VLOOKUP(A1810,标的信息!$B$2:$G$260,4,0)</f>
        <v>2000000</v>
      </c>
      <c r="E1810">
        <f>VLOOKUP(A1810,标的信息!$B$2:$G$260,5,0)</f>
        <v>5.4</v>
      </c>
      <c r="F1810">
        <f>VLOOKUP(A1810,标的信息!$B$2:$G$260,6,0)</f>
        <v>6</v>
      </c>
      <c r="G1810">
        <f>VLOOKUP(A1810,标的信息!$B$2:$H$260,7,0)</f>
        <v>181</v>
      </c>
      <c r="H1810" t="str">
        <f>VLOOKUP(A1810,标的信息!$B$2:$I$260,8,0)</f>
        <v>还款中</v>
      </c>
      <c r="I1810">
        <f t="shared" si="28"/>
        <v>271.5</v>
      </c>
      <c r="J1810">
        <v>271.5</v>
      </c>
      <c r="K1810">
        <v>10000</v>
      </c>
      <c r="L1810" s="1" t="s">
        <v>3523</v>
      </c>
      <c r="M1810">
        <v>7578</v>
      </c>
      <c r="N1810">
        <v>10</v>
      </c>
      <c r="O1810" t="s">
        <v>18</v>
      </c>
      <c r="P1810" s="1" t="s">
        <v>3524</v>
      </c>
      <c r="Q1810">
        <v>271.5</v>
      </c>
      <c r="R1810">
        <v>1</v>
      </c>
      <c r="S1810">
        <v>0</v>
      </c>
      <c r="T1810">
        <v>0</v>
      </c>
      <c r="U1810" s="1" t="s">
        <v>53</v>
      </c>
      <c r="V1810">
        <v>10000</v>
      </c>
      <c r="W1810">
        <v>10000</v>
      </c>
      <c r="X1810">
        <v>0</v>
      </c>
      <c r="Y1810">
        <v>10271.5</v>
      </c>
      <c r="Z1810">
        <v>10271.5</v>
      </c>
      <c r="AA1810">
        <v>1</v>
      </c>
      <c r="AB1810" t="s">
        <v>21</v>
      </c>
    </row>
    <row r="1811" spans="1:28" x14ac:dyDescent="0.3">
      <c r="A1811">
        <v>484</v>
      </c>
      <c r="B1811" t="str">
        <f>VLOOKUP(A1811,标的信息!$B$2:$G$260,2,0)</f>
        <v>安盈聚财</v>
      </c>
      <c r="C1811" t="str">
        <f>VLOOKUP(A1811,标的信息!$B$2:$G$260,3,0)</f>
        <v>草根金融第1期</v>
      </c>
      <c r="D1811">
        <f>VLOOKUP(A1811,标的信息!$B$2:$G$260,4,0)</f>
        <v>2000000</v>
      </c>
      <c r="E1811">
        <f>VLOOKUP(A1811,标的信息!$B$2:$G$260,5,0)</f>
        <v>5.4</v>
      </c>
      <c r="F1811">
        <f>VLOOKUP(A1811,标的信息!$B$2:$G$260,6,0)</f>
        <v>6</v>
      </c>
      <c r="G1811">
        <f>VLOOKUP(A1811,标的信息!$B$2:$H$260,7,0)</f>
        <v>181</v>
      </c>
      <c r="H1811" t="str">
        <f>VLOOKUP(A1811,标的信息!$B$2:$I$260,8,0)</f>
        <v>还款中</v>
      </c>
      <c r="I1811">
        <f t="shared" si="28"/>
        <v>1086</v>
      </c>
      <c r="J1811">
        <v>1086</v>
      </c>
      <c r="K1811">
        <v>40000</v>
      </c>
      <c r="L1811" s="1" t="s">
        <v>3525</v>
      </c>
      <c r="M1811">
        <v>7577</v>
      </c>
      <c r="N1811">
        <v>10</v>
      </c>
      <c r="O1811" t="s">
        <v>18</v>
      </c>
      <c r="P1811" s="1" t="s">
        <v>3526</v>
      </c>
      <c r="Q1811">
        <v>1086</v>
      </c>
      <c r="R1811">
        <v>1</v>
      </c>
      <c r="S1811">
        <v>0</v>
      </c>
      <c r="T1811">
        <v>0</v>
      </c>
      <c r="U1811" s="1" t="s">
        <v>32</v>
      </c>
      <c r="V1811">
        <v>40000</v>
      </c>
      <c r="W1811">
        <v>40000</v>
      </c>
      <c r="X1811">
        <v>0</v>
      </c>
      <c r="Y1811">
        <v>41086</v>
      </c>
      <c r="Z1811">
        <v>41086</v>
      </c>
      <c r="AA1811">
        <v>1</v>
      </c>
      <c r="AB1811" t="s">
        <v>21</v>
      </c>
    </row>
    <row r="1812" spans="1:28" x14ac:dyDescent="0.3">
      <c r="A1812">
        <v>484</v>
      </c>
      <c r="B1812" t="str">
        <f>VLOOKUP(A1812,标的信息!$B$2:$G$260,2,0)</f>
        <v>安盈聚财</v>
      </c>
      <c r="C1812" t="str">
        <f>VLOOKUP(A1812,标的信息!$B$2:$G$260,3,0)</f>
        <v>草根金融第1期</v>
      </c>
      <c r="D1812">
        <f>VLOOKUP(A1812,标的信息!$B$2:$G$260,4,0)</f>
        <v>2000000</v>
      </c>
      <c r="E1812">
        <f>VLOOKUP(A1812,标的信息!$B$2:$G$260,5,0)</f>
        <v>5.4</v>
      </c>
      <c r="F1812">
        <f>VLOOKUP(A1812,标的信息!$B$2:$G$260,6,0)</f>
        <v>6</v>
      </c>
      <c r="G1812">
        <f>VLOOKUP(A1812,标的信息!$B$2:$H$260,7,0)</f>
        <v>181</v>
      </c>
      <c r="H1812" t="str">
        <f>VLOOKUP(A1812,标的信息!$B$2:$I$260,8,0)</f>
        <v>还款中</v>
      </c>
      <c r="I1812">
        <f t="shared" si="28"/>
        <v>543</v>
      </c>
      <c r="J1812">
        <v>543</v>
      </c>
      <c r="K1812">
        <v>20000</v>
      </c>
      <c r="L1812" s="1" t="s">
        <v>3527</v>
      </c>
      <c r="M1812">
        <v>7576</v>
      </c>
      <c r="N1812">
        <v>10</v>
      </c>
      <c r="O1812" t="s">
        <v>18</v>
      </c>
      <c r="P1812" s="1" t="s">
        <v>3528</v>
      </c>
      <c r="Q1812">
        <v>543</v>
      </c>
      <c r="R1812">
        <v>1</v>
      </c>
      <c r="S1812">
        <v>0</v>
      </c>
      <c r="T1812">
        <v>0</v>
      </c>
      <c r="U1812" s="1" t="s">
        <v>43</v>
      </c>
      <c r="V1812">
        <v>20000</v>
      </c>
      <c r="W1812">
        <v>20000</v>
      </c>
      <c r="X1812">
        <v>0</v>
      </c>
      <c r="Y1812">
        <v>20543</v>
      </c>
      <c r="Z1812">
        <v>20543</v>
      </c>
      <c r="AA1812">
        <v>1</v>
      </c>
      <c r="AB1812" t="s">
        <v>21</v>
      </c>
    </row>
    <row r="1813" spans="1:28" x14ac:dyDescent="0.3">
      <c r="A1813">
        <v>484</v>
      </c>
      <c r="B1813" t="str">
        <f>VLOOKUP(A1813,标的信息!$B$2:$G$260,2,0)</f>
        <v>安盈聚财</v>
      </c>
      <c r="C1813" t="str">
        <f>VLOOKUP(A1813,标的信息!$B$2:$G$260,3,0)</f>
        <v>草根金融第1期</v>
      </c>
      <c r="D1813">
        <f>VLOOKUP(A1813,标的信息!$B$2:$G$260,4,0)</f>
        <v>2000000</v>
      </c>
      <c r="E1813">
        <f>VLOOKUP(A1813,标的信息!$B$2:$G$260,5,0)</f>
        <v>5.4</v>
      </c>
      <c r="F1813">
        <f>VLOOKUP(A1813,标的信息!$B$2:$G$260,6,0)</f>
        <v>6</v>
      </c>
      <c r="G1813">
        <f>VLOOKUP(A1813,标的信息!$B$2:$H$260,7,0)</f>
        <v>181</v>
      </c>
      <c r="H1813" t="str">
        <f>VLOOKUP(A1813,标的信息!$B$2:$I$260,8,0)</f>
        <v>还款中</v>
      </c>
      <c r="I1813">
        <f t="shared" si="28"/>
        <v>271.5</v>
      </c>
      <c r="J1813">
        <v>271.5</v>
      </c>
      <c r="K1813">
        <v>10000</v>
      </c>
      <c r="L1813" s="1" t="s">
        <v>3529</v>
      </c>
      <c r="M1813">
        <v>7575</v>
      </c>
      <c r="N1813">
        <v>10</v>
      </c>
      <c r="O1813" t="s">
        <v>63</v>
      </c>
      <c r="P1813" s="1" t="s">
        <v>3530</v>
      </c>
      <c r="Q1813">
        <v>271.5</v>
      </c>
      <c r="R1813">
        <v>1</v>
      </c>
      <c r="S1813">
        <v>0</v>
      </c>
      <c r="T1813">
        <v>0</v>
      </c>
      <c r="U1813" s="1" t="s">
        <v>24</v>
      </c>
      <c r="V1813">
        <v>10000</v>
      </c>
      <c r="W1813">
        <v>10000</v>
      </c>
      <c r="X1813">
        <v>1</v>
      </c>
      <c r="Y1813">
        <v>10271.5</v>
      </c>
      <c r="Z1813">
        <v>10271.5</v>
      </c>
      <c r="AA1813">
        <v>1</v>
      </c>
      <c r="AB1813" t="s">
        <v>21</v>
      </c>
    </row>
  </sheetData>
  <autoFilter ref="A1:AB181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0"/>
  <sheetViews>
    <sheetView topLeftCell="M1" workbookViewId="0">
      <selection activeCell="Q3" sqref="Q3"/>
    </sheetView>
  </sheetViews>
  <sheetFormatPr defaultRowHeight="14" x14ac:dyDescent="0.3"/>
  <cols>
    <col min="1" max="1" width="9.75" bestFit="1" customWidth="1"/>
    <col min="2" max="2" width="10.4140625" customWidth="1"/>
    <col min="3" max="3" width="11.25" customWidth="1"/>
    <col min="4" max="4" width="15.58203125" customWidth="1"/>
    <col min="5" max="5" width="9.5" customWidth="1"/>
    <col min="6" max="6" width="9.33203125" customWidth="1"/>
    <col min="7" max="7" width="10.58203125" customWidth="1"/>
    <col min="8" max="8" width="18" customWidth="1"/>
    <col min="9" max="9" width="10.4140625" customWidth="1"/>
    <col min="10" max="10" width="15.83203125" bestFit="1" customWidth="1"/>
    <col min="11" max="11" width="19.33203125" customWidth="1"/>
    <col min="12" max="12" width="11.5" customWidth="1"/>
    <col min="13" max="13" width="16.58203125" customWidth="1"/>
    <col min="14" max="14" width="14.9140625" customWidth="1"/>
    <col min="15" max="15" width="14.9140625" style="4" customWidth="1"/>
    <col min="16" max="16" width="14.33203125" customWidth="1"/>
    <col min="17" max="17" width="14.33203125" style="4" customWidth="1"/>
    <col min="18" max="19" width="15" customWidth="1"/>
    <col min="20" max="20" width="17.75" bestFit="1" customWidth="1"/>
    <col min="21" max="21" width="16.25" bestFit="1" customWidth="1"/>
    <col min="22" max="22" width="19" bestFit="1" customWidth="1"/>
    <col min="23" max="23" width="13" bestFit="1" customWidth="1"/>
    <col min="24" max="24" width="19" bestFit="1" customWidth="1"/>
    <col min="25" max="25" width="13.4140625" bestFit="1" customWidth="1"/>
    <col min="26" max="26" width="18.08203125" bestFit="1" customWidth="1"/>
    <col min="27" max="27" width="6.75" bestFit="1" customWidth="1"/>
    <col min="28" max="28" width="8.75" bestFit="1" customWidth="1"/>
    <col min="29" max="29" width="9.83203125" customWidth="1"/>
    <col min="30" max="30" width="11.33203125" bestFit="1" customWidth="1"/>
    <col min="31" max="31" width="57.4140625" bestFit="1" customWidth="1"/>
    <col min="32" max="32" width="6.6640625" bestFit="1" customWidth="1"/>
    <col min="33" max="33" width="15.9140625" bestFit="1" customWidth="1"/>
    <col min="34" max="34" width="13.4140625" bestFit="1" customWidth="1"/>
    <col min="35" max="35" width="8.08203125" customWidth="1"/>
    <col min="36" max="36" width="32.58203125" bestFit="1" customWidth="1"/>
    <col min="37" max="37" width="16.83203125" bestFit="1" customWidth="1"/>
    <col min="38" max="38" width="7.83203125" bestFit="1" customWidth="1"/>
    <col min="39" max="39" width="13.08203125" bestFit="1" customWidth="1"/>
    <col min="40" max="40" width="15" bestFit="1" customWidth="1"/>
    <col min="41" max="41" width="19.4140625" bestFit="1" customWidth="1"/>
    <col min="42" max="42" width="20.6640625" bestFit="1" customWidth="1"/>
    <col min="43" max="43" width="14.75" bestFit="1" customWidth="1"/>
    <col min="44" max="44" width="12.1640625" bestFit="1" customWidth="1"/>
  </cols>
  <sheetData>
    <row r="1" spans="1:44" x14ac:dyDescent="0.3">
      <c r="A1" t="s">
        <v>4606</v>
      </c>
      <c r="B1" t="s">
        <v>4615</v>
      </c>
      <c r="C1" t="s">
        <v>5161</v>
      </c>
      <c r="D1" t="s">
        <v>4613</v>
      </c>
      <c r="E1" t="s">
        <v>4625</v>
      </c>
      <c r="F1" t="s">
        <v>5166</v>
      </c>
      <c r="G1" t="s">
        <v>4611</v>
      </c>
      <c r="H1" t="s">
        <v>4636</v>
      </c>
      <c r="I1" t="s">
        <v>4608</v>
      </c>
      <c r="J1" t="s">
        <v>4607</v>
      </c>
      <c r="K1" t="s">
        <v>4622</v>
      </c>
      <c r="L1" t="s">
        <v>4610</v>
      </c>
      <c r="M1" t="s">
        <v>5158</v>
      </c>
      <c r="N1" t="s">
        <v>4616</v>
      </c>
      <c r="P1" t="s">
        <v>5159</v>
      </c>
      <c r="R1" t="s">
        <v>4628</v>
      </c>
      <c r="T1" s="1" t="s">
        <v>3531</v>
      </c>
      <c r="U1" t="s">
        <v>4609</v>
      </c>
      <c r="V1" s="1" t="s">
        <v>4897</v>
      </c>
      <c r="W1" t="s">
        <v>4612</v>
      </c>
      <c r="X1" s="1" t="s">
        <v>4898</v>
      </c>
      <c r="Y1" s="1" t="s">
        <v>4614</v>
      </c>
      <c r="Z1" t="s">
        <v>4617</v>
      </c>
      <c r="AA1" t="s">
        <v>4618</v>
      </c>
      <c r="AB1" t="s">
        <v>4619</v>
      </c>
      <c r="AC1" t="s">
        <v>5160</v>
      </c>
      <c r="AD1" t="s">
        <v>4620</v>
      </c>
      <c r="AE1" t="s">
        <v>4621</v>
      </c>
      <c r="AF1" t="s">
        <v>3532</v>
      </c>
      <c r="AG1" t="s">
        <v>4623</v>
      </c>
      <c r="AH1" s="1" t="s">
        <v>4624</v>
      </c>
      <c r="AI1" t="s">
        <v>4626</v>
      </c>
      <c r="AJ1" t="s">
        <v>4627</v>
      </c>
      <c r="AK1" t="s">
        <v>4630</v>
      </c>
      <c r="AL1" t="s">
        <v>4629</v>
      </c>
      <c r="AM1" t="s">
        <v>4631</v>
      </c>
      <c r="AN1" t="s">
        <v>4632</v>
      </c>
      <c r="AO1" t="s">
        <v>4633</v>
      </c>
      <c r="AP1" t="s">
        <v>4634</v>
      </c>
      <c r="AQ1" t="s">
        <v>4635</v>
      </c>
      <c r="AR1" t="s">
        <v>4637</v>
      </c>
    </row>
    <row r="2" spans="1:44" x14ac:dyDescent="0.3">
      <c r="A2" t="s">
        <v>3533</v>
      </c>
      <c r="B2">
        <v>738</v>
      </c>
      <c r="C2" t="s">
        <v>3538</v>
      </c>
      <c r="D2" t="s">
        <v>5163</v>
      </c>
      <c r="E2">
        <v>20000</v>
      </c>
      <c r="F2">
        <v>5.2</v>
      </c>
      <c r="G2">
        <v>1</v>
      </c>
      <c r="H2">
        <v>31</v>
      </c>
      <c r="I2" t="s">
        <v>3534</v>
      </c>
      <c r="J2">
        <v>1</v>
      </c>
      <c r="K2">
        <v>1</v>
      </c>
      <c r="L2">
        <v>0.53</v>
      </c>
      <c r="M2">
        <v>20089.560000000001</v>
      </c>
      <c r="N2">
        <v>17.22</v>
      </c>
      <c r="O2" s="4">
        <f>E2*H2/360*K2/100</f>
        <v>17.222222222222221</v>
      </c>
      <c r="P2">
        <v>89.56</v>
      </c>
      <c r="Q2" s="4">
        <f t="shared" ref="Q2:Q33" si="0">P2/E2/G2*12</f>
        <v>5.3736000000000006E-2</v>
      </c>
      <c r="R2">
        <v>106.78</v>
      </c>
      <c r="T2" s="1" t="s">
        <v>3535</v>
      </c>
      <c r="U2" t="s">
        <v>3536</v>
      </c>
      <c r="V2" s="3" t="s">
        <v>4638</v>
      </c>
      <c r="W2">
        <v>2</v>
      </c>
      <c r="X2" s="3" t="s">
        <v>4899</v>
      </c>
      <c r="Y2" s="1" t="s">
        <v>3537</v>
      </c>
      <c r="Z2">
        <v>100</v>
      </c>
      <c r="AA2">
        <v>3</v>
      </c>
      <c r="AB2">
        <v>0</v>
      </c>
      <c r="AC2">
        <v>8</v>
      </c>
      <c r="AD2">
        <v>0</v>
      </c>
      <c r="AE2" t="s">
        <v>3539</v>
      </c>
      <c r="AF2">
        <v>121</v>
      </c>
      <c r="AG2">
        <v>100</v>
      </c>
      <c r="AH2" s="1" t="s">
        <v>3537</v>
      </c>
      <c r="AI2">
        <v>738</v>
      </c>
      <c r="AJ2" t="s">
        <v>3540</v>
      </c>
      <c r="AK2">
        <v>0</v>
      </c>
      <c r="AL2">
        <v>1</v>
      </c>
      <c r="AM2" t="s">
        <v>3541</v>
      </c>
      <c r="AN2">
        <v>100</v>
      </c>
      <c r="AO2">
        <v>0</v>
      </c>
      <c r="AP2">
        <v>0</v>
      </c>
      <c r="AQ2" s="2">
        <v>42817.660567129627</v>
      </c>
      <c r="AR2">
        <v>1600</v>
      </c>
    </row>
    <row r="3" spans="1:44" x14ac:dyDescent="0.3">
      <c r="A3" t="s">
        <v>3533</v>
      </c>
      <c r="B3">
        <v>742</v>
      </c>
      <c r="C3" t="s">
        <v>3544</v>
      </c>
      <c r="D3" t="s">
        <v>5162</v>
      </c>
      <c r="E3">
        <v>160000</v>
      </c>
      <c r="F3">
        <v>5.4</v>
      </c>
      <c r="G3">
        <v>6</v>
      </c>
      <c r="H3">
        <v>184</v>
      </c>
      <c r="I3" t="s">
        <v>3534</v>
      </c>
      <c r="J3">
        <v>0.8</v>
      </c>
      <c r="K3">
        <v>0.8</v>
      </c>
      <c r="L3">
        <v>3.17</v>
      </c>
      <c r="M3">
        <v>164416</v>
      </c>
      <c r="N3">
        <v>654.22</v>
      </c>
      <c r="O3" s="4">
        <f t="shared" ref="O3:O66" si="1">E3*H3/360*K3/100</f>
        <v>654.22222222222229</v>
      </c>
      <c r="P3">
        <v>4416</v>
      </c>
      <c r="Q3" s="4">
        <f t="shared" si="0"/>
        <v>5.5199999999999999E-2</v>
      </c>
      <c r="R3">
        <v>5070.22</v>
      </c>
      <c r="S3">
        <f>R3/E3/G3*12</f>
        <v>6.3377749999999997E-2</v>
      </c>
      <c r="T3" s="1" t="s">
        <v>3542</v>
      </c>
      <c r="U3" t="s">
        <v>3536</v>
      </c>
      <c r="V3" s="3" t="s">
        <v>4639</v>
      </c>
      <c r="W3">
        <v>5</v>
      </c>
      <c r="X3" s="3" t="s">
        <v>4900</v>
      </c>
      <c r="Y3" s="1" t="s">
        <v>3543</v>
      </c>
      <c r="Z3">
        <v>100</v>
      </c>
      <c r="AA3">
        <v>3</v>
      </c>
      <c r="AB3">
        <v>0</v>
      </c>
      <c r="AC3">
        <v>9.1300000000000008</v>
      </c>
      <c r="AD3">
        <v>0</v>
      </c>
      <c r="AE3" t="s">
        <v>3545</v>
      </c>
      <c r="AF3">
        <v>125</v>
      </c>
      <c r="AG3">
        <v>100</v>
      </c>
      <c r="AH3" s="1" t="s">
        <v>3543</v>
      </c>
      <c r="AI3">
        <v>742</v>
      </c>
      <c r="AJ3" t="s">
        <v>3546</v>
      </c>
      <c r="AK3">
        <v>0</v>
      </c>
      <c r="AL3">
        <v>1</v>
      </c>
      <c r="AM3" t="s">
        <v>3547</v>
      </c>
      <c r="AN3">
        <v>100</v>
      </c>
      <c r="AO3">
        <v>0</v>
      </c>
      <c r="AP3">
        <v>0</v>
      </c>
      <c r="AQ3" s="2">
        <v>42817.694016203706</v>
      </c>
      <c r="AR3">
        <v>14600</v>
      </c>
    </row>
    <row r="4" spans="1:44" x14ac:dyDescent="0.3">
      <c r="A4" t="s">
        <v>3533</v>
      </c>
      <c r="B4">
        <v>736</v>
      </c>
      <c r="C4" t="s">
        <v>3538</v>
      </c>
      <c r="D4" t="s">
        <v>3549</v>
      </c>
      <c r="E4">
        <v>50000</v>
      </c>
      <c r="F4">
        <v>5.2</v>
      </c>
      <c r="G4">
        <v>1</v>
      </c>
      <c r="H4">
        <v>31</v>
      </c>
      <c r="I4" t="s">
        <v>3534</v>
      </c>
      <c r="J4">
        <v>1</v>
      </c>
      <c r="K4">
        <v>1</v>
      </c>
      <c r="L4">
        <v>0.53</v>
      </c>
      <c r="M4">
        <v>50223.89</v>
      </c>
      <c r="N4">
        <v>43.06</v>
      </c>
      <c r="O4" s="4">
        <f t="shared" si="1"/>
        <v>43.055555555555557</v>
      </c>
      <c r="P4">
        <v>223.89</v>
      </c>
      <c r="Q4" s="4">
        <f t="shared" si="0"/>
        <v>5.3733599999999992E-2</v>
      </c>
      <c r="R4">
        <v>266.95</v>
      </c>
      <c r="T4" s="1" t="s">
        <v>3548</v>
      </c>
      <c r="U4" t="s">
        <v>3536</v>
      </c>
      <c r="V4" s="3" t="s">
        <v>4640</v>
      </c>
      <c r="W4">
        <v>5</v>
      </c>
      <c r="X4" s="3" t="s">
        <v>4901</v>
      </c>
      <c r="Y4" s="1" t="s">
        <v>3550</v>
      </c>
      <c r="Z4">
        <v>100</v>
      </c>
      <c r="AA4">
        <v>3</v>
      </c>
      <c r="AB4">
        <v>0</v>
      </c>
      <c r="AC4">
        <v>30.4</v>
      </c>
      <c r="AD4">
        <v>0</v>
      </c>
      <c r="AE4" t="s">
        <v>3539</v>
      </c>
      <c r="AF4">
        <v>121</v>
      </c>
      <c r="AG4">
        <v>100</v>
      </c>
      <c r="AH4" s="1" t="s">
        <v>3550</v>
      </c>
      <c r="AI4">
        <v>736</v>
      </c>
      <c r="AJ4" t="s">
        <v>3551</v>
      </c>
      <c r="AK4">
        <v>0</v>
      </c>
      <c r="AL4">
        <v>1</v>
      </c>
      <c r="AM4" t="s">
        <v>3541</v>
      </c>
      <c r="AN4">
        <v>100</v>
      </c>
      <c r="AO4">
        <v>0</v>
      </c>
      <c r="AP4">
        <v>0</v>
      </c>
      <c r="AQ4" s="2">
        <v>42817.658587962964</v>
      </c>
      <c r="AR4">
        <v>15200</v>
      </c>
    </row>
    <row r="5" spans="1:44" x14ac:dyDescent="0.3">
      <c r="A5" t="s">
        <v>3533</v>
      </c>
      <c r="B5">
        <v>737</v>
      </c>
      <c r="C5" t="s">
        <v>3538</v>
      </c>
      <c r="D5" t="s">
        <v>3553</v>
      </c>
      <c r="E5">
        <v>50000</v>
      </c>
      <c r="F5">
        <v>5.2</v>
      </c>
      <c r="G5">
        <v>1</v>
      </c>
      <c r="H5">
        <v>31</v>
      </c>
      <c r="I5" t="s">
        <v>3534</v>
      </c>
      <c r="J5">
        <v>1</v>
      </c>
      <c r="K5">
        <v>1</v>
      </c>
      <c r="L5">
        <v>0.53</v>
      </c>
      <c r="M5">
        <v>50223.89</v>
      </c>
      <c r="N5">
        <v>43.06</v>
      </c>
      <c r="O5" s="4">
        <f t="shared" si="1"/>
        <v>43.055555555555557</v>
      </c>
      <c r="P5">
        <v>223.89</v>
      </c>
      <c r="Q5" s="4">
        <f t="shared" si="0"/>
        <v>5.3733599999999992E-2</v>
      </c>
      <c r="R5">
        <v>266.95</v>
      </c>
      <c r="T5" s="1" t="s">
        <v>3552</v>
      </c>
      <c r="U5" t="s">
        <v>3536</v>
      </c>
      <c r="V5" s="3" t="s">
        <v>4641</v>
      </c>
      <c r="W5">
        <v>3</v>
      </c>
      <c r="X5" s="3" t="s">
        <v>4902</v>
      </c>
      <c r="Y5" s="1" t="s">
        <v>3554</v>
      </c>
      <c r="Z5">
        <v>100</v>
      </c>
      <c r="AA5">
        <v>3</v>
      </c>
      <c r="AB5">
        <v>0</v>
      </c>
      <c r="AC5">
        <v>49.2</v>
      </c>
      <c r="AD5">
        <v>0</v>
      </c>
      <c r="AE5" t="s">
        <v>3539</v>
      </c>
      <c r="AF5">
        <v>121</v>
      </c>
      <c r="AG5">
        <v>100</v>
      </c>
      <c r="AH5" s="1" t="s">
        <v>3554</v>
      </c>
      <c r="AI5">
        <v>737</v>
      </c>
      <c r="AJ5" t="s">
        <v>3555</v>
      </c>
      <c r="AK5">
        <v>0</v>
      </c>
      <c r="AL5">
        <v>1</v>
      </c>
      <c r="AM5" t="s">
        <v>3541</v>
      </c>
      <c r="AN5">
        <v>100</v>
      </c>
      <c r="AO5">
        <v>0</v>
      </c>
      <c r="AP5">
        <v>0</v>
      </c>
      <c r="AQ5" s="2">
        <v>42817.659560185188</v>
      </c>
      <c r="AR5">
        <v>24600</v>
      </c>
    </row>
    <row r="6" spans="1:44" x14ac:dyDescent="0.3">
      <c r="A6" t="s">
        <v>3533</v>
      </c>
      <c r="B6">
        <v>741</v>
      </c>
      <c r="C6" t="s">
        <v>3538</v>
      </c>
      <c r="D6" t="s">
        <v>3557</v>
      </c>
      <c r="E6">
        <v>10000</v>
      </c>
      <c r="F6">
        <v>5.2</v>
      </c>
      <c r="G6">
        <v>1</v>
      </c>
      <c r="H6">
        <v>31</v>
      </c>
      <c r="I6" t="s">
        <v>3534</v>
      </c>
      <c r="J6">
        <v>1</v>
      </c>
      <c r="K6">
        <v>1</v>
      </c>
      <c r="L6">
        <v>0.53</v>
      </c>
      <c r="M6">
        <v>10044.780000000001</v>
      </c>
      <c r="N6">
        <v>8.61</v>
      </c>
      <c r="O6" s="4">
        <f t="shared" si="1"/>
        <v>8.6111111111111107</v>
      </c>
      <c r="P6">
        <v>44.78</v>
      </c>
      <c r="Q6" s="4">
        <f t="shared" si="0"/>
        <v>5.3736000000000006E-2</v>
      </c>
      <c r="R6">
        <v>53.39</v>
      </c>
      <c r="T6" s="1" t="s">
        <v>3556</v>
      </c>
      <c r="U6" t="s">
        <v>3536</v>
      </c>
      <c r="V6" s="3" t="s">
        <v>4642</v>
      </c>
      <c r="W6">
        <v>3</v>
      </c>
      <c r="X6" s="3" t="s">
        <v>4903</v>
      </c>
      <c r="Y6" s="1" t="s">
        <v>3558</v>
      </c>
      <c r="Z6">
        <v>100</v>
      </c>
      <c r="AA6">
        <v>3</v>
      </c>
      <c r="AB6">
        <v>0</v>
      </c>
      <c r="AC6">
        <v>57</v>
      </c>
      <c r="AD6">
        <v>0</v>
      </c>
      <c r="AE6" t="s">
        <v>3539</v>
      </c>
      <c r="AF6">
        <v>121</v>
      </c>
      <c r="AG6">
        <v>100</v>
      </c>
      <c r="AH6" s="1" t="s">
        <v>3558</v>
      </c>
      <c r="AI6">
        <v>741</v>
      </c>
      <c r="AJ6" t="s">
        <v>3559</v>
      </c>
      <c r="AK6">
        <v>0</v>
      </c>
      <c r="AL6">
        <v>1</v>
      </c>
      <c r="AM6" t="s">
        <v>3541</v>
      </c>
      <c r="AN6">
        <v>100</v>
      </c>
      <c r="AO6">
        <v>0</v>
      </c>
      <c r="AP6">
        <v>0</v>
      </c>
      <c r="AQ6" s="2">
        <v>42817.667175925926</v>
      </c>
      <c r="AR6">
        <v>5700</v>
      </c>
    </row>
    <row r="7" spans="1:44" x14ac:dyDescent="0.3">
      <c r="A7" t="s">
        <v>3533</v>
      </c>
      <c r="B7">
        <v>734</v>
      </c>
      <c r="C7" t="s">
        <v>3538</v>
      </c>
      <c r="D7" t="s">
        <v>3561</v>
      </c>
      <c r="E7">
        <v>50000</v>
      </c>
      <c r="F7">
        <v>5.2</v>
      </c>
      <c r="G7">
        <v>1</v>
      </c>
      <c r="H7">
        <v>31</v>
      </c>
      <c r="I7" t="s">
        <v>3534</v>
      </c>
      <c r="J7">
        <v>1</v>
      </c>
      <c r="K7">
        <v>1</v>
      </c>
      <c r="L7">
        <v>0.53</v>
      </c>
      <c r="M7">
        <v>50223.89</v>
      </c>
      <c r="N7">
        <v>43.06</v>
      </c>
      <c r="O7" s="4">
        <f t="shared" si="1"/>
        <v>43.055555555555557</v>
      </c>
      <c r="P7">
        <v>223.89</v>
      </c>
      <c r="Q7" s="4">
        <f t="shared" si="0"/>
        <v>5.3733599999999992E-2</v>
      </c>
      <c r="R7">
        <v>266.95</v>
      </c>
      <c r="T7" s="1" t="s">
        <v>3560</v>
      </c>
      <c r="U7" t="s">
        <v>3536</v>
      </c>
      <c r="V7" s="3" t="s">
        <v>4643</v>
      </c>
      <c r="W7">
        <v>5</v>
      </c>
      <c r="X7" s="3" t="s">
        <v>4904</v>
      </c>
      <c r="Y7" s="1" t="s">
        <v>3562</v>
      </c>
      <c r="Z7">
        <v>100</v>
      </c>
      <c r="AA7">
        <v>3</v>
      </c>
      <c r="AB7">
        <v>0</v>
      </c>
      <c r="AC7">
        <v>86</v>
      </c>
      <c r="AD7">
        <v>0</v>
      </c>
      <c r="AE7" t="s">
        <v>3539</v>
      </c>
      <c r="AF7">
        <v>121</v>
      </c>
      <c r="AG7">
        <v>100</v>
      </c>
      <c r="AH7" s="1" t="s">
        <v>3562</v>
      </c>
      <c r="AI7">
        <v>734</v>
      </c>
      <c r="AJ7" t="s">
        <v>3563</v>
      </c>
      <c r="AK7">
        <v>0</v>
      </c>
      <c r="AL7">
        <v>1</v>
      </c>
      <c r="AM7" t="s">
        <v>3541</v>
      </c>
      <c r="AN7">
        <v>100</v>
      </c>
      <c r="AO7">
        <v>0</v>
      </c>
      <c r="AP7">
        <v>0</v>
      </c>
      <c r="AQ7" s="2">
        <v>42817.65556712963</v>
      </c>
      <c r="AR7">
        <v>43000</v>
      </c>
    </row>
    <row r="8" spans="1:44" x14ac:dyDescent="0.3">
      <c r="A8" t="s">
        <v>3533</v>
      </c>
      <c r="B8">
        <v>740</v>
      </c>
      <c r="C8" t="s">
        <v>3538</v>
      </c>
      <c r="D8" t="s">
        <v>3565</v>
      </c>
      <c r="E8">
        <v>50000</v>
      </c>
      <c r="F8">
        <v>5.2</v>
      </c>
      <c r="G8">
        <v>1</v>
      </c>
      <c r="H8">
        <v>31</v>
      </c>
      <c r="I8" t="s">
        <v>3534</v>
      </c>
      <c r="J8">
        <v>1</v>
      </c>
      <c r="K8">
        <v>1</v>
      </c>
      <c r="L8">
        <v>0.53</v>
      </c>
      <c r="M8">
        <v>50223.89</v>
      </c>
      <c r="N8">
        <v>43.06</v>
      </c>
      <c r="O8" s="4">
        <f t="shared" si="1"/>
        <v>43.055555555555557</v>
      </c>
      <c r="P8">
        <v>223.89</v>
      </c>
      <c r="Q8" s="4">
        <f t="shared" si="0"/>
        <v>5.3733599999999992E-2</v>
      </c>
      <c r="R8">
        <v>266.95</v>
      </c>
      <c r="T8" s="1" t="s">
        <v>3564</v>
      </c>
      <c r="U8" t="s">
        <v>3536</v>
      </c>
      <c r="V8" s="3" t="s">
        <v>4644</v>
      </c>
      <c r="W8">
        <v>6</v>
      </c>
      <c r="X8" s="3" t="s">
        <v>4905</v>
      </c>
      <c r="Y8" s="1" t="s">
        <v>3566</v>
      </c>
      <c r="Z8">
        <v>100</v>
      </c>
      <c r="AA8">
        <v>3</v>
      </c>
      <c r="AB8">
        <v>0</v>
      </c>
      <c r="AC8">
        <v>97.8</v>
      </c>
      <c r="AD8">
        <v>0</v>
      </c>
      <c r="AE8" t="s">
        <v>3539</v>
      </c>
      <c r="AF8">
        <v>121</v>
      </c>
      <c r="AG8">
        <v>100</v>
      </c>
      <c r="AH8" s="1" t="s">
        <v>3566</v>
      </c>
      <c r="AI8">
        <v>740</v>
      </c>
      <c r="AJ8" t="s">
        <v>3567</v>
      </c>
      <c r="AK8">
        <v>0</v>
      </c>
      <c r="AL8">
        <v>1</v>
      </c>
      <c r="AM8" t="s">
        <v>3541</v>
      </c>
      <c r="AN8">
        <v>100</v>
      </c>
      <c r="AO8">
        <v>0</v>
      </c>
      <c r="AP8">
        <v>0</v>
      </c>
      <c r="AQ8" s="2">
        <v>42817.664722222224</v>
      </c>
      <c r="AR8">
        <v>48900</v>
      </c>
    </row>
    <row r="9" spans="1:44" x14ac:dyDescent="0.3">
      <c r="A9" t="s">
        <v>3533</v>
      </c>
      <c r="B9">
        <v>733</v>
      </c>
      <c r="C9" t="s">
        <v>3538</v>
      </c>
      <c r="D9" t="s">
        <v>3570</v>
      </c>
      <c r="E9">
        <v>50000</v>
      </c>
      <c r="F9">
        <v>5.2</v>
      </c>
      <c r="G9">
        <v>1</v>
      </c>
      <c r="H9">
        <v>31</v>
      </c>
      <c r="I9" t="s">
        <v>3568</v>
      </c>
      <c r="J9">
        <v>1</v>
      </c>
      <c r="K9">
        <v>1</v>
      </c>
      <c r="L9">
        <v>0.53</v>
      </c>
      <c r="M9">
        <v>50223.89</v>
      </c>
      <c r="N9">
        <v>43.06</v>
      </c>
      <c r="O9" s="4">
        <f t="shared" si="1"/>
        <v>43.055555555555557</v>
      </c>
      <c r="P9">
        <v>223.89</v>
      </c>
      <c r="Q9" s="4">
        <f t="shared" si="0"/>
        <v>5.3733599999999992E-2</v>
      </c>
      <c r="R9">
        <v>266.95</v>
      </c>
      <c r="T9" s="1" t="s">
        <v>3569</v>
      </c>
      <c r="U9" t="s">
        <v>3536</v>
      </c>
      <c r="V9" s="3" t="s">
        <v>4645</v>
      </c>
      <c r="W9">
        <v>4</v>
      </c>
      <c r="X9" s="3" t="s">
        <v>4906</v>
      </c>
      <c r="Y9" s="1" t="s">
        <v>3571</v>
      </c>
      <c r="Z9">
        <v>100</v>
      </c>
      <c r="AA9">
        <v>3</v>
      </c>
      <c r="AB9">
        <v>0</v>
      </c>
      <c r="AC9">
        <v>100</v>
      </c>
      <c r="AD9">
        <v>0</v>
      </c>
      <c r="AE9" t="s">
        <v>3539</v>
      </c>
      <c r="AF9">
        <v>121</v>
      </c>
      <c r="AG9">
        <v>100</v>
      </c>
      <c r="AH9" s="1" t="s">
        <v>3571</v>
      </c>
      <c r="AI9">
        <v>733</v>
      </c>
      <c r="AJ9" t="s">
        <v>3572</v>
      </c>
      <c r="AK9">
        <v>0</v>
      </c>
      <c r="AL9">
        <v>1</v>
      </c>
      <c r="AM9" t="s">
        <v>3541</v>
      </c>
      <c r="AN9">
        <v>100</v>
      </c>
      <c r="AO9">
        <v>0</v>
      </c>
      <c r="AP9">
        <v>0</v>
      </c>
      <c r="AQ9" s="2">
        <v>42817.654247685183</v>
      </c>
      <c r="AR9">
        <v>50000</v>
      </c>
    </row>
    <row r="10" spans="1:44" x14ac:dyDescent="0.3">
      <c r="A10" t="s">
        <v>3533</v>
      </c>
      <c r="B10">
        <v>735</v>
      </c>
      <c r="C10" t="s">
        <v>3538</v>
      </c>
      <c r="D10" t="s">
        <v>3574</v>
      </c>
      <c r="E10">
        <v>20000</v>
      </c>
      <c r="F10">
        <v>5.2</v>
      </c>
      <c r="G10">
        <v>1</v>
      </c>
      <c r="H10">
        <v>31</v>
      </c>
      <c r="I10" t="s">
        <v>3568</v>
      </c>
      <c r="J10">
        <v>1</v>
      </c>
      <c r="K10">
        <v>1</v>
      </c>
      <c r="L10">
        <v>0.53</v>
      </c>
      <c r="M10">
        <v>20089.560000000001</v>
      </c>
      <c r="N10">
        <v>17.22</v>
      </c>
      <c r="O10" s="4">
        <f t="shared" si="1"/>
        <v>17.222222222222221</v>
      </c>
      <c r="P10">
        <v>89.56</v>
      </c>
      <c r="Q10" s="4">
        <f t="shared" si="0"/>
        <v>5.3736000000000006E-2</v>
      </c>
      <c r="R10">
        <v>106.78</v>
      </c>
      <c r="T10" s="1" t="s">
        <v>3573</v>
      </c>
      <c r="U10" t="s">
        <v>3536</v>
      </c>
      <c r="V10" s="3" t="s">
        <v>4646</v>
      </c>
      <c r="W10">
        <v>2</v>
      </c>
      <c r="X10" s="3" t="s">
        <v>4907</v>
      </c>
      <c r="Y10" s="1" t="s">
        <v>3575</v>
      </c>
      <c r="Z10">
        <v>100</v>
      </c>
      <c r="AA10">
        <v>3</v>
      </c>
      <c r="AB10">
        <v>0</v>
      </c>
      <c r="AC10">
        <v>100</v>
      </c>
      <c r="AD10">
        <v>0</v>
      </c>
      <c r="AE10" t="s">
        <v>3539</v>
      </c>
      <c r="AF10">
        <v>121</v>
      </c>
      <c r="AG10">
        <v>100</v>
      </c>
      <c r="AH10" s="1" t="s">
        <v>3575</v>
      </c>
      <c r="AI10">
        <v>735</v>
      </c>
      <c r="AJ10" t="s">
        <v>3576</v>
      </c>
      <c r="AK10">
        <v>0</v>
      </c>
      <c r="AL10">
        <v>1</v>
      </c>
      <c r="AM10" t="s">
        <v>3541</v>
      </c>
      <c r="AN10">
        <v>100</v>
      </c>
      <c r="AO10">
        <v>0</v>
      </c>
      <c r="AP10">
        <v>0</v>
      </c>
      <c r="AQ10" s="2">
        <v>42817.657361111109</v>
      </c>
      <c r="AR10">
        <v>20000</v>
      </c>
    </row>
    <row r="11" spans="1:44" x14ac:dyDescent="0.3">
      <c r="A11" t="s">
        <v>3533</v>
      </c>
      <c r="B11">
        <v>739</v>
      </c>
      <c r="C11" t="s">
        <v>3538</v>
      </c>
      <c r="D11" t="s">
        <v>3578</v>
      </c>
      <c r="E11">
        <v>25000</v>
      </c>
      <c r="F11">
        <v>5.2</v>
      </c>
      <c r="G11">
        <v>1</v>
      </c>
      <c r="H11">
        <v>31</v>
      </c>
      <c r="I11" t="s">
        <v>3568</v>
      </c>
      <c r="J11">
        <v>1</v>
      </c>
      <c r="K11">
        <v>1</v>
      </c>
      <c r="L11">
        <v>0.53</v>
      </c>
      <c r="M11">
        <v>25111.94</v>
      </c>
      <c r="N11">
        <v>21.53</v>
      </c>
      <c r="O11" s="4">
        <f t="shared" si="1"/>
        <v>21.527777777777779</v>
      </c>
      <c r="P11">
        <v>111.94</v>
      </c>
      <c r="Q11" s="4">
        <f t="shared" si="0"/>
        <v>5.37312E-2</v>
      </c>
      <c r="R11">
        <v>133.47</v>
      </c>
      <c r="T11" s="1" t="s">
        <v>3577</v>
      </c>
      <c r="U11" t="s">
        <v>3536</v>
      </c>
      <c r="V11" s="3" t="s">
        <v>4647</v>
      </c>
      <c r="W11">
        <v>1</v>
      </c>
      <c r="X11" s="3" t="s">
        <v>4908</v>
      </c>
      <c r="Y11" s="1" t="s">
        <v>3579</v>
      </c>
      <c r="Z11">
        <v>100</v>
      </c>
      <c r="AA11">
        <v>3</v>
      </c>
      <c r="AB11">
        <v>0</v>
      </c>
      <c r="AC11">
        <v>100</v>
      </c>
      <c r="AD11">
        <v>0</v>
      </c>
      <c r="AE11" t="s">
        <v>3539</v>
      </c>
      <c r="AF11">
        <v>121</v>
      </c>
      <c r="AG11">
        <v>100</v>
      </c>
      <c r="AH11" s="1" t="s">
        <v>3579</v>
      </c>
      <c r="AI11">
        <v>739</v>
      </c>
      <c r="AJ11" t="s">
        <v>3580</v>
      </c>
      <c r="AK11">
        <v>0</v>
      </c>
      <c r="AL11">
        <v>1</v>
      </c>
      <c r="AM11" t="s">
        <v>3541</v>
      </c>
      <c r="AN11">
        <v>100</v>
      </c>
      <c r="AO11">
        <v>0</v>
      </c>
      <c r="AP11">
        <v>0</v>
      </c>
      <c r="AQ11" s="2">
        <v>42817.663356481484</v>
      </c>
      <c r="AR11">
        <v>25000</v>
      </c>
    </row>
    <row r="12" spans="1:44" x14ac:dyDescent="0.3">
      <c r="A12" t="s">
        <v>3533</v>
      </c>
      <c r="B12">
        <v>732</v>
      </c>
      <c r="C12" t="s">
        <v>3538</v>
      </c>
      <c r="D12" t="s">
        <v>3583</v>
      </c>
      <c r="E12">
        <v>50000</v>
      </c>
      <c r="F12">
        <v>5.2</v>
      </c>
      <c r="G12">
        <v>1</v>
      </c>
      <c r="H12">
        <v>31</v>
      </c>
      <c r="I12" t="s">
        <v>3581</v>
      </c>
      <c r="J12">
        <v>1</v>
      </c>
      <c r="K12">
        <v>1</v>
      </c>
      <c r="L12">
        <v>0.53</v>
      </c>
      <c r="M12">
        <v>50223.9</v>
      </c>
      <c r="N12">
        <v>43.06</v>
      </c>
      <c r="O12" s="4">
        <f t="shared" si="1"/>
        <v>43.055555555555557</v>
      </c>
      <c r="P12">
        <v>223.9</v>
      </c>
      <c r="Q12" s="4">
        <f t="shared" si="0"/>
        <v>5.3736000000000006E-2</v>
      </c>
      <c r="R12">
        <v>266.95999999999998</v>
      </c>
      <c r="T12" s="1" t="s">
        <v>3582</v>
      </c>
      <c r="U12" t="s">
        <v>3536</v>
      </c>
      <c r="V12" s="3" t="s">
        <v>4648</v>
      </c>
      <c r="W12">
        <v>6</v>
      </c>
      <c r="X12" s="3" t="s">
        <v>4909</v>
      </c>
      <c r="Y12" s="1" t="s">
        <v>3584</v>
      </c>
      <c r="Z12">
        <v>100</v>
      </c>
      <c r="AA12">
        <v>3</v>
      </c>
      <c r="AB12">
        <v>0</v>
      </c>
      <c r="AC12">
        <v>100</v>
      </c>
      <c r="AD12">
        <v>0</v>
      </c>
      <c r="AE12" t="s">
        <v>3539</v>
      </c>
      <c r="AF12">
        <v>121</v>
      </c>
      <c r="AG12">
        <v>100</v>
      </c>
      <c r="AH12" s="1" t="s">
        <v>3584</v>
      </c>
      <c r="AI12">
        <v>732</v>
      </c>
      <c r="AJ12" t="s">
        <v>3585</v>
      </c>
      <c r="AK12">
        <v>0</v>
      </c>
      <c r="AL12">
        <v>6</v>
      </c>
      <c r="AM12" t="s">
        <v>3541</v>
      </c>
      <c r="AN12">
        <v>100</v>
      </c>
      <c r="AO12">
        <v>0</v>
      </c>
      <c r="AP12">
        <v>0</v>
      </c>
      <c r="AQ12" s="2">
        <v>42817.436840277776</v>
      </c>
      <c r="AR12">
        <v>50000</v>
      </c>
    </row>
    <row r="13" spans="1:44" x14ac:dyDescent="0.3">
      <c r="A13" t="s">
        <v>3533</v>
      </c>
      <c r="B13">
        <v>731</v>
      </c>
      <c r="C13" t="s">
        <v>3538</v>
      </c>
      <c r="D13" t="s">
        <v>3587</v>
      </c>
      <c r="E13">
        <v>50000</v>
      </c>
      <c r="F13">
        <v>5.2</v>
      </c>
      <c r="G13">
        <v>1</v>
      </c>
      <c r="H13">
        <v>31</v>
      </c>
      <c r="I13" t="s">
        <v>3581</v>
      </c>
      <c r="J13">
        <v>1</v>
      </c>
      <c r="K13">
        <v>1</v>
      </c>
      <c r="L13">
        <v>0.53</v>
      </c>
      <c r="M13">
        <v>50223.89</v>
      </c>
      <c r="N13">
        <v>43.06</v>
      </c>
      <c r="O13" s="4">
        <f t="shared" si="1"/>
        <v>43.055555555555557</v>
      </c>
      <c r="P13">
        <v>223.89</v>
      </c>
      <c r="Q13" s="4">
        <f t="shared" si="0"/>
        <v>5.3733599999999992E-2</v>
      </c>
      <c r="R13">
        <v>266.95</v>
      </c>
      <c r="T13" s="1" t="s">
        <v>3586</v>
      </c>
      <c r="U13" t="s">
        <v>3536</v>
      </c>
      <c r="V13" s="3" t="s">
        <v>4649</v>
      </c>
      <c r="W13">
        <v>5</v>
      </c>
      <c r="X13" s="3" t="s">
        <v>4910</v>
      </c>
      <c r="Y13" s="1" t="s">
        <v>3588</v>
      </c>
      <c r="Z13">
        <v>100</v>
      </c>
      <c r="AA13">
        <v>3</v>
      </c>
      <c r="AB13">
        <v>0</v>
      </c>
      <c r="AC13">
        <v>100</v>
      </c>
      <c r="AD13">
        <v>0</v>
      </c>
      <c r="AE13" t="s">
        <v>3539</v>
      </c>
      <c r="AF13">
        <v>121</v>
      </c>
      <c r="AG13">
        <v>100</v>
      </c>
      <c r="AH13" s="1" t="s">
        <v>3588</v>
      </c>
      <c r="AI13">
        <v>731</v>
      </c>
      <c r="AJ13" t="s">
        <v>3589</v>
      </c>
      <c r="AK13">
        <v>0</v>
      </c>
      <c r="AL13">
        <v>6</v>
      </c>
      <c r="AM13" t="s">
        <v>3541</v>
      </c>
      <c r="AN13">
        <v>100</v>
      </c>
      <c r="AO13">
        <v>0</v>
      </c>
      <c r="AP13">
        <v>0</v>
      </c>
      <c r="AQ13" s="2">
        <v>42817.43550925926</v>
      </c>
      <c r="AR13">
        <v>50000</v>
      </c>
    </row>
    <row r="14" spans="1:44" x14ac:dyDescent="0.3">
      <c r="A14" t="s">
        <v>3533</v>
      </c>
      <c r="B14">
        <v>730</v>
      </c>
      <c r="C14" t="s">
        <v>3538</v>
      </c>
      <c r="D14" t="s">
        <v>3591</v>
      </c>
      <c r="E14">
        <v>50000</v>
      </c>
      <c r="F14">
        <v>5.2</v>
      </c>
      <c r="G14">
        <v>1</v>
      </c>
      <c r="H14">
        <v>31</v>
      </c>
      <c r="I14" t="s">
        <v>3581</v>
      </c>
      <c r="J14">
        <v>1</v>
      </c>
      <c r="K14">
        <v>1</v>
      </c>
      <c r="L14">
        <v>0.53</v>
      </c>
      <c r="M14">
        <v>50223.89</v>
      </c>
      <c r="N14">
        <v>43.06</v>
      </c>
      <c r="O14" s="4">
        <f t="shared" si="1"/>
        <v>43.055555555555557</v>
      </c>
      <c r="P14">
        <v>223.89</v>
      </c>
      <c r="Q14" s="4">
        <f t="shared" si="0"/>
        <v>5.3733599999999992E-2</v>
      </c>
      <c r="R14">
        <v>266.95</v>
      </c>
      <c r="T14" s="1" t="s">
        <v>3590</v>
      </c>
      <c r="U14" t="s">
        <v>3536</v>
      </c>
      <c r="V14" s="3" t="s">
        <v>4650</v>
      </c>
      <c r="W14">
        <v>3</v>
      </c>
      <c r="X14" s="3" t="s">
        <v>4911</v>
      </c>
      <c r="Y14" s="1" t="s">
        <v>3592</v>
      </c>
      <c r="Z14">
        <v>100</v>
      </c>
      <c r="AA14">
        <v>3</v>
      </c>
      <c r="AB14">
        <v>0</v>
      </c>
      <c r="AC14">
        <v>100</v>
      </c>
      <c r="AD14">
        <v>0</v>
      </c>
      <c r="AE14" t="s">
        <v>3539</v>
      </c>
      <c r="AF14">
        <v>121</v>
      </c>
      <c r="AG14">
        <v>100</v>
      </c>
      <c r="AH14" s="1" t="s">
        <v>3592</v>
      </c>
      <c r="AI14">
        <v>730</v>
      </c>
      <c r="AJ14" t="s">
        <v>3593</v>
      </c>
      <c r="AK14">
        <v>0</v>
      </c>
      <c r="AL14">
        <v>6</v>
      </c>
      <c r="AM14" t="s">
        <v>3541</v>
      </c>
      <c r="AN14">
        <v>100</v>
      </c>
      <c r="AO14">
        <v>0</v>
      </c>
      <c r="AP14">
        <v>0</v>
      </c>
      <c r="AQ14" s="2">
        <v>42817.432847222219</v>
      </c>
      <c r="AR14">
        <v>50000</v>
      </c>
    </row>
    <row r="15" spans="1:44" x14ac:dyDescent="0.3">
      <c r="A15" t="s">
        <v>3533</v>
      </c>
      <c r="B15">
        <v>729</v>
      </c>
      <c r="C15" t="s">
        <v>3538</v>
      </c>
      <c r="D15" t="s">
        <v>3595</v>
      </c>
      <c r="E15">
        <v>5000</v>
      </c>
      <c r="F15">
        <v>5.2</v>
      </c>
      <c r="G15">
        <v>1</v>
      </c>
      <c r="H15">
        <v>31</v>
      </c>
      <c r="I15" t="s">
        <v>3581</v>
      </c>
      <c r="J15">
        <v>1</v>
      </c>
      <c r="K15">
        <v>1</v>
      </c>
      <c r="L15">
        <v>0.53</v>
      </c>
      <c r="M15">
        <v>5022.3900000000003</v>
      </c>
      <c r="N15">
        <v>4.3099999999999996</v>
      </c>
      <c r="O15" s="4">
        <f t="shared" si="1"/>
        <v>4.3055555555555554</v>
      </c>
      <c r="P15">
        <v>22.39</v>
      </c>
      <c r="Q15" s="4">
        <f t="shared" si="0"/>
        <v>5.3736000000000006E-2</v>
      </c>
      <c r="R15">
        <v>26.7</v>
      </c>
      <c r="T15" s="1" t="s">
        <v>3594</v>
      </c>
      <c r="U15" t="s">
        <v>3536</v>
      </c>
      <c r="V15" s="3" t="s">
        <v>4651</v>
      </c>
      <c r="W15">
        <v>3</v>
      </c>
      <c r="X15" s="3" t="s">
        <v>4912</v>
      </c>
      <c r="Y15" s="1" t="s">
        <v>3596</v>
      </c>
      <c r="Z15">
        <v>100</v>
      </c>
      <c r="AA15">
        <v>3</v>
      </c>
      <c r="AB15">
        <v>0</v>
      </c>
      <c r="AC15">
        <v>100</v>
      </c>
      <c r="AD15">
        <v>0</v>
      </c>
      <c r="AE15" t="s">
        <v>3539</v>
      </c>
      <c r="AF15">
        <v>121</v>
      </c>
      <c r="AG15">
        <v>100</v>
      </c>
      <c r="AH15" s="1" t="s">
        <v>3596</v>
      </c>
      <c r="AI15">
        <v>729</v>
      </c>
      <c r="AJ15" t="s">
        <v>3597</v>
      </c>
      <c r="AK15">
        <v>0</v>
      </c>
      <c r="AL15">
        <v>6</v>
      </c>
      <c r="AM15" t="s">
        <v>3541</v>
      </c>
      <c r="AN15">
        <v>100</v>
      </c>
      <c r="AO15">
        <v>0</v>
      </c>
      <c r="AP15">
        <v>0</v>
      </c>
      <c r="AQ15" s="2">
        <v>42817.431886574072</v>
      </c>
      <c r="AR15">
        <v>5000</v>
      </c>
    </row>
    <row r="16" spans="1:44" x14ac:dyDescent="0.3">
      <c r="A16" t="s">
        <v>3533</v>
      </c>
      <c r="B16">
        <v>728</v>
      </c>
      <c r="C16" t="s">
        <v>3538</v>
      </c>
      <c r="D16" t="s">
        <v>3599</v>
      </c>
      <c r="E16">
        <v>30000</v>
      </c>
      <c r="F16">
        <v>5.2</v>
      </c>
      <c r="G16">
        <v>1</v>
      </c>
      <c r="H16">
        <v>31</v>
      </c>
      <c r="I16" t="s">
        <v>3581</v>
      </c>
      <c r="J16">
        <v>1</v>
      </c>
      <c r="K16">
        <v>1</v>
      </c>
      <c r="L16">
        <v>0.53</v>
      </c>
      <c r="M16">
        <v>30134.34</v>
      </c>
      <c r="N16">
        <v>25.83</v>
      </c>
      <c r="O16" s="4">
        <f t="shared" si="1"/>
        <v>25.833333333333336</v>
      </c>
      <c r="P16">
        <v>134.34</v>
      </c>
      <c r="Q16" s="4">
        <f t="shared" si="0"/>
        <v>5.3736000000000006E-2</v>
      </c>
      <c r="R16">
        <v>160.16999999999999</v>
      </c>
      <c r="T16" s="1" t="s">
        <v>3598</v>
      </c>
      <c r="U16" t="s">
        <v>3536</v>
      </c>
      <c r="V16" s="3" t="s">
        <v>4652</v>
      </c>
      <c r="W16">
        <v>5</v>
      </c>
      <c r="X16" s="3" t="s">
        <v>4913</v>
      </c>
      <c r="Y16" s="1" t="s">
        <v>3600</v>
      </c>
      <c r="Z16">
        <v>100</v>
      </c>
      <c r="AA16">
        <v>3</v>
      </c>
      <c r="AB16">
        <v>0</v>
      </c>
      <c r="AC16">
        <v>100</v>
      </c>
      <c r="AD16">
        <v>0</v>
      </c>
      <c r="AE16" t="s">
        <v>3539</v>
      </c>
      <c r="AF16">
        <v>121</v>
      </c>
      <c r="AG16">
        <v>100</v>
      </c>
      <c r="AH16" s="1" t="s">
        <v>3600</v>
      </c>
      <c r="AI16">
        <v>728</v>
      </c>
      <c r="AJ16" t="s">
        <v>3601</v>
      </c>
      <c r="AK16">
        <v>0</v>
      </c>
      <c r="AL16">
        <v>6</v>
      </c>
      <c r="AM16" t="s">
        <v>3541</v>
      </c>
      <c r="AN16">
        <v>100</v>
      </c>
      <c r="AO16">
        <v>0</v>
      </c>
      <c r="AP16">
        <v>0</v>
      </c>
      <c r="AQ16" s="2">
        <v>42817.43005787037</v>
      </c>
      <c r="AR16">
        <v>30000</v>
      </c>
    </row>
    <row r="17" spans="1:44" x14ac:dyDescent="0.3">
      <c r="A17" t="s">
        <v>3533</v>
      </c>
      <c r="B17">
        <v>727</v>
      </c>
      <c r="C17" t="s">
        <v>3538</v>
      </c>
      <c r="D17" t="s">
        <v>3603</v>
      </c>
      <c r="E17">
        <v>10000</v>
      </c>
      <c r="F17">
        <v>5.2</v>
      </c>
      <c r="G17">
        <v>1</v>
      </c>
      <c r="H17">
        <v>31</v>
      </c>
      <c r="I17" t="s">
        <v>3581</v>
      </c>
      <c r="J17">
        <v>1</v>
      </c>
      <c r="K17">
        <v>1</v>
      </c>
      <c r="L17">
        <v>0.53</v>
      </c>
      <c r="M17">
        <v>10044.780000000001</v>
      </c>
      <c r="N17">
        <v>8.61</v>
      </c>
      <c r="O17" s="4">
        <f t="shared" si="1"/>
        <v>8.6111111111111107</v>
      </c>
      <c r="P17">
        <v>44.78</v>
      </c>
      <c r="Q17" s="4">
        <f t="shared" si="0"/>
        <v>5.3736000000000006E-2</v>
      </c>
      <c r="R17">
        <v>53.39</v>
      </c>
      <c r="T17" s="1" t="s">
        <v>3602</v>
      </c>
      <c r="U17" t="s">
        <v>3536</v>
      </c>
      <c r="V17" s="3" t="s">
        <v>4653</v>
      </c>
      <c r="W17">
        <v>3</v>
      </c>
      <c r="X17" s="3" t="s">
        <v>4914</v>
      </c>
      <c r="Y17" s="1" t="s">
        <v>3604</v>
      </c>
      <c r="Z17">
        <v>100</v>
      </c>
      <c r="AA17">
        <v>3</v>
      </c>
      <c r="AB17">
        <v>0</v>
      </c>
      <c r="AC17">
        <v>100</v>
      </c>
      <c r="AD17">
        <v>0</v>
      </c>
      <c r="AE17" t="s">
        <v>3539</v>
      </c>
      <c r="AF17">
        <v>121</v>
      </c>
      <c r="AG17">
        <v>100</v>
      </c>
      <c r="AH17" s="1" t="s">
        <v>3604</v>
      </c>
      <c r="AI17">
        <v>727</v>
      </c>
      <c r="AJ17" t="s">
        <v>3605</v>
      </c>
      <c r="AK17">
        <v>0</v>
      </c>
      <c r="AL17">
        <v>6</v>
      </c>
      <c r="AM17" t="s">
        <v>3541</v>
      </c>
      <c r="AN17">
        <v>100</v>
      </c>
      <c r="AO17">
        <v>0</v>
      </c>
      <c r="AP17">
        <v>0</v>
      </c>
      <c r="AQ17" s="2">
        <v>42817.42895833333</v>
      </c>
      <c r="AR17">
        <v>10000</v>
      </c>
    </row>
    <row r="18" spans="1:44" x14ac:dyDescent="0.3">
      <c r="A18" t="s">
        <v>3533</v>
      </c>
      <c r="B18">
        <v>726</v>
      </c>
      <c r="C18" t="s">
        <v>3538</v>
      </c>
      <c r="D18" t="s">
        <v>3607</v>
      </c>
      <c r="E18">
        <v>50000</v>
      </c>
      <c r="F18">
        <v>5.2</v>
      </c>
      <c r="G18">
        <v>1</v>
      </c>
      <c r="H18">
        <v>31</v>
      </c>
      <c r="I18" t="s">
        <v>3581</v>
      </c>
      <c r="J18">
        <v>1</v>
      </c>
      <c r="K18">
        <v>1</v>
      </c>
      <c r="L18">
        <v>0.53</v>
      </c>
      <c r="M18">
        <v>50223.9</v>
      </c>
      <c r="N18">
        <v>43.06</v>
      </c>
      <c r="O18" s="4">
        <f t="shared" si="1"/>
        <v>43.055555555555557</v>
      </c>
      <c r="P18">
        <v>223.9</v>
      </c>
      <c r="Q18" s="4">
        <f t="shared" si="0"/>
        <v>5.3736000000000006E-2</v>
      </c>
      <c r="R18">
        <v>266.95999999999998</v>
      </c>
      <c r="T18" s="1" t="s">
        <v>3606</v>
      </c>
      <c r="U18" t="s">
        <v>3536</v>
      </c>
      <c r="V18" s="3" t="s">
        <v>4654</v>
      </c>
      <c r="W18">
        <v>3</v>
      </c>
      <c r="X18" s="3" t="s">
        <v>4915</v>
      </c>
      <c r="Y18" s="1" t="s">
        <v>3608</v>
      </c>
      <c r="Z18">
        <v>100</v>
      </c>
      <c r="AA18">
        <v>3</v>
      </c>
      <c r="AB18">
        <v>0</v>
      </c>
      <c r="AC18">
        <v>100</v>
      </c>
      <c r="AD18">
        <v>0</v>
      </c>
      <c r="AE18" t="s">
        <v>3539</v>
      </c>
      <c r="AF18">
        <v>121</v>
      </c>
      <c r="AG18">
        <v>100</v>
      </c>
      <c r="AH18" s="1" t="s">
        <v>3608</v>
      </c>
      <c r="AI18">
        <v>726</v>
      </c>
      <c r="AJ18" t="s">
        <v>3609</v>
      </c>
      <c r="AK18">
        <v>0</v>
      </c>
      <c r="AL18">
        <v>6</v>
      </c>
      <c r="AM18" t="s">
        <v>3541</v>
      </c>
      <c r="AN18">
        <v>100</v>
      </c>
      <c r="AO18">
        <v>0</v>
      </c>
      <c r="AP18">
        <v>0</v>
      </c>
      <c r="AQ18" s="2">
        <v>42817.427210648151</v>
      </c>
      <c r="AR18">
        <v>50000</v>
      </c>
    </row>
    <row r="19" spans="1:44" x14ac:dyDescent="0.3">
      <c r="A19" t="s">
        <v>3533</v>
      </c>
      <c r="B19">
        <v>725</v>
      </c>
      <c r="C19" t="s">
        <v>3538</v>
      </c>
      <c r="D19" t="s">
        <v>3611</v>
      </c>
      <c r="E19">
        <v>50000</v>
      </c>
      <c r="F19">
        <v>5.2</v>
      </c>
      <c r="G19">
        <v>1</v>
      </c>
      <c r="H19">
        <v>31</v>
      </c>
      <c r="I19" t="s">
        <v>3581</v>
      </c>
      <c r="J19">
        <v>1</v>
      </c>
      <c r="K19">
        <v>1</v>
      </c>
      <c r="L19">
        <v>0.53</v>
      </c>
      <c r="M19">
        <v>50223.89</v>
      </c>
      <c r="N19">
        <v>43.06</v>
      </c>
      <c r="O19" s="4">
        <f t="shared" si="1"/>
        <v>43.055555555555557</v>
      </c>
      <c r="P19">
        <v>223.89</v>
      </c>
      <c r="Q19" s="4">
        <f t="shared" si="0"/>
        <v>5.3733599999999992E-2</v>
      </c>
      <c r="R19">
        <v>266.95</v>
      </c>
      <c r="T19" s="1" t="s">
        <v>3610</v>
      </c>
      <c r="U19" t="s">
        <v>3536</v>
      </c>
      <c r="V19" s="3" t="s">
        <v>4655</v>
      </c>
      <c r="W19">
        <v>3</v>
      </c>
      <c r="X19" s="3" t="s">
        <v>4916</v>
      </c>
      <c r="Y19" s="1" t="s">
        <v>3612</v>
      </c>
      <c r="Z19">
        <v>100</v>
      </c>
      <c r="AA19">
        <v>3</v>
      </c>
      <c r="AB19">
        <v>0</v>
      </c>
      <c r="AC19">
        <v>100</v>
      </c>
      <c r="AD19">
        <v>0</v>
      </c>
      <c r="AE19" t="s">
        <v>3539</v>
      </c>
      <c r="AF19">
        <v>121</v>
      </c>
      <c r="AG19">
        <v>100</v>
      </c>
      <c r="AH19" s="1" t="s">
        <v>3612</v>
      </c>
      <c r="AI19">
        <v>725</v>
      </c>
      <c r="AJ19" t="s">
        <v>3613</v>
      </c>
      <c r="AK19">
        <v>0</v>
      </c>
      <c r="AL19">
        <v>6</v>
      </c>
      <c r="AM19" t="s">
        <v>3541</v>
      </c>
      <c r="AN19">
        <v>100</v>
      </c>
      <c r="AO19">
        <v>0</v>
      </c>
      <c r="AP19">
        <v>0</v>
      </c>
      <c r="AQ19" s="2">
        <v>42817.426122685189</v>
      </c>
      <c r="AR19">
        <v>50000</v>
      </c>
    </row>
    <row r="20" spans="1:44" x14ac:dyDescent="0.3">
      <c r="A20" t="s">
        <v>3533</v>
      </c>
      <c r="B20">
        <v>709</v>
      </c>
      <c r="C20" t="s">
        <v>3538</v>
      </c>
      <c r="D20" t="s">
        <v>3615</v>
      </c>
      <c r="E20">
        <v>23000</v>
      </c>
      <c r="F20">
        <v>5.2</v>
      </c>
      <c r="G20">
        <v>1</v>
      </c>
      <c r="H20">
        <v>31</v>
      </c>
      <c r="I20" t="s">
        <v>3581</v>
      </c>
      <c r="J20">
        <v>1</v>
      </c>
      <c r="K20">
        <v>1</v>
      </c>
      <c r="L20">
        <v>0.53</v>
      </c>
      <c r="M20">
        <v>23102.99</v>
      </c>
      <c r="N20">
        <v>19.809999999999999</v>
      </c>
      <c r="O20" s="4">
        <f t="shared" si="1"/>
        <v>19.805555555555557</v>
      </c>
      <c r="P20">
        <v>102.99</v>
      </c>
      <c r="Q20" s="4">
        <f t="shared" si="0"/>
        <v>5.3733913043478257E-2</v>
      </c>
      <c r="R20">
        <v>122.8</v>
      </c>
      <c r="T20" s="1" t="s">
        <v>3614</v>
      </c>
      <c r="U20" t="s">
        <v>3536</v>
      </c>
      <c r="V20" s="3" t="s">
        <v>4656</v>
      </c>
      <c r="W20">
        <v>4</v>
      </c>
      <c r="X20" s="3" t="s">
        <v>4917</v>
      </c>
      <c r="Y20" s="1" t="s">
        <v>3616</v>
      </c>
      <c r="Z20">
        <v>100</v>
      </c>
      <c r="AA20">
        <v>3</v>
      </c>
      <c r="AB20">
        <v>0</v>
      </c>
      <c r="AC20">
        <v>100</v>
      </c>
      <c r="AD20">
        <v>0</v>
      </c>
      <c r="AE20" t="s">
        <v>3539</v>
      </c>
      <c r="AF20">
        <v>121</v>
      </c>
      <c r="AG20">
        <v>100</v>
      </c>
      <c r="AH20" s="1" t="s">
        <v>3616</v>
      </c>
      <c r="AI20">
        <v>709</v>
      </c>
      <c r="AJ20" t="s">
        <v>3617</v>
      </c>
      <c r="AK20">
        <v>0</v>
      </c>
      <c r="AL20">
        <v>6</v>
      </c>
      <c r="AM20" t="s">
        <v>3541</v>
      </c>
      <c r="AN20">
        <v>100</v>
      </c>
      <c r="AO20">
        <v>0</v>
      </c>
      <c r="AP20">
        <v>0</v>
      </c>
      <c r="AQ20" s="2">
        <v>42817.403113425928</v>
      </c>
      <c r="AR20">
        <v>23000</v>
      </c>
    </row>
    <row r="21" spans="1:44" x14ac:dyDescent="0.3">
      <c r="A21" t="s">
        <v>3533</v>
      </c>
      <c r="B21">
        <v>710</v>
      </c>
      <c r="C21" t="s">
        <v>3538</v>
      </c>
      <c r="D21" t="s">
        <v>3619</v>
      </c>
      <c r="E21">
        <v>30000</v>
      </c>
      <c r="F21">
        <v>5.2</v>
      </c>
      <c r="G21">
        <v>1</v>
      </c>
      <c r="H21">
        <v>31</v>
      </c>
      <c r="I21" t="s">
        <v>3581</v>
      </c>
      <c r="J21">
        <v>1</v>
      </c>
      <c r="K21">
        <v>1</v>
      </c>
      <c r="L21">
        <v>0.53</v>
      </c>
      <c r="M21">
        <v>30134.34</v>
      </c>
      <c r="N21">
        <v>25.83</v>
      </c>
      <c r="O21" s="4">
        <f t="shared" si="1"/>
        <v>25.833333333333336</v>
      </c>
      <c r="P21">
        <v>134.34</v>
      </c>
      <c r="Q21" s="4">
        <f t="shared" si="0"/>
        <v>5.3736000000000006E-2</v>
      </c>
      <c r="R21">
        <v>160.16999999999999</v>
      </c>
      <c r="T21" s="1" t="s">
        <v>3618</v>
      </c>
      <c r="U21" t="s">
        <v>3536</v>
      </c>
      <c r="V21" s="3" t="s">
        <v>4657</v>
      </c>
      <c r="W21">
        <v>7</v>
      </c>
      <c r="X21" s="3" t="s">
        <v>4918</v>
      </c>
      <c r="Y21" s="1" t="s">
        <v>3620</v>
      </c>
      <c r="Z21">
        <v>100</v>
      </c>
      <c r="AA21">
        <v>3</v>
      </c>
      <c r="AB21">
        <v>0</v>
      </c>
      <c r="AC21">
        <v>100</v>
      </c>
      <c r="AD21">
        <v>0</v>
      </c>
      <c r="AE21" t="s">
        <v>3539</v>
      </c>
      <c r="AF21">
        <v>121</v>
      </c>
      <c r="AG21">
        <v>100</v>
      </c>
      <c r="AH21" s="1" t="s">
        <v>3620</v>
      </c>
      <c r="AI21">
        <v>710</v>
      </c>
      <c r="AJ21" t="s">
        <v>3621</v>
      </c>
      <c r="AK21">
        <v>0</v>
      </c>
      <c r="AL21">
        <v>6</v>
      </c>
      <c r="AM21" t="s">
        <v>3541</v>
      </c>
      <c r="AN21">
        <v>100</v>
      </c>
      <c r="AO21">
        <v>0</v>
      </c>
      <c r="AP21">
        <v>0</v>
      </c>
      <c r="AQ21" s="2">
        <v>42817.404953703706</v>
      </c>
      <c r="AR21">
        <v>30000</v>
      </c>
    </row>
    <row r="22" spans="1:44" x14ac:dyDescent="0.3">
      <c r="A22" t="s">
        <v>3533</v>
      </c>
      <c r="B22">
        <v>711</v>
      </c>
      <c r="C22" t="s">
        <v>3538</v>
      </c>
      <c r="D22" t="s">
        <v>3623</v>
      </c>
      <c r="E22">
        <v>20000</v>
      </c>
      <c r="F22">
        <v>5.2</v>
      </c>
      <c r="G22">
        <v>1</v>
      </c>
      <c r="H22">
        <v>31</v>
      </c>
      <c r="I22" t="s">
        <v>3581</v>
      </c>
      <c r="J22">
        <v>1</v>
      </c>
      <c r="K22">
        <v>1</v>
      </c>
      <c r="L22">
        <v>0.53</v>
      </c>
      <c r="M22">
        <v>20089.560000000001</v>
      </c>
      <c r="N22">
        <v>17.22</v>
      </c>
      <c r="O22" s="4">
        <f t="shared" si="1"/>
        <v>17.222222222222221</v>
      </c>
      <c r="P22">
        <v>89.56</v>
      </c>
      <c r="Q22" s="4">
        <f t="shared" si="0"/>
        <v>5.3736000000000006E-2</v>
      </c>
      <c r="R22">
        <v>106.78</v>
      </c>
      <c r="T22" s="1" t="s">
        <v>3622</v>
      </c>
      <c r="U22" t="s">
        <v>3536</v>
      </c>
      <c r="V22" s="3" t="s">
        <v>4658</v>
      </c>
      <c r="W22">
        <v>1</v>
      </c>
      <c r="X22" s="3" t="s">
        <v>4919</v>
      </c>
      <c r="Y22" s="1" t="s">
        <v>3624</v>
      </c>
      <c r="Z22">
        <v>100</v>
      </c>
      <c r="AA22">
        <v>3</v>
      </c>
      <c r="AB22">
        <v>0</v>
      </c>
      <c r="AC22">
        <v>100</v>
      </c>
      <c r="AD22">
        <v>0</v>
      </c>
      <c r="AE22" t="s">
        <v>3539</v>
      </c>
      <c r="AF22">
        <v>121</v>
      </c>
      <c r="AG22">
        <v>100</v>
      </c>
      <c r="AH22" s="1" t="s">
        <v>3624</v>
      </c>
      <c r="AI22">
        <v>711</v>
      </c>
      <c r="AJ22" t="s">
        <v>3625</v>
      </c>
      <c r="AK22">
        <v>0</v>
      </c>
      <c r="AL22">
        <v>6</v>
      </c>
      <c r="AM22" t="s">
        <v>3541</v>
      </c>
      <c r="AN22">
        <v>100</v>
      </c>
      <c r="AO22">
        <v>0</v>
      </c>
      <c r="AP22">
        <v>0</v>
      </c>
      <c r="AQ22" s="2">
        <v>42817.407118055555</v>
      </c>
      <c r="AR22">
        <v>20000</v>
      </c>
    </row>
    <row r="23" spans="1:44" x14ac:dyDescent="0.3">
      <c r="A23" t="s">
        <v>3533</v>
      </c>
      <c r="B23">
        <v>714</v>
      </c>
      <c r="C23" t="s">
        <v>3538</v>
      </c>
      <c r="D23" t="s">
        <v>3627</v>
      </c>
      <c r="E23">
        <v>10000</v>
      </c>
      <c r="F23">
        <v>5.2</v>
      </c>
      <c r="G23">
        <v>1</v>
      </c>
      <c r="H23">
        <v>31</v>
      </c>
      <c r="I23" t="s">
        <v>3581</v>
      </c>
      <c r="J23">
        <v>1</v>
      </c>
      <c r="K23">
        <v>1</v>
      </c>
      <c r="L23">
        <v>0.53</v>
      </c>
      <c r="M23">
        <v>10044.780000000001</v>
      </c>
      <c r="N23">
        <v>8.61</v>
      </c>
      <c r="O23" s="4">
        <f t="shared" si="1"/>
        <v>8.6111111111111107</v>
      </c>
      <c r="P23">
        <v>44.78</v>
      </c>
      <c r="Q23" s="4">
        <f t="shared" si="0"/>
        <v>5.3736000000000006E-2</v>
      </c>
      <c r="R23">
        <v>53.39</v>
      </c>
      <c r="T23" s="1" t="s">
        <v>3626</v>
      </c>
      <c r="U23" t="s">
        <v>3536</v>
      </c>
      <c r="V23" s="3" t="s">
        <v>4659</v>
      </c>
      <c r="W23">
        <v>1</v>
      </c>
      <c r="X23" s="3" t="s">
        <v>4920</v>
      </c>
      <c r="Y23" s="1" t="s">
        <v>3628</v>
      </c>
      <c r="Z23">
        <v>100</v>
      </c>
      <c r="AA23">
        <v>3</v>
      </c>
      <c r="AB23">
        <v>0</v>
      </c>
      <c r="AC23">
        <v>100</v>
      </c>
      <c r="AD23">
        <v>0</v>
      </c>
      <c r="AE23" t="s">
        <v>3539</v>
      </c>
      <c r="AF23">
        <v>121</v>
      </c>
      <c r="AG23">
        <v>100</v>
      </c>
      <c r="AH23" s="1" t="s">
        <v>3628</v>
      </c>
      <c r="AI23">
        <v>714</v>
      </c>
      <c r="AJ23" t="s">
        <v>3629</v>
      </c>
      <c r="AK23">
        <v>0</v>
      </c>
      <c r="AL23">
        <v>6</v>
      </c>
      <c r="AM23" t="s">
        <v>3541</v>
      </c>
      <c r="AN23">
        <v>100</v>
      </c>
      <c r="AO23">
        <v>0</v>
      </c>
      <c r="AP23">
        <v>0</v>
      </c>
      <c r="AQ23" s="2">
        <v>42817.415312500001</v>
      </c>
      <c r="AR23">
        <v>10000</v>
      </c>
    </row>
    <row r="24" spans="1:44" x14ac:dyDescent="0.3">
      <c r="A24" t="s">
        <v>3533</v>
      </c>
      <c r="B24">
        <v>715</v>
      </c>
      <c r="C24" t="s">
        <v>3538</v>
      </c>
      <c r="D24" t="s">
        <v>3631</v>
      </c>
      <c r="E24">
        <v>10000</v>
      </c>
      <c r="F24">
        <v>5.2</v>
      </c>
      <c r="G24">
        <v>1</v>
      </c>
      <c r="H24">
        <v>31</v>
      </c>
      <c r="I24" t="s">
        <v>3581</v>
      </c>
      <c r="J24">
        <v>1</v>
      </c>
      <c r="K24">
        <v>1</v>
      </c>
      <c r="L24">
        <v>0.53</v>
      </c>
      <c r="M24">
        <v>10044.780000000001</v>
      </c>
      <c r="N24">
        <v>8.61</v>
      </c>
      <c r="O24" s="4">
        <f t="shared" si="1"/>
        <v>8.6111111111111107</v>
      </c>
      <c r="P24">
        <v>44.78</v>
      </c>
      <c r="Q24" s="4">
        <f t="shared" si="0"/>
        <v>5.3736000000000006E-2</v>
      </c>
      <c r="R24">
        <v>53.39</v>
      </c>
      <c r="T24" s="1" t="s">
        <v>3630</v>
      </c>
      <c r="U24" t="s">
        <v>3536</v>
      </c>
      <c r="V24" s="3" t="s">
        <v>4660</v>
      </c>
      <c r="W24">
        <v>3</v>
      </c>
      <c r="X24" s="3" t="s">
        <v>4921</v>
      </c>
      <c r="Y24" s="1" t="s">
        <v>3632</v>
      </c>
      <c r="Z24">
        <v>100</v>
      </c>
      <c r="AA24">
        <v>3</v>
      </c>
      <c r="AB24">
        <v>0</v>
      </c>
      <c r="AC24">
        <v>100</v>
      </c>
      <c r="AD24">
        <v>0</v>
      </c>
      <c r="AE24" t="s">
        <v>3539</v>
      </c>
      <c r="AF24">
        <v>121</v>
      </c>
      <c r="AG24">
        <v>100</v>
      </c>
      <c r="AH24" s="1" t="s">
        <v>3632</v>
      </c>
      <c r="AI24">
        <v>715</v>
      </c>
      <c r="AJ24" t="s">
        <v>3633</v>
      </c>
      <c r="AK24">
        <v>0</v>
      </c>
      <c r="AL24">
        <v>6</v>
      </c>
      <c r="AM24" t="s">
        <v>3541</v>
      </c>
      <c r="AN24">
        <v>100</v>
      </c>
      <c r="AO24">
        <v>0</v>
      </c>
      <c r="AP24">
        <v>0</v>
      </c>
      <c r="AQ24" s="2">
        <v>42817.412754629629</v>
      </c>
      <c r="AR24">
        <v>10000</v>
      </c>
    </row>
    <row r="25" spans="1:44" x14ac:dyDescent="0.3">
      <c r="A25" t="s">
        <v>3533</v>
      </c>
      <c r="B25">
        <v>716</v>
      </c>
      <c r="C25" t="s">
        <v>3538</v>
      </c>
      <c r="D25" t="s">
        <v>3635</v>
      </c>
      <c r="E25">
        <v>25000</v>
      </c>
      <c r="F25">
        <v>5.2</v>
      </c>
      <c r="G25">
        <v>1</v>
      </c>
      <c r="H25">
        <v>31</v>
      </c>
      <c r="I25" t="s">
        <v>3581</v>
      </c>
      <c r="J25">
        <v>1</v>
      </c>
      <c r="K25">
        <v>1</v>
      </c>
      <c r="L25">
        <v>0.53</v>
      </c>
      <c r="M25">
        <v>25111.95</v>
      </c>
      <c r="N25">
        <v>21.53</v>
      </c>
      <c r="O25" s="4">
        <f t="shared" si="1"/>
        <v>21.527777777777779</v>
      </c>
      <c r="P25">
        <v>111.95</v>
      </c>
      <c r="Q25" s="4">
        <f t="shared" si="0"/>
        <v>5.3736000000000006E-2</v>
      </c>
      <c r="R25">
        <v>133.47999999999999</v>
      </c>
      <c r="T25" s="1" t="s">
        <v>3634</v>
      </c>
      <c r="U25" t="s">
        <v>3536</v>
      </c>
      <c r="V25" s="3" t="s">
        <v>4661</v>
      </c>
      <c r="W25">
        <v>3</v>
      </c>
      <c r="X25" s="3" t="s">
        <v>4922</v>
      </c>
      <c r="Y25" s="1" t="s">
        <v>3636</v>
      </c>
      <c r="Z25">
        <v>100</v>
      </c>
      <c r="AA25">
        <v>3</v>
      </c>
      <c r="AB25">
        <v>0</v>
      </c>
      <c r="AC25">
        <v>100</v>
      </c>
      <c r="AD25">
        <v>0</v>
      </c>
      <c r="AE25" t="s">
        <v>3539</v>
      </c>
      <c r="AF25">
        <v>121</v>
      </c>
      <c r="AG25">
        <v>100</v>
      </c>
      <c r="AH25" s="1" t="s">
        <v>3636</v>
      </c>
      <c r="AI25">
        <v>716</v>
      </c>
      <c r="AJ25" t="s">
        <v>3637</v>
      </c>
      <c r="AK25">
        <v>0</v>
      </c>
      <c r="AL25">
        <v>6</v>
      </c>
      <c r="AM25" t="s">
        <v>3541</v>
      </c>
      <c r="AN25">
        <v>100</v>
      </c>
      <c r="AO25">
        <v>0</v>
      </c>
      <c r="AP25">
        <v>0</v>
      </c>
      <c r="AQ25" s="2">
        <v>42817.413993055554</v>
      </c>
      <c r="AR25">
        <v>25000</v>
      </c>
    </row>
    <row r="26" spans="1:44" x14ac:dyDescent="0.3">
      <c r="A26" t="s">
        <v>3533</v>
      </c>
      <c r="B26">
        <v>717</v>
      </c>
      <c r="C26" t="s">
        <v>3538</v>
      </c>
      <c r="D26" t="s">
        <v>3639</v>
      </c>
      <c r="E26">
        <v>20000</v>
      </c>
      <c r="F26">
        <v>5.2</v>
      </c>
      <c r="G26">
        <v>1</v>
      </c>
      <c r="H26">
        <v>31</v>
      </c>
      <c r="I26" t="s">
        <v>3581</v>
      </c>
      <c r="J26">
        <v>1</v>
      </c>
      <c r="K26">
        <v>1</v>
      </c>
      <c r="L26">
        <v>0.53</v>
      </c>
      <c r="M26">
        <v>20089.560000000001</v>
      </c>
      <c r="N26">
        <v>17.22</v>
      </c>
      <c r="O26" s="4">
        <f t="shared" si="1"/>
        <v>17.222222222222221</v>
      </c>
      <c r="P26">
        <v>89.56</v>
      </c>
      <c r="Q26" s="4">
        <f t="shared" si="0"/>
        <v>5.3736000000000006E-2</v>
      </c>
      <c r="R26">
        <v>106.78</v>
      </c>
      <c r="T26" s="1" t="s">
        <v>3638</v>
      </c>
      <c r="U26" t="s">
        <v>3536</v>
      </c>
      <c r="V26" s="3" t="s">
        <v>4662</v>
      </c>
      <c r="W26">
        <v>1</v>
      </c>
      <c r="X26" s="3" t="s">
        <v>4923</v>
      </c>
      <c r="Y26" s="1" t="s">
        <v>3640</v>
      </c>
      <c r="Z26">
        <v>100</v>
      </c>
      <c r="AA26">
        <v>3</v>
      </c>
      <c r="AB26">
        <v>0</v>
      </c>
      <c r="AC26">
        <v>100</v>
      </c>
      <c r="AD26">
        <v>0</v>
      </c>
      <c r="AE26" t="s">
        <v>3539</v>
      </c>
      <c r="AF26">
        <v>121</v>
      </c>
      <c r="AG26">
        <v>100</v>
      </c>
      <c r="AH26" s="1" t="s">
        <v>3640</v>
      </c>
      <c r="AI26">
        <v>717</v>
      </c>
      <c r="AJ26" t="s">
        <v>3641</v>
      </c>
      <c r="AK26">
        <v>0</v>
      </c>
      <c r="AL26">
        <v>6</v>
      </c>
      <c r="AM26" t="s">
        <v>3541</v>
      </c>
      <c r="AN26">
        <v>100</v>
      </c>
      <c r="AO26">
        <v>0</v>
      </c>
      <c r="AP26">
        <v>0</v>
      </c>
      <c r="AQ26" s="2">
        <v>42817.416296296295</v>
      </c>
      <c r="AR26">
        <v>20000</v>
      </c>
    </row>
    <row r="27" spans="1:44" x14ac:dyDescent="0.3">
      <c r="A27" t="s">
        <v>3533</v>
      </c>
      <c r="B27">
        <v>718</v>
      </c>
      <c r="C27" t="s">
        <v>3538</v>
      </c>
      <c r="D27" t="s">
        <v>3643</v>
      </c>
      <c r="E27">
        <v>10000</v>
      </c>
      <c r="F27">
        <v>5.2</v>
      </c>
      <c r="G27">
        <v>1</v>
      </c>
      <c r="H27">
        <v>31</v>
      </c>
      <c r="I27" t="s">
        <v>3581</v>
      </c>
      <c r="J27">
        <v>1</v>
      </c>
      <c r="K27">
        <v>1</v>
      </c>
      <c r="L27">
        <v>0.53</v>
      </c>
      <c r="M27">
        <v>10044.780000000001</v>
      </c>
      <c r="N27">
        <v>8.61</v>
      </c>
      <c r="O27" s="4">
        <f t="shared" si="1"/>
        <v>8.6111111111111107</v>
      </c>
      <c r="P27">
        <v>44.78</v>
      </c>
      <c r="Q27" s="4">
        <f t="shared" si="0"/>
        <v>5.3736000000000006E-2</v>
      </c>
      <c r="R27">
        <v>53.39</v>
      </c>
      <c r="T27" s="1" t="s">
        <v>3642</v>
      </c>
      <c r="U27" t="s">
        <v>3536</v>
      </c>
      <c r="V27" s="3" t="s">
        <v>4663</v>
      </c>
      <c r="W27">
        <v>4</v>
      </c>
      <c r="X27" s="3" t="s">
        <v>4924</v>
      </c>
      <c r="Y27" s="1" t="s">
        <v>3644</v>
      </c>
      <c r="Z27">
        <v>100</v>
      </c>
      <c r="AA27">
        <v>3</v>
      </c>
      <c r="AB27">
        <v>0</v>
      </c>
      <c r="AC27">
        <v>100</v>
      </c>
      <c r="AD27">
        <v>0</v>
      </c>
      <c r="AE27" t="s">
        <v>3539</v>
      </c>
      <c r="AF27">
        <v>121</v>
      </c>
      <c r="AG27">
        <v>100</v>
      </c>
      <c r="AH27" s="1" t="s">
        <v>3644</v>
      </c>
      <c r="AI27">
        <v>718</v>
      </c>
      <c r="AJ27" t="s">
        <v>3645</v>
      </c>
      <c r="AK27">
        <v>0</v>
      </c>
      <c r="AL27">
        <v>6</v>
      </c>
      <c r="AM27" t="s">
        <v>3541</v>
      </c>
      <c r="AN27">
        <v>100</v>
      </c>
      <c r="AO27">
        <v>0</v>
      </c>
      <c r="AP27">
        <v>0</v>
      </c>
      <c r="AQ27" s="2">
        <v>42817.417303240742</v>
      </c>
      <c r="AR27">
        <v>10000</v>
      </c>
    </row>
    <row r="28" spans="1:44" x14ac:dyDescent="0.3">
      <c r="A28" t="s">
        <v>3533</v>
      </c>
      <c r="B28">
        <v>719</v>
      </c>
      <c r="C28" t="s">
        <v>3538</v>
      </c>
      <c r="D28" t="s">
        <v>3647</v>
      </c>
      <c r="E28">
        <v>10000</v>
      </c>
      <c r="F28">
        <v>5.2</v>
      </c>
      <c r="G28">
        <v>1</v>
      </c>
      <c r="H28">
        <v>31</v>
      </c>
      <c r="I28" t="s">
        <v>3581</v>
      </c>
      <c r="J28">
        <v>1</v>
      </c>
      <c r="K28">
        <v>1</v>
      </c>
      <c r="L28">
        <v>0.53</v>
      </c>
      <c r="M28">
        <v>10044.780000000001</v>
      </c>
      <c r="N28">
        <v>8.61</v>
      </c>
      <c r="O28" s="4">
        <f t="shared" si="1"/>
        <v>8.6111111111111107</v>
      </c>
      <c r="P28">
        <v>44.78</v>
      </c>
      <c r="Q28" s="4">
        <f t="shared" si="0"/>
        <v>5.3736000000000006E-2</v>
      </c>
      <c r="R28">
        <v>53.39</v>
      </c>
      <c r="T28" s="1" t="s">
        <v>3646</v>
      </c>
      <c r="U28" t="s">
        <v>3536</v>
      </c>
      <c r="V28" s="3" t="s">
        <v>4664</v>
      </c>
      <c r="W28">
        <v>5</v>
      </c>
      <c r="X28" s="3" t="s">
        <v>4925</v>
      </c>
      <c r="Y28" s="1" t="s">
        <v>3648</v>
      </c>
      <c r="Z28">
        <v>100</v>
      </c>
      <c r="AA28">
        <v>3</v>
      </c>
      <c r="AB28">
        <v>0</v>
      </c>
      <c r="AC28">
        <v>100</v>
      </c>
      <c r="AD28">
        <v>0</v>
      </c>
      <c r="AE28" t="s">
        <v>3539</v>
      </c>
      <c r="AF28">
        <v>121</v>
      </c>
      <c r="AG28">
        <v>100</v>
      </c>
      <c r="AH28" s="1" t="s">
        <v>3648</v>
      </c>
      <c r="AI28">
        <v>719</v>
      </c>
      <c r="AJ28" t="s">
        <v>3649</v>
      </c>
      <c r="AK28">
        <v>0</v>
      </c>
      <c r="AL28">
        <v>6</v>
      </c>
      <c r="AM28" t="s">
        <v>3541</v>
      </c>
      <c r="AN28">
        <v>100</v>
      </c>
      <c r="AO28">
        <v>0</v>
      </c>
      <c r="AP28">
        <v>0</v>
      </c>
      <c r="AQ28" s="2">
        <v>42817.418379629627</v>
      </c>
      <c r="AR28">
        <v>10000</v>
      </c>
    </row>
    <row r="29" spans="1:44" x14ac:dyDescent="0.3">
      <c r="A29" t="s">
        <v>3533</v>
      </c>
      <c r="B29">
        <v>720</v>
      </c>
      <c r="C29" t="s">
        <v>3538</v>
      </c>
      <c r="D29" t="s">
        <v>3651</v>
      </c>
      <c r="E29">
        <v>20000</v>
      </c>
      <c r="F29">
        <v>5.2</v>
      </c>
      <c r="G29">
        <v>1</v>
      </c>
      <c r="H29">
        <v>31</v>
      </c>
      <c r="I29" t="s">
        <v>3581</v>
      </c>
      <c r="J29">
        <v>1</v>
      </c>
      <c r="K29">
        <v>1</v>
      </c>
      <c r="L29">
        <v>0.53</v>
      </c>
      <c r="M29">
        <v>20089.560000000001</v>
      </c>
      <c r="N29">
        <v>17.22</v>
      </c>
      <c r="O29" s="4">
        <f t="shared" si="1"/>
        <v>17.222222222222221</v>
      </c>
      <c r="P29">
        <v>89.56</v>
      </c>
      <c r="Q29" s="4">
        <f t="shared" si="0"/>
        <v>5.3736000000000006E-2</v>
      </c>
      <c r="R29">
        <v>106.78</v>
      </c>
      <c r="T29" s="1" t="s">
        <v>3650</v>
      </c>
      <c r="U29" t="s">
        <v>3536</v>
      </c>
      <c r="V29" s="3" t="s">
        <v>4665</v>
      </c>
      <c r="W29">
        <v>4</v>
      </c>
      <c r="X29" s="3" t="s">
        <v>4926</v>
      </c>
      <c r="Y29" s="1" t="s">
        <v>3652</v>
      </c>
      <c r="Z29">
        <v>100</v>
      </c>
      <c r="AA29">
        <v>3</v>
      </c>
      <c r="AB29">
        <v>0</v>
      </c>
      <c r="AC29">
        <v>100</v>
      </c>
      <c r="AD29">
        <v>0</v>
      </c>
      <c r="AE29" t="s">
        <v>3539</v>
      </c>
      <c r="AF29">
        <v>121</v>
      </c>
      <c r="AG29">
        <v>100</v>
      </c>
      <c r="AH29" s="1" t="s">
        <v>3652</v>
      </c>
      <c r="AI29">
        <v>720</v>
      </c>
      <c r="AJ29" t="s">
        <v>3653</v>
      </c>
      <c r="AK29">
        <v>0</v>
      </c>
      <c r="AL29">
        <v>6</v>
      </c>
      <c r="AM29" t="s">
        <v>3541</v>
      </c>
      <c r="AN29">
        <v>100</v>
      </c>
      <c r="AO29">
        <v>0</v>
      </c>
      <c r="AP29">
        <v>0</v>
      </c>
      <c r="AQ29" s="2">
        <v>42817.419456018521</v>
      </c>
      <c r="AR29">
        <v>20000</v>
      </c>
    </row>
    <row r="30" spans="1:44" x14ac:dyDescent="0.3">
      <c r="A30" t="s">
        <v>3533</v>
      </c>
      <c r="B30">
        <v>721</v>
      </c>
      <c r="C30" t="s">
        <v>3538</v>
      </c>
      <c r="D30" t="s">
        <v>3655</v>
      </c>
      <c r="E30">
        <v>50000</v>
      </c>
      <c r="F30">
        <v>5.2</v>
      </c>
      <c r="G30">
        <v>1</v>
      </c>
      <c r="H30">
        <v>31</v>
      </c>
      <c r="I30" t="s">
        <v>3581</v>
      </c>
      <c r="J30">
        <v>1</v>
      </c>
      <c r="K30">
        <v>1</v>
      </c>
      <c r="L30">
        <v>0.53</v>
      </c>
      <c r="M30">
        <v>50223.89</v>
      </c>
      <c r="N30">
        <v>43.06</v>
      </c>
      <c r="O30" s="4">
        <f t="shared" si="1"/>
        <v>43.055555555555557</v>
      </c>
      <c r="P30">
        <v>223.89</v>
      </c>
      <c r="Q30" s="4">
        <f t="shared" si="0"/>
        <v>5.3733599999999992E-2</v>
      </c>
      <c r="R30">
        <v>266.95</v>
      </c>
      <c r="T30" s="1" t="s">
        <v>3654</v>
      </c>
      <c r="U30" t="s">
        <v>3536</v>
      </c>
      <c r="V30" s="3" t="s">
        <v>4666</v>
      </c>
      <c r="W30">
        <v>4</v>
      </c>
      <c r="X30" s="3" t="s">
        <v>4927</v>
      </c>
      <c r="Y30" s="1" t="s">
        <v>3656</v>
      </c>
      <c r="Z30">
        <v>100</v>
      </c>
      <c r="AA30">
        <v>3</v>
      </c>
      <c r="AB30">
        <v>0</v>
      </c>
      <c r="AC30">
        <v>100</v>
      </c>
      <c r="AD30">
        <v>0</v>
      </c>
      <c r="AE30" t="s">
        <v>3539</v>
      </c>
      <c r="AF30">
        <v>121</v>
      </c>
      <c r="AG30">
        <v>100</v>
      </c>
      <c r="AH30" s="1" t="s">
        <v>3656</v>
      </c>
      <c r="AI30">
        <v>721</v>
      </c>
      <c r="AJ30" t="s">
        <v>3657</v>
      </c>
      <c r="AK30">
        <v>0</v>
      </c>
      <c r="AL30">
        <v>6</v>
      </c>
      <c r="AM30" t="s">
        <v>3541</v>
      </c>
      <c r="AN30">
        <v>100</v>
      </c>
      <c r="AO30">
        <v>0</v>
      </c>
      <c r="AP30">
        <v>0</v>
      </c>
      <c r="AQ30" s="2">
        <v>42817.421099537038</v>
      </c>
      <c r="AR30">
        <v>50000</v>
      </c>
    </row>
    <row r="31" spans="1:44" x14ac:dyDescent="0.3">
      <c r="A31" t="s">
        <v>3533</v>
      </c>
      <c r="B31">
        <v>722</v>
      </c>
      <c r="C31" t="s">
        <v>3538</v>
      </c>
      <c r="D31" t="s">
        <v>3659</v>
      </c>
      <c r="E31">
        <v>20000</v>
      </c>
      <c r="F31">
        <v>5.2</v>
      </c>
      <c r="G31">
        <v>1</v>
      </c>
      <c r="H31">
        <v>31</v>
      </c>
      <c r="I31" t="s">
        <v>3581</v>
      </c>
      <c r="J31">
        <v>1</v>
      </c>
      <c r="K31">
        <v>1</v>
      </c>
      <c r="L31">
        <v>0.53</v>
      </c>
      <c r="M31">
        <v>20089.57</v>
      </c>
      <c r="N31">
        <v>17.22</v>
      </c>
      <c r="O31" s="4">
        <f t="shared" si="1"/>
        <v>17.222222222222221</v>
      </c>
      <c r="P31">
        <v>89.57</v>
      </c>
      <c r="Q31" s="4">
        <f t="shared" si="0"/>
        <v>5.3741999999999998E-2</v>
      </c>
      <c r="R31">
        <v>106.79</v>
      </c>
      <c r="T31" s="1" t="s">
        <v>3658</v>
      </c>
      <c r="U31" t="s">
        <v>3536</v>
      </c>
      <c r="V31" s="3" t="s">
        <v>4667</v>
      </c>
      <c r="W31">
        <v>4</v>
      </c>
      <c r="X31" s="3" t="s">
        <v>4928</v>
      </c>
      <c r="Y31" s="1" t="s">
        <v>3660</v>
      </c>
      <c r="Z31">
        <v>100</v>
      </c>
      <c r="AA31">
        <v>3</v>
      </c>
      <c r="AB31">
        <v>0</v>
      </c>
      <c r="AC31">
        <v>100</v>
      </c>
      <c r="AD31">
        <v>0</v>
      </c>
      <c r="AE31" t="s">
        <v>3539</v>
      </c>
      <c r="AF31">
        <v>121</v>
      </c>
      <c r="AG31">
        <v>100</v>
      </c>
      <c r="AH31" s="1" t="s">
        <v>3660</v>
      </c>
      <c r="AI31">
        <v>722</v>
      </c>
      <c r="AJ31" t="s">
        <v>3661</v>
      </c>
      <c r="AK31">
        <v>0</v>
      </c>
      <c r="AL31">
        <v>6</v>
      </c>
      <c r="AM31" t="s">
        <v>3541</v>
      </c>
      <c r="AN31">
        <v>100</v>
      </c>
      <c r="AO31">
        <v>0</v>
      </c>
      <c r="AP31">
        <v>0</v>
      </c>
      <c r="AQ31" s="2">
        <v>42817.425000000003</v>
      </c>
      <c r="AR31">
        <v>20000</v>
      </c>
    </row>
    <row r="32" spans="1:44" x14ac:dyDescent="0.3">
      <c r="A32" t="s">
        <v>3533</v>
      </c>
      <c r="B32">
        <v>723</v>
      </c>
      <c r="C32" t="s">
        <v>3538</v>
      </c>
      <c r="D32" t="s">
        <v>3663</v>
      </c>
      <c r="E32">
        <v>50000</v>
      </c>
      <c r="F32">
        <v>5.2</v>
      </c>
      <c r="G32">
        <v>1</v>
      </c>
      <c r="H32">
        <v>31</v>
      </c>
      <c r="I32" t="s">
        <v>3581</v>
      </c>
      <c r="J32">
        <v>1</v>
      </c>
      <c r="K32">
        <v>1</v>
      </c>
      <c r="L32">
        <v>0.53</v>
      </c>
      <c r="M32">
        <v>50223.9</v>
      </c>
      <c r="N32">
        <v>43.06</v>
      </c>
      <c r="O32" s="4">
        <f t="shared" si="1"/>
        <v>43.055555555555557</v>
      </c>
      <c r="P32">
        <v>223.9</v>
      </c>
      <c r="Q32" s="4">
        <f t="shared" si="0"/>
        <v>5.3736000000000006E-2</v>
      </c>
      <c r="R32">
        <v>266.95999999999998</v>
      </c>
      <c r="T32" s="1" t="s">
        <v>3662</v>
      </c>
      <c r="U32" t="s">
        <v>3536</v>
      </c>
      <c r="V32" s="3" t="s">
        <v>4668</v>
      </c>
      <c r="W32">
        <v>5</v>
      </c>
      <c r="X32" s="3" t="s">
        <v>4929</v>
      </c>
      <c r="Y32" s="1" t="s">
        <v>3664</v>
      </c>
      <c r="Z32">
        <v>100</v>
      </c>
      <c r="AA32">
        <v>3</v>
      </c>
      <c r="AB32">
        <v>0</v>
      </c>
      <c r="AC32">
        <v>100</v>
      </c>
      <c r="AD32">
        <v>0</v>
      </c>
      <c r="AE32" t="s">
        <v>3539</v>
      </c>
      <c r="AF32">
        <v>121</v>
      </c>
      <c r="AG32">
        <v>100</v>
      </c>
      <c r="AH32" s="1" t="s">
        <v>3664</v>
      </c>
      <c r="AI32">
        <v>723</v>
      </c>
      <c r="AJ32" t="s">
        <v>3665</v>
      </c>
      <c r="AK32">
        <v>0</v>
      </c>
      <c r="AL32">
        <v>6</v>
      </c>
      <c r="AM32" t="s">
        <v>3541</v>
      </c>
      <c r="AN32">
        <v>100</v>
      </c>
      <c r="AO32">
        <v>0</v>
      </c>
      <c r="AP32">
        <v>0</v>
      </c>
      <c r="AQ32" s="2">
        <v>42817.423148148147</v>
      </c>
      <c r="AR32">
        <v>50000</v>
      </c>
    </row>
    <row r="33" spans="1:44" x14ac:dyDescent="0.3">
      <c r="A33" t="s">
        <v>3533</v>
      </c>
      <c r="B33">
        <v>724</v>
      </c>
      <c r="C33" t="s">
        <v>3538</v>
      </c>
      <c r="D33" t="s">
        <v>3667</v>
      </c>
      <c r="E33">
        <v>22000</v>
      </c>
      <c r="F33">
        <v>5.2</v>
      </c>
      <c r="G33">
        <v>1</v>
      </c>
      <c r="H33">
        <v>31</v>
      </c>
      <c r="I33" t="s">
        <v>3581</v>
      </c>
      <c r="J33">
        <v>1</v>
      </c>
      <c r="K33">
        <v>1</v>
      </c>
      <c r="L33">
        <v>0.53</v>
      </c>
      <c r="M33">
        <v>22098.52</v>
      </c>
      <c r="N33">
        <v>18.940000000000001</v>
      </c>
      <c r="O33" s="4">
        <f t="shared" si="1"/>
        <v>18.944444444444443</v>
      </c>
      <c r="P33">
        <v>98.52</v>
      </c>
      <c r="Q33" s="4">
        <f t="shared" si="0"/>
        <v>5.373818181818181E-2</v>
      </c>
      <c r="R33">
        <v>117.46</v>
      </c>
      <c r="T33" s="1" t="s">
        <v>3666</v>
      </c>
      <c r="U33" t="s">
        <v>3536</v>
      </c>
      <c r="V33" s="3" t="s">
        <v>4669</v>
      </c>
      <c r="W33">
        <v>2</v>
      </c>
      <c r="X33" s="3" t="s">
        <v>4930</v>
      </c>
      <c r="Y33" s="1" t="s">
        <v>3668</v>
      </c>
      <c r="Z33">
        <v>100</v>
      </c>
      <c r="AA33">
        <v>3</v>
      </c>
      <c r="AB33">
        <v>0</v>
      </c>
      <c r="AC33">
        <v>100</v>
      </c>
      <c r="AD33">
        <v>0</v>
      </c>
      <c r="AE33" t="s">
        <v>3539</v>
      </c>
      <c r="AF33">
        <v>121</v>
      </c>
      <c r="AG33">
        <v>100</v>
      </c>
      <c r="AH33" s="1" t="s">
        <v>3668</v>
      </c>
      <c r="AI33">
        <v>724</v>
      </c>
      <c r="AJ33" t="s">
        <v>3669</v>
      </c>
      <c r="AK33">
        <v>0</v>
      </c>
      <c r="AL33">
        <v>6</v>
      </c>
      <c r="AM33" t="s">
        <v>3541</v>
      </c>
      <c r="AN33">
        <v>100</v>
      </c>
      <c r="AO33">
        <v>0</v>
      </c>
      <c r="AP33">
        <v>0</v>
      </c>
      <c r="AQ33" s="2">
        <v>42817.424421296295</v>
      </c>
      <c r="AR33">
        <v>22000</v>
      </c>
    </row>
    <row r="34" spans="1:44" x14ac:dyDescent="0.3">
      <c r="A34" t="s">
        <v>3533</v>
      </c>
      <c r="B34">
        <v>713</v>
      </c>
      <c r="C34" t="s">
        <v>3538</v>
      </c>
      <c r="D34" t="s">
        <v>3671</v>
      </c>
      <c r="E34">
        <v>40000</v>
      </c>
      <c r="F34">
        <v>5.2</v>
      </c>
      <c r="G34">
        <v>1</v>
      </c>
      <c r="H34">
        <v>31</v>
      </c>
      <c r="I34" t="s">
        <v>3581</v>
      </c>
      <c r="J34">
        <v>1</v>
      </c>
      <c r="K34">
        <v>1</v>
      </c>
      <c r="L34">
        <v>0.53</v>
      </c>
      <c r="M34">
        <v>40179.120000000003</v>
      </c>
      <c r="N34">
        <v>34.44</v>
      </c>
      <c r="O34" s="4">
        <f t="shared" si="1"/>
        <v>34.444444444444443</v>
      </c>
      <c r="P34">
        <v>179.12</v>
      </c>
      <c r="Q34" s="4">
        <f t="shared" ref="Q34:Q65" si="2">P34/E34/G34*12</f>
        <v>5.3736000000000006E-2</v>
      </c>
      <c r="R34">
        <v>213.56</v>
      </c>
      <c r="T34" s="1" t="s">
        <v>3670</v>
      </c>
      <c r="U34" t="s">
        <v>3536</v>
      </c>
      <c r="V34" s="3" t="s">
        <v>4670</v>
      </c>
      <c r="W34">
        <v>5</v>
      </c>
      <c r="X34" s="3" t="s">
        <v>4931</v>
      </c>
      <c r="Y34" s="1" t="s">
        <v>3672</v>
      </c>
      <c r="Z34">
        <v>100</v>
      </c>
      <c r="AA34">
        <v>3</v>
      </c>
      <c r="AB34">
        <v>0</v>
      </c>
      <c r="AC34">
        <v>100</v>
      </c>
      <c r="AD34">
        <v>0</v>
      </c>
      <c r="AE34" t="s">
        <v>3539</v>
      </c>
      <c r="AF34">
        <v>121</v>
      </c>
      <c r="AG34">
        <v>100</v>
      </c>
      <c r="AH34" s="1" t="s">
        <v>3672</v>
      </c>
      <c r="AI34">
        <v>713</v>
      </c>
      <c r="AJ34" t="s">
        <v>3673</v>
      </c>
      <c r="AK34">
        <v>0</v>
      </c>
      <c r="AL34">
        <v>6</v>
      </c>
      <c r="AM34" t="s">
        <v>3541</v>
      </c>
      <c r="AN34">
        <v>100</v>
      </c>
      <c r="AO34">
        <v>0</v>
      </c>
      <c r="AP34">
        <v>0</v>
      </c>
      <c r="AQ34" s="2">
        <v>42817.41033564815</v>
      </c>
      <c r="AR34">
        <v>40000</v>
      </c>
    </row>
    <row r="35" spans="1:44" x14ac:dyDescent="0.3">
      <c r="A35" t="s">
        <v>3533</v>
      </c>
      <c r="B35">
        <v>712</v>
      </c>
      <c r="C35" t="s">
        <v>3538</v>
      </c>
      <c r="D35" t="s">
        <v>3675</v>
      </c>
      <c r="E35">
        <v>20000</v>
      </c>
      <c r="F35">
        <v>5.2</v>
      </c>
      <c r="G35">
        <v>1</v>
      </c>
      <c r="H35">
        <v>31</v>
      </c>
      <c r="I35" t="s">
        <v>3581</v>
      </c>
      <c r="J35">
        <v>1</v>
      </c>
      <c r="K35">
        <v>1</v>
      </c>
      <c r="L35">
        <v>0.53</v>
      </c>
      <c r="M35">
        <v>20089.560000000001</v>
      </c>
      <c r="N35">
        <v>17.22</v>
      </c>
      <c r="O35" s="4">
        <f t="shared" si="1"/>
        <v>17.222222222222221</v>
      </c>
      <c r="P35">
        <v>89.56</v>
      </c>
      <c r="Q35" s="4">
        <f t="shared" si="2"/>
        <v>5.3736000000000006E-2</v>
      </c>
      <c r="R35">
        <v>106.78</v>
      </c>
      <c r="T35" s="1" t="s">
        <v>3674</v>
      </c>
      <c r="U35" t="s">
        <v>3536</v>
      </c>
      <c r="V35" s="3" t="s">
        <v>4671</v>
      </c>
      <c r="W35">
        <v>12</v>
      </c>
      <c r="X35" s="3" t="s">
        <v>4932</v>
      </c>
      <c r="Y35" s="1" t="s">
        <v>3676</v>
      </c>
      <c r="Z35">
        <v>100</v>
      </c>
      <c r="AA35">
        <v>3</v>
      </c>
      <c r="AB35">
        <v>0</v>
      </c>
      <c r="AC35">
        <v>100</v>
      </c>
      <c r="AD35">
        <v>0</v>
      </c>
      <c r="AE35" t="s">
        <v>3539</v>
      </c>
      <c r="AF35">
        <v>121</v>
      </c>
      <c r="AG35">
        <v>100</v>
      </c>
      <c r="AH35" s="1" t="s">
        <v>3676</v>
      </c>
      <c r="AI35">
        <v>712</v>
      </c>
      <c r="AJ35" t="s">
        <v>3677</v>
      </c>
      <c r="AK35">
        <v>0</v>
      </c>
      <c r="AL35">
        <v>6</v>
      </c>
      <c r="AM35" t="s">
        <v>3541</v>
      </c>
      <c r="AN35">
        <v>100</v>
      </c>
      <c r="AO35">
        <v>0</v>
      </c>
      <c r="AP35">
        <v>0</v>
      </c>
      <c r="AQ35" s="2">
        <v>42817.40902777778</v>
      </c>
      <c r="AR35">
        <v>20000</v>
      </c>
    </row>
    <row r="36" spans="1:44" x14ac:dyDescent="0.3">
      <c r="A36" t="s">
        <v>3533</v>
      </c>
      <c r="B36">
        <v>704</v>
      </c>
      <c r="C36" t="s">
        <v>3538</v>
      </c>
      <c r="D36" t="s">
        <v>3679</v>
      </c>
      <c r="E36">
        <v>50000</v>
      </c>
      <c r="F36">
        <v>5.2</v>
      </c>
      <c r="G36">
        <v>1</v>
      </c>
      <c r="H36">
        <v>31</v>
      </c>
      <c r="I36" t="s">
        <v>3581</v>
      </c>
      <c r="J36">
        <v>1</v>
      </c>
      <c r="K36">
        <v>1</v>
      </c>
      <c r="L36">
        <v>0.53</v>
      </c>
      <c r="M36">
        <v>50223.88</v>
      </c>
      <c r="N36">
        <v>43.06</v>
      </c>
      <c r="O36" s="4">
        <f t="shared" si="1"/>
        <v>43.055555555555557</v>
      </c>
      <c r="P36">
        <v>223.88</v>
      </c>
      <c r="Q36" s="4">
        <f t="shared" si="2"/>
        <v>5.37312E-2</v>
      </c>
      <c r="R36">
        <v>266.94</v>
      </c>
      <c r="T36" s="1" t="s">
        <v>3678</v>
      </c>
      <c r="U36" t="s">
        <v>3536</v>
      </c>
      <c r="V36" s="3" t="s">
        <v>4672</v>
      </c>
      <c r="W36">
        <v>3</v>
      </c>
      <c r="X36" s="3" t="s">
        <v>4933</v>
      </c>
      <c r="Y36" s="1" t="s">
        <v>3680</v>
      </c>
      <c r="Z36">
        <v>100</v>
      </c>
      <c r="AA36">
        <v>3</v>
      </c>
      <c r="AB36">
        <v>0</v>
      </c>
      <c r="AC36">
        <v>100</v>
      </c>
      <c r="AD36">
        <v>0</v>
      </c>
      <c r="AE36" t="s">
        <v>3539</v>
      </c>
      <c r="AF36">
        <v>121</v>
      </c>
      <c r="AG36">
        <v>100</v>
      </c>
      <c r="AH36" s="1" t="s">
        <v>3680</v>
      </c>
      <c r="AI36">
        <v>704</v>
      </c>
      <c r="AJ36" t="s">
        <v>3681</v>
      </c>
      <c r="AK36">
        <v>0</v>
      </c>
      <c r="AL36">
        <v>6</v>
      </c>
      <c r="AM36" t="s">
        <v>3541</v>
      </c>
      <c r="AN36">
        <v>100</v>
      </c>
      <c r="AO36">
        <v>0</v>
      </c>
      <c r="AP36">
        <v>0</v>
      </c>
      <c r="AQ36" s="2">
        <v>42816.583379629628</v>
      </c>
      <c r="AR36">
        <v>50000</v>
      </c>
    </row>
    <row r="37" spans="1:44" x14ac:dyDescent="0.3">
      <c r="A37" t="s">
        <v>3533</v>
      </c>
      <c r="B37">
        <v>705</v>
      </c>
      <c r="C37" t="s">
        <v>3538</v>
      </c>
      <c r="D37" t="s">
        <v>3683</v>
      </c>
      <c r="E37">
        <v>50000</v>
      </c>
      <c r="F37">
        <v>5.2</v>
      </c>
      <c r="G37">
        <v>1</v>
      </c>
      <c r="H37">
        <v>31</v>
      </c>
      <c r="I37" t="s">
        <v>3581</v>
      </c>
      <c r="J37">
        <v>1</v>
      </c>
      <c r="K37">
        <v>1</v>
      </c>
      <c r="L37">
        <v>0.53</v>
      </c>
      <c r="M37">
        <v>50223.89</v>
      </c>
      <c r="N37">
        <v>43.06</v>
      </c>
      <c r="O37" s="4">
        <f t="shared" si="1"/>
        <v>43.055555555555557</v>
      </c>
      <c r="P37">
        <v>223.89</v>
      </c>
      <c r="Q37" s="4">
        <f t="shared" si="2"/>
        <v>5.3733599999999992E-2</v>
      </c>
      <c r="R37">
        <v>266.95</v>
      </c>
      <c r="T37" s="1" t="s">
        <v>3682</v>
      </c>
      <c r="U37" t="s">
        <v>3536</v>
      </c>
      <c r="V37" s="3" t="s">
        <v>4673</v>
      </c>
      <c r="W37">
        <v>1</v>
      </c>
      <c r="X37" s="3" t="s">
        <v>4934</v>
      </c>
      <c r="Y37" s="1" t="s">
        <v>3684</v>
      </c>
      <c r="Z37">
        <v>100</v>
      </c>
      <c r="AA37">
        <v>3</v>
      </c>
      <c r="AB37">
        <v>0</v>
      </c>
      <c r="AC37">
        <v>100</v>
      </c>
      <c r="AD37">
        <v>0</v>
      </c>
      <c r="AE37" t="s">
        <v>3539</v>
      </c>
      <c r="AF37">
        <v>121</v>
      </c>
      <c r="AG37">
        <v>100</v>
      </c>
      <c r="AH37" s="1" t="s">
        <v>3684</v>
      </c>
      <c r="AI37">
        <v>705</v>
      </c>
      <c r="AJ37" t="s">
        <v>3685</v>
      </c>
      <c r="AK37">
        <v>0</v>
      </c>
      <c r="AL37">
        <v>6</v>
      </c>
      <c r="AM37" t="s">
        <v>3541</v>
      </c>
      <c r="AN37">
        <v>100</v>
      </c>
      <c r="AO37">
        <v>0</v>
      </c>
      <c r="AP37">
        <v>0</v>
      </c>
      <c r="AQ37" s="2">
        <v>42816.584178240744</v>
      </c>
      <c r="AR37">
        <v>50000</v>
      </c>
    </row>
    <row r="38" spans="1:44" x14ac:dyDescent="0.3">
      <c r="A38" t="s">
        <v>3533</v>
      </c>
      <c r="B38">
        <v>707</v>
      </c>
      <c r="C38" t="s">
        <v>3538</v>
      </c>
      <c r="D38" t="s">
        <v>3687</v>
      </c>
      <c r="E38">
        <v>50000</v>
      </c>
      <c r="F38">
        <v>5.2</v>
      </c>
      <c r="G38">
        <v>1</v>
      </c>
      <c r="H38">
        <v>31</v>
      </c>
      <c r="I38" t="s">
        <v>3581</v>
      </c>
      <c r="J38">
        <v>1</v>
      </c>
      <c r="K38">
        <v>1</v>
      </c>
      <c r="L38">
        <v>0.53</v>
      </c>
      <c r="M38">
        <v>50223.89</v>
      </c>
      <c r="N38">
        <v>43.06</v>
      </c>
      <c r="O38" s="4">
        <f t="shared" si="1"/>
        <v>43.055555555555557</v>
      </c>
      <c r="P38">
        <v>223.89</v>
      </c>
      <c r="Q38" s="4">
        <f t="shared" si="2"/>
        <v>5.3733599999999992E-2</v>
      </c>
      <c r="R38">
        <v>266.95</v>
      </c>
      <c r="T38" s="1" t="s">
        <v>3686</v>
      </c>
      <c r="U38" t="s">
        <v>3536</v>
      </c>
      <c r="V38" s="3" t="s">
        <v>4674</v>
      </c>
      <c r="W38">
        <v>4</v>
      </c>
      <c r="X38" s="3" t="s">
        <v>4935</v>
      </c>
      <c r="Y38" s="1" t="s">
        <v>3688</v>
      </c>
      <c r="Z38">
        <v>100</v>
      </c>
      <c r="AA38">
        <v>3</v>
      </c>
      <c r="AB38">
        <v>0</v>
      </c>
      <c r="AC38">
        <v>100</v>
      </c>
      <c r="AD38">
        <v>0</v>
      </c>
      <c r="AE38" t="s">
        <v>3539</v>
      </c>
      <c r="AF38">
        <v>121</v>
      </c>
      <c r="AG38">
        <v>100</v>
      </c>
      <c r="AH38" s="1" t="s">
        <v>3688</v>
      </c>
      <c r="AI38">
        <v>707</v>
      </c>
      <c r="AJ38" t="s">
        <v>3689</v>
      </c>
      <c r="AK38">
        <v>0</v>
      </c>
      <c r="AL38">
        <v>6</v>
      </c>
      <c r="AM38" t="s">
        <v>3541</v>
      </c>
      <c r="AN38">
        <v>100</v>
      </c>
      <c r="AO38">
        <v>0</v>
      </c>
      <c r="AP38">
        <v>0</v>
      </c>
      <c r="AQ38" s="2">
        <v>42816.585428240738</v>
      </c>
      <c r="AR38">
        <v>50000</v>
      </c>
    </row>
    <row r="39" spans="1:44" x14ac:dyDescent="0.3">
      <c r="A39" t="s">
        <v>3533</v>
      </c>
      <c r="B39">
        <v>708</v>
      </c>
      <c r="C39" t="s">
        <v>3538</v>
      </c>
      <c r="D39" t="s">
        <v>3691</v>
      </c>
      <c r="E39">
        <v>50000</v>
      </c>
      <c r="F39">
        <v>5.2</v>
      </c>
      <c r="G39">
        <v>1</v>
      </c>
      <c r="H39">
        <v>31</v>
      </c>
      <c r="I39" t="s">
        <v>3581</v>
      </c>
      <c r="J39">
        <v>1</v>
      </c>
      <c r="K39">
        <v>1</v>
      </c>
      <c r="L39">
        <v>0.53</v>
      </c>
      <c r="M39">
        <v>50223.89</v>
      </c>
      <c r="N39">
        <v>43.06</v>
      </c>
      <c r="O39" s="4">
        <f t="shared" si="1"/>
        <v>43.055555555555557</v>
      </c>
      <c r="P39">
        <v>223.89</v>
      </c>
      <c r="Q39" s="4">
        <f t="shared" si="2"/>
        <v>5.3733599999999992E-2</v>
      </c>
      <c r="R39">
        <v>266.95</v>
      </c>
      <c r="T39" s="1" t="s">
        <v>3690</v>
      </c>
      <c r="U39" t="s">
        <v>3536</v>
      </c>
      <c r="V39" s="3" t="s">
        <v>4675</v>
      </c>
      <c r="W39">
        <v>1</v>
      </c>
      <c r="X39" s="3" t="s">
        <v>4936</v>
      </c>
      <c r="Y39" s="1" t="s">
        <v>3692</v>
      </c>
      <c r="Z39">
        <v>100</v>
      </c>
      <c r="AA39">
        <v>3</v>
      </c>
      <c r="AB39">
        <v>0</v>
      </c>
      <c r="AC39">
        <v>100</v>
      </c>
      <c r="AD39">
        <v>0</v>
      </c>
      <c r="AE39" t="s">
        <v>3539</v>
      </c>
      <c r="AF39">
        <v>121</v>
      </c>
      <c r="AG39">
        <v>100</v>
      </c>
      <c r="AH39" s="1" t="s">
        <v>3692</v>
      </c>
      <c r="AI39">
        <v>708</v>
      </c>
      <c r="AJ39" t="s">
        <v>3693</v>
      </c>
      <c r="AK39">
        <v>0</v>
      </c>
      <c r="AL39">
        <v>6</v>
      </c>
      <c r="AM39" t="s">
        <v>3541</v>
      </c>
      <c r="AN39">
        <v>100</v>
      </c>
      <c r="AO39">
        <v>0</v>
      </c>
      <c r="AP39">
        <v>0</v>
      </c>
      <c r="AQ39" s="2">
        <v>42816.586180555554</v>
      </c>
      <c r="AR39">
        <v>50000</v>
      </c>
    </row>
    <row r="40" spans="1:44" x14ac:dyDescent="0.3">
      <c r="A40" t="s">
        <v>3533</v>
      </c>
      <c r="B40">
        <v>706</v>
      </c>
      <c r="C40" t="s">
        <v>3538</v>
      </c>
      <c r="D40" t="s">
        <v>3695</v>
      </c>
      <c r="E40">
        <v>50000</v>
      </c>
      <c r="F40">
        <v>5.2</v>
      </c>
      <c r="G40">
        <v>1</v>
      </c>
      <c r="H40">
        <v>31</v>
      </c>
      <c r="I40" t="s">
        <v>3581</v>
      </c>
      <c r="J40">
        <v>1</v>
      </c>
      <c r="K40">
        <v>1</v>
      </c>
      <c r="L40">
        <v>0.53</v>
      </c>
      <c r="M40">
        <v>50223.9</v>
      </c>
      <c r="N40">
        <v>43.06</v>
      </c>
      <c r="O40" s="4">
        <f t="shared" si="1"/>
        <v>43.055555555555557</v>
      </c>
      <c r="P40">
        <v>223.9</v>
      </c>
      <c r="Q40" s="4">
        <f t="shared" si="2"/>
        <v>5.3736000000000006E-2</v>
      </c>
      <c r="R40">
        <v>266.95999999999998</v>
      </c>
      <c r="T40" s="1" t="s">
        <v>3694</v>
      </c>
      <c r="U40" t="s">
        <v>3536</v>
      </c>
      <c r="V40" s="3" t="s">
        <v>4676</v>
      </c>
      <c r="W40">
        <v>10</v>
      </c>
      <c r="X40" s="3" t="s">
        <v>4937</v>
      </c>
      <c r="Y40" s="1" t="s">
        <v>3696</v>
      </c>
      <c r="Z40">
        <v>100</v>
      </c>
      <c r="AA40">
        <v>3</v>
      </c>
      <c r="AB40">
        <v>0</v>
      </c>
      <c r="AC40">
        <v>100</v>
      </c>
      <c r="AD40">
        <v>0</v>
      </c>
      <c r="AE40" t="s">
        <v>3539</v>
      </c>
      <c r="AF40">
        <v>121</v>
      </c>
      <c r="AG40">
        <v>100</v>
      </c>
      <c r="AH40" s="1" t="s">
        <v>3696</v>
      </c>
      <c r="AI40">
        <v>706</v>
      </c>
      <c r="AJ40" t="s">
        <v>3697</v>
      </c>
      <c r="AK40">
        <v>0</v>
      </c>
      <c r="AL40">
        <v>6</v>
      </c>
      <c r="AM40" t="s">
        <v>3541</v>
      </c>
      <c r="AN40">
        <v>100</v>
      </c>
      <c r="AO40">
        <v>0</v>
      </c>
      <c r="AP40">
        <v>0</v>
      </c>
      <c r="AQ40" s="2">
        <v>42816.584918981483</v>
      </c>
      <c r="AR40">
        <v>50000</v>
      </c>
    </row>
    <row r="41" spans="1:44" x14ac:dyDescent="0.3">
      <c r="A41" t="s">
        <v>3533</v>
      </c>
      <c r="B41">
        <v>703</v>
      </c>
      <c r="C41" t="s">
        <v>3538</v>
      </c>
      <c r="D41" t="s">
        <v>3699</v>
      </c>
      <c r="E41">
        <v>20000</v>
      </c>
      <c r="F41">
        <v>5.2</v>
      </c>
      <c r="G41">
        <v>1</v>
      </c>
      <c r="H41">
        <v>31</v>
      </c>
      <c r="I41" t="s">
        <v>3581</v>
      </c>
      <c r="J41">
        <v>1</v>
      </c>
      <c r="K41">
        <v>1</v>
      </c>
      <c r="L41">
        <v>0.53</v>
      </c>
      <c r="M41">
        <v>20089.560000000001</v>
      </c>
      <c r="N41">
        <v>17.22</v>
      </c>
      <c r="O41" s="4">
        <f t="shared" si="1"/>
        <v>17.222222222222221</v>
      </c>
      <c r="P41">
        <v>89.56</v>
      </c>
      <c r="Q41" s="4">
        <f t="shared" si="2"/>
        <v>5.3736000000000006E-2</v>
      </c>
      <c r="R41">
        <v>106.78</v>
      </c>
      <c r="T41" s="1" t="s">
        <v>3698</v>
      </c>
      <c r="U41" t="s">
        <v>3536</v>
      </c>
      <c r="V41" s="3" t="s">
        <v>4677</v>
      </c>
      <c r="W41">
        <v>2</v>
      </c>
      <c r="X41" s="3" t="s">
        <v>4938</v>
      </c>
      <c r="Y41" s="1" t="s">
        <v>3700</v>
      </c>
      <c r="Z41">
        <v>100</v>
      </c>
      <c r="AA41">
        <v>3</v>
      </c>
      <c r="AB41">
        <v>0</v>
      </c>
      <c r="AC41">
        <v>100</v>
      </c>
      <c r="AD41">
        <v>0</v>
      </c>
      <c r="AE41" t="s">
        <v>3539</v>
      </c>
      <c r="AF41">
        <v>121</v>
      </c>
      <c r="AG41">
        <v>100</v>
      </c>
      <c r="AH41" s="1" t="s">
        <v>3700</v>
      </c>
      <c r="AI41">
        <v>703</v>
      </c>
      <c r="AJ41" t="s">
        <v>3701</v>
      </c>
      <c r="AK41">
        <v>0</v>
      </c>
      <c r="AL41">
        <v>6</v>
      </c>
      <c r="AM41" t="s">
        <v>3541</v>
      </c>
      <c r="AN41">
        <v>100</v>
      </c>
      <c r="AO41">
        <v>0</v>
      </c>
      <c r="AP41">
        <v>0</v>
      </c>
      <c r="AQ41" s="2">
        <v>42816.478263888886</v>
      </c>
      <c r="AR41">
        <v>20000</v>
      </c>
    </row>
    <row r="42" spans="1:44" x14ac:dyDescent="0.3">
      <c r="A42" t="s">
        <v>3533</v>
      </c>
      <c r="B42">
        <v>702</v>
      </c>
      <c r="C42" t="s">
        <v>3538</v>
      </c>
      <c r="D42" t="s">
        <v>3703</v>
      </c>
      <c r="E42">
        <v>20000</v>
      </c>
      <c r="F42">
        <v>5.2</v>
      </c>
      <c r="G42">
        <v>1</v>
      </c>
      <c r="H42">
        <v>31</v>
      </c>
      <c r="I42" t="s">
        <v>3581</v>
      </c>
      <c r="J42">
        <v>1</v>
      </c>
      <c r="K42">
        <v>1</v>
      </c>
      <c r="L42">
        <v>0.53</v>
      </c>
      <c r="M42">
        <v>20089.55</v>
      </c>
      <c r="N42">
        <v>17.22</v>
      </c>
      <c r="O42" s="4">
        <f t="shared" si="1"/>
        <v>17.222222222222221</v>
      </c>
      <c r="P42">
        <v>89.55</v>
      </c>
      <c r="Q42" s="4">
        <f t="shared" si="2"/>
        <v>5.373E-2</v>
      </c>
      <c r="R42">
        <v>106.77</v>
      </c>
      <c r="T42" s="1" t="s">
        <v>3702</v>
      </c>
      <c r="U42" t="s">
        <v>3536</v>
      </c>
      <c r="V42" s="3" t="s">
        <v>4678</v>
      </c>
      <c r="W42">
        <v>2</v>
      </c>
      <c r="X42" s="3" t="s">
        <v>4939</v>
      </c>
      <c r="Y42" s="1" t="s">
        <v>3704</v>
      </c>
      <c r="Z42">
        <v>100</v>
      </c>
      <c r="AA42">
        <v>3</v>
      </c>
      <c r="AB42">
        <v>0</v>
      </c>
      <c r="AC42">
        <v>100</v>
      </c>
      <c r="AD42">
        <v>0</v>
      </c>
      <c r="AE42" t="s">
        <v>3539</v>
      </c>
      <c r="AF42">
        <v>121</v>
      </c>
      <c r="AG42">
        <v>100</v>
      </c>
      <c r="AH42" s="1" t="s">
        <v>3704</v>
      </c>
      <c r="AI42">
        <v>702</v>
      </c>
      <c r="AJ42" t="s">
        <v>3705</v>
      </c>
      <c r="AK42">
        <v>0</v>
      </c>
      <c r="AL42">
        <v>6</v>
      </c>
      <c r="AM42" t="s">
        <v>3541</v>
      </c>
      <c r="AN42">
        <v>100</v>
      </c>
      <c r="AO42">
        <v>0</v>
      </c>
      <c r="AP42">
        <v>0</v>
      </c>
      <c r="AQ42" s="2">
        <v>42816.488298611112</v>
      </c>
      <c r="AR42">
        <v>20000</v>
      </c>
    </row>
    <row r="43" spans="1:44" x14ac:dyDescent="0.3">
      <c r="A43" t="s">
        <v>3533</v>
      </c>
      <c r="B43">
        <v>701</v>
      </c>
      <c r="C43" t="s">
        <v>3538</v>
      </c>
      <c r="D43" t="s">
        <v>3707</v>
      </c>
      <c r="E43">
        <v>20000</v>
      </c>
      <c r="F43">
        <v>5.2</v>
      </c>
      <c r="G43">
        <v>1</v>
      </c>
      <c r="H43">
        <v>31</v>
      </c>
      <c r="I43" t="s">
        <v>3581</v>
      </c>
      <c r="J43">
        <v>1</v>
      </c>
      <c r="K43">
        <v>1</v>
      </c>
      <c r="L43">
        <v>0.53</v>
      </c>
      <c r="M43">
        <v>20089.560000000001</v>
      </c>
      <c r="N43">
        <v>17.22</v>
      </c>
      <c r="O43" s="4">
        <f t="shared" si="1"/>
        <v>17.222222222222221</v>
      </c>
      <c r="P43">
        <v>89.56</v>
      </c>
      <c r="Q43" s="4">
        <f t="shared" si="2"/>
        <v>5.3736000000000006E-2</v>
      </c>
      <c r="R43">
        <v>106.78</v>
      </c>
      <c r="T43" s="1" t="s">
        <v>3706</v>
      </c>
      <c r="U43" t="s">
        <v>3536</v>
      </c>
      <c r="V43" s="3" t="s">
        <v>4679</v>
      </c>
      <c r="W43">
        <v>3</v>
      </c>
      <c r="X43" s="3" t="s">
        <v>4940</v>
      </c>
      <c r="Y43" s="1" t="s">
        <v>3708</v>
      </c>
      <c r="Z43">
        <v>100</v>
      </c>
      <c r="AA43">
        <v>3</v>
      </c>
      <c r="AB43">
        <v>0</v>
      </c>
      <c r="AC43">
        <v>100</v>
      </c>
      <c r="AD43">
        <v>0</v>
      </c>
      <c r="AE43" t="s">
        <v>3539</v>
      </c>
      <c r="AF43">
        <v>121</v>
      </c>
      <c r="AG43">
        <v>100</v>
      </c>
      <c r="AH43" s="1" t="s">
        <v>3708</v>
      </c>
      <c r="AI43">
        <v>701</v>
      </c>
      <c r="AJ43" t="s">
        <v>3709</v>
      </c>
      <c r="AK43">
        <v>0</v>
      </c>
      <c r="AL43">
        <v>6</v>
      </c>
      <c r="AM43" t="s">
        <v>3541</v>
      </c>
      <c r="AN43">
        <v>100</v>
      </c>
      <c r="AO43">
        <v>0</v>
      </c>
      <c r="AP43">
        <v>0</v>
      </c>
      <c r="AQ43" s="2">
        <v>42816.468217592592</v>
      </c>
      <c r="AR43">
        <v>20000</v>
      </c>
    </row>
    <row r="44" spans="1:44" x14ac:dyDescent="0.3">
      <c r="A44" t="s">
        <v>3533</v>
      </c>
      <c r="B44">
        <v>700</v>
      </c>
      <c r="C44" t="s">
        <v>3538</v>
      </c>
      <c r="D44" t="s">
        <v>3711</v>
      </c>
      <c r="E44">
        <v>20000</v>
      </c>
      <c r="F44">
        <v>5.2</v>
      </c>
      <c r="G44">
        <v>1</v>
      </c>
      <c r="H44">
        <v>31</v>
      </c>
      <c r="I44" t="s">
        <v>3581</v>
      </c>
      <c r="J44">
        <v>1</v>
      </c>
      <c r="K44">
        <v>1</v>
      </c>
      <c r="L44">
        <v>0.53</v>
      </c>
      <c r="M44">
        <v>20089.560000000001</v>
      </c>
      <c r="N44">
        <v>17.22</v>
      </c>
      <c r="O44" s="4">
        <f t="shared" si="1"/>
        <v>17.222222222222221</v>
      </c>
      <c r="P44">
        <v>89.56</v>
      </c>
      <c r="Q44" s="4">
        <f t="shared" si="2"/>
        <v>5.3736000000000006E-2</v>
      </c>
      <c r="R44">
        <v>106.78</v>
      </c>
      <c r="T44" s="1" t="s">
        <v>3710</v>
      </c>
      <c r="U44" t="s">
        <v>3536</v>
      </c>
      <c r="V44" s="3" t="s">
        <v>4680</v>
      </c>
      <c r="W44">
        <v>2</v>
      </c>
      <c r="X44" s="3" t="s">
        <v>4941</v>
      </c>
      <c r="Y44" s="1" t="s">
        <v>3712</v>
      </c>
      <c r="Z44">
        <v>100</v>
      </c>
      <c r="AA44">
        <v>3</v>
      </c>
      <c r="AB44">
        <v>0</v>
      </c>
      <c r="AC44">
        <v>100</v>
      </c>
      <c r="AD44">
        <v>0</v>
      </c>
      <c r="AE44" t="s">
        <v>3539</v>
      </c>
      <c r="AF44">
        <v>121</v>
      </c>
      <c r="AG44">
        <v>100</v>
      </c>
      <c r="AH44" s="1" t="s">
        <v>3712</v>
      </c>
      <c r="AI44">
        <v>700</v>
      </c>
      <c r="AJ44" t="s">
        <v>3713</v>
      </c>
      <c r="AK44">
        <v>0</v>
      </c>
      <c r="AL44">
        <v>6</v>
      </c>
      <c r="AM44" t="s">
        <v>3541</v>
      </c>
      <c r="AN44">
        <v>100</v>
      </c>
      <c r="AO44">
        <v>0</v>
      </c>
      <c r="AP44">
        <v>0</v>
      </c>
      <c r="AQ44" s="2">
        <v>42816.444305555553</v>
      </c>
      <c r="AR44">
        <v>20000</v>
      </c>
    </row>
    <row r="45" spans="1:44" x14ac:dyDescent="0.3">
      <c r="A45" t="s">
        <v>3533</v>
      </c>
      <c r="B45">
        <v>699</v>
      </c>
      <c r="C45" t="s">
        <v>3538</v>
      </c>
      <c r="D45" t="s">
        <v>3715</v>
      </c>
      <c r="E45">
        <v>50000</v>
      </c>
      <c r="F45">
        <v>5.2</v>
      </c>
      <c r="G45">
        <v>1</v>
      </c>
      <c r="H45">
        <v>31</v>
      </c>
      <c r="I45" t="s">
        <v>3581</v>
      </c>
      <c r="J45">
        <v>1</v>
      </c>
      <c r="K45">
        <v>1</v>
      </c>
      <c r="L45">
        <v>0.53</v>
      </c>
      <c r="M45">
        <v>50223.89</v>
      </c>
      <c r="N45">
        <v>43.06</v>
      </c>
      <c r="O45" s="4">
        <f t="shared" si="1"/>
        <v>43.055555555555557</v>
      </c>
      <c r="P45">
        <v>223.89</v>
      </c>
      <c r="Q45" s="4">
        <f t="shared" si="2"/>
        <v>5.3733599999999992E-2</v>
      </c>
      <c r="R45">
        <v>266.95</v>
      </c>
      <c r="T45" s="1" t="s">
        <v>3714</v>
      </c>
      <c r="U45" t="s">
        <v>3536</v>
      </c>
      <c r="V45" s="3" t="s">
        <v>4681</v>
      </c>
      <c r="W45">
        <v>5</v>
      </c>
      <c r="X45" s="3" t="s">
        <v>4942</v>
      </c>
      <c r="Y45" s="1" t="s">
        <v>3716</v>
      </c>
      <c r="Z45">
        <v>100</v>
      </c>
      <c r="AA45">
        <v>3</v>
      </c>
      <c r="AB45">
        <v>0</v>
      </c>
      <c r="AC45">
        <v>100</v>
      </c>
      <c r="AD45">
        <v>0</v>
      </c>
      <c r="AE45" t="s">
        <v>3539</v>
      </c>
      <c r="AF45">
        <v>121</v>
      </c>
      <c r="AG45">
        <v>100</v>
      </c>
      <c r="AH45" s="1" t="s">
        <v>3716</v>
      </c>
      <c r="AI45">
        <v>699</v>
      </c>
      <c r="AJ45" t="s">
        <v>3717</v>
      </c>
      <c r="AK45">
        <v>0</v>
      </c>
      <c r="AL45">
        <v>6</v>
      </c>
      <c r="AM45" t="s">
        <v>3541</v>
      </c>
      <c r="AN45">
        <v>100</v>
      </c>
      <c r="AO45">
        <v>0</v>
      </c>
      <c r="AP45">
        <v>0</v>
      </c>
      <c r="AQ45" s="2">
        <v>42816.442916666667</v>
      </c>
      <c r="AR45">
        <v>50000</v>
      </c>
    </row>
    <row r="46" spans="1:44" x14ac:dyDescent="0.3">
      <c r="A46" t="s">
        <v>3533</v>
      </c>
      <c r="B46">
        <v>698</v>
      </c>
      <c r="C46" t="s">
        <v>3538</v>
      </c>
      <c r="D46" t="s">
        <v>3719</v>
      </c>
      <c r="E46">
        <v>50000</v>
      </c>
      <c r="F46">
        <v>5.2</v>
      </c>
      <c r="G46">
        <v>1</v>
      </c>
      <c r="H46">
        <v>31</v>
      </c>
      <c r="I46" t="s">
        <v>3581</v>
      </c>
      <c r="J46">
        <v>1</v>
      </c>
      <c r="K46">
        <v>1</v>
      </c>
      <c r="L46">
        <v>0.53</v>
      </c>
      <c r="M46">
        <v>50223.89</v>
      </c>
      <c r="N46">
        <v>43.06</v>
      </c>
      <c r="O46" s="4">
        <f t="shared" si="1"/>
        <v>43.055555555555557</v>
      </c>
      <c r="P46">
        <v>223.89</v>
      </c>
      <c r="Q46" s="4">
        <f t="shared" si="2"/>
        <v>5.3733599999999992E-2</v>
      </c>
      <c r="R46">
        <v>266.95</v>
      </c>
      <c r="T46" s="1" t="s">
        <v>3718</v>
      </c>
      <c r="U46" t="s">
        <v>3536</v>
      </c>
      <c r="V46" s="3" t="s">
        <v>4682</v>
      </c>
      <c r="W46">
        <v>1</v>
      </c>
      <c r="X46" s="3" t="s">
        <v>4943</v>
      </c>
      <c r="Y46" s="1" t="s">
        <v>3720</v>
      </c>
      <c r="Z46">
        <v>100</v>
      </c>
      <c r="AA46">
        <v>3</v>
      </c>
      <c r="AB46">
        <v>0</v>
      </c>
      <c r="AC46">
        <v>100</v>
      </c>
      <c r="AD46">
        <v>0</v>
      </c>
      <c r="AE46" t="s">
        <v>3539</v>
      </c>
      <c r="AF46">
        <v>121</v>
      </c>
      <c r="AG46">
        <v>100</v>
      </c>
      <c r="AH46" s="1" t="s">
        <v>3720</v>
      </c>
      <c r="AI46">
        <v>698</v>
      </c>
      <c r="AJ46" t="s">
        <v>3721</v>
      </c>
      <c r="AK46">
        <v>0</v>
      </c>
      <c r="AL46">
        <v>6</v>
      </c>
      <c r="AM46" t="s">
        <v>3541</v>
      </c>
      <c r="AN46">
        <v>100</v>
      </c>
      <c r="AO46">
        <v>0</v>
      </c>
      <c r="AP46">
        <v>0</v>
      </c>
      <c r="AQ46" s="2">
        <v>42816.44090277778</v>
      </c>
      <c r="AR46">
        <v>50000</v>
      </c>
    </row>
    <row r="47" spans="1:44" x14ac:dyDescent="0.3">
      <c r="A47" t="s">
        <v>3533</v>
      </c>
      <c r="B47">
        <v>697</v>
      </c>
      <c r="C47" t="s">
        <v>3538</v>
      </c>
      <c r="D47" t="s">
        <v>3723</v>
      </c>
      <c r="E47">
        <v>50000</v>
      </c>
      <c r="F47">
        <v>5.2</v>
      </c>
      <c r="G47">
        <v>1</v>
      </c>
      <c r="H47">
        <v>31</v>
      </c>
      <c r="I47" t="s">
        <v>3581</v>
      </c>
      <c r="J47">
        <v>1</v>
      </c>
      <c r="K47">
        <v>1</v>
      </c>
      <c r="L47">
        <v>0.53</v>
      </c>
      <c r="M47">
        <v>50223.89</v>
      </c>
      <c r="N47">
        <v>43.06</v>
      </c>
      <c r="O47" s="4">
        <f t="shared" si="1"/>
        <v>43.055555555555557</v>
      </c>
      <c r="P47">
        <v>223.89</v>
      </c>
      <c r="Q47" s="4">
        <f t="shared" si="2"/>
        <v>5.3733599999999992E-2</v>
      </c>
      <c r="R47">
        <v>266.95</v>
      </c>
      <c r="T47" s="1" t="s">
        <v>3722</v>
      </c>
      <c r="U47" t="s">
        <v>3536</v>
      </c>
      <c r="V47" s="3" t="s">
        <v>4683</v>
      </c>
      <c r="W47">
        <v>3</v>
      </c>
      <c r="X47" s="3" t="s">
        <v>4944</v>
      </c>
      <c r="Y47" s="1" t="s">
        <v>3724</v>
      </c>
      <c r="Z47">
        <v>100</v>
      </c>
      <c r="AA47">
        <v>3</v>
      </c>
      <c r="AB47">
        <v>0</v>
      </c>
      <c r="AC47">
        <v>100</v>
      </c>
      <c r="AD47">
        <v>0</v>
      </c>
      <c r="AE47" t="s">
        <v>3539</v>
      </c>
      <c r="AF47">
        <v>121</v>
      </c>
      <c r="AG47">
        <v>100</v>
      </c>
      <c r="AH47" s="1" t="s">
        <v>3724</v>
      </c>
      <c r="AI47">
        <v>697</v>
      </c>
      <c r="AJ47" t="s">
        <v>3725</v>
      </c>
      <c r="AK47">
        <v>0</v>
      </c>
      <c r="AL47">
        <v>6</v>
      </c>
      <c r="AM47" t="s">
        <v>3541</v>
      </c>
      <c r="AN47">
        <v>100</v>
      </c>
      <c r="AO47">
        <v>0</v>
      </c>
      <c r="AP47">
        <v>0</v>
      </c>
      <c r="AQ47" s="2">
        <v>42816.437164351853</v>
      </c>
      <c r="AR47">
        <v>50000</v>
      </c>
    </row>
    <row r="48" spans="1:44" x14ac:dyDescent="0.3">
      <c r="A48" t="s">
        <v>3533</v>
      </c>
      <c r="B48">
        <v>696</v>
      </c>
      <c r="C48" t="s">
        <v>3538</v>
      </c>
      <c r="D48" t="s">
        <v>3727</v>
      </c>
      <c r="E48">
        <v>50000</v>
      </c>
      <c r="F48">
        <v>5.2</v>
      </c>
      <c r="G48">
        <v>1</v>
      </c>
      <c r="H48">
        <v>31</v>
      </c>
      <c r="I48" t="s">
        <v>3581</v>
      </c>
      <c r="J48">
        <v>1</v>
      </c>
      <c r="K48">
        <v>1</v>
      </c>
      <c r="L48">
        <v>0.53</v>
      </c>
      <c r="M48">
        <v>50223.9</v>
      </c>
      <c r="N48">
        <v>43.06</v>
      </c>
      <c r="O48" s="4">
        <f t="shared" si="1"/>
        <v>43.055555555555557</v>
      </c>
      <c r="P48">
        <v>223.9</v>
      </c>
      <c r="Q48" s="4">
        <f t="shared" si="2"/>
        <v>5.3736000000000006E-2</v>
      </c>
      <c r="R48">
        <v>266.95999999999998</v>
      </c>
      <c r="T48" s="1" t="s">
        <v>3726</v>
      </c>
      <c r="U48" t="s">
        <v>3536</v>
      </c>
      <c r="V48" s="3" t="s">
        <v>4684</v>
      </c>
      <c r="W48">
        <v>6</v>
      </c>
      <c r="X48" s="3" t="s">
        <v>4945</v>
      </c>
      <c r="Y48" s="1" t="s">
        <v>3728</v>
      </c>
      <c r="Z48">
        <v>100</v>
      </c>
      <c r="AA48">
        <v>3</v>
      </c>
      <c r="AB48">
        <v>0</v>
      </c>
      <c r="AC48">
        <v>100</v>
      </c>
      <c r="AD48">
        <v>0</v>
      </c>
      <c r="AE48" t="s">
        <v>3539</v>
      </c>
      <c r="AF48">
        <v>121</v>
      </c>
      <c r="AG48">
        <v>100</v>
      </c>
      <c r="AH48" s="1" t="s">
        <v>3728</v>
      </c>
      <c r="AI48">
        <v>696</v>
      </c>
      <c r="AJ48" t="s">
        <v>3729</v>
      </c>
      <c r="AK48">
        <v>0</v>
      </c>
      <c r="AL48">
        <v>6</v>
      </c>
      <c r="AM48" t="s">
        <v>3541</v>
      </c>
      <c r="AN48">
        <v>100</v>
      </c>
      <c r="AO48">
        <v>0</v>
      </c>
      <c r="AP48">
        <v>0</v>
      </c>
      <c r="AQ48" s="2">
        <v>42816.435960648145</v>
      </c>
      <c r="AR48">
        <v>50000</v>
      </c>
    </row>
    <row r="49" spans="1:44" x14ac:dyDescent="0.3">
      <c r="A49" t="s">
        <v>3533</v>
      </c>
      <c r="B49">
        <v>695</v>
      </c>
      <c r="C49" t="s">
        <v>3538</v>
      </c>
      <c r="D49" t="s">
        <v>3731</v>
      </c>
      <c r="E49">
        <v>50000</v>
      </c>
      <c r="F49">
        <v>5.2</v>
      </c>
      <c r="G49">
        <v>1</v>
      </c>
      <c r="H49">
        <v>31</v>
      </c>
      <c r="I49" t="s">
        <v>3581</v>
      </c>
      <c r="J49">
        <v>1</v>
      </c>
      <c r="K49">
        <v>1</v>
      </c>
      <c r="L49">
        <v>0.53</v>
      </c>
      <c r="M49">
        <v>50223.89</v>
      </c>
      <c r="N49">
        <v>43.06</v>
      </c>
      <c r="O49" s="4">
        <f t="shared" si="1"/>
        <v>43.055555555555557</v>
      </c>
      <c r="P49">
        <v>223.89</v>
      </c>
      <c r="Q49" s="4">
        <f t="shared" si="2"/>
        <v>5.3733599999999992E-2</v>
      </c>
      <c r="R49">
        <v>266.95</v>
      </c>
      <c r="T49" s="1" t="s">
        <v>3730</v>
      </c>
      <c r="U49" t="s">
        <v>3536</v>
      </c>
      <c r="V49" s="3" t="s">
        <v>4685</v>
      </c>
      <c r="W49">
        <v>4</v>
      </c>
      <c r="X49" s="3" t="s">
        <v>4946</v>
      </c>
      <c r="Y49" s="1" t="s">
        <v>3732</v>
      </c>
      <c r="Z49">
        <v>100</v>
      </c>
      <c r="AA49">
        <v>3</v>
      </c>
      <c r="AB49">
        <v>0</v>
      </c>
      <c r="AC49">
        <v>100</v>
      </c>
      <c r="AD49">
        <v>0</v>
      </c>
      <c r="AE49" t="s">
        <v>3539</v>
      </c>
      <c r="AF49">
        <v>121</v>
      </c>
      <c r="AG49">
        <v>100</v>
      </c>
      <c r="AH49" s="1" t="s">
        <v>3732</v>
      </c>
      <c r="AI49">
        <v>695</v>
      </c>
      <c r="AJ49" t="s">
        <v>3733</v>
      </c>
      <c r="AK49">
        <v>0</v>
      </c>
      <c r="AL49">
        <v>6</v>
      </c>
      <c r="AM49" t="s">
        <v>3541</v>
      </c>
      <c r="AN49">
        <v>100</v>
      </c>
      <c r="AO49">
        <v>0</v>
      </c>
      <c r="AP49">
        <v>0</v>
      </c>
      <c r="AQ49" s="2">
        <v>42816.433541666665</v>
      </c>
      <c r="AR49">
        <v>50000</v>
      </c>
    </row>
    <row r="50" spans="1:44" x14ac:dyDescent="0.3">
      <c r="A50" t="s">
        <v>3533</v>
      </c>
      <c r="B50">
        <v>694</v>
      </c>
      <c r="C50" t="s">
        <v>3538</v>
      </c>
      <c r="D50" t="s">
        <v>3735</v>
      </c>
      <c r="E50">
        <v>50000</v>
      </c>
      <c r="F50">
        <v>5.2</v>
      </c>
      <c r="G50">
        <v>1</v>
      </c>
      <c r="H50">
        <v>31</v>
      </c>
      <c r="I50" t="s">
        <v>3581</v>
      </c>
      <c r="J50">
        <v>1</v>
      </c>
      <c r="K50">
        <v>1</v>
      </c>
      <c r="L50">
        <v>0.53</v>
      </c>
      <c r="M50">
        <v>50223.9</v>
      </c>
      <c r="N50">
        <v>43.06</v>
      </c>
      <c r="O50" s="4">
        <f t="shared" si="1"/>
        <v>43.055555555555557</v>
      </c>
      <c r="P50">
        <v>223.9</v>
      </c>
      <c r="Q50" s="4">
        <f t="shared" si="2"/>
        <v>5.3736000000000006E-2</v>
      </c>
      <c r="R50">
        <v>266.95999999999998</v>
      </c>
      <c r="T50" s="1" t="s">
        <v>3734</v>
      </c>
      <c r="U50" t="s">
        <v>3536</v>
      </c>
      <c r="V50" s="3" t="s">
        <v>4686</v>
      </c>
      <c r="W50">
        <v>8</v>
      </c>
      <c r="X50" s="3" t="s">
        <v>4947</v>
      </c>
      <c r="Y50" s="1" t="s">
        <v>3736</v>
      </c>
      <c r="Z50">
        <v>100</v>
      </c>
      <c r="AA50">
        <v>3</v>
      </c>
      <c r="AB50">
        <v>0</v>
      </c>
      <c r="AC50">
        <v>100</v>
      </c>
      <c r="AD50">
        <v>0</v>
      </c>
      <c r="AE50" t="s">
        <v>3539</v>
      </c>
      <c r="AF50">
        <v>121</v>
      </c>
      <c r="AG50">
        <v>100</v>
      </c>
      <c r="AH50" s="1" t="s">
        <v>3736</v>
      </c>
      <c r="AI50">
        <v>694</v>
      </c>
      <c r="AJ50" t="s">
        <v>3737</v>
      </c>
      <c r="AK50">
        <v>0</v>
      </c>
      <c r="AL50">
        <v>6</v>
      </c>
      <c r="AM50" t="s">
        <v>3541</v>
      </c>
      <c r="AN50">
        <v>100</v>
      </c>
      <c r="AO50">
        <v>0</v>
      </c>
      <c r="AP50">
        <v>0</v>
      </c>
      <c r="AQ50" s="2">
        <v>42816.43241898148</v>
      </c>
      <c r="AR50">
        <v>50000</v>
      </c>
    </row>
    <row r="51" spans="1:44" x14ac:dyDescent="0.3">
      <c r="A51" t="s">
        <v>3533</v>
      </c>
      <c r="B51">
        <v>693</v>
      </c>
      <c r="C51" t="s">
        <v>3538</v>
      </c>
      <c r="D51" t="s">
        <v>3739</v>
      </c>
      <c r="E51">
        <v>50000</v>
      </c>
      <c r="F51">
        <v>5.2</v>
      </c>
      <c r="G51">
        <v>1</v>
      </c>
      <c r="H51">
        <v>31</v>
      </c>
      <c r="I51" t="s">
        <v>3581</v>
      </c>
      <c r="J51">
        <v>1</v>
      </c>
      <c r="K51">
        <v>1</v>
      </c>
      <c r="L51">
        <v>0.53</v>
      </c>
      <c r="M51">
        <v>50223.9</v>
      </c>
      <c r="N51">
        <v>43.06</v>
      </c>
      <c r="O51" s="4">
        <f t="shared" si="1"/>
        <v>43.055555555555557</v>
      </c>
      <c r="P51">
        <v>223.9</v>
      </c>
      <c r="Q51" s="4">
        <f t="shared" si="2"/>
        <v>5.3736000000000006E-2</v>
      </c>
      <c r="R51">
        <v>266.95999999999998</v>
      </c>
      <c r="T51" s="1" t="s">
        <v>3738</v>
      </c>
      <c r="U51" t="s">
        <v>3536</v>
      </c>
      <c r="V51" s="3" t="s">
        <v>4687</v>
      </c>
      <c r="W51">
        <v>8</v>
      </c>
      <c r="X51" s="3" t="s">
        <v>4948</v>
      </c>
      <c r="Y51" s="1" t="s">
        <v>3740</v>
      </c>
      <c r="Z51">
        <v>100</v>
      </c>
      <c r="AA51">
        <v>3</v>
      </c>
      <c r="AB51">
        <v>0</v>
      </c>
      <c r="AC51">
        <v>100</v>
      </c>
      <c r="AD51">
        <v>0</v>
      </c>
      <c r="AE51" t="s">
        <v>3539</v>
      </c>
      <c r="AF51">
        <v>121</v>
      </c>
      <c r="AG51">
        <v>100</v>
      </c>
      <c r="AH51" s="1" t="s">
        <v>3740</v>
      </c>
      <c r="AI51">
        <v>693</v>
      </c>
      <c r="AJ51" t="s">
        <v>3741</v>
      </c>
      <c r="AK51">
        <v>0</v>
      </c>
      <c r="AL51">
        <v>6</v>
      </c>
      <c r="AM51" t="s">
        <v>3541</v>
      </c>
      <c r="AN51">
        <v>100</v>
      </c>
      <c r="AO51">
        <v>0</v>
      </c>
      <c r="AP51">
        <v>0</v>
      </c>
      <c r="AQ51" s="2">
        <v>42816.430613425924</v>
      </c>
      <c r="AR51">
        <v>50000</v>
      </c>
    </row>
    <row r="52" spans="1:44" x14ac:dyDescent="0.3">
      <c r="A52" t="s">
        <v>3533</v>
      </c>
      <c r="B52">
        <v>692</v>
      </c>
      <c r="C52" t="s">
        <v>3538</v>
      </c>
      <c r="D52" t="s">
        <v>3743</v>
      </c>
      <c r="E52">
        <v>50000</v>
      </c>
      <c r="F52">
        <v>5.2</v>
      </c>
      <c r="G52">
        <v>1</v>
      </c>
      <c r="H52">
        <v>31</v>
      </c>
      <c r="I52" t="s">
        <v>3581</v>
      </c>
      <c r="J52">
        <v>1</v>
      </c>
      <c r="K52">
        <v>1</v>
      </c>
      <c r="L52">
        <v>0.53</v>
      </c>
      <c r="M52">
        <v>50223.89</v>
      </c>
      <c r="N52">
        <v>43.06</v>
      </c>
      <c r="O52" s="4">
        <f t="shared" si="1"/>
        <v>43.055555555555557</v>
      </c>
      <c r="P52">
        <v>223.89</v>
      </c>
      <c r="Q52" s="4">
        <f t="shared" si="2"/>
        <v>5.3733599999999992E-2</v>
      </c>
      <c r="R52">
        <v>266.95</v>
      </c>
      <c r="T52" s="1" t="s">
        <v>3742</v>
      </c>
      <c r="U52" t="s">
        <v>3536</v>
      </c>
      <c r="V52" s="3" t="s">
        <v>4688</v>
      </c>
      <c r="W52">
        <v>5</v>
      </c>
      <c r="X52" s="3" t="s">
        <v>4949</v>
      </c>
      <c r="Y52" s="1" t="s">
        <v>3744</v>
      </c>
      <c r="Z52">
        <v>100</v>
      </c>
      <c r="AA52">
        <v>3</v>
      </c>
      <c r="AB52">
        <v>0</v>
      </c>
      <c r="AC52">
        <v>100</v>
      </c>
      <c r="AD52">
        <v>0</v>
      </c>
      <c r="AE52" t="s">
        <v>3539</v>
      </c>
      <c r="AF52">
        <v>121</v>
      </c>
      <c r="AG52">
        <v>100</v>
      </c>
      <c r="AH52" s="1" t="s">
        <v>3744</v>
      </c>
      <c r="AI52">
        <v>692</v>
      </c>
      <c r="AJ52" t="s">
        <v>3745</v>
      </c>
      <c r="AK52">
        <v>0</v>
      </c>
      <c r="AL52">
        <v>6</v>
      </c>
      <c r="AM52" t="s">
        <v>3541</v>
      </c>
      <c r="AN52">
        <v>100</v>
      </c>
      <c r="AO52">
        <v>0</v>
      </c>
      <c r="AP52">
        <v>0</v>
      </c>
      <c r="AQ52" s="2">
        <v>42816.429479166669</v>
      </c>
      <c r="AR52">
        <v>50000</v>
      </c>
    </row>
    <row r="53" spans="1:44" x14ac:dyDescent="0.3">
      <c r="A53" t="s">
        <v>3533</v>
      </c>
      <c r="B53">
        <v>691</v>
      </c>
      <c r="C53" t="s">
        <v>3538</v>
      </c>
      <c r="D53" t="s">
        <v>3747</v>
      </c>
      <c r="E53">
        <v>50000</v>
      </c>
      <c r="F53">
        <v>5.2</v>
      </c>
      <c r="G53">
        <v>1</v>
      </c>
      <c r="H53">
        <v>31</v>
      </c>
      <c r="I53" t="s">
        <v>3581</v>
      </c>
      <c r="J53">
        <v>1</v>
      </c>
      <c r="K53">
        <v>1</v>
      </c>
      <c r="L53">
        <v>0.53</v>
      </c>
      <c r="M53">
        <v>50223.89</v>
      </c>
      <c r="N53">
        <v>43.06</v>
      </c>
      <c r="O53" s="4">
        <f t="shared" si="1"/>
        <v>43.055555555555557</v>
      </c>
      <c r="P53">
        <v>223.89</v>
      </c>
      <c r="Q53" s="4">
        <f t="shared" si="2"/>
        <v>5.3733599999999992E-2</v>
      </c>
      <c r="R53">
        <v>266.95</v>
      </c>
      <c r="T53" s="1" t="s">
        <v>3746</v>
      </c>
      <c r="U53" t="s">
        <v>3536</v>
      </c>
      <c r="V53" s="3" t="s">
        <v>4689</v>
      </c>
      <c r="W53">
        <v>4</v>
      </c>
      <c r="X53" s="3" t="s">
        <v>4950</v>
      </c>
      <c r="Y53" s="1" t="s">
        <v>3748</v>
      </c>
      <c r="Z53">
        <v>100</v>
      </c>
      <c r="AA53">
        <v>3</v>
      </c>
      <c r="AB53">
        <v>0</v>
      </c>
      <c r="AC53">
        <v>100</v>
      </c>
      <c r="AD53">
        <v>0</v>
      </c>
      <c r="AE53" t="s">
        <v>3539</v>
      </c>
      <c r="AF53">
        <v>121</v>
      </c>
      <c r="AG53">
        <v>100</v>
      </c>
      <c r="AH53" s="1" t="s">
        <v>3748</v>
      </c>
      <c r="AI53">
        <v>691</v>
      </c>
      <c r="AJ53" t="s">
        <v>3749</v>
      </c>
      <c r="AK53">
        <v>0</v>
      </c>
      <c r="AL53">
        <v>6</v>
      </c>
      <c r="AM53" t="s">
        <v>3541</v>
      </c>
      <c r="AN53">
        <v>100</v>
      </c>
      <c r="AO53">
        <v>0</v>
      </c>
      <c r="AP53">
        <v>0</v>
      </c>
      <c r="AQ53" s="2">
        <v>42816.428472222222</v>
      </c>
      <c r="AR53">
        <v>50000</v>
      </c>
    </row>
    <row r="54" spans="1:44" x14ac:dyDescent="0.3">
      <c r="A54" t="s">
        <v>3533</v>
      </c>
      <c r="B54">
        <v>690</v>
      </c>
      <c r="C54" t="s">
        <v>3538</v>
      </c>
      <c r="D54" t="s">
        <v>3751</v>
      </c>
      <c r="E54">
        <v>50000</v>
      </c>
      <c r="F54">
        <v>5.2</v>
      </c>
      <c r="G54">
        <v>1</v>
      </c>
      <c r="H54">
        <v>31</v>
      </c>
      <c r="I54" t="s">
        <v>3581</v>
      </c>
      <c r="J54">
        <v>1</v>
      </c>
      <c r="K54">
        <v>1</v>
      </c>
      <c r="L54">
        <v>0.53</v>
      </c>
      <c r="M54">
        <v>50223.89</v>
      </c>
      <c r="N54">
        <v>43.06</v>
      </c>
      <c r="O54" s="4">
        <f t="shared" si="1"/>
        <v>43.055555555555557</v>
      </c>
      <c r="P54">
        <v>223.89</v>
      </c>
      <c r="Q54" s="4">
        <f t="shared" si="2"/>
        <v>5.3733599999999992E-2</v>
      </c>
      <c r="R54">
        <v>266.95</v>
      </c>
      <c r="T54" s="1" t="s">
        <v>3750</v>
      </c>
      <c r="U54" t="s">
        <v>3536</v>
      </c>
      <c r="V54" s="3" t="s">
        <v>4690</v>
      </c>
      <c r="W54">
        <v>4</v>
      </c>
      <c r="X54" s="3" t="s">
        <v>4951</v>
      </c>
      <c r="Y54" s="1" t="s">
        <v>3752</v>
      </c>
      <c r="Z54">
        <v>100</v>
      </c>
      <c r="AA54">
        <v>3</v>
      </c>
      <c r="AB54">
        <v>0</v>
      </c>
      <c r="AC54">
        <v>100</v>
      </c>
      <c r="AD54">
        <v>0</v>
      </c>
      <c r="AE54" t="s">
        <v>3539</v>
      </c>
      <c r="AF54">
        <v>121</v>
      </c>
      <c r="AG54">
        <v>100</v>
      </c>
      <c r="AH54" s="1" t="s">
        <v>3752</v>
      </c>
      <c r="AI54">
        <v>690</v>
      </c>
      <c r="AJ54" t="s">
        <v>3753</v>
      </c>
      <c r="AK54">
        <v>0</v>
      </c>
      <c r="AL54">
        <v>6</v>
      </c>
      <c r="AM54" t="s">
        <v>3541</v>
      </c>
      <c r="AN54">
        <v>100</v>
      </c>
      <c r="AO54">
        <v>0</v>
      </c>
      <c r="AP54">
        <v>0</v>
      </c>
      <c r="AQ54" s="2">
        <v>42816.426828703705</v>
      </c>
      <c r="AR54">
        <v>50000</v>
      </c>
    </row>
    <row r="55" spans="1:44" x14ac:dyDescent="0.3">
      <c r="A55" t="s">
        <v>3533</v>
      </c>
      <c r="B55">
        <v>689</v>
      </c>
      <c r="C55" t="s">
        <v>3538</v>
      </c>
      <c r="D55" t="s">
        <v>3755</v>
      </c>
      <c r="E55">
        <v>30000</v>
      </c>
      <c r="F55">
        <v>5.2</v>
      </c>
      <c r="G55">
        <v>1</v>
      </c>
      <c r="H55">
        <v>31</v>
      </c>
      <c r="I55" t="s">
        <v>3581</v>
      </c>
      <c r="J55">
        <v>1</v>
      </c>
      <c r="K55">
        <v>1</v>
      </c>
      <c r="L55">
        <v>0.53</v>
      </c>
      <c r="M55">
        <v>30134.33</v>
      </c>
      <c r="N55">
        <v>25.83</v>
      </c>
      <c r="O55" s="4">
        <f t="shared" si="1"/>
        <v>25.833333333333336</v>
      </c>
      <c r="P55">
        <v>134.33000000000001</v>
      </c>
      <c r="Q55" s="4">
        <f t="shared" si="2"/>
        <v>5.3732000000000002E-2</v>
      </c>
      <c r="R55">
        <v>160.16</v>
      </c>
      <c r="T55" s="1" t="s">
        <v>3754</v>
      </c>
      <c r="U55" t="s">
        <v>3536</v>
      </c>
      <c r="V55" s="3" t="s">
        <v>4691</v>
      </c>
      <c r="W55">
        <v>5</v>
      </c>
      <c r="X55" s="3" t="s">
        <v>4952</v>
      </c>
      <c r="Y55" s="1" t="s">
        <v>3756</v>
      </c>
      <c r="Z55">
        <v>100</v>
      </c>
      <c r="AA55">
        <v>3</v>
      </c>
      <c r="AB55">
        <v>0</v>
      </c>
      <c r="AC55">
        <v>100</v>
      </c>
      <c r="AD55">
        <v>0</v>
      </c>
      <c r="AE55" t="s">
        <v>3539</v>
      </c>
      <c r="AF55">
        <v>121</v>
      </c>
      <c r="AG55">
        <v>100</v>
      </c>
      <c r="AH55" s="1" t="s">
        <v>3756</v>
      </c>
      <c r="AI55">
        <v>689</v>
      </c>
      <c r="AJ55" t="s">
        <v>3757</v>
      </c>
      <c r="AK55">
        <v>0</v>
      </c>
      <c r="AL55">
        <v>6</v>
      </c>
      <c r="AM55" t="s">
        <v>3541</v>
      </c>
      <c r="AN55">
        <v>100</v>
      </c>
      <c r="AO55">
        <v>0</v>
      </c>
      <c r="AP55">
        <v>0</v>
      </c>
      <c r="AQ55" s="2">
        <v>42816.425729166665</v>
      </c>
      <c r="AR55">
        <v>30000</v>
      </c>
    </row>
    <row r="56" spans="1:44" x14ac:dyDescent="0.3">
      <c r="A56" t="s">
        <v>3533</v>
      </c>
      <c r="B56">
        <v>688</v>
      </c>
      <c r="C56" t="s">
        <v>3538</v>
      </c>
      <c r="D56" t="s">
        <v>3759</v>
      </c>
      <c r="E56">
        <v>50000</v>
      </c>
      <c r="F56">
        <v>5.2</v>
      </c>
      <c r="G56">
        <v>1</v>
      </c>
      <c r="H56">
        <v>31</v>
      </c>
      <c r="I56" t="s">
        <v>3581</v>
      </c>
      <c r="J56">
        <v>1</v>
      </c>
      <c r="K56">
        <v>1</v>
      </c>
      <c r="L56">
        <v>0.53</v>
      </c>
      <c r="M56">
        <v>50223.9</v>
      </c>
      <c r="N56">
        <v>43.06</v>
      </c>
      <c r="O56" s="4">
        <f t="shared" si="1"/>
        <v>43.055555555555557</v>
      </c>
      <c r="P56">
        <v>223.9</v>
      </c>
      <c r="Q56" s="4">
        <f t="shared" si="2"/>
        <v>5.3736000000000006E-2</v>
      </c>
      <c r="R56">
        <v>266.95999999999998</v>
      </c>
      <c r="T56" s="1" t="s">
        <v>3758</v>
      </c>
      <c r="U56" t="s">
        <v>3536</v>
      </c>
      <c r="V56" s="3" t="s">
        <v>4692</v>
      </c>
      <c r="W56">
        <v>6</v>
      </c>
      <c r="X56" s="3" t="s">
        <v>4953</v>
      </c>
      <c r="Y56" s="1" t="s">
        <v>3760</v>
      </c>
      <c r="Z56">
        <v>100</v>
      </c>
      <c r="AA56">
        <v>3</v>
      </c>
      <c r="AB56">
        <v>0</v>
      </c>
      <c r="AC56">
        <v>100</v>
      </c>
      <c r="AD56">
        <v>0</v>
      </c>
      <c r="AE56" t="s">
        <v>3539</v>
      </c>
      <c r="AF56">
        <v>121</v>
      </c>
      <c r="AG56">
        <v>100</v>
      </c>
      <c r="AH56" s="1" t="s">
        <v>3760</v>
      </c>
      <c r="AI56">
        <v>688</v>
      </c>
      <c r="AJ56" t="s">
        <v>3761</v>
      </c>
      <c r="AK56">
        <v>0</v>
      </c>
      <c r="AL56">
        <v>6</v>
      </c>
      <c r="AM56" t="s">
        <v>3541</v>
      </c>
      <c r="AN56">
        <v>100</v>
      </c>
      <c r="AO56">
        <v>0</v>
      </c>
      <c r="AP56">
        <v>0</v>
      </c>
      <c r="AQ56" s="2">
        <v>42816.42428240741</v>
      </c>
      <c r="AR56">
        <v>50000</v>
      </c>
    </row>
    <row r="57" spans="1:44" x14ac:dyDescent="0.3">
      <c r="A57" t="s">
        <v>3533</v>
      </c>
      <c r="B57">
        <v>687</v>
      </c>
      <c r="C57" t="s">
        <v>3538</v>
      </c>
      <c r="D57" t="s">
        <v>3763</v>
      </c>
      <c r="E57">
        <v>50000</v>
      </c>
      <c r="F57">
        <v>5.2</v>
      </c>
      <c r="G57">
        <v>1</v>
      </c>
      <c r="H57">
        <v>31</v>
      </c>
      <c r="I57" t="s">
        <v>3581</v>
      </c>
      <c r="J57">
        <v>1</v>
      </c>
      <c r="K57">
        <v>1</v>
      </c>
      <c r="L57">
        <v>0.53</v>
      </c>
      <c r="M57">
        <v>50223.89</v>
      </c>
      <c r="N57">
        <v>43.06</v>
      </c>
      <c r="O57" s="4">
        <f t="shared" si="1"/>
        <v>43.055555555555557</v>
      </c>
      <c r="P57">
        <v>223.89</v>
      </c>
      <c r="Q57" s="4">
        <f t="shared" si="2"/>
        <v>5.3733599999999992E-2</v>
      </c>
      <c r="R57">
        <v>266.95</v>
      </c>
      <c r="T57" s="1" t="s">
        <v>3762</v>
      </c>
      <c r="U57" t="s">
        <v>3536</v>
      </c>
      <c r="V57" s="3" t="s">
        <v>4693</v>
      </c>
      <c r="W57">
        <v>8</v>
      </c>
      <c r="X57" s="3" t="s">
        <v>4954</v>
      </c>
      <c r="Y57" s="1" t="s">
        <v>3764</v>
      </c>
      <c r="Z57">
        <v>100</v>
      </c>
      <c r="AA57">
        <v>3</v>
      </c>
      <c r="AB57">
        <v>0</v>
      </c>
      <c r="AC57">
        <v>100</v>
      </c>
      <c r="AD57">
        <v>0</v>
      </c>
      <c r="AE57" t="s">
        <v>3539</v>
      </c>
      <c r="AF57">
        <v>121</v>
      </c>
      <c r="AG57">
        <v>100</v>
      </c>
      <c r="AH57" s="1" t="s">
        <v>3764</v>
      </c>
      <c r="AI57">
        <v>687</v>
      </c>
      <c r="AJ57" t="s">
        <v>3765</v>
      </c>
      <c r="AK57">
        <v>0</v>
      </c>
      <c r="AL57">
        <v>6</v>
      </c>
      <c r="AM57" t="s">
        <v>3541</v>
      </c>
      <c r="AN57">
        <v>100</v>
      </c>
      <c r="AO57">
        <v>0</v>
      </c>
      <c r="AP57">
        <v>0</v>
      </c>
      <c r="AQ57" s="2">
        <v>42816.422812500001</v>
      </c>
      <c r="AR57">
        <v>50000</v>
      </c>
    </row>
    <row r="58" spans="1:44" x14ac:dyDescent="0.3">
      <c r="A58" t="s">
        <v>3533</v>
      </c>
      <c r="B58">
        <v>684</v>
      </c>
      <c r="C58" t="s">
        <v>3538</v>
      </c>
      <c r="D58" t="s">
        <v>3767</v>
      </c>
      <c r="E58">
        <v>20000</v>
      </c>
      <c r="F58">
        <v>5.2</v>
      </c>
      <c r="G58">
        <v>1</v>
      </c>
      <c r="H58">
        <v>31</v>
      </c>
      <c r="I58" t="s">
        <v>3581</v>
      </c>
      <c r="J58">
        <v>1</v>
      </c>
      <c r="K58">
        <v>1</v>
      </c>
      <c r="L58">
        <v>0.53</v>
      </c>
      <c r="M58">
        <v>20089.560000000001</v>
      </c>
      <c r="N58">
        <v>17.22</v>
      </c>
      <c r="O58" s="4">
        <f t="shared" si="1"/>
        <v>17.222222222222221</v>
      </c>
      <c r="P58">
        <v>89.56</v>
      </c>
      <c r="Q58" s="4">
        <f t="shared" si="2"/>
        <v>5.3736000000000006E-2</v>
      </c>
      <c r="R58">
        <v>106.78</v>
      </c>
      <c r="T58" s="1" t="s">
        <v>3766</v>
      </c>
      <c r="U58" t="s">
        <v>3536</v>
      </c>
      <c r="V58" s="3" t="s">
        <v>4694</v>
      </c>
      <c r="W58">
        <v>6</v>
      </c>
      <c r="X58" s="3" t="s">
        <v>4955</v>
      </c>
      <c r="Y58" s="1" t="s">
        <v>3768</v>
      </c>
      <c r="Z58">
        <v>100</v>
      </c>
      <c r="AA58">
        <v>3</v>
      </c>
      <c r="AB58">
        <v>0</v>
      </c>
      <c r="AC58">
        <v>100</v>
      </c>
      <c r="AD58">
        <v>0</v>
      </c>
      <c r="AE58" t="s">
        <v>3539</v>
      </c>
      <c r="AF58">
        <v>121</v>
      </c>
      <c r="AG58">
        <v>100</v>
      </c>
      <c r="AH58" s="1" t="s">
        <v>3768</v>
      </c>
      <c r="AI58">
        <v>684</v>
      </c>
      <c r="AJ58" t="s">
        <v>3769</v>
      </c>
      <c r="AK58">
        <v>0</v>
      </c>
      <c r="AL58">
        <v>6</v>
      </c>
      <c r="AM58" t="s">
        <v>3541</v>
      </c>
      <c r="AN58">
        <v>100</v>
      </c>
      <c r="AO58">
        <v>0</v>
      </c>
      <c r="AP58">
        <v>0</v>
      </c>
      <c r="AQ58" s="2">
        <v>42816.413993055554</v>
      </c>
      <c r="AR58">
        <v>20000</v>
      </c>
    </row>
    <row r="59" spans="1:44" x14ac:dyDescent="0.3">
      <c r="A59" t="s">
        <v>3533</v>
      </c>
      <c r="B59">
        <v>685</v>
      </c>
      <c r="C59" t="s">
        <v>3538</v>
      </c>
      <c r="D59" t="s">
        <v>3771</v>
      </c>
      <c r="E59">
        <v>10000</v>
      </c>
      <c r="F59">
        <v>5.2</v>
      </c>
      <c r="G59">
        <v>1</v>
      </c>
      <c r="H59">
        <v>31</v>
      </c>
      <c r="I59" t="s">
        <v>3581</v>
      </c>
      <c r="J59">
        <v>1</v>
      </c>
      <c r="K59">
        <v>1</v>
      </c>
      <c r="L59">
        <v>0.53</v>
      </c>
      <c r="M59">
        <v>10044.780000000001</v>
      </c>
      <c r="N59">
        <v>8.61</v>
      </c>
      <c r="O59" s="4">
        <f t="shared" si="1"/>
        <v>8.6111111111111107</v>
      </c>
      <c r="P59">
        <v>44.78</v>
      </c>
      <c r="Q59" s="4">
        <f t="shared" si="2"/>
        <v>5.3736000000000006E-2</v>
      </c>
      <c r="R59">
        <v>53.39</v>
      </c>
      <c r="T59" s="1" t="s">
        <v>3770</v>
      </c>
      <c r="U59" t="s">
        <v>3536</v>
      </c>
      <c r="V59" s="3" t="s">
        <v>4695</v>
      </c>
      <c r="W59">
        <v>1</v>
      </c>
      <c r="X59" s="3" t="s">
        <v>4956</v>
      </c>
      <c r="Y59" s="1" t="s">
        <v>3772</v>
      </c>
      <c r="Z59">
        <v>100</v>
      </c>
      <c r="AA59">
        <v>3</v>
      </c>
      <c r="AB59">
        <v>0</v>
      </c>
      <c r="AC59">
        <v>100</v>
      </c>
      <c r="AD59">
        <v>0</v>
      </c>
      <c r="AE59" t="s">
        <v>3539</v>
      </c>
      <c r="AF59">
        <v>121</v>
      </c>
      <c r="AG59">
        <v>100</v>
      </c>
      <c r="AH59" s="1" t="s">
        <v>3772</v>
      </c>
      <c r="AI59">
        <v>685</v>
      </c>
      <c r="AJ59" t="s">
        <v>3773</v>
      </c>
      <c r="AK59">
        <v>0</v>
      </c>
      <c r="AL59">
        <v>6</v>
      </c>
      <c r="AM59" t="s">
        <v>3541</v>
      </c>
      <c r="AN59">
        <v>100</v>
      </c>
      <c r="AO59">
        <v>0</v>
      </c>
      <c r="AP59">
        <v>0</v>
      </c>
      <c r="AQ59" s="2">
        <v>42816.415636574071</v>
      </c>
      <c r="AR59">
        <v>10000</v>
      </c>
    </row>
    <row r="60" spans="1:44" x14ac:dyDescent="0.3">
      <c r="A60" t="s">
        <v>3533</v>
      </c>
      <c r="B60">
        <v>686</v>
      </c>
      <c r="C60" t="s">
        <v>3538</v>
      </c>
      <c r="D60" t="s">
        <v>3775</v>
      </c>
      <c r="E60">
        <v>10000</v>
      </c>
      <c r="F60">
        <v>5.2</v>
      </c>
      <c r="G60">
        <v>1</v>
      </c>
      <c r="H60">
        <v>31</v>
      </c>
      <c r="I60" t="s">
        <v>3581</v>
      </c>
      <c r="J60">
        <v>1</v>
      </c>
      <c r="K60">
        <v>1</v>
      </c>
      <c r="L60">
        <v>0.53</v>
      </c>
      <c r="M60">
        <v>10044.780000000001</v>
      </c>
      <c r="N60">
        <v>8.61</v>
      </c>
      <c r="O60" s="4">
        <f t="shared" si="1"/>
        <v>8.6111111111111107</v>
      </c>
      <c r="P60">
        <v>44.78</v>
      </c>
      <c r="Q60" s="4">
        <f t="shared" si="2"/>
        <v>5.3736000000000006E-2</v>
      </c>
      <c r="R60">
        <v>53.39</v>
      </c>
      <c r="T60" s="1" t="s">
        <v>3774</v>
      </c>
      <c r="U60" t="s">
        <v>3536</v>
      </c>
      <c r="V60" s="3" t="s">
        <v>4696</v>
      </c>
      <c r="W60">
        <v>4</v>
      </c>
      <c r="X60" s="3" t="s">
        <v>4957</v>
      </c>
      <c r="Y60" s="1" t="s">
        <v>3776</v>
      </c>
      <c r="Z60">
        <v>100</v>
      </c>
      <c r="AA60">
        <v>3</v>
      </c>
      <c r="AB60">
        <v>0</v>
      </c>
      <c r="AC60">
        <v>100</v>
      </c>
      <c r="AD60">
        <v>0</v>
      </c>
      <c r="AE60" t="s">
        <v>3539</v>
      </c>
      <c r="AF60">
        <v>121</v>
      </c>
      <c r="AG60">
        <v>100</v>
      </c>
      <c r="AH60" s="1" t="s">
        <v>3776</v>
      </c>
      <c r="AI60">
        <v>686</v>
      </c>
      <c r="AJ60" t="s">
        <v>3777</v>
      </c>
      <c r="AK60">
        <v>0</v>
      </c>
      <c r="AL60">
        <v>6</v>
      </c>
      <c r="AM60" t="s">
        <v>3541</v>
      </c>
      <c r="AN60">
        <v>100</v>
      </c>
      <c r="AO60">
        <v>0</v>
      </c>
      <c r="AP60">
        <v>0</v>
      </c>
      <c r="AQ60" s="2">
        <v>42816.41678240741</v>
      </c>
      <c r="AR60">
        <v>10000</v>
      </c>
    </row>
    <row r="61" spans="1:44" x14ac:dyDescent="0.3">
      <c r="A61" t="s">
        <v>3533</v>
      </c>
      <c r="B61">
        <v>683</v>
      </c>
      <c r="C61" t="s">
        <v>3544</v>
      </c>
      <c r="D61" t="s">
        <v>3779</v>
      </c>
      <c r="E61">
        <v>160000</v>
      </c>
      <c r="F61">
        <v>5.4</v>
      </c>
      <c r="G61">
        <v>6</v>
      </c>
      <c r="H61">
        <v>184</v>
      </c>
      <c r="I61" t="s">
        <v>3581</v>
      </c>
      <c r="J61">
        <v>0.8</v>
      </c>
      <c r="K61">
        <v>0.8</v>
      </c>
      <c r="L61">
        <v>3.17</v>
      </c>
      <c r="M61">
        <v>164416</v>
      </c>
      <c r="N61">
        <v>654.22</v>
      </c>
      <c r="O61" s="4">
        <f t="shared" si="1"/>
        <v>654.22222222222229</v>
      </c>
      <c r="P61">
        <v>4416</v>
      </c>
      <c r="Q61" s="4">
        <f t="shared" si="2"/>
        <v>5.5199999999999999E-2</v>
      </c>
      <c r="R61">
        <v>5070.22</v>
      </c>
      <c r="S61">
        <f>R61/E61/G61*12</f>
        <v>6.3377749999999997E-2</v>
      </c>
      <c r="T61" s="1" t="s">
        <v>3778</v>
      </c>
      <c r="U61" t="s">
        <v>3536</v>
      </c>
      <c r="V61" s="3" t="s">
        <v>4697</v>
      </c>
      <c r="W61">
        <v>9</v>
      </c>
      <c r="X61" s="3" t="s">
        <v>4958</v>
      </c>
      <c r="Y61" s="1" t="s">
        <v>3780</v>
      </c>
      <c r="Z61">
        <v>100</v>
      </c>
      <c r="AA61">
        <v>3</v>
      </c>
      <c r="AB61">
        <v>0</v>
      </c>
      <c r="AC61">
        <v>100</v>
      </c>
      <c r="AD61">
        <v>0</v>
      </c>
      <c r="AE61" t="s">
        <v>3781</v>
      </c>
      <c r="AF61">
        <v>125</v>
      </c>
      <c r="AG61">
        <v>100</v>
      </c>
      <c r="AH61" s="1" t="s">
        <v>3780</v>
      </c>
      <c r="AI61">
        <v>683</v>
      </c>
      <c r="AJ61" t="s">
        <v>3782</v>
      </c>
      <c r="AK61">
        <v>0</v>
      </c>
      <c r="AL61">
        <v>6</v>
      </c>
      <c r="AM61" t="s">
        <v>3547</v>
      </c>
      <c r="AN61">
        <v>100</v>
      </c>
      <c r="AO61">
        <v>0</v>
      </c>
      <c r="AP61">
        <v>0</v>
      </c>
      <c r="AQ61" s="2">
        <v>42815.745474537034</v>
      </c>
      <c r="AR61">
        <v>160000</v>
      </c>
    </row>
    <row r="62" spans="1:44" x14ac:dyDescent="0.3">
      <c r="A62" t="s">
        <v>3533</v>
      </c>
      <c r="B62">
        <v>676</v>
      </c>
      <c r="C62" t="s">
        <v>3538</v>
      </c>
      <c r="D62" t="s">
        <v>3784</v>
      </c>
      <c r="E62">
        <v>50000</v>
      </c>
      <c r="F62">
        <v>5.2</v>
      </c>
      <c r="G62">
        <v>1</v>
      </c>
      <c r="H62">
        <v>31</v>
      </c>
      <c r="I62" t="s">
        <v>3581</v>
      </c>
      <c r="J62">
        <v>1</v>
      </c>
      <c r="K62">
        <v>1</v>
      </c>
      <c r="L62">
        <v>0.53</v>
      </c>
      <c r="M62">
        <v>50223.89</v>
      </c>
      <c r="N62">
        <v>43.06</v>
      </c>
      <c r="O62" s="4">
        <f t="shared" si="1"/>
        <v>43.055555555555557</v>
      </c>
      <c r="P62">
        <v>223.89</v>
      </c>
      <c r="Q62" s="4">
        <f t="shared" si="2"/>
        <v>5.3733599999999992E-2</v>
      </c>
      <c r="R62">
        <v>266.95</v>
      </c>
      <c r="T62" s="1" t="s">
        <v>3783</v>
      </c>
      <c r="U62" t="s">
        <v>3536</v>
      </c>
      <c r="V62" s="3" t="s">
        <v>4698</v>
      </c>
      <c r="W62">
        <v>13</v>
      </c>
      <c r="X62" s="3" t="s">
        <v>4959</v>
      </c>
      <c r="Y62" s="1" t="s">
        <v>3785</v>
      </c>
      <c r="Z62">
        <v>100</v>
      </c>
      <c r="AA62">
        <v>3</v>
      </c>
      <c r="AB62">
        <v>0</v>
      </c>
      <c r="AC62">
        <v>100</v>
      </c>
      <c r="AD62">
        <v>0</v>
      </c>
      <c r="AE62" t="s">
        <v>3539</v>
      </c>
      <c r="AF62">
        <v>121</v>
      </c>
      <c r="AG62">
        <v>100</v>
      </c>
      <c r="AH62" s="1" t="s">
        <v>3785</v>
      </c>
      <c r="AI62">
        <v>676</v>
      </c>
      <c r="AJ62" t="s">
        <v>3786</v>
      </c>
      <c r="AK62">
        <v>0</v>
      </c>
      <c r="AL62">
        <v>6</v>
      </c>
      <c r="AM62" t="s">
        <v>3541</v>
      </c>
      <c r="AN62">
        <v>100</v>
      </c>
      <c r="AO62">
        <v>0</v>
      </c>
      <c r="AP62">
        <v>0</v>
      </c>
      <c r="AQ62" s="2">
        <v>42815.640300925923</v>
      </c>
      <c r="AR62">
        <v>50000</v>
      </c>
    </row>
    <row r="63" spans="1:44" x14ac:dyDescent="0.3">
      <c r="A63" t="s">
        <v>3533</v>
      </c>
      <c r="B63">
        <v>677</v>
      </c>
      <c r="C63" t="s">
        <v>3538</v>
      </c>
      <c r="D63" t="s">
        <v>3788</v>
      </c>
      <c r="E63">
        <v>50000</v>
      </c>
      <c r="F63">
        <v>5.2</v>
      </c>
      <c r="G63">
        <v>1</v>
      </c>
      <c r="H63">
        <v>31</v>
      </c>
      <c r="I63" t="s">
        <v>3581</v>
      </c>
      <c r="J63">
        <v>1</v>
      </c>
      <c r="K63">
        <v>1</v>
      </c>
      <c r="L63">
        <v>0.53</v>
      </c>
      <c r="M63">
        <v>50223.9</v>
      </c>
      <c r="N63">
        <v>43.06</v>
      </c>
      <c r="O63" s="4">
        <f t="shared" si="1"/>
        <v>43.055555555555557</v>
      </c>
      <c r="P63">
        <v>223.9</v>
      </c>
      <c r="Q63" s="4">
        <f t="shared" si="2"/>
        <v>5.3736000000000006E-2</v>
      </c>
      <c r="R63">
        <v>266.95999999999998</v>
      </c>
      <c r="T63" s="1" t="s">
        <v>3787</v>
      </c>
      <c r="U63" t="s">
        <v>3536</v>
      </c>
      <c r="V63" s="3" t="s">
        <v>4699</v>
      </c>
      <c r="W63">
        <v>8</v>
      </c>
      <c r="X63" s="3" t="s">
        <v>4960</v>
      </c>
      <c r="Y63" s="1" t="s">
        <v>3789</v>
      </c>
      <c r="Z63">
        <v>100</v>
      </c>
      <c r="AA63">
        <v>3</v>
      </c>
      <c r="AB63">
        <v>0</v>
      </c>
      <c r="AC63">
        <v>100</v>
      </c>
      <c r="AD63">
        <v>0</v>
      </c>
      <c r="AE63" t="s">
        <v>3539</v>
      </c>
      <c r="AF63">
        <v>121</v>
      </c>
      <c r="AG63">
        <v>100</v>
      </c>
      <c r="AH63" s="1" t="s">
        <v>3789</v>
      </c>
      <c r="AI63">
        <v>677</v>
      </c>
      <c r="AJ63" t="s">
        <v>3790</v>
      </c>
      <c r="AK63">
        <v>0</v>
      </c>
      <c r="AL63">
        <v>6</v>
      </c>
      <c r="AM63" t="s">
        <v>3541</v>
      </c>
      <c r="AN63">
        <v>100</v>
      </c>
      <c r="AO63">
        <v>0</v>
      </c>
      <c r="AP63">
        <v>0</v>
      </c>
      <c r="AQ63" s="2">
        <v>42815.642314814817</v>
      </c>
      <c r="AR63">
        <v>50000</v>
      </c>
    </row>
    <row r="64" spans="1:44" x14ac:dyDescent="0.3">
      <c r="A64" t="s">
        <v>3533</v>
      </c>
      <c r="B64">
        <v>678</v>
      </c>
      <c r="C64" t="s">
        <v>3538</v>
      </c>
      <c r="D64" t="s">
        <v>3792</v>
      </c>
      <c r="E64">
        <v>50000</v>
      </c>
      <c r="F64">
        <v>5.2</v>
      </c>
      <c r="G64">
        <v>1</v>
      </c>
      <c r="H64">
        <v>31</v>
      </c>
      <c r="I64" t="s">
        <v>3581</v>
      </c>
      <c r="J64">
        <v>1</v>
      </c>
      <c r="K64">
        <v>1</v>
      </c>
      <c r="L64">
        <v>0.53</v>
      </c>
      <c r="M64">
        <v>50223.9</v>
      </c>
      <c r="N64">
        <v>43.06</v>
      </c>
      <c r="O64" s="4">
        <f t="shared" si="1"/>
        <v>43.055555555555557</v>
      </c>
      <c r="P64">
        <v>223.9</v>
      </c>
      <c r="Q64" s="4">
        <f t="shared" si="2"/>
        <v>5.3736000000000006E-2</v>
      </c>
      <c r="R64">
        <v>266.95999999999998</v>
      </c>
      <c r="T64" s="1" t="s">
        <v>3791</v>
      </c>
      <c r="U64" t="s">
        <v>3536</v>
      </c>
      <c r="V64" s="3" t="s">
        <v>4700</v>
      </c>
      <c r="W64">
        <v>4</v>
      </c>
      <c r="X64" s="3" t="s">
        <v>4961</v>
      </c>
      <c r="Y64" s="1" t="s">
        <v>3793</v>
      </c>
      <c r="Z64">
        <v>100</v>
      </c>
      <c r="AA64">
        <v>3</v>
      </c>
      <c r="AB64">
        <v>0</v>
      </c>
      <c r="AC64">
        <v>100</v>
      </c>
      <c r="AD64">
        <v>0</v>
      </c>
      <c r="AE64" t="s">
        <v>3539</v>
      </c>
      <c r="AF64">
        <v>121</v>
      </c>
      <c r="AG64">
        <v>100</v>
      </c>
      <c r="AH64" s="1" t="s">
        <v>3793</v>
      </c>
      <c r="AI64">
        <v>678</v>
      </c>
      <c r="AJ64" t="s">
        <v>3794</v>
      </c>
      <c r="AK64">
        <v>0</v>
      </c>
      <c r="AL64">
        <v>6</v>
      </c>
      <c r="AM64" t="s">
        <v>3541</v>
      </c>
      <c r="AN64">
        <v>100</v>
      </c>
      <c r="AO64">
        <v>0</v>
      </c>
      <c r="AP64">
        <v>0</v>
      </c>
      <c r="AQ64" s="2">
        <v>42815.645057870373</v>
      </c>
      <c r="AR64">
        <v>50000</v>
      </c>
    </row>
    <row r="65" spans="1:44" x14ac:dyDescent="0.3">
      <c r="A65" t="s">
        <v>3533</v>
      </c>
      <c r="B65">
        <v>679</v>
      </c>
      <c r="C65" t="s">
        <v>3538</v>
      </c>
      <c r="D65" t="s">
        <v>3796</v>
      </c>
      <c r="E65">
        <v>50000</v>
      </c>
      <c r="F65">
        <v>5.2</v>
      </c>
      <c r="G65">
        <v>1</v>
      </c>
      <c r="H65">
        <v>31</v>
      </c>
      <c r="I65" t="s">
        <v>3581</v>
      </c>
      <c r="J65">
        <v>1</v>
      </c>
      <c r="K65">
        <v>1</v>
      </c>
      <c r="L65">
        <v>0.53</v>
      </c>
      <c r="M65">
        <v>50223.9</v>
      </c>
      <c r="N65">
        <v>43.06</v>
      </c>
      <c r="O65" s="4">
        <f t="shared" si="1"/>
        <v>43.055555555555557</v>
      </c>
      <c r="P65">
        <v>223.9</v>
      </c>
      <c r="Q65" s="4">
        <f t="shared" si="2"/>
        <v>5.3736000000000006E-2</v>
      </c>
      <c r="R65">
        <v>266.95999999999998</v>
      </c>
      <c r="T65" s="1" t="s">
        <v>3795</v>
      </c>
      <c r="U65" t="s">
        <v>3536</v>
      </c>
      <c r="V65" s="3" t="s">
        <v>4701</v>
      </c>
      <c r="W65">
        <v>7</v>
      </c>
      <c r="X65" s="3" t="s">
        <v>4962</v>
      </c>
      <c r="Y65" s="1" t="s">
        <v>3797</v>
      </c>
      <c r="Z65">
        <v>100</v>
      </c>
      <c r="AA65">
        <v>3</v>
      </c>
      <c r="AB65">
        <v>0</v>
      </c>
      <c r="AC65">
        <v>100</v>
      </c>
      <c r="AD65">
        <v>0</v>
      </c>
      <c r="AE65" t="s">
        <v>3539</v>
      </c>
      <c r="AF65">
        <v>121</v>
      </c>
      <c r="AG65">
        <v>100</v>
      </c>
      <c r="AH65" s="1" t="s">
        <v>3797</v>
      </c>
      <c r="AI65">
        <v>679</v>
      </c>
      <c r="AJ65" t="s">
        <v>3798</v>
      </c>
      <c r="AK65">
        <v>0</v>
      </c>
      <c r="AL65">
        <v>6</v>
      </c>
      <c r="AM65" t="s">
        <v>3541</v>
      </c>
      <c r="AN65">
        <v>100</v>
      </c>
      <c r="AO65">
        <v>0</v>
      </c>
      <c r="AP65">
        <v>0</v>
      </c>
      <c r="AQ65" s="2">
        <v>42815.646319444444</v>
      </c>
      <c r="AR65">
        <v>50000</v>
      </c>
    </row>
    <row r="66" spans="1:44" x14ac:dyDescent="0.3">
      <c r="A66" t="s">
        <v>3533</v>
      </c>
      <c r="B66">
        <v>680</v>
      </c>
      <c r="C66" t="s">
        <v>3538</v>
      </c>
      <c r="D66" t="s">
        <v>3800</v>
      </c>
      <c r="E66">
        <v>50000</v>
      </c>
      <c r="F66">
        <v>5.2</v>
      </c>
      <c r="G66">
        <v>1</v>
      </c>
      <c r="H66">
        <v>31</v>
      </c>
      <c r="I66" t="s">
        <v>3581</v>
      </c>
      <c r="J66">
        <v>1</v>
      </c>
      <c r="K66">
        <v>1</v>
      </c>
      <c r="L66">
        <v>0.53</v>
      </c>
      <c r="M66">
        <v>50223.91</v>
      </c>
      <c r="N66">
        <v>43.06</v>
      </c>
      <c r="O66" s="4">
        <f t="shared" si="1"/>
        <v>43.055555555555557</v>
      </c>
      <c r="P66">
        <v>223.91</v>
      </c>
      <c r="Q66" s="4">
        <f t="shared" ref="Q66:Q97" si="3">P66/E66/G66*12</f>
        <v>5.3738399999999999E-2</v>
      </c>
      <c r="R66">
        <v>266.97000000000003</v>
      </c>
      <c r="T66" s="1" t="s">
        <v>3799</v>
      </c>
      <c r="U66" t="s">
        <v>3536</v>
      </c>
      <c r="V66" s="3" t="s">
        <v>4702</v>
      </c>
      <c r="W66">
        <v>10</v>
      </c>
      <c r="X66" s="3" t="s">
        <v>4963</v>
      </c>
      <c r="Y66" s="1" t="s">
        <v>3801</v>
      </c>
      <c r="Z66">
        <v>100</v>
      </c>
      <c r="AA66">
        <v>3</v>
      </c>
      <c r="AB66">
        <v>0</v>
      </c>
      <c r="AC66">
        <v>100</v>
      </c>
      <c r="AD66">
        <v>0</v>
      </c>
      <c r="AE66" t="s">
        <v>3539</v>
      </c>
      <c r="AF66">
        <v>121</v>
      </c>
      <c r="AG66">
        <v>100</v>
      </c>
      <c r="AH66" s="1" t="s">
        <v>3801</v>
      </c>
      <c r="AI66">
        <v>680</v>
      </c>
      <c r="AJ66" t="s">
        <v>3802</v>
      </c>
      <c r="AK66">
        <v>0</v>
      </c>
      <c r="AL66">
        <v>6</v>
      </c>
      <c r="AM66" t="s">
        <v>3541</v>
      </c>
      <c r="AN66">
        <v>100</v>
      </c>
      <c r="AO66">
        <v>0</v>
      </c>
      <c r="AP66">
        <v>0</v>
      </c>
      <c r="AQ66" s="2">
        <v>42815.648009259261</v>
      </c>
      <c r="AR66">
        <v>50000</v>
      </c>
    </row>
    <row r="67" spans="1:44" x14ac:dyDescent="0.3">
      <c r="A67" t="s">
        <v>3533</v>
      </c>
      <c r="B67">
        <v>681</v>
      </c>
      <c r="C67" t="s">
        <v>3538</v>
      </c>
      <c r="D67" t="s">
        <v>3804</v>
      </c>
      <c r="E67">
        <v>50000</v>
      </c>
      <c r="F67">
        <v>5.2</v>
      </c>
      <c r="G67">
        <v>1</v>
      </c>
      <c r="H67">
        <v>31</v>
      </c>
      <c r="I67" t="s">
        <v>3581</v>
      </c>
      <c r="J67">
        <v>1</v>
      </c>
      <c r="K67">
        <v>1</v>
      </c>
      <c r="L67">
        <v>0.53</v>
      </c>
      <c r="M67">
        <v>50223.89</v>
      </c>
      <c r="N67">
        <v>43.06</v>
      </c>
      <c r="O67" s="4">
        <f t="shared" ref="O67:O130" si="4">E67*H67/360*K67/100</f>
        <v>43.055555555555557</v>
      </c>
      <c r="P67">
        <v>223.89</v>
      </c>
      <c r="Q67" s="4">
        <f t="shared" si="3"/>
        <v>5.3733599999999992E-2</v>
      </c>
      <c r="R67">
        <v>266.95</v>
      </c>
      <c r="T67" s="1" t="s">
        <v>3803</v>
      </c>
      <c r="U67" t="s">
        <v>3536</v>
      </c>
      <c r="V67" s="3" t="s">
        <v>4703</v>
      </c>
      <c r="W67">
        <v>1</v>
      </c>
      <c r="X67" s="3" t="s">
        <v>4964</v>
      </c>
      <c r="Y67" s="1" t="s">
        <v>3805</v>
      </c>
      <c r="Z67">
        <v>100</v>
      </c>
      <c r="AA67">
        <v>3</v>
      </c>
      <c r="AB67">
        <v>0</v>
      </c>
      <c r="AC67">
        <v>100</v>
      </c>
      <c r="AD67">
        <v>0</v>
      </c>
      <c r="AE67" t="s">
        <v>3539</v>
      </c>
      <c r="AF67">
        <v>121</v>
      </c>
      <c r="AG67">
        <v>100</v>
      </c>
      <c r="AH67" s="1" t="s">
        <v>3805</v>
      </c>
      <c r="AI67">
        <v>681</v>
      </c>
      <c r="AJ67" t="s">
        <v>3806</v>
      </c>
      <c r="AK67">
        <v>0</v>
      </c>
      <c r="AL67">
        <v>6</v>
      </c>
      <c r="AM67" t="s">
        <v>3541</v>
      </c>
      <c r="AN67">
        <v>100</v>
      </c>
      <c r="AO67">
        <v>0</v>
      </c>
      <c r="AP67">
        <v>0</v>
      </c>
      <c r="AQ67" s="2">
        <v>42815.64949074074</v>
      </c>
      <c r="AR67">
        <v>50000</v>
      </c>
    </row>
    <row r="68" spans="1:44" x14ac:dyDescent="0.3">
      <c r="A68" t="s">
        <v>3533</v>
      </c>
      <c r="B68">
        <v>682</v>
      </c>
      <c r="C68" t="s">
        <v>3811</v>
      </c>
      <c r="D68" t="s">
        <v>3809</v>
      </c>
      <c r="E68">
        <v>200000</v>
      </c>
      <c r="F68">
        <v>5</v>
      </c>
      <c r="G68">
        <v>7</v>
      </c>
      <c r="H68">
        <v>7</v>
      </c>
      <c r="I68" t="s">
        <v>3581</v>
      </c>
      <c r="J68">
        <v>1</v>
      </c>
      <c r="K68">
        <v>1</v>
      </c>
      <c r="L68">
        <v>0.12</v>
      </c>
      <c r="M68">
        <v>200194.44</v>
      </c>
      <c r="N68">
        <v>38.89</v>
      </c>
      <c r="O68" s="4">
        <f t="shared" si="4"/>
        <v>38.888888888888886</v>
      </c>
      <c r="P68">
        <v>194.44</v>
      </c>
      <c r="Q68" s="4">
        <f>P68/E68/G68*365</f>
        <v>5.0693285714285712E-2</v>
      </c>
      <c r="R68">
        <v>233.33</v>
      </c>
      <c r="T68" s="1" t="s">
        <v>3807</v>
      </c>
      <c r="U68" t="s">
        <v>3808</v>
      </c>
      <c r="V68" s="3" t="s">
        <v>4704</v>
      </c>
      <c r="W68">
        <v>13</v>
      </c>
      <c r="X68" s="3" t="s">
        <v>4965</v>
      </c>
      <c r="Y68" s="1" t="s">
        <v>3810</v>
      </c>
      <c r="Z68">
        <v>100</v>
      </c>
      <c r="AA68">
        <v>2</v>
      </c>
      <c r="AB68">
        <v>0</v>
      </c>
      <c r="AC68">
        <v>100</v>
      </c>
      <c r="AD68">
        <v>0</v>
      </c>
      <c r="AE68" t="s">
        <v>3539</v>
      </c>
      <c r="AF68">
        <v>122</v>
      </c>
      <c r="AG68">
        <v>100</v>
      </c>
      <c r="AH68" s="1" t="s">
        <v>3810</v>
      </c>
      <c r="AI68">
        <v>682</v>
      </c>
      <c r="AJ68" t="s">
        <v>3812</v>
      </c>
      <c r="AK68">
        <v>1</v>
      </c>
      <c r="AL68">
        <v>6</v>
      </c>
      <c r="AM68" t="s">
        <v>3813</v>
      </c>
      <c r="AN68">
        <v>100</v>
      </c>
      <c r="AO68">
        <v>0</v>
      </c>
      <c r="AP68">
        <v>0</v>
      </c>
      <c r="AQ68" s="2">
        <v>42815.652997685182</v>
      </c>
      <c r="AR68">
        <v>200000</v>
      </c>
    </row>
    <row r="69" spans="1:44" x14ac:dyDescent="0.3">
      <c r="A69" t="s">
        <v>3533</v>
      </c>
      <c r="B69">
        <v>675</v>
      </c>
      <c r="C69" t="s">
        <v>3538</v>
      </c>
      <c r="D69" t="s">
        <v>3815</v>
      </c>
      <c r="E69">
        <v>50000</v>
      </c>
      <c r="F69">
        <v>5.2</v>
      </c>
      <c r="G69">
        <v>1</v>
      </c>
      <c r="H69">
        <v>31</v>
      </c>
      <c r="I69" t="s">
        <v>3581</v>
      </c>
      <c r="J69">
        <v>1</v>
      </c>
      <c r="K69">
        <v>1</v>
      </c>
      <c r="L69">
        <v>0.53</v>
      </c>
      <c r="M69">
        <v>50223.89</v>
      </c>
      <c r="N69">
        <v>43.06</v>
      </c>
      <c r="O69" s="4">
        <f t="shared" si="4"/>
        <v>43.055555555555557</v>
      </c>
      <c r="P69">
        <v>223.89</v>
      </c>
      <c r="Q69" s="4">
        <f t="shared" ref="Q69:Q104" si="5">P69/E69/G69*12</f>
        <v>5.3733599999999992E-2</v>
      </c>
      <c r="R69">
        <v>266.95</v>
      </c>
      <c r="T69" s="1" t="s">
        <v>3814</v>
      </c>
      <c r="U69" t="s">
        <v>3536</v>
      </c>
      <c r="V69" s="3" t="s">
        <v>4705</v>
      </c>
      <c r="W69">
        <v>1</v>
      </c>
      <c r="X69" s="3" t="s">
        <v>4966</v>
      </c>
      <c r="Y69" s="1" t="s">
        <v>3816</v>
      </c>
      <c r="Z69">
        <v>100</v>
      </c>
      <c r="AA69">
        <v>3</v>
      </c>
      <c r="AB69">
        <v>0</v>
      </c>
      <c r="AC69">
        <v>100</v>
      </c>
      <c r="AD69">
        <v>0</v>
      </c>
      <c r="AE69" t="s">
        <v>3539</v>
      </c>
      <c r="AF69">
        <v>121</v>
      </c>
      <c r="AG69">
        <v>100</v>
      </c>
      <c r="AH69" s="1" t="s">
        <v>3816</v>
      </c>
      <c r="AI69">
        <v>675</v>
      </c>
      <c r="AJ69" t="s">
        <v>3817</v>
      </c>
      <c r="AK69">
        <v>0</v>
      </c>
      <c r="AL69">
        <v>6</v>
      </c>
      <c r="AM69" t="s">
        <v>3541</v>
      </c>
      <c r="AN69">
        <v>100</v>
      </c>
      <c r="AO69">
        <v>0</v>
      </c>
      <c r="AP69">
        <v>0</v>
      </c>
      <c r="AQ69" s="2">
        <v>42815.48945601852</v>
      </c>
      <c r="AR69">
        <v>50000</v>
      </c>
    </row>
    <row r="70" spans="1:44" x14ac:dyDescent="0.3">
      <c r="A70" t="s">
        <v>3533</v>
      </c>
      <c r="B70">
        <v>674</v>
      </c>
      <c r="C70" t="s">
        <v>3538</v>
      </c>
      <c r="D70" t="s">
        <v>3819</v>
      </c>
      <c r="E70">
        <v>50000</v>
      </c>
      <c r="F70">
        <v>5.2</v>
      </c>
      <c r="G70">
        <v>1</v>
      </c>
      <c r="H70">
        <v>31</v>
      </c>
      <c r="I70" t="s">
        <v>3581</v>
      </c>
      <c r="J70">
        <v>1</v>
      </c>
      <c r="K70">
        <v>1</v>
      </c>
      <c r="L70">
        <v>0.53</v>
      </c>
      <c r="M70">
        <v>50223.9</v>
      </c>
      <c r="N70">
        <v>43.06</v>
      </c>
      <c r="O70" s="4">
        <f t="shared" si="4"/>
        <v>43.055555555555557</v>
      </c>
      <c r="P70">
        <v>223.9</v>
      </c>
      <c r="Q70" s="4">
        <f t="shared" si="5"/>
        <v>5.3736000000000006E-2</v>
      </c>
      <c r="R70">
        <v>266.95999999999998</v>
      </c>
      <c r="T70" s="1" t="s">
        <v>3818</v>
      </c>
      <c r="U70" t="s">
        <v>3536</v>
      </c>
      <c r="V70" s="3" t="s">
        <v>4706</v>
      </c>
      <c r="W70">
        <v>6</v>
      </c>
      <c r="X70" s="3" t="s">
        <v>4967</v>
      </c>
      <c r="Y70" s="1" t="s">
        <v>3820</v>
      </c>
      <c r="Z70">
        <v>100</v>
      </c>
      <c r="AA70">
        <v>3</v>
      </c>
      <c r="AB70">
        <v>0</v>
      </c>
      <c r="AC70">
        <v>100</v>
      </c>
      <c r="AD70">
        <v>0</v>
      </c>
      <c r="AE70" t="s">
        <v>3539</v>
      </c>
      <c r="AF70">
        <v>121</v>
      </c>
      <c r="AG70">
        <v>100</v>
      </c>
      <c r="AH70" s="1" t="s">
        <v>3820</v>
      </c>
      <c r="AI70">
        <v>674</v>
      </c>
      <c r="AJ70" t="s">
        <v>3821</v>
      </c>
      <c r="AK70">
        <v>0</v>
      </c>
      <c r="AL70">
        <v>6</v>
      </c>
      <c r="AM70" t="s">
        <v>3541</v>
      </c>
      <c r="AN70">
        <v>100</v>
      </c>
      <c r="AO70">
        <v>0</v>
      </c>
      <c r="AP70">
        <v>0</v>
      </c>
      <c r="AQ70" s="2">
        <v>42815.487962962965</v>
      </c>
      <c r="AR70">
        <v>50000</v>
      </c>
    </row>
    <row r="71" spans="1:44" x14ac:dyDescent="0.3">
      <c r="A71" t="s">
        <v>3533</v>
      </c>
      <c r="B71">
        <v>673</v>
      </c>
      <c r="C71" t="s">
        <v>3538</v>
      </c>
      <c r="D71" t="s">
        <v>3823</v>
      </c>
      <c r="E71">
        <v>50000</v>
      </c>
      <c r="F71">
        <v>5.2</v>
      </c>
      <c r="G71">
        <v>1</v>
      </c>
      <c r="H71">
        <v>31</v>
      </c>
      <c r="I71" t="s">
        <v>3581</v>
      </c>
      <c r="J71">
        <v>1</v>
      </c>
      <c r="K71">
        <v>1</v>
      </c>
      <c r="L71">
        <v>0.53</v>
      </c>
      <c r="M71">
        <v>50223.9</v>
      </c>
      <c r="N71">
        <v>43.06</v>
      </c>
      <c r="O71" s="4">
        <f t="shared" si="4"/>
        <v>43.055555555555557</v>
      </c>
      <c r="P71">
        <v>223.9</v>
      </c>
      <c r="Q71" s="4">
        <f t="shared" si="5"/>
        <v>5.3736000000000006E-2</v>
      </c>
      <c r="R71">
        <v>266.95999999999998</v>
      </c>
      <c r="T71" s="1" t="s">
        <v>3822</v>
      </c>
      <c r="U71" t="s">
        <v>3536</v>
      </c>
      <c r="V71" s="3" t="s">
        <v>4707</v>
      </c>
      <c r="W71">
        <v>7</v>
      </c>
      <c r="X71" s="3" t="s">
        <v>4968</v>
      </c>
      <c r="Y71" s="1" t="s">
        <v>3824</v>
      </c>
      <c r="Z71">
        <v>100</v>
      </c>
      <c r="AA71">
        <v>3</v>
      </c>
      <c r="AB71">
        <v>0</v>
      </c>
      <c r="AC71">
        <v>100</v>
      </c>
      <c r="AD71">
        <v>0</v>
      </c>
      <c r="AE71" t="s">
        <v>3539</v>
      </c>
      <c r="AF71">
        <v>121</v>
      </c>
      <c r="AG71">
        <v>100</v>
      </c>
      <c r="AH71" s="1" t="s">
        <v>3824</v>
      </c>
      <c r="AI71">
        <v>673</v>
      </c>
      <c r="AJ71" t="s">
        <v>3825</v>
      </c>
      <c r="AK71">
        <v>0</v>
      </c>
      <c r="AL71">
        <v>6</v>
      </c>
      <c r="AM71" t="s">
        <v>3541</v>
      </c>
      <c r="AN71">
        <v>100</v>
      </c>
      <c r="AO71">
        <v>0</v>
      </c>
      <c r="AP71">
        <v>0</v>
      </c>
      <c r="AQ71" s="2">
        <v>42815.485891203702</v>
      </c>
      <c r="AR71">
        <v>50000</v>
      </c>
    </row>
    <row r="72" spans="1:44" x14ac:dyDescent="0.3">
      <c r="A72" t="s">
        <v>3533</v>
      </c>
      <c r="B72">
        <v>672</v>
      </c>
      <c r="C72" t="s">
        <v>3538</v>
      </c>
      <c r="D72" t="s">
        <v>3827</v>
      </c>
      <c r="E72">
        <v>50000</v>
      </c>
      <c r="F72">
        <v>5.2</v>
      </c>
      <c r="G72">
        <v>1</v>
      </c>
      <c r="H72">
        <v>31</v>
      </c>
      <c r="I72" t="s">
        <v>3581</v>
      </c>
      <c r="J72">
        <v>1</v>
      </c>
      <c r="K72">
        <v>1</v>
      </c>
      <c r="L72">
        <v>0.53</v>
      </c>
      <c r="M72">
        <v>50223.89</v>
      </c>
      <c r="N72">
        <v>43.06</v>
      </c>
      <c r="O72" s="4">
        <f t="shared" si="4"/>
        <v>43.055555555555557</v>
      </c>
      <c r="P72">
        <v>223.89</v>
      </c>
      <c r="Q72" s="4">
        <f t="shared" si="5"/>
        <v>5.3733599999999992E-2</v>
      </c>
      <c r="R72">
        <v>266.95</v>
      </c>
      <c r="T72" s="1" t="s">
        <v>3826</v>
      </c>
      <c r="U72" t="s">
        <v>3536</v>
      </c>
      <c r="V72" s="3" t="s">
        <v>4708</v>
      </c>
      <c r="W72">
        <v>4</v>
      </c>
      <c r="X72" s="3" t="s">
        <v>4969</v>
      </c>
      <c r="Y72" s="1" t="s">
        <v>3828</v>
      </c>
      <c r="Z72">
        <v>100</v>
      </c>
      <c r="AA72">
        <v>3</v>
      </c>
      <c r="AB72">
        <v>0</v>
      </c>
      <c r="AC72">
        <v>100</v>
      </c>
      <c r="AD72">
        <v>0</v>
      </c>
      <c r="AE72" t="s">
        <v>3539</v>
      </c>
      <c r="AF72">
        <v>121</v>
      </c>
      <c r="AG72">
        <v>100</v>
      </c>
      <c r="AH72" s="1" t="s">
        <v>3828</v>
      </c>
      <c r="AI72">
        <v>672</v>
      </c>
      <c r="AJ72" t="s">
        <v>3829</v>
      </c>
      <c r="AK72">
        <v>0</v>
      </c>
      <c r="AL72">
        <v>6</v>
      </c>
      <c r="AM72" t="s">
        <v>3541</v>
      </c>
      <c r="AN72">
        <v>100</v>
      </c>
      <c r="AO72">
        <v>0</v>
      </c>
      <c r="AP72">
        <v>0</v>
      </c>
      <c r="AQ72" s="2">
        <v>42815.484467592592</v>
      </c>
      <c r="AR72">
        <v>50000</v>
      </c>
    </row>
    <row r="73" spans="1:44" x14ac:dyDescent="0.3">
      <c r="A73" t="s">
        <v>3533</v>
      </c>
      <c r="B73">
        <v>671</v>
      </c>
      <c r="C73" t="s">
        <v>3538</v>
      </c>
      <c r="D73" t="s">
        <v>3831</v>
      </c>
      <c r="E73">
        <v>30000</v>
      </c>
      <c r="F73">
        <v>5.2</v>
      </c>
      <c r="G73">
        <v>1</v>
      </c>
      <c r="H73">
        <v>31</v>
      </c>
      <c r="I73" t="s">
        <v>3581</v>
      </c>
      <c r="J73">
        <v>1</v>
      </c>
      <c r="K73">
        <v>1</v>
      </c>
      <c r="L73">
        <v>0.53</v>
      </c>
      <c r="M73">
        <v>30134.33</v>
      </c>
      <c r="N73">
        <v>25.83</v>
      </c>
      <c r="O73" s="4">
        <f t="shared" si="4"/>
        <v>25.833333333333336</v>
      </c>
      <c r="P73">
        <v>134.33000000000001</v>
      </c>
      <c r="Q73" s="4">
        <f t="shared" si="5"/>
        <v>5.3732000000000002E-2</v>
      </c>
      <c r="R73">
        <v>160.16</v>
      </c>
      <c r="T73" s="1" t="s">
        <v>3830</v>
      </c>
      <c r="U73" t="s">
        <v>3536</v>
      </c>
      <c r="V73" s="3" t="s">
        <v>4709</v>
      </c>
      <c r="W73">
        <v>4</v>
      </c>
      <c r="X73" s="3" t="s">
        <v>4970</v>
      </c>
      <c r="Y73" s="1" t="s">
        <v>3832</v>
      </c>
      <c r="Z73">
        <v>100</v>
      </c>
      <c r="AA73">
        <v>3</v>
      </c>
      <c r="AB73">
        <v>0</v>
      </c>
      <c r="AC73">
        <v>100</v>
      </c>
      <c r="AD73">
        <v>0</v>
      </c>
      <c r="AE73" t="s">
        <v>3539</v>
      </c>
      <c r="AF73">
        <v>121</v>
      </c>
      <c r="AG73">
        <v>100</v>
      </c>
      <c r="AH73" s="1" t="s">
        <v>3832</v>
      </c>
      <c r="AI73">
        <v>671</v>
      </c>
      <c r="AJ73" t="s">
        <v>3833</v>
      </c>
      <c r="AK73">
        <v>0</v>
      </c>
      <c r="AL73">
        <v>6</v>
      </c>
      <c r="AM73" t="s">
        <v>3541</v>
      </c>
      <c r="AN73">
        <v>100</v>
      </c>
      <c r="AO73">
        <v>0</v>
      </c>
      <c r="AP73">
        <v>0</v>
      </c>
      <c r="AQ73" s="2">
        <v>42815.482476851852</v>
      </c>
      <c r="AR73">
        <v>30000</v>
      </c>
    </row>
    <row r="74" spans="1:44" x14ac:dyDescent="0.3">
      <c r="A74" t="s">
        <v>3533</v>
      </c>
      <c r="B74">
        <v>670</v>
      </c>
      <c r="C74" t="s">
        <v>3538</v>
      </c>
      <c r="D74" t="s">
        <v>3835</v>
      </c>
      <c r="E74">
        <v>50000</v>
      </c>
      <c r="F74">
        <v>5.2</v>
      </c>
      <c r="G74">
        <v>1</v>
      </c>
      <c r="H74">
        <v>31</v>
      </c>
      <c r="I74" t="s">
        <v>3581</v>
      </c>
      <c r="J74">
        <v>1</v>
      </c>
      <c r="K74">
        <v>1</v>
      </c>
      <c r="L74">
        <v>0.53</v>
      </c>
      <c r="M74">
        <v>50223.89</v>
      </c>
      <c r="N74">
        <v>43.06</v>
      </c>
      <c r="O74" s="4">
        <f t="shared" si="4"/>
        <v>43.055555555555557</v>
      </c>
      <c r="P74">
        <v>223.89</v>
      </c>
      <c r="Q74" s="4">
        <f t="shared" si="5"/>
        <v>5.3733599999999992E-2</v>
      </c>
      <c r="R74">
        <v>266.95</v>
      </c>
      <c r="T74" s="1" t="s">
        <v>3834</v>
      </c>
      <c r="U74" t="s">
        <v>3536</v>
      </c>
      <c r="V74" s="3" t="s">
        <v>4710</v>
      </c>
      <c r="W74">
        <v>2</v>
      </c>
      <c r="X74" s="3" t="s">
        <v>4971</v>
      </c>
      <c r="Y74" s="1" t="s">
        <v>3836</v>
      </c>
      <c r="Z74">
        <v>100</v>
      </c>
      <c r="AA74">
        <v>3</v>
      </c>
      <c r="AB74">
        <v>0</v>
      </c>
      <c r="AC74">
        <v>100</v>
      </c>
      <c r="AD74">
        <v>0</v>
      </c>
      <c r="AE74" t="s">
        <v>3539</v>
      </c>
      <c r="AF74">
        <v>121</v>
      </c>
      <c r="AG74">
        <v>100</v>
      </c>
      <c r="AH74" s="1" t="s">
        <v>3836</v>
      </c>
      <c r="AI74">
        <v>670</v>
      </c>
      <c r="AJ74" t="s">
        <v>3837</v>
      </c>
      <c r="AK74">
        <v>0</v>
      </c>
      <c r="AL74">
        <v>6</v>
      </c>
      <c r="AM74" t="s">
        <v>3541</v>
      </c>
      <c r="AN74">
        <v>100</v>
      </c>
      <c r="AO74">
        <v>0</v>
      </c>
      <c r="AP74">
        <v>0</v>
      </c>
      <c r="AQ74" s="2">
        <v>42815.481319444443</v>
      </c>
      <c r="AR74">
        <v>50000</v>
      </c>
    </row>
    <row r="75" spans="1:44" x14ac:dyDescent="0.3">
      <c r="A75" t="s">
        <v>3533</v>
      </c>
      <c r="B75">
        <v>669</v>
      </c>
      <c r="C75" t="s">
        <v>3538</v>
      </c>
      <c r="D75" t="s">
        <v>3839</v>
      </c>
      <c r="E75">
        <v>50000</v>
      </c>
      <c r="F75">
        <v>5.2</v>
      </c>
      <c r="G75">
        <v>1</v>
      </c>
      <c r="H75">
        <v>31</v>
      </c>
      <c r="I75" t="s">
        <v>3581</v>
      </c>
      <c r="J75">
        <v>1</v>
      </c>
      <c r="K75">
        <v>1</v>
      </c>
      <c r="L75">
        <v>0.53</v>
      </c>
      <c r="M75">
        <v>50223.89</v>
      </c>
      <c r="N75">
        <v>43.06</v>
      </c>
      <c r="O75" s="4">
        <f t="shared" si="4"/>
        <v>43.055555555555557</v>
      </c>
      <c r="P75">
        <v>223.89</v>
      </c>
      <c r="Q75" s="4">
        <f t="shared" si="5"/>
        <v>5.3733599999999992E-2</v>
      </c>
      <c r="R75">
        <v>266.95</v>
      </c>
      <c r="T75" s="1" t="s">
        <v>3838</v>
      </c>
      <c r="U75" t="s">
        <v>3536</v>
      </c>
      <c r="V75" s="3" t="s">
        <v>4711</v>
      </c>
      <c r="W75">
        <v>3</v>
      </c>
      <c r="X75" s="3" t="s">
        <v>4972</v>
      </c>
      <c r="Y75" s="1" t="s">
        <v>3840</v>
      </c>
      <c r="Z75">
        <v>100</v>
      </c>
      <c r="AA75">
        <v>3</v>
      </c>
      <c r="AB75">
        <v>0</v>
      </c>
      <c r="AC75">
        <v>100</v>
      </c>
      <c r="AD75">
        <v>0</v>
      </c>
      <c r="AE75" t="s">
        <v>3539</v>
      </c>
      <c r="AF75">
        <v>121</v>
      </c>
      <c r="AG75">
        <v>100</v>
      </c>
      <c r="AH75" s="1" t="s">
        <v>3840</v>
      </c>
      <c r="AI75">
        <v>669</v>
      </c>
      <c r="AJ75" t="s">
        <v>3841</v>
      </c>
      <c r="AK75">
        <v>0</v>
      </c>
      <c r="AL75">
        <v>6</v>
      </c>
      <c r="AM75" t="s">
        <v>3541</v>
      </c>
      <c r="AN75">
        <v>100</v>
      </c>
      <c r="AO75">
        <v>0</v>
      </c>
      <c r="AP75">
        <v>0</v>
      </c>
      <c r="AQ75" s="2">
        <v>42815.479814814818</v>
      </c>
      <c r="AR75">
        <v>50000</v>
      </c>
    </row>
    <row r="76" spans="1:44" x14ac:dyDescent="0.3">
      <c r="A76" t="s">
        <v>3533</v>
      </c>
      <c r="B76">
        <v>668</v>
      </c>
      <c r="C76" t="s">
        <v>3538</v>
      </c>
      <c r="D76" t="s">
        <v>3843</v>
      </c>
      <c r="E76">
        <v>40000</v>
      </c>
      <c r="F76">
        <v>5.2</v>
      </c>
      <c r="G76">
        <v>1</v>
      </c>
      <c r="H76">
        <v>31</v>
      </c>
      <c r="I76" t="s">
        <v>3581</v>
      </c>
      <c r="J76">
        <v>1</v>
      </c>
      <c r="K76">
        <v>1</v>
      </c>
      <c r="L76">
        <v>0.53</v>
      </c>
      <c r="M76">
        <v>40179.11</v>
      </c>
      <c r="N76">
        <v>34.44</v>
      </c>
      <c r="O76" s="4">
        <f t="shared" si="4"/>
        <v>34.444444444444443</v>
      </c>
      <c r="P76">
        <v>179.11</v>
      </c>
      <c r="Q76" s="4">
        <f t="shared" si="5"/>
        <v>5.3733000000000003E-2</v>
      </c>
      <c r="R76">
        <v>213.55</v>
      </c>
      <c r="T76" s="1" t="s">
        <v>3842</v>
      </c>
      <c r="U76" t="s">
        <v>3536</v>
      </c>
      <c r="V76" s="3" t="s">
        <v>4712</v>
      </c>
      <c r="W76">
        <v>1</v>
      </c>
      <c r="X76" s="3" t="s">
        <v>4973</v>
      </c>
      <c r="Y76" s="1" t="s">
        <v>3844</v>
      </c>
      <c r="Z76">
        <v>100</v>
      </c>
      <c r="AA76">
        <v>3</v>
      </c>
      <c r="AB76">
        <v>0</v>
      </c>
      <c r="AC76">
        <v>100</v>
      </c>
      <c r="AD76">
        <v>0</v>
      </c>
      <c r="AE76" t="s">
        <v>3539</v>
      </c>
      <c r="AF76">
        <v>121</v>
      </c>
      <c r="AG76">
        <v>100</v>
      </c>
      <c r="AH76" s="1" t="s">
        <v>3844</v>
      </c>
      <c r="AI76">
        <v>668</v>
      </c>
      <c r="AJ76" t="s">
        <v>3845</v>
      </c>
      <c r="AK76">
        <v>0</v>
      </c>
      <c r="AL76">
        <v>6</v>
      </c>
      <c r="AM76" t="s">
        <v>3541</v>
      </c>
      <c r="AN76">
        <v>100</v>
      </c>
      <c r="AO76">
        <v>0</v>
      </c>
      <c r="AP76">
        <v>0</v>
      </c>
      <c r="AQ76" s="2">
        <v>42815.47724537037</v>
      </c>
      <c r="AR76">
        <v>40000</v>
      </c>
    </row>
    <row r="77" spans="1:44" x14ac:dyDescent="0.3">
      <c r="A77" t="s">
        <v>3533</v>
      </c>
      <c r="B77">
        <v>661</v>
      </c>
      <c r="C77" t="s">
        <v>3538</v>
      </c>
      <c r="D77" t="s">
        <v>3847</v>
      </c>
      <c r="E77">
        <v>50000</v>
      </c>
      <c r="F77">
        <v>5.2</v>
      </c>
      <c r="G77">
        <v>1</v>
      </c>
      <c r="H77">
        <v>31</v>
      </c>
      <c r="I77" t="s">
        <v>3581</v>
      </c>
      <c r="J77">
        <v>1</v>
      </c>
      <c r="K77">
        <v>1</v>
      </c>
      <c r="L77">
        <v>0.53</v>
      </c>
      <c r="M77">
        <v>50223.89</v>
      </c>
      <c r="N77">
        <v>43.06</v>
      </c>
      <c r="O77" s="4">
        <f t="shared" si="4"/>
        <v>43.055555555555557</v>
      </c>
      <c r="P77">
        <v>223.89</v>
      </c>
      <c r="Q77" s="4">
        <f t="shared" si="5"/>
        <v>5.3733599999999992E-2</v>
      </c>
      <c r="R77">
        <v>266.95</v>
      </c>
      <c r="T77" s="1" t="s">
        <v>3846</v>
      </c>
      <c r="U77" t="s">
        <v>3536</v>
      </c>
      <c r="V77" s="3" t="s">
        <v>4713</v>
      </c>
      <c r="W77">
        <v>3</v>
      </c>
      <c r="X77" s="3" t="s">
        <v>4974</v>
      </c>
      <c r="Y77" s="1" t="s">
        <v>3848</v>
      </c>
      <c r="Z77">
        <v>100</v>
      </c>
      <c r="AA77">
        <v>3</v>
      </c>
      <c r="AB77">
        <v>0</v>
      </c>
      <c r="AC77">
        <v>100</v>
      </c>
      <c r="AD77">
        <v>0</v>
      </c>
      <c r="AE77" t="s">
        <v>3539</v>
      </c>
      <c r="AF77">
        <v>121</v>
      </c>
      <c r="AG77">
        <v>100</v>
      </c>
      <c r="AH77" s="1" t="s">
        <v>3848</v>
      </c>
      <c r="AI77">
        <v>661</v>
      </c>
      <c r="AJ77" t="s">
        <v>3849</v>
      </c>
      <c r="AK77">
        <v>0</v>
      </c>
      <c r="AL77">
        <v>6</v>
      </c>
      <c r="AM77" t="s">
        <v>3541</v>
      </c>
      <c r="AN77">
        <v>100</v>
      </c>
      <c r="AO77">
        <v>0</v>
      </c>
      <c r="AP77">
        <v>0</v>
      </c>
      <c r="AQ77" s="2">
        <v>42815.446319444447</v>
      </c>
      <c r="AR77">
        <v>50000</v>
      </c>
    </row>
    <row r="78" spans="1:44" x14ac:dyDescent="0.3">
      <c r="A78" t="s">
        <v>3533</v>
      </c>
      <c r="B78">
        <v>667</v>
      </c>
      <c r="C78" t="s">
        <v>3538</v>
      </c>
      <c r="D78" t="s">
        <v>3851</v>
      </c>
      <c r="E78">
        <v>50000</v>
      </c>
      <c r="F78">
        <v>5.2</v>
      </c>
      <c r="G78">
        <v>1</v>
      </c>
      <c r="H78">
        <v>31</v>
      </c>
      <c r="I78" t="s">
        <v>3581</v>
      </c>
      <c r="J78">
        <v>1</v>
      </c>
      <c r="K78">
        <v>1</v>
      </c>
      <c r="L78">
        <v>0.53</v>
      </c>
      <c r="M78">
        <v>50223.89</v>
      </c>
      <c r="N78">
        <v>43.06</v>
      </c>
      <c r="O78" s="4">
        <f t="shared" si="4"/>
        <v>43.055555555555557</v>
      </c>
      <c r="P78">
        <v>223.89</v>
      </c>
      <c r="Q78" s="4">
        <f t="shared" si="5"/>
        <v>5.3733599999999992E-2</v>
      </c>
      <c r="R78">
        <v>266.95</v>
      </c>
      <c r="T78" s="1" t="s">
        <v>3850</v>
      </c>
      <c r="U78" t="s">
        <v>3536</v>
      </c>
      <c r="V78" s="3" t="s">
        <v>4714</v>
      </c>
      <c r="W78">
        <v>6</v>
      </c>
      <c r="X78" s="3" t="s">
        <v>4975</v>
      </c>
      <c r="Y78" s="1" t="s">
        <v>3852</v>
      </c>
      <c r="Z78">
        <v>100</v>
      </c>
      <c r="AA78">
        <v>3</v>
      </c>
      <c r="AB78">
        <v>0</v>
      </c>
      <c r="AC78">
        <v>100</v>
      </c>
      <c r="AD78">
        <v>0</v>
      </c>
      <c r="AE78" t="s">
        <v>3539</v>
      </c>
      <c r="AF78">
        <v>121</v>
      </c>
      <c r="AG78">
        <v>100</v>
      </c>
      <c r="AH78" s="1" t="s">
        <v>3852</v>
      </c>
      <c r="AI78">
        <v>667</v>
      </c>
      <c r="AJ78" t="s">
        <v>3853</v>
      </c>
      <c r="AK78">
        <v>0</v>
      </c>
      <c r="AL78">
        <v>6</v>
      </c>
      <c r="AM78" t="s">
        <v>3541</v>
      </c>
      <c r="AN78">
        <v>100</v>
      </c>
      <c r="AO78">
        <v>0</v>
      </c>
      <c r="AP78">
        <v>0</v>
      </c>
      <c r="AQ78" s="2">
        <v>42815.475324074076</v>
      </c>
      <c r="AR78">
        <v>50000</v>
      </c>
    </row>
    <row r="79" spans="1:44" x14ac:dyDescent="0.3">
      <c r="A79" t="s">
        <v>3533</v>
      </c>
      <c r="B79">
        <v>666</v>
      </c>
      <c r="C79" t="s">
        <v>3538</v>
      </c>
      <c r="D79" t="s">
        <v>3855</v>
      </c>
      <c r="E79">
        <v>50000</v>
      </c>
      <c r="F79">
        <v>5.2</v>
      </c>
      <c r="G79">
        <v>1</v>
      </c>
      <c r="H79">
        <v>31</v>
      </c>
      <c r="I79" t="s">
        <v>3581</v>
      </c>
      <c r="J79">
        <v>1</v>
      </c>
      <c r="K79">
        <v>1</v>
      </c>
      <c r="L79">
        <v>0.53</v>
      </c>
      <c r="M79">
        <v>50223.89</v>
      </c>
      <c r="N79">
        <v>43.06</v>
      </c>
      <c r="O79" s="4">
        <f t="shared" si="4"/>
        <v>43.055555555555557</v>
      </c>
      <c r="P79">
        <v>223.89</v>
      </c>
      <c r="Q79" s="4">
        <f t="shared" si="5"/>
        <v>5.3733599999999992E-2</v>
      </c>
      <c r="R79">
        <v>266.95</v>
      </c>
      <c r="T79" s="1" t="s">
        <v>3854</v>
      </c>
      <c r="U79" t="s">
        <v>3536</v>
      </c>
      <c r="V79" s="3" t="s">
        <v>4715</v>
      </c>
      <c r="W79">
        <v>3</v>
      </c>
      <c r="X79" s="3" t="s">
        <v>4976</v>
      </c>
      <c r="Y79" s="1" t="s">
        <v>3856</v>
      </c>
      <c r="Z79">
        <v>100</v>
      </c>
      <c r="AA79">
        <v>3</v>
      </c>
      <c r="AB79">
        <v>0</v>
      </c>
      <c r="AC79">
        <v>100</v>
      </c>
      <c r="AD79">
        <v>0</v>
      </c>
      <c r="AE79" t="s">
        <v>3539</v>
      </c>
      <c r="AF79">
        <v>121</v>
      </c>
      <c r="AG79">
        <v>100</v>
      </c>
      <c r="AH79" s="1" t="s">
        <v>3856</v>
      </c>
      <c r="AI79">
        <v>666</v>
      </c>
      <c r="AJ79" t="s">
        <v>3857</v>
      </c>
      <c r="AK79">
        <v>0</v>
      </c>
      <c r="AL79">
        <v>6</v>
      </c>
      <c r="AM79" t="s">
        <v>3541</v>
      </c>
      <c r="AN79">
        <v>100</v>
      </c>
      <c r="AO79">
        <v>0</v>
      </c>
      <c r="AP79">
        <v>0</v>
      </c>
      <c r="AQ79" s="2">
        <v>42815.473807870374</v>
      </c>
      <c r="AR79">
        <v>50000</v>
      </c>
    </row>
    <row r="80" spans="1:44" x14ac:dyDescent="0.3">
      <c r="A80" t="s">
        <v>3533</v>
      </c>
      <c r="B80">
        <v>665</v>
      </c>
      <c r="C80" t="s">
        <v>3538</v>
      </c>
      <c r="D80" t="s">
        <v>3859</v>
      </c>
      <c r="E80">
        <v>30000</v>
      </c>
      <c r="F80">
        <v>5.2</v>
      </c>
      <c r="G80">
        <v>1</v>
      </c>
      <c r="H80">
        <v>31</v>
      </c>
      <c r="I80" t="s">
        <v>3581</v>
      </c>
      <c r="J80">
        <v>1</v>
      </c>
      <c r="K80">
        <v>1</v>
      </c>
      <c r="L80">
        <v>0.53</v>
      </c>
      <c r="M80">
        <v>30134.33</v>
      </c>
      <c r="N80">
        <v>25.83</v>
      </c>
      <c r="O80" s="4">
        <f t="shared" si="4"/>
        <v>25.833333333333336</v>
      </c>
      <c r="P80">
        <v>134.33000000000001</v>
      </c>
      <c r="Q80" s="4">
        <f t="shared" si="5"/>
        <v>5.3732000000000002E-2</v>
      </c>
      <c r="R80">
        <v>160.16</v>
      </c>
      <c r="T80" s="1" t="s">
        <v>3858</v>
      </c>
      <c r="U80" t="s">
        <v>3536</v>
      </c>
      <c r="V80" s="3" t="s">
        <v>4716</v>
      </c>
      <c r="W80">
        <v>1</v>
      </c>
      <c r="X80" s="3" t="s">
        <v>4977</v>
      </c>
      <c r="Y80" s="1" t="s">
        <v>3860</v>
      </c>
      <c r="Z80">
        <v>100</v>
      </c>
      <c r="AA80">
        <v>3</v>
      </c>
      <c r="AB80">
        <v>0</v>
      </c>
      <c r="AC80">
        <v>100</v>
      </c>
      <c r="AD80">
        <v>0</v>
      </c>
      <c r="AE80" t="s">
        <v>3539</v>
      </c>
      <c r="AF80">
        <v>121</v>
      </c>
      <c r="AG80">
        <v>100</v>
      </c>
      <c r="AH80" s="1" t="s">
        <v>3860</v>
      </c>
      <c r="AI80">
        <v>665</v>
      </c>
      <c r="AJ80" t="s">
        <v>3861</v>
      </c>
      <c r="AK80">
        <v>0</v>
      </c>
      <c r="AL80">
        <v>6</v>
      </c>
      <c r="AM80" t="s">
        <v>3541</v>
      </c>
      <c r="AN80">
        <v>100</v>
      </c>
      <c r="AO80">
        <v>0</v>
      </c>
      <c r="AP80">
        <v>0</v>
      </c>
      <c r="AQ80" s="2">
        <v>42815.461423611108</v>
      </c>
      <c r="AR80">
        <v>30000</v>
      </c>
    </row>
    <row r="81" spans="1:44" x14ac:dyDescent="0.3">
      <c r="A81" t="s">
        <v>3533</v>
      </c>
      <c r="B81">
        <v>664</v>
      </c>
      <c r="C81" t="s">
        <v>3538</v>
      </c>
      <c r="D81" t="s">
        <v>3863</v>
      </c>
      <c r="E81">
        <v>50000</v>
      </c>
      <c r="F81">
        <v>5.2</v>
      </c>
      <c r="G81">
        <v>1</v>
      </c>
      <c r="H81">
        <v>31</v>
      </c>
      <c r="I81" t="s">
        <v>3581</v>
      </c>
      <c r="J81">
        <v>1</v>
      </c>
      <c r="K81">
        <v>1</v>
      </c>
      <c r="L81">
        <v>0.53</v>
      </c>
      <c r="M81">
        <v>50223.89</v>
      </c>
      <c r="N81">
        <v>43.06</v>
      </c>
      <c r="O81" s="4">
        <f t="shared" si="4"/>
        <v>43.055555555555557</v>
      </c>
      <c r="P81">
        <v>223.89</v>
      </c>
      <c r="Q81" s="4">
        <f t="shared" si="5"/>
        <v>5.3733599999999992E-2</v>
      </c>
      <c r="R81">
        <v>266.95</v>
      </c>
      <c r="T81" s="1" t="s">
        <v>3862</v>
      </c>
      <c r="U81" t="s">
        <v>3536</v>
      </c>
      <c r="V81" s="3" t="s">
        <v>4717</v>
      </c>
      <c r="W81">
        <v>1</v>
      </c>
      <c r="X81" s="3" t="s">
        <v>4978</v>
      </c>
      <c r="Y81" s="1" t="s">
        <v>3864</v>
      </c>
      <c r="Z81">
        <v>100</v>
      </c>
      <c r="AA81">
        <v>3</v>
      </c>
      <c r="AB81">
        <v>0</v>
      </c>
      <c r="AC81">
        <v>100</v>
      </c>
      <c r="AD81">
        <v>0</v>
      </c>
      <c r="AE81" t="s">
        <v>3539</v>
      </c>
      <c r="AF81">
        <v>121</v>
      </c>
      <c r="AG81">
        <v>100</v>
      </c>
      <c r="AH81" s="1" t="s">
        <v>3864</v>
      </c>
      <c r="AI81">
        <v>664</v>
      </c>
      <c r="AJ81" t="s">
        <v>3865</v>
      </c>
      <c r="AK81">
        <v>0</v>
      </c>
      <c r="AL81">
        <v>6</v>
      </c>
      <c r="AM81" t="s">
        <v>3541</v>
      </c>
      <c r="AN81">
        <v>100</v>
      </c>
      <c r="AO81">
        <v>0</v>
      </c>
      <c r="AP81">
        <v>0</v>
      </c>
      <c r="AQ81" s="2">
        <v>42815.4530787037</v>
      </c>
      <c r="AR81">
        <v>50000</v>
      </c>
    </row>
    <row r="82" spans="1:44" x14ac:dyDescent="0.3">
      <c r="A82" t="s">
        <v>3533</v>
      </c>
      <c r="B82">
        <v>663</v>
      </c>
      <c r="C82" t="s">
        <v>3538</v>
      </c>
      <c r="D82" t="s">
        <v>3867</v>
      </c>
      <c r="E82">
        <v>50000</v>
      </c>
      <c r="F82">
        <v>5.2</v>
      </c>
      <c r="G82">
        <v>1</v>
      </c>
      <c r="H82">
        <v>31</v>
      </c>
      <c r="I82" t="s">
        <v>3581</v>
      </c>
      <c r="J82">
        <v>1</v>
      </c>
      <c r="K82">
        <v>1</v>
      </c>
      <c r="L82">
        <v>0.53</v>
      </c>
      <c r="M82">
        <v>50223.89</v>
      </c>
      <c r="N82">
        <v>43.06</v>
      </c>
      <c r="O82" s="4">
        <f t="shared" si="4"/>
        <v>43.055555555555557</v>
      </c>
      <c r="P82">
        <v>223.89</v>
      </c>
      <c r="Q82" s="4">
        <f t="shared" si="5"/>
        <v>5.3733599999999992E-2</v>
      </c>
      <c r="R82">
        <v>266.95</v>
      </c>
      <c r="T82" s="1" t="s">
        <v>3866</v>
      </c>
      <c r="U82" t="s">
        <v>3536</v>
      </c>
      <c r="V82" s="3" t="s">
        <v>4718</v>
      </c>
      <c r="W82">
        <v>6</v>
      </c>
      <c r="X82" s="3" t="s">
        <v>4979</v>
      </c>
      <c r="Y82" s="1" t="s">
        <v>3868</v>
      </c>
      <c r="Z82">
        <v>100</v>
      </c>
      <c r="AA82">
        <v>3</v>
      </c>
      <c r="AB82">
        <v>0</v>
      </c>
      <c r="AC82">
        <v>100</v>
      </c>
      <c r="AD82">
        <v>0</v>
      </c>
      <c r="AE82" t="s">
        <v>3539</v>
      </c>
      <c r="AF82">
        <v>121</v>
      </c>
      <c r="AG82">
        <v>100</v>
      </c>
      <c r="AH82" s="1" t="s">
        <v>3868</v>
      </c>
      <c r="AI82">
        <v>663</v>
      </c>
      <c r="AJ82" t="s">
        <v>3869</v>
      </c>
      <c r="AK82">
        <v>0</v>
      </c>
      <c r="AL82">
        <v>6</v>
      </c>
      <c r="AM82" t="s">
        <v>3541</v>
      </c>
      <c r="AN82">
        <v>100</v>
      </c>
      <c r="AO82">
        <v>0</v>
      </c>
      <c r="AP82">
        <v>0</v>
      </c>
      <c r="AQ82" s="2">
        <v>42815.450462962966</v>
      </c>
      <c r="AR82">
        <v>50000</v>
      </c>
    </row>
    <row r="83" spans="1:44" x14ac:dyDescent="0.3">
      <c r="A83" t="s">
        <v>3533</v>
      </c>
      <c r="B83">
        <v>662</v>
      </c>
      <c r="C83" t="s">
        <v>3538</v>
      </c>
      <c r="D83" t="s">
        <v>3871</v>
      </c>
      <c r="E83">
        <v>50000</v>
      </c>
      <c r="F83">
        <v>5.2</v>
      </c>
      <c r="G83">
        <v>1</v>
      </c>
      <c r="H83">
        <v>31</v>
      </c>
      <c r="I83" t="s">
        <v>3581</v>
      </c>
      <c r="J83">
        <v>1</v>
      </c>
      <c r="K83">
        <v>1</v>
      </c>
      <c r="L83">
        <v>0.53</v>
      </c>
      <c r="M83">
        <v>50223.88</v>
      </c>
      <c r="N83">
        <v>43.06</v>
      </c>
      <c r="O83" s="4">
        <f t="shared" si="4"/>
        <v>43.055555555555557</v>
      </c>
      <c r="P83">
        <v>223.88</v>
      </c>
      <c r="Q83" s="4">
        <f t="shared" si="5"/>
        <v>5.37312E-2</v>
      </c>
      <c r="R83">
        <v>266.94</v>
      </c>
      <c r="T83" s="1" t="s">
        <v>3870</v>
      </c>
      <c r="U83" t="s">
        <v>3536</v>
      </c>
      <c r="V83" s="3" t="s">
        <v>4719</v>
      </c>
      <c r="W83">
        <v>10</v>
      </c>
      <c r="X83" s="3" t="s">
        <v>4980</v>
      </c>
      <c r="Y83" s="1" t="s">
        <v>3872</v>
      </c>
      <c r="Z83">
        <v>100</v>
      </c>
      <c r="AA83">
        <v>3</v>
      </c>
      <c r="AB83">
        <v>0</v>
      </c>
      <c r="AC83">
        <v>100</v>
      </c>
      <c r="AD83">
        <v>0</v>
      </c>
      <c r="AE83" t="s">
        <v>3539</v>
      </c>
      <c r="AF83">
        <v>121</v>
      </c>
      <c r="AG83">
        <v>100</v>
      </c>
      <c r="AH83" s="1" t="s">
        <v>3872</v>
      </c>
      <c r="AI83">
        <v>662</v>
      </c>
      <c r="AJ83" t="s">
        <v>3873</v>
      </c>
      <c r="AK83">
        <v>0</v>
      </c>
      <c r="AL83">
        <v>6</v>
      </c>
      <c r="AM83" t="s">
        <v>3541</v>
      </c>
      <c r="AN83">
        <v>100</v>
      </c>
      <c r="AO83">
        <v>0</v>
      </c>
      <c r="AP83">
        <v>0</v>
      </c>
      <c r="AQ83" s="2">
        <v>42815.44804398148</v>
      </c>
      <c r="AR83">
        <v>50000</v>
      </c>
    </row>
    <row r="84" spans="1:44" x14ac:dyDescent="0.3">
      <c r="A84" t="s">
        <v>3533</v>
      </c>
      <c r="B84">
        <v>654</v>
      </c>
      <c r="C84" t="s">
        <v>3538</v>
      </c>
      <c r="D84" t="s">
        <v>3875</v>
      </c>
      <c r="E84">
        <v>50000</v>
      </c>
      <c r="F84">
        <v>5.2</v>
      </c>
      <c r="G84">
        <v>1</v>
      </c>
      <c r="H84">
        <v>31</v>
      </c>
      <c r="I84" t="s">
        <v>3581</v>
      </c>
      <c r="J84">
        <v>1</v>
      </c>
      <c r="K84">
        <v>1</v>
      </c>
      <c r="L84">
        <v>0.53</v>
      </c>
      <c r="M84">
        <v>50223.89</v>
      </c>
      <c r="N84">
        <v>43.06</v>
      </c>
      <c r="O84" s="4">
        <f t="shared" si="4"/>
        <v>43.055555555555557</v>
      </c>
      <c r="P84">
        <v>223.89</v>
      </c>
      <c r="Q84" s="4">
        <f t="shared" si="5"/>
        <v>5.3733599999999992E-2</v>
      </c>
      <c r="R84">
        <v>266.95</v>
      </c>
      <c r="T84" s="1" t="s">
        <v>3874</v>
      </c>
      <c r="U84" t="s">
        <v>3536</v>
      </c>
      <c r="V84" s="3" t="s">
        <v>4720</v>
      </c>
      <c r="W84">
        <v>1</v>
      </c>
      <c r="X84" s="3" t="s">
        <v>4981</v>
      </c>
      <c r="Y84" s="1" t="s">
        <v>3876</v>
      </c>
      <c r="Z84">
        <v>100</v>
      </c>
      <c r="AA84">
        <v>3</v>
      </c>
      <c r="AB84">
        <v>0</v>
      </c>
      <c r="AC84">
        <v>100</v>
      </c>
      <c r="AD84">
        <v>0</v>
      </c>
      <c r="AE84" t="s">
        <v>3539</v>
      </c>
      <c r="AF84">
        <v>121</v>
      </c>
      <c r="AG84">
        <v>100</v>
      </c>
      <c r="AH84" s="1" t="s">
        <v>3876</v>
      </c>
      <c r="AI84">
        <v>654</v>
      </c>
      <c r="AJ84" t="s">
        <v>3877</v>
      </c>
      <c r="AK84">
        <v>0</v>
      </c>
      <c r="AL84">
        <v>6</v>
      </c>
      <c r="AM84" t="s">
        <v>3541</v>
      </c>
      <c r="AN84">
        <v>100</v>
      </c>
      <c r="AO84">
        <v>0</v>
      </c>
      <c r="AP84">
        <v>0</v>
      </c>
      <c r="AQ84" s="2">
        <v>42814.632835648146</v>
      </c>
      <c r="AR84">
        <v>50000</v>
      </c>
    </row>
    <row r="85" spans="1:44" x14ac:dyDescent="0.3">
      <c r="A85" t="s">
        <v>3533</v>
      </c>
      <c r="B85">
        <v>655</v>
      </c>
      <c r="C85" t="s">
        <v>3538</v>
      </c>
      <c r="D85" t="s">
        <v>3879</v>
      </c>
      <c r="E85">
        <v>30000</v>
      </c>
      <c r="F85">
        <v>5.2</v>
      </c>
      <c r="G85">
        <v>1</v>
      </c>
      <c r="H85">
        <v>31</v>
      </c>
      <c r="I85" t="s">
        <v>3581</v>
      </c>
      <c r="J85">
        <v>1</v>
      </c>
      <c r="K85">
        <v>1</v>
      </c>
      <c r="L85">
        <v>0.53</v>
      </c>
      <c r="M85">
        <v>30134.33</v>
      </c>
      <c r="N85">
        <v>25.83</v>
      </c>
      <c r="O85" s="4">
        <f t="shared" si="4"/>
        <v>25.833333333333336</v>
      </c>
      <c r="P85">
        <v>134.33000000000001</v>
      </c>
      <c r="Q85" s="4">
        <f t="shared" si="5"/>
        <v>5.3732000000000002E-2</v>
      </c>
      <c r="R85">
        <v>160.16</v>
      </c>
      <c r="T85" s="1" t="s">
        <v>3878</v>
      </c>
      <c r="U85" t="s">
        <v>3536</v>
      </c>
      <c r="V85" s="3" t="s">
        <v>4721</v>
      </c>
      <c r="W85">
        <v>3</v>
      </c>
      <c r="X85" s="3" t="s">
        <v>4982</v>
      </c>
      <c r="Y85" s="1" t="s">
        <v>3880</v>
      </c>
      <c r="Z85">
        <v>100</v>
      </c>
      <c r="AA85">
        <v>3</v>
      </c>
      <c r="AB85">
        <v>0</v>
      </c>
      <c r="AC85">
        <v>100</v>
      </c>
      <c r="AD85">
        <v>0</v>
      </c>
      <c r="AE85" t="s">
        <v>3539</v>
      </c>
      <c r="AF85">
        <v>121</v>
      </c>
      <c r="AG85">
        <v>100</v>
      </c>
      <c r="AH85" s="1" t="s">
        <v>3880</v>
      </c>
      <c r="AI85">
        <v>655</v>
      </c>
      <c r="AJ85" t="s">
        <v>3881</v>
      </c>
      <c r="AK85">
        <v>0</v>
      </c>
      <c r="AL85">
        <v>6</v>
      </c>
      <c r="AM85" t="s">
        <v>3541</v>
      </c>
      <c r="AN85">
        <v>100</v>
      </c>
      <c r="AO85">
        <v>0</v>
      </c>
      <c r="AP85">
        <v>0</v>
      </c>
      <c r="AQ85" s="2">
        <v>42814.634212962963</v>
      </c>
      <c r="AR85">
        <v>30000</v>
      </c>
    </row>
    <row r="86" spans="1:44" x14ac:dyDescent="0.3">
      <c r="A86" t="s">
        <v>3533</v>
      </c>
      <c r="B86">
        <v>656</v>
      </c>
      <c r="C86" t="s">
        <v>3538</v>
      </c>
      <c r="D86" t="s">
        <v>3883</v>
      </c>
      <c r="E86">
        <v>50000</v>
      </c>
      <c r="F86">
        <v>5.2</v>
      </c>
      <c r="G86">
        <v>1</v>
      </c>
      <c r="H86">
        <v>31</v>
      </c>
      <c r="I86" t="s">
        <v>3581</v>
      </c>
      <c r="J86">
        <v>1</v>
      </c>
      <c r="K86">
        <v>1</v>
      </c>
      <c r="L86">
        <v>0.53</v>
      </c>
      <c r="M86">
        <v>50223.9</v>
      </c>
      <c r="N86">
        <v>43.06</v>
      </c>
      <c r="O86" s="4">
        <f t="shared" si="4"/>
        <v>43.055555555555557</v>
      </c>
      <c r="P86">
        <v>223.9</v>
      </c>
      <c r="Q86" s="4">
        <f t="shared" si="5"/>
        <v>5.3736000000000006E-2</v>
      </c>
      <c r="R86">
        <v>266.95999999999998</v>
      </c>
      <c r="T86" s="1" t="s">
        <v>3882</v>
      </c>
      <c r="U86" t="s">
        <v>3536</v>
      </c>
      <c r="V86" s="3" t="s">
        <v>4722</v>
      </c>
      <c r="W86">
        <v>5</v>
      </c>
      <c r="X86" s="3" t="s">
        <v>4983</v>
      </c>
      <c r="Y86" s="1" t="s">
        <v>3884</v>
      </c>
      <c r="Z86">
        <v>100</v>
      </c>
      <c r="AA86">
        <v>3</v>
      </c>
      <c r="AB86">
        <v>0</v>
      </c>
      <c r="AC86">
        <v>100</v>
      </c>
      <c r="AD86">
        <v>0</v>
      </c>
      <c r="AE86" t="s">
        <v>3539</v>
      </c>
      <c r="AF86">
        <v>121</v>
      </c>
      <c r="AG86">
        <v>100</v>
      </c>
      <c r="AH86" s="1" t="s">
        <v>3884</v>
      </c>
      <c r="AI86">
        <v>656</v>
      </c>
      <c r="AJ86" t="s">
        <v>3885</v>
      </c>
      <c r="AK86">
        <v>0</v>
      </c>
      <c r="AL86">
        <v>6</v>
      </c>
      <c r="AM86" t="s">
        <v>3541</v>
      </c>
      <c r="AN86">
        <v>100</v>
      </c>
      <c r="AO86">
        <v>0</v>
      </c>
      <c r="AP86">
        <v>0</v>
      </c>
      <c r="AQ86" s="2">
        <v>42814.635601851849</v>
      </c>
      <c r="AR86">
        <v>50000</v>
      </c>
    </row>
    <row r="87" spans="1:44" x14ac:dyDescent="0.3">
      <c r="A87" t="s">
        <v>3533</v>
      </c>
      <c r="B87">
        <v>657</v>
      </c>
      <c r="C87" t="s">
        <v>3538</v>
      </c>
      <c r="D87" t="s">
        <v>3887</v>
      </c>
      <c r="E87">
        <v>50000</v>
      </c>
      <c r="F87">
        <v>5.2</v>
      </c>
      <c r="G87">
        <v>1</v>
      </c>
      <c r="H87">
        <v>31</v>
      </c>
      <c r="I87" t="s">
        <v>3581</v>
      </c>
      <c r="J87">
        <v>1</v>
      </c>
      <c r="K87">
        <v>1</v>
      </c>
      <c r="L87">
        <v>0.53</v>
      </c>
      <c r="M87">
        <v>50223.89</v>
      </c>
      <c r="N87">
        <v>43.06</v>
      </c>
      <c r="O87" s="4">
        <f t="shared" si="4"/>
        <v>43.055555555555557</v>
      </c>
      <c r="P87">
        <v>223.89</v>
      </c>
      <c r="Q87" s="4">
        <f t="shared" si="5"/>
        <v>5.3733599999999992E-2</v>
      </c>
      <c r="R87">
        <v>266.95</v>
      </c>
      <c r="T87" s="1" t="s">
        <v>3886</v>
      </c>
      <c r="U87" t="s">
        <v>3536</v>
      </c>
      <c r="V87" s="3" t="s">
        <v>4723</v>
      </c>
      <c r="W87">
        <v>1</v>
      </c>
      <c r="X87" s="3" t="s">
        <v>4984</v>
      </c>
      <c r="Y87" s="1" t="s">
        <v>3888</v>
      </c>
      <c r="Z87">
        <v>100</v>
      </c>
      <c r="AA87">
        <v>3</v>
      </c>
      <c r="AB87">
        <v>0</v>
      </c>
      <c r="AC87">
        <v>100</v>
      </c>
      <c r="AD87">
        <v>0</v>
      </c>
      <c r="AE87" t="s">
        <v>3539</v>
      </c>
      <c r="AF87">
        <v>121</v>
      </c>
      <c r="AG87">
        <v>100</v>
      </c>
      <c r="AH87" s="1" t="s">
        <v>3888</v>
      </c>
      <c r="AI87">
        <v>657</v>
      </c>
      <c r="AJ87" t="s">
        <v>3889</v>
      </c>
      <c r="AK87">
        <v>0</v>
      </c>
      <c r="AL87">
        <v>6</v>
      </c>
      <c r="AM87" t="s">
        <v>3541</v>
      </c>
      <c r="AN87">
        <v>100</v>
      </c>
      <c r="AO87">
        <v>0</v>
      </c>
      <c r="AP87">
        <v>0</v>
      </c>
      <c r="AQ87" s="2">
        <v>42814.636990740742</v>
      </c>
      <c r="AR87">
        <v>50000</v>
      </c>
    </row>
    <row r="88" spans="1:44" x14ac:dyDescent="0.3">
      <c r="A88" t="s">
        <v>3533</v>
      </c>
      <c r="B88">
        <v>658</v>
      </c>
      <c r="C88" t="s">
        <v>3538</v>
      </c>
      <c r="D88" t="s">
        <v>3891</v>
      </c>
      <c r="E88">
        <v>50000</v>
      </c>
      <c r="F88">
        <v>5.2</v>
      </c>
      <c r="G88">
        <v>1</v>
      </c>
      <c r="H88">
        <v>31</v>
      </c>
      <c r="I88" t="s">
        <v>3581</v>
      </c>
      <c r="J88">
        <v>1</v>
      </c>
      <c r="K88">
        <v>1</v>
      </c>
      <c r="L88">
        <v>0.53</v>
      </c>
      <c r="M88">
        <v>50223.89</v>
      </c>
      <c r="N88">
        <v>43.06</v>
      </c>
      <c r="O88" s="4">
        <f t="shared" si="4"/>
        <v>43.055555555555557</v>
      </c>
      <c r="P88">
        <v>223.89</v>
      </c>
      <c r="Q88" s="4">
        <f t="shared" si="5"/>
        <v>5.3733599999999992E-2</v>
      </c>
      <c r="R88">
        <v>266.95</v>
      </c>
      <c r="T88" s="1" t="s">
        <v>3890</v>
      </c>
      <c r="U88" t="s">
        <v>3536</v>
      </c>
      <c r="V88" s="3" t="s">
        <v>4724</v>
      </c>
      <c r="W88">
        <v>3</v>
      </c>
      <c r="X88" s="3" t="s">
        <v>4985</v>
      </c>
      <c r="Y88" s="1" t="s">
        <v>3892</v>
      </c>
      <c r="Z88">
        <v>100</v>
      </c>
      <c r="AA88">
        <v>3</v>
      </c>
      <c r="AB88">
        <v>0</v>
      </c>
      <c r="AC88">
        <v>100</v>
      </c>
      <c r="AD88">
        <v>0</v>
      </c>
      <c r="AE88" t="s">
        <v>3539</v>
      </c>
      <c r="AF88">
        <v>121</v>
      </c>
      <c r="AG88">
        <v>100</v>
      </c>
      <c r="AH88" s="1" t="s">
        <v>3892</v>
      </c>
      <c r="AI88">
        <v>658</v>
      </c>
      <c r="AJ88" t="s">
        <v>3893</v>
      </c>
      <c r="AK88">
        <v>0</v>
      </c>
      <c r="AL88">
        <v>6</v>
      </c>
      <c r="AM88" t="s">
        <v>3541</v>
      </c>
      <c r="AN88">
        <v>100</v>
      </c>
      <c r="AO88">
        <v>0</v>
      </c>
      <c r="AP88">
        <v>0</v>
      </c>
      <c r="AQ88" s="2">
        <v>42814.638518518521</v>
      </c>
      <c r="AR88">
        <v>50000</v>
      </c>
    </row>
    <row r="89" spans="1:44" x14ac:dyDescent="0.3">
      <c r="A89" t="s">
        <v>3533</v>
      </c>
      <c r="B89">
        <v>659</v>
      </c>
      <c r="C89" t="s">
        <v>3538</v>
      </c>
      <c r="D89" t="s">
        <v>3895</v>
      </c>
      <c r="E89">
        <v>50000</v>
      </c>
      <c r="F89">
        <v>5.2</v>
      </c>
      <c r="G89">
        <v>1</v>
      </c>
      <c r="H89">
        <v>31</v>
      </c>
      <c r="I89" t="s">
        <v>3581</v>
      </c>
      <c r="J89">
        <v>1</v>
      </c>
      <c r="K89">
        <v>1</v>
      </c>
      <c r="L89">
        <v>0.53</v>
      </c>
      <c r="M89">
        <v>50223.89</v>
      </c>
      <c r="N89">
        <v>43.06</v>
      </c>
      <c r="O89" s="4">
        <f t="shared" si="4"/>
        <v>43.055555555555557</v>
      </c>
      <c r="P89">
        <v>223.89</v>
      </c>
      <c r="Q89" s="4">
        <f t="shared" si="5"/>
        <v>5.3733599999999992E-2</v>
      </c>
      <c r="R89">
        <v>266.95</v>
      </c>
      <c r="T89" s="1" t="s">
        <v>3894</v>
      </c>
      <c r="U89" t="s">
        <v>3536</v>
      </c>
      <c r="V89" s="3" t="s">
        <v>4725</v>
      </c>
      <c r="W89">
        <v>2</v>
      </c>
      <c r="X89" s="3" t="s">
        <v>4986</v>
      </c>
      <c r="Y89" s="1" t="s">
        <v>3896</v>
      </c>
      <c r="Z89">
        <v>100</v>
      </c>
      <c r="AA89">
        <v>3</v>
      </c>
      <c r="AB89">
        <v>0</v>
      </c>
      <c r="AC89">
        <v>100</v>
      </c>
      <c r="AD89">
        <v>0</v>
      </c>
      <c r="AE89" t="s">
        <v>3539</v>
      </c>
      <c r="AF89">
        <v>121</v>
      </c>
      <c r="AG89">
        <v>100</v>
      </c>
      <c r="AH89" s="1" t="s">
        <v>3896</v>
      </c>
      <c r="AI89">
        <v>659</v>
      </c>
      <c r="AJ89" t="s">
        <v>3897</v>
      </c>
      <c r="AK89">
        <v>0</v>
      </c>
      <c r="AL89">
        <v>6</v>
      </c>
      <c r="AM89" t="s">
        <v>3541</v>
      </c>
      <c r="AN89">
        <v>100</v>
      </c>
      <c r="AO89">
        <v>0</v>
      </c>
      <c r="AP89">
        <v>0</v>
      </c>
      <c r="AQ89" s="2">
        <v>42814.639988425923</v>
      </c>
      <c r="AR89">
        <v>50000</v>
      </c>
    </row>
    <row r="90" spans="1:44" x14ac:dyDescent="0.3">
      <c r="A90" t="s">
        <v>3533</v>
      </c>
      <c r="B90">
        <v>660</v>
      </c>
      <c r="C90" t="s">
        <v>3538</v>
      </c>
      <c r="D90" t="s">
        <v>3899</v>
      </c>
      <c r="E90">
        <v>200000</v>
      </c>
      <c r="F90">
        <v>5.4</v>
      </c>
      <c r="G90">
        <v>6</v>
      </c>
      <c r="H90">
        <v>184</v>
      </c>
      <c r="I90" t="s">
        <v>3581</v>
      </c>
      <c r="J90">
        <v>8.6</v>
      </c>
      <c r="K90">
        <v>8.6</v>
      </c>
      <c r="L90">
        <v>7.16</v>
      </c>
      <c r="M90">
        <v>205520</v>
      </c>
      <c r="N90">
        <v>8791.11</v>
      </c>
      <c r="O90" s="4">
        <f t="shared" si="4"/>
        <v>8791.1111111111095</v>
      </c>
      <c r="P90">
        <v>5520</v>
      </c>
      <c r="Q90" s="4">
        <f t="shared" si="5"/>
        <v>5.5199999999999999E-2</v>
      </c>
      <c r="R90">
        <v>14311.11</v>
      </c>
      <c r="T90" s="1" t="s">
        <v>3898</v>
      </c>
      <c r="U90" t="s">
        <v>3536</v>
      </c>
      <c r="V90" s="3" t="s">
        <v>4726</v>
      </c>
      <c r="W90">
        <v>11</v>
      </c>
      <c r="X90" s="3" t="s">
        <v>4987</v>
      </c>
      <c r="Y90" s="1" t="s">
        <v>3900</v>
      </c>
      <c r="Z90">
        <v>100</v>
      </c>
      <c r="AA90">
        <v>3</v>
      </c>
      <c r="AB90">
        <v>0</v>
      </c>
      <c r="AC90">
        <v>100</v>
      </c>
      <c r="AD90">
        <v>0</v>
      </c>
      <c r="AE90" t="s">
        <v>3901</v>
      </c>
      <c r="AF90">
        <v>121</v>
      </c>
      <c r="AG90">
        <v>100</v>
      </c>
      <c r="AH90" s="1" t="s">
        <v>3900</v>
      </c>
      <c r="AI90">
        <v>660</v>
      </c>
      <c r="AJ90" t="s">
        <v>3902</v>
      </c>
      <c r="AK90">
        <v>0</v>
      </c>
      <c r="AL90">
        <v>6</v>
      </c>
      <c r="AM90" t="s">
        <v>3547</v>
      </c>
      <c r="AN90">
        <v>100</v>
      </c>
      <c r="AO90">
        <v>0</v>
      </c>
      <c r="AP90">
        <v>0</v>
      </c>
      <c r="AQ90" s="2">
        <v>42814.678611111114</v>
      </c>
      <c r="AR90">
        <v>200000</v>
      </c>
    </row>
    <row r="91" spans="1:44" x14ac:dyDescent="0.3">
      <c r="A91" t="s">
        <v>3533</v>
      </c>
      <c r="B91">
        <v>653</v>
      </c>
      <c r="C91" t="s">
        <v>3538</v>
      </c>
      <c r="D91" t="s">
        <v>3904</v>
      </c>
      <c r="E91">
        <v>50000</v>
      </c>
      <c r="F91">
        <v>5.2</v>
      </c>
      <c r="G91">
        <v>1</v>
      </c>
      <c r="H91">
        <v>31</v>
      </c>
      <c r="I91" t="s">
        <v>3581</v>
      </c>
      <c r="J91">
        <v>1</v>
      </c>
      <c r="K91">
        <v>1</v>
      </c>
      <c r="L91">
        <v>0.53</v>
      </c>
      <c r="M91">
        <v>50223.89</v>
      </c>
      <c r="N91">
        <v>43.06</v>
      </c>
      <c r="O91" s="4">
        <f t="shared" si="4"/>
        <v>43.055555555555557</v>
      </c>
      <c r="P91">
        <v>223.89</v>
      </c>
      <c r="Q91" s="4">
        <f t="shared" si="5"/>
        <v>5.3733599999999992E-2</v>
      </c>
      <c r="R91">
        <v>266.95</v>
      </c>
      <c r="T91" s="1" t="s">
        <v>3903</v>
      </c>
      <c r="U91" t="s">
        <v>3536</v>
      </c>
      <c r="V91" s="3" t="s">
        <v>4727</v>
      </c>
      <c r="W91">
        <v>1</v>
      </c>
      <c r="X91" s="3" t="s">
        <v>4988</v>
      </c>
      <c r="Y91" s="1" t="s">
        <v>3905</v>
      </c>
      <c r="Z91">
        <v>100</v>
      </c>
      <c r="AA91">
        <v>3</v>
      </c>
      <c r="AB91">
        <v>0</v>
      </c>
      <c r="AC91">
        <v>100</v>
      </c>
      <c r="AD91">
        <v>0</v>
      </c>
      <c r="AE91" t="s">
        <v>3539</v>
      </c>
      <c r="AF91">
        <v>121</v>
      </c>
      <c r="AG91">
        <v>100</v>
      </c>
      <c r="AH91" s="1" t="s">
        <v>3905</v>
      </c>
      <c r="AI91">
        <v>653</v>
      </c>
      <c r="AJ91" t="s">
        <v>3906</v>
      </c>
      <c r="AK91">
        <v>0</v>
      </c>
      <c r="AL91">
        <v>6</v>
      </c>
      <c r="AM91" t="s">
        <v>3541</v>
      </c>
      <c r="AN91">
        <v>100</v>
      </c>
      <c r="AO91">
        <v>0</v>
      </c>
      <c r="AP91">
        <v>0</v>
      </c>
      <c r="AQ91" s="2">
        <v>42814.489328703705</v>
      </c>
      <c r="AR91">
        <v>50000</v>
      </c>
    </row>
    <row r="92" spans="1:44" x14ac:dyDescent="0.3">
      <c r="A92" t="s">
        <v>3533</v>
      </c>
      <c r="B92">
        <v>652</v>
      </c>
      <c r="C92" t="s">
        <v>3538</v>
      </c>
      <c r="D92" t="s">
        <v>3908</v>
      </c>
      <c r="E92">
        <v>50000</v>
      </c>
      <c r="F92">
        <v>5.2</v>
      </c>
      <c r="G92">
        <v>1</v>
      </c>
      <c r="H92">
        <v>31</v>
      </c>
      <c r="I92" t="s">
        <v>3581</v>
      </c>
      <c r="J92">
        <v>1</v>
      </c>
      <c r="K92">
        <v>1</v>
      </c>
      <c r="L92">
        <v>0.53</v>
      </c>
      <c r="M92">
        <v>50223.89</v>
      </c>
      <c r="N92">
        <v>43.06</v>
      </c>
      <c r="O92" s="4">
        <f t="shared" si="4"/>
        <v>43.055555555555557</v>
      </c>
      <c r="P92">
        <v>223.89</v>
      </c>
      <c r="Q92" s="4">
        <f t="shared" si="5"/>
        <v>5.3733599999999992E-2</v>
      </c>
      <c r="R92">
        <v>266.95</v>
      </c>
      <c r="T92" s="1" t="s">
        <v>3907</v>
      </c>
      <c r="U92" t="s">
        <v>3536</v>
      </c>
      <c r="V92" s="3" t="s">
        <v>4728</v>
      </c>
      <c r="W92">
        <v>1</v>
      </c>
      <c r="X92" s="3" t="s">
        <v>4989</v>
      </c>
      <c r="Y92" s="1" t="s">
        <v>3909</v>
      </c>
      <c r="Z92">
        <v>100</v>
      </c>
      <c r="AA92">
        <v>3</v>
      </c>
      <c r="AB92">
        <v>0</v>
      </c>
      <c r="AC92">
        <v>100</v>
      </c>
      <c r="AD92">
        <v>0</v>
      </c>
      <c r="AE92" t="s">
        <v>3539</v>
      </c>
      <c r="AF92">
        <v>121</v>
      </c>
      <c r="AG92">
        <v>100</v>
      </c>
      <c r="AH92" s="1" t="s">
        <v>3909</v>
      </c>
      <c r="AI92">
        <v>652</v>
      </c>
      <c r="AJ92" t="s">
        <v>3910</v>
      </c>
      <c r="AK92">
        <v>0</v>
      </c>
      <c r="AL92">
        <v>6</v>
      </c>
      <c r="AM92" t="s">
        <v>3541</v>
      </c>
      <c r="AN92">
        <v>100</v>
      </c>
      <c r="AO92">
        <v>0</v>
      </c>
      <c r="AP92">
        <v>0</v>
      </c>
      <c r="AQ92" s="2">
        <v>42814.487708333334</v>
      </c>
      <c r="AR92">
        <v>50000</v>
      </c>
    </row>
    <row r="93" spans="1:44" x14ac:dyDescent="0.3">
      <c r="A93" t="s">
        <v>3533</v>
      </c>
      <c r="B93">
        <v>651</v>
      </c>
      <c r="C93" t="s">
        <v>3538</v>
      </c>
      <c r="D93" t="s">
        <v>3912</v>
      </c>
      <c r="E93">
        <v>50000</v>
      </c>
      <c r="F93">
        <v>5.2</v>
      </c>
      <c r="G93">
        <v>1</v>
      </c>
      <c r="H93">
        <v>31</v>
      </c>
      <c r="I93" t="s">
        <v>3581</v>
      </c>
      <c r="J93">
        <v>1</v>
      </c>
      <c r="K93">
        <v>1</v>
      </c>
      <c r="L93">
        <v>0.53</v>
      </c>
      <c r="M93">
        <v>50223.89</v>
      </c>
      <c r="N93">
        <v>43.06</v>
      </c>
      <c r="O93" s="4">
        <f t="shared" si="4"/>
        <v>43.055555555555557</v>
      </c>
      <c r="P93">
        <v>223.89</v>
      </c>
      <c r="Q93" s="4">
        <f t="shared" si="5"/>
        <v>5.3733599999999992E-2</v>
      </c>
      <c r="R93">
        <v>266.95</v>
      </c>
      <c r="T93" s="1" t="s">
        <v>3911</v>
      </c>
      <c r="U93" t="s">
        <v>3536</v>
      </c>
      <c r="V93" s="3" t="s">
        <v>4729</v>
      </c>
      <c r="W93">
        <v>4</v>
      </c>
      <c r="X93" s="3" t="s">
        <v>4990</v>
      </c>
      <c r="Y93" s="1" t="s">
        <v>3913</v>
      </c>
      <c r="Z93">
        <v>100</v>
      </c>
      <c r="AA93">
        <v>3</v>
      </c>
      <c r="AB93">
        <v>0</v>
      </c>
      <c r="AC93">
        <v>100</v>
      </c>
      <c r="AD93">
        <v>0</v>
      </c>
      <c r="AE93" t="s">
        <v>3539</v>
      </c>
      <c r="AF93">
        <v>121</v>
      </c>
      <c r="AG93">
        <v>100</v>
      </c>
      <c r="AH93" s="1" t="s">
        <v>3913</v>
      </c>
      <c r="AI93">
        <v>651</v>
      </c>
      <c r="AJ93" t="s">
        <v>3914</v>
      </c>
      <c r="AK93">
        <v>0</v>
      </c>
      <c r="AL93">
        <v>6</v>
      </c>
      <c r="AM93" t="s">
        <v>3541</v>
      </c>
      <c r="AN93">
        <v>100</v>
      </c>
      <c r="AO93">
        <v>0</v>
      </c>
      <c r="AP93">
        <v>0</v>
      </c>
      <c r="AQ93" s="2">
        <v>42814.460011574076</v>
      </c>
      <c r="AR93">
        <v>50000</v>
      </c>
    </row>
    <row r="94" spans="1:44" x14ac:dyDescent="0.3">
      <c r="A94" t="s">
        <v>3533</v>
      </c>
      <c r="B94">
        <v>650</v>
      </c>
      <c r="C94" t="s">
        <v>3538</v>
      </c>
      <c r="D94" t="s">
        <v>3916</v>
      </c>
      <c r="E94">
        <v>50000</v>
      </c>
      <c r="F94">
        <v>5.2</v>
      </c>
      <c r="G94">
        <v>1</v>
      </c>
      <c r="H94">
        <v>31</v>
      </c>
      <c r="I94" t="s">
        <v>3581</v>
      </c>
      <c r="J94">
        <v>1</v>
      </c>
      <c r="K94">
        <v>1</v>
      </c>
      <c r="L94">
        <v>0.53</v>
      </c>
      <c r="M94">
        <v>50223.89</v>
      </c>
      <c r="N94">
        <v>43.06</v>
      </c>
      <c r="O94" s="4">
        <f t="shared" si="4"/>
        <v>43.055555555555557</v>
      </c>
      <c r="P94">
        <v>223.89</v>
      </c>
      <c r="Q94" s="4">
        <f t="shared" si="5"/>
        <v>5.3733599999999992E-2</v>
      </c>
      <c r="R94">
        <v>266.95</v>
      </c>
      <c r="T94" s="1" t="s">
        <v>3915</v>
      </c>
      <c r="U94" t="s">
        <v>3536</v>
      </c>
      <c r="V94" s="3" t="s">
        <v>4730</v>
      </c>
      <c r="W94">
        <v>8</v>
      </c>
      <c r="X94" s="3" t="s">
        <v>4991</v>
      </c>
      <c r="Y94" s="1" t="s">
        <v>3917</v>
      </c>
      <c r="Z94">
        <v>100</v>
      </c>
      <c r="AA94">
        <v>3</v>
      </c>
      <c r="AB94">
        <v>0</v>
      </c>
      <c r="AC94">
        <v>100</v>
      </c>
      <c r="AD94">
        <v>0</v>
      </c>
      <c r="AE94" t="s">
        <v>3539</v>
      </c>
      <c r="AF94">
        <v>121</v>
      </c>
      <c r="AG94">
        <v>100</v>
      </c>
      <c r="AH94" s="1" t="s">
        <v>3917</v>
      </c>
      <c r="AI94">
        <v>650</v>
      </c>
      <c r="AJ94" t="s">
        <v>3918</v>
      </c>
      <c r="AK94">
        <v>0</v>
      </c>
      <c r="AL94">
        <v>6</v>
      </c>
      <c r="AM94" t="s">
        <v>3541</v>
      </c>
      <c r="AN94">
        <v>100</v>
      </c>
      <c r="AO94">
        <v>0</v>
      </c>
      <c r="AP94">
        <v>0</v>
      </c>
      <c r="AQ94" s="2">
        <v>42814.458831018521</v>
      </c>
      <c r="AR94">
        <v>50000</v>
      </c>
    </row>
    <row r="95" spans="1:44" x14ac:dyDescent="0.3">
      <c r="A95" t="s">
        <v>3533</v>
      </c>
      <c r="B95">
        <v>649</v>
      </c>
      <c r="C95" t="s">
        <v>3538</v>
      </c>
      <c r="D95" t="s">
        <v>3920</v>
      </c>
      <c r="E95">
        <v>50000</v>
      </c>
      <c r="F95">
        <v>5.2</v>
      </c>
      <c r="G95">
        <v>1</v>
      </c>
      <c r="H95">
        <v>31</v>
      </c>
      <c r="I95" t="s">
        <v>3581</v>
      </c>
      <c r="J95">
        <v>1</v>
      </c>
      <c r="K95">
        <v>1</v>
      </c>
      <c r="L95">
        <v>0.53</v>
      </c>
      <c r="M95">
        <v>50223.89</v>
      </c>
      <c r="N95">
        <v>43.06</v>
      </c>
      <c r="O95" s="4">
        <f t="shared" si="4"/>
        <v>43.055555555555557</v>
      </c>
      <c r="P95">
        <v>223.89</v>
      </c>
      <c r="Q95" s="4">
        <f t="shared" si="5"/>
        <v>5.3733599999999992E-2</v>
      </c>
      <c r="R95">
        <v>266.95</v>
      </c>
      <c r="T95" s="1" t="s">
        <v>3919</v>
      </c>
      <c r="U95" t="s">
        <v>3536</v>
      </c>
      <c r="V95" s="3" t="s">
        <v>4731</v>
      </c>
      <c r="W95">
        <v>5</v>
      </c>
      <c r="X95" s="3" t="s">
        <v>4992</v>
      </c>
      <c r="Y95" s="1" t="s">
        <v>3921</v>
      </c>
      <c r="Z95">
        <v>100</v>
      </c>
      <c r="AA95">
        <v>3</v>
      </c>
      <c r="AB95">
        <v>0</v>
      </c>
      <c r="AC95">
        <v>100</v>
      </c>
      <c r="AD95">
        <v>0</v>
      </c>
      <c r="AE95" t="s">
        <v>3539</v>
      </c>
      <c r="AF95">
        <v>121</v>
      </c>
      <c r="AG95">
        <v>100</v>
      </c>
      <c r="AH95" s="1" t="s">
        <v>3921</v>
      </c>
      <c r="AI95">
        <v>649</v>
      </c>
      <c r="AJ95" t="s">
        <v>3922</v>
      </c>
      <c r="AK95">
        <v>0</v>
      </c>
      <c r="AL95">
        <v>6</v>
      </c>
      <c r="AM95" t="s">
        <v>3541</v>
      </c>
      <c r="AN95">
        <v>100</v>
      </c>
      <c r="AO95">
        <v>0</v>
      </c>
      <c r="AP95">
        <v>0</v>
      </c>
      <c r="AQ95" s="2">
        <v>42814.457662037035</v>
      </c>
      <c r="AR95">
        <v>50000</v>
      </c>
    </row>
    <row r="96" spans="1:44" x14ac:dyDescent="0.3">
      <c r="A96" t="s">
        <v>3533</v>
      </c>
      <c r="B96">
        <v>648</v>
      </c>
      <c r="C96" t="s">
        <v>3538</v>
      </c>
      <c r="D96" t="s">
        <v>3924</v>
      </c>
      <c r="E96">
        <v>40000</v>
      </c>
      <c r="F96">
        <v>5.2</v>
      </c>
      <c r="G96">
        <v>1</v>
      </c>
      <c r="H96">
        <v>31</v>
      </c>
      <c r="I96" t="s">
        <v>3581</v>
      </c>
      <c r="J96">
        <v>1</v>
      </c>
      <c r="K96">
        <v>1</v>
      </c>
      <c r="L96">
        <v>0.53</v>
      </c>
      <c r="M96">
        <v>40179.11</v>
      </c>
      <c r="N96">
        <v>34.44</v>
      </c>
      <c r="O96" s="4">
        <f t="shared" si="4"/>
        <v>34.444444444444443</v>
      </c>
      <c r="P96">
        <v>179.11</v>
      </c>
      <c r="Q96" s="4">
        <f t="shared" si="5"/>
        <v>5.3733000000000003E-2</v>
      </c>
      <c r="R96">
        <v>213.55</v>
      </c>
      <c r="T96" s="1" t="s">
        <v>3923</v>
      </c>
      <c r="U96" t="s">
        <v>3536</v>
      </c>
      <c r="V96" s="3" t="s">
        <v>4732</v>
      </c>
      <c r="W96">
        <v>5</v>
      </c>
      <c r="X96" s="3" t="s">
        <v>4993</v>
      </c>
      <c r="Y96" s="1" t="s">
        <v>3925</v>
      </c>
      <c r="Z96">
        <v>100</v>
      </c>
      <c r="AA96">
        <v>3</v>
      </c>
      <c r="AB96">
        <v>0</v>
      </c>
      <c r="AC96">
        <v>100</v>
      </c>
      <c r="AD96">
        <v>0</v>
      </c>
      <c r="AE96" t="s">
        <v>3539</v>
      </c>
      <c r="AF96">
        <v>121</v>
      </c>
      <c r="AG96">
        <v>100</v>
      </c>
      <c r="AH96" s="1" t="s">
        <v>3925</v>
      </c>
      <c r="AI96">
        <v>648</v>
      </c>
      <c r="AJ96" t="s">
        <v>3926</v>
      </c>
      <c r="AK96">
        <v>0</v>
      </c>
      <c r="AL96">
        <v>6</v>
      </c>
      <c r="AM96" t="s">
        <v>3541</v>
      </c>
      <c r="AN96">
        <v>100</v>
      </c>
      <c r="AO96">
        <v>0</v>
      </c>
      <c r="AP96">
        <v>0</v>
      </c>
      <c r="AQ96" s="2">
        <v>42814.45616898148</v>
      </c>
      <c r="AR96">
        <v>40000</v>
      </c>
    </row>
    <row r="97" spans="1:44" x14ac:dyDescent="0.3">
      <c r="A97" t="s">
        <v>3533</v>
      </c>
      <c r="B97">
        <v>647</v>
      </c>
      <c r="C97" t="s">
        <v>3538</v>
      </c>
      <c r="D97" t="s">
        <v>3928</v>
      </c>
      <c r="E97">
        <v>50000</v>
      </c>
      <c r="F97">
        <v>5.2</v>
      </c>
      <c r="G97">
        <v>1</v>
      </c>
      <c r="H97">
        <v>31</v>
      </c>
      <c r="I97" t="s">
        <v>3581</v>
      </c>
      <c r="J97">
        <v>1</v>
      </c>
      <c r="K97">
        <v>1</v>
      </c>
      <c r="L97">
        <v>0.53</v>
      </c>
      <c r="M97">
        <v>50223.9</v>
      </c>
      <c r="N97">
        <v>43.06</v>
      </c>
      <c r="O97" s="4">
        <f t="shared" si="4"/>
        <v>43.055555555555557</v>
      </c>
      <c r="P97">
        <v>223.9</v>
      </c>
      <c r="Q97" s="4">
        <f t="shared" si="5"/>
        <v>5.3736000000000006E-2</v>
      </c>
      <c r="R97">
        <v>266.95999999999998</v>
      </c>
      <c r="T97" s="1" t="s">
        <v>3927</v>
      </c>
      <c r="U97" t="s">
        <v>3536</v>
      </c>
      <c r="V97" s="3" t="s">
        <v>4733</v>
      </c>
      <c r="W97">
        <v>8</v>
      </c>
      <c r="X97" s="3" t="s">
        <v>4994</v>
      </c>
      <c r="Y97" s="1" t="s">
        <v>3929</v>
      </c>
      <c r="Z97">
        <v>100</v>
      </c>
      <c r="AA97">
        <v>3</v>
      </c>
      <c r="AB97">
        <v>0</v>
      </c>
      <c r="AC97">
        <v>100</v>
      </c>
      <c r="AD97">
        <v>0</v>
      </c>
      <c r="AE97" t="s">
        <v>3539</v>
      </c>
      <c r="AF97">
        <v>121</v>
      </c>
      <c r="AG97">
        <v>100</v>
      </c>
      <c r="AH97" s="1" t="s">
        <v>3929</v>
      </c>
      <c r="AI97">
        <v>647</v>
      </c>
      <c r="AJ97" t="s">
        <v>3930</v>
      </c>
      <c r="AK97">
        <v>0</v>
      </c>
      <c r="AL97">
        <v>6</v>
      </c>
      <c r="AM97" t="s">
        <v>3541</v>
      </c>
      <c r="AN97">
        <v>100</v>
      </c>
      <c r="AO97">
        <v>0</v>
      </c>
      <c r="AP97">
        <v>0</v>
      </c>
      <c r="AQ97" s="2">
        <v>42814.454837962963</v>
      </c>
      <c r="AR97">
        <v>50000</v>
      </c>
    </row>
    <row r="98" spans="1:44" x14ac:dyDescent="0.3">
      <c r="A98" t="s">
        <v>3533</v>
      </c>
      <c r="B98">
        <v>646</v>
      </c>
      <c r="C98" t="s">
        <v>3538</v>
      </c>
      <c r="D98" t="s">
        <v>3932</v>
      </c>
      <c r="E98">
        <v>50000</v>
      </c>
      <c r="F98">
        <v>5.2</v>
      </c>
      <c r="G98">
        <v>1</v>
      </c>
      <c r="H98">
        <v>31</v>
      </c>
      <c r="I98" t="s">
        <v>3581</v>
      </c>
      <c r="J98">
        <v>1</v>
      </c>
      <c r="K98">
        <v>1</v>
      </c>
      <c r="L98">
        <v>0.53</v>
      </c>
      <c r="M98">
        <v>50223.9</v>
      </c>
      <c r="N98">
        <v>43.06</v>
      </c>
      <c r="O98" s="4">
        <f t="shared" si="4"/>
        <v>43.055555555555557</v>
      </c>
      <c r="P98">
        <v>223.9</v>
      </c>
      <c r="Q98" s="4">
        <f t="shared" si="5"/>
        <v>5.3736000000000006E-2</v>
      </c>
      <c r="R98">
        <v>266.95999999999998</v>
      </c>
      <c r="T98" s="1" t="s">
        <v>3931</v>
      </c>
      <c r="U98" t="s">
        <v>3536</v>
      </c>
      <c r="V98" s="3" t="s">
        <v>4734</v>
      </c>
      <c r="W98">
        <v>3</v>
      </c>
      <c r="X98" s="3" t="s">
        <v>4995</v>
      </c>
      <c r="Y98" s="1" t="s">
        <v>3933</v>
      </c>
      <c r="Z98">
        <v>100</v>
      </c>
      <c r="AA98">
        <v>3</v>
      </c>
      <c r="AB98">
        <v>0</v>
      </c>
      <c r="AC98">
        <v>100</v>
      </c>
      <c r="AD98">
        <v>0</v>
      </c>
      <c r="AE98" t="s">
        <v>3539</v>
      </c>
      <c r="AF98">
        <v>121</v>
      </c>
      <c r="AG98">
        <v>100</v>
      </c>
      <c r="AH98" s="1" t="s">
        <v>3933</v>
      </c>
      <c r="AI98">
        <v>646</v>
      </c>
      <c r="AJ98" t="s">
        <v>3934</v>
      </c>
      <c r="AK98">
        <v>0</v>
      </c>
      <c r="AL98">
        <v>6</v>
      </c>
      <c r="AM98" t="s">
        <v>3541</v>
      </c>
      <c r="AN98">
        <v>100</v>
      </c>
      <c r="AO98">
        <v>0</v>
      </c>
      <c r="AP98">
        <v>0</v>
      </c>
      <c r="AQ98" s="2">
        <v>42814.453703703701</v>
      </c>
      <c r="AR98">
        <v>50000</v>
      </c>
    </row>
    <row r="99" spans="1:44" x14ac:dyDescent="0.3">
      <c r="A99" t="s">
        <v>3533</v>
      </c>
      <c r="B99">
        <v>645</v>
      </c>
      <c r="C99" t="s">
        <v>3538</v>
      </c>
      <c r="D99" t="s">
        <v>3936</v>
      </c>
      <c r="E99">
        <v>50000</v>
      </c>
      <c r="F99">
        <v>5.2</v>
      </c>
      <c r="G99">
        <v>1</v>
      </c>
      <c r="H99">
        <v>31</v>
      </c>
      <c r="I99" t="s">
        <v>3581</v>
      </c>
      <c r="J99">
        <v>1</v>
      </c>
      <c r="K99">
        <v>1</v>
      </c>
      <c r="L99">
        <v>0.53</v>
      </c>
      <c r="M99">
        <v>50223.9</v>
      </c>
      <c r="N99">
        <v>43.06</v>
      </c>
      <c r="O99" s="4">
        <f t="shared" si="4"/>
        <v>43.055555555555557</v>
      </c>
      <c r="P99">
        <v>223.9</v>
      </c>
      <c r="Q99" s="4">
        <f t="shared" si="5"/>
        <v>5.3736000000000006E-2</v>
      </c>
      <c r="R99">
        <v>266.95999999999998</v>
      </c>
      <c r="T99" s="1" t="s">
        <v>3935</v>
      </c>
      <c r="U99" t="s">
        <v>3536</v>
      </c>
      <c r="V99" s="3" t="s">
        <v>4735</v>
      </c>
      <c r="W99">
        <v>10</v>
      </c>
      <c r="X99" s="3" t="s">
        <v>4996</v>
      </c>
      <c r="Y99" s="1" t="s">
        <v>3937</v>
      </c>
      <c r="Z99">
        <v>100</v>
      </c>
      <c r="AA99">
        <v>3</v>
      </c>
      <c r="AB99">
        <v>0</v>
      </c>
      <c r="AC99">
        <v>100</v>
      </c>
      <c r="AD99">
        <v>0</v>
      </c>
      <c r="AE99" t="s">
        <v>3539</v>
      </c>
      <c r="AF99">
        <v>121</v>
      </c>
      <c r="AG99">
        <v>100</v>
      </c>
      <c r="AH99" s="1" t="s">
        <v>3937</v>
      </c>
      <c r="AI99">
        <v>645</v>
      </c>
      <c r="AJ99" t="s">
        <v>3938</v>
      </c>
      <c r="AK99">
        <v>0</v>
      </c>
      <c r="AL99">
        <v>6</v>
      </c>
      <c r="AM99" t="s">
        <v>3541</v>
      </c>
      <c r="AN99">
        <v>100</v>
      </c>
      <c r="AO99">
        <v>0</v>
      </c>
      <c r="AP99">
        <v>0</v>
      </c>
      <c r="AQ99" s="2">
        <v>42814.452013888891</v>
      </c>
      <c r="AR99">
        <v>50000</v>
      </c>
    </row>
    <row r="100" spans="1:44" x14ac:dyDescent="0.3">
      <c r="A100" t="s">
        <v>3533</v>
      </c>
      <c r="B100">
        <v>644</v>
      </c>
      <c r="C100" t="s">
        <v>3538</v>
      </c>
      <c r="D100" t="s">
        <v>3940</v>
      </c>
      <c r="E100">
        <v>10000</v>
      </c>
      <c r="F100">
        <v>5.2</v>
      </c>
      <c r="G100">
        <v>1</v>
      </c>
      <c r="H100">
        <v>31</v>
      </c>
      <c r="I100" t="s">
        <v>3581</v>
      </c>
      <c r="J100">
        <v>1</v>
      </c>
      <c r="K100">
        <v>1</v>
      </c>
      <c r="L100">
        <v>0.53</v>
      </c>
      <c r="M100">
        <v>10044.780000000001</v>
      </c>
      <c r="N100">
        <v>8.61</v>
      </c>
      <c r="O100" s="4">
        <f t="shared" si="4"/>
        <v>8.6111111111111107</v>
      </c>
      <c r="P100">
        <v>44.78</v>
      </c>
      <c r="Q100" s="4">
        <f t="shared" si="5"/>
        <v>5.3736000000000006E-2</v>
      </c>
      <c r="R100">
        <v>53.39</v>
      </c>
      <c r="T100" s="1" t="s">
        <v>3939</v>
      </c>
      <c r="U100" t="s">
        <v>3536</v>
      </c>
      <c r="V100" s="3" t="s">
        <v>4736</v>
      </c>
      <c r="W100">
        <v>2</v>
      </c>
      <c r="X100" s="3" t="s">
        <v>4997</v>
      </c>
      <c r="Y100" s="1" t="s">
        <v>3941</v>
      </c>
      <c r="Z100">
        <v>100</v>
      </c>
      <c r="AA100">
        <v>3</v>
      </c>
      <c r="AB100">
        <v>0</v>
      </c>
      <c r="AC100">
        <v>100</v>
      </c>
      <c r="AD100">
        <v>0</v>
      </c>
      <c r="AE100" t="s">
        <v>3539</v>
      </c>
      <c r="AF100">
        <v>121</v>
      </c>
      <c r="AG100">
        <v>100</v>
      </c>
      <c r="AH100" s="1" t="s">
        <v>3941</v>
      </c>
      <c r="AI100">
        <v>644</v>
      </c>
      <c r="AJ100" t="s">
        <v>3942</v>
      </c>
      <c r="AK100">
        <v>0</v>
      </c>
      <c r="AL100">
        <v>6</v>
      </c>
      <c r="AM100" t="s">
        <v>3541</v>
      </c>
      <c r="AN100">
        <v>100</v>
      </c>
      <c r="AO100">
        <v>0</v>
      </c>
      <c r="AP100">
        <v>0</v>
      </c>
      <c r="AQ100" s="2">
        <v>42814.436388888891</v>
      </c>
      <c r="AR100">
        <v>10000</v>
      </c>
    </row>
    <row r="101" spans="1:44" x14ac:dyDescent="0.3">
      <c r="A101" t="s">
        <v>3533</v>
      </c>
      <c r="B101">
        <v>643</v>
      </c>
      <c r="C101" t="s">
        <v>3538</v>
      </c>
      <c r="D101" t="s">
        <v>3944</v>
      </c>
      <c r="E101">
        <v>20000</v>
      </c>
      <c r="F101">
        <v>5.2</v>
      </c>
      <c r="G101">
        <v>1</v>
      </c>
      <c r="H101">
        <v>31</v>
      </c>
      <c r="I101" t="s">
        <v>3581</v>
      </c>
      <c r="J101">
        <v>1</v>
      </c>
      <c r="K101">
        <v>1</v>
      </c>
      <c r="L101">
        <v>0.53</v>
      </c>
      <c r="M101">
        <v>20089.560000000001</v>
      </c>
      <c r="N101">
        <v>17.22</v>
      </c>
      <c r="O101" s="4">
        <f t="shared" si="4"/>
        <v>17.222222222222221</v>
      </c>
      <c r="P101">
        <v>89.56</v>
      </c>
      <c r="Q101" s="4">
        <f t="shared" si="5"/>
        <v>5.3736000000000006E-2</v>
      </c>
      <c r="R101">
        <v>106.78</v>
      </c>
      <c r="T101" s="1" t="s">
        <v>3943</v>
      </c>
      <c r="U101" t="s">
        <v>3536</v>
      </c>
      <c r="V101" s="3" t="s">
        <v>4737</v>
      </c>
      <c r="W101">
        <v>2</v>
      </c>
      <c r="X101" s="3" t="s">
        <v>4998</v>
      </c>
      <c r="Y101" s="1" t="s">
        <v>3945</v>
      </c>
      <c r="Z101">
        <v>100</v>
      </c>
      <c r="AA101">
        <v>3</v>
      </c>
      <c r="AB101">
        <v>0</v>
      </c>
      <c r="AC101">
        <v>100</v>
      </c>
      <c r="AD101">
        <v>0</v>
      </c>
      <c r="AE101" t="s">
        <v>3539</v>
      </c>
      <c r="AF101">
        <v>121</v>
      </c>
      <c r="AG101">
        <v>100</v>
      </c>
      <c r="AH101" s="1" t="s">
        <v>3945</v>
      </c>
      <c r="AI101">
        <v>643</v>
      </c>
      <c r="AJ101" t="s">
        <v>3946</v>
      </c>
      <c r="AK101">
        <v>0</v>
      </c>
      <c r="AL101">
        <v>6</v>
      </c>
      <c r="AM101" t="s">
        <v>3541</v>
      </c>
      <c r="AN101">
        <v>100</v>
      </c>
      <c r="AO101">
        <v>0</v>
      </c>
      <c r="AP101">
        <v>0</v>
      </c>
      <c r="AQ101" s="2">
        <v>42814.435104166667</v>
      </c>
      <c r="AR101">
        <v>20000</v>
      </c>
    </row>
    <row r="102" spans="1:44" x14ac:dyDescent="0.3">
      <c r="A102" t="s">
        <v>3533</v>
      </c>
      <c r="B102">
        <v>642</v>
      </c>
      <c r="C102" t="s">
        <v>3538</v>
      </c>
      <c r="D102" t="s">
        <v>3948</v>
      </c>
      <c r="E102">
        <v>10000</v>
      </c>
      <c r="F102">
        <v>5.2</v>
      </c>
      <c r="G102">
        <v>1</v>
      </c>
      <c r="H102">
        <v>31</v>
      </c>
      <c r="I102" t="s">
        <v>3581</v>
      </c>
      <c r="J102">
        <v>1</v>
      </c>
      <c r="K102">
        <v>1</v>
      </c>
      <c r="L102">
        <v>0.53</v>
      </c>
      <c r="M102">
        <v>10044.780000000001</v>
      </c>
      <c r="N102">
        <v>8.61</v>
      </c>
      <c r="O102" s="4">
        <f t="shared" si="4"/>
        <v>8.6111111111111107</v>
      </c>
      <c r="P102">
        <v>44.78</v>
      </c>
      <c r="Q102" s="4">
        <f t="shared" si="5"/>
        <v>5.3736000000000006E-2</v>
      </c>
      <c r="R102">
        <v>53.39</v>
      </c>
      <c r="T102" s="1" t="s">
        <v>3947</v>
      </c>
      <c r="U102" t="s">
        <v>3536</v>
      </c>
      <c r="V102" s="3" t="s">
        <v>4738</v>
      </c>
      <c r="W102">
        <v>1</v>
      </c>
      <c r="X102" s="3" t="s">
        <v>4999</v>
      </c>
      <c r="Y102" s="1" t="s">
        <v>3949</v>
      </c>
      <c r="Z102">
        <v>100</v>
      </c>
      <c r="AA102">
        <v>3</v>
      </c>
      <c r="AB102">
        <v>0</v>
      </c>
      <c r="AC102">
        <v>100</v>
      </c>
      <c r="AD102">
        <v>0</v>
      </c>
      <c r="AE102" t="s">
        <v>3539</v>
      </c>
      <c r="AF102">
        <v>121</v>
      </c>
      <c r="AG102">
        <v>100</v>
      </c>
      <c r="AH102" s="1" t="s">
        <v>3949</v>
      </c>
      <c r="AI102">
        <v>642</v>
      </c>
      <c r="AJ102" t="s">
        <v>3950</v>
      </c>
      <c r="AK102">
        <v>0</v>
      </c>
      <c r="AL102">
        <v>6</v>
      </c>
      <c r="AM102" t="s">
        <v>3541</v>
      </c>
      <c r="AN102">
        <v>100</v>
      </c>
      <c r="AO102">
        <v>0</v>
      </c>
      <c r="AP102">
        <v>0</v>
      </c>
      <c r="AQ102" s="2">
        <v>42814.425706018519</v>
      </c>
      <c r="AR102">
        <v>10000</v>
      </c>
    </row>
    <row r="103" spans="1:44" x14ac:dyDescent="0.3">
      <c r="A103" t="s">
        <v>3533</v>
      </c>
      <c r="B103">
        <v>641</v>
      </c>
      <c r="C103" t="s">
        <v>3538</v>
      </c>
      <c r="D103" t="s">
        <v>3952</v>
      </c>
      <c r="E103">
        <v>25000</v>
      </c>
      <c r="F103">
        <v>5.2</v>
      </c>
      <c r="G103">
        <v>1</v>
      </c>
      <c r="H103">
        <v>31</v>
      </c>
      <c r="I103" t="s">
        <v>3581</v>
      </c>
      <c r="J103">
        <v>1</v>
      </c>
      <c r="K103">
        <v>1</v>
      </c>
      <c r="L103">
        <v>0.53</v>
      </c>
      <c r="M103">
        <v>25111.95</v>
      </c>
      <c r="N103">
        <v>21.53</v>
      </c>
      <c r="O103" s="4">
        <f t="shared" si="4"/>
        <v>21.527777777777779</v>
      </c>
      <c r="P103">
        <v>111.95</v>
      </c>
      <c r="Q103" s="4">
        <f t="shared" si="5"/>
        <v>5.3736000000000006E-2</v>
      </c>
      <c r="R103">
        <v>133.47999999999999</v>
      </c>
      <c r="T103" s="1" t="s">
        <v>3951</v>
      </c>
      <c r="U103" t="s">
        <v>3536</v>
      </c>
      <c r="V103" s="3" t="s">
        <v>4739</v>
      </c>
      <c r="W103">
        <v>2</v>
      </c>
      <c r="X103" s="3" t="s">
        <v>5000</v>
      </c>
      <c r="Y103" s="1" t="s">
        <v>3953</v>
      </c>
      <c r="Z103">
        <v>100</v>
      </c>
      <c r="AA103">
        <v>3</v>
      </c>
      <c r="AB103">
        <v>0</v>
      </c>
      <c r="AC103">
        <v>100</v>
      </c>
      <c r="AD103">
        <v>0</v>
      </c>
      <c r="AE103" t="s">
        <v>3539</v>
      </c>
      <c r="AF103">
        <v>121</v>
      </c>
      <c r="AG103">
        <v>100</v>
      </c>
      <c r="AH103" s="1" t="s">
        <v>3953</v>
      </c>
      <c r="AI103">
        <v>641</v>
      </c>
      <c r="AJ103" t="s">
        <v>3954</v>
      </c>
      <c r="AK103">
        <v>0</v>
      </c>
      <c r="AL103">
        <v>6</v>
      </c>
      <c r="AM103" t="s">
        <v>3541</v>
      </c>
      <c r="AN103">
        <v>100</v>
      </c>
      <c r="AO103">
        <v>0</v>
      </c>
      <c r="AP103">
        <v>0</v>
      </c>
      <c r="AQ103" s="2">
        <v>42814.42465277778</v>
      </c>
      <c r="AR103">
        <v>25000</v>
      </c>
    </row>
    <row r="104" spans="1:44" x14ac:dyDescent="0.3">
      <c r="A104" t="s">
        <v>3533</v>
      </c>
      <c r="B104">
        <v>640</v>
      </c>
      <c r="C104" t="s">
        <v>3538</v>
      </c>
      <c r="D104" t="s">
        <v>3956</v>
      </c>
      <c r="E104">
        <v>50000</v>
      </c>
      <c r="F104">
        <v>5.2</v>
      </c>
      <c r="G104">
        <v>1</v>
      </c>
      <c r="H104">
        <v>31</v>
      </c>
      <c r="I104" t="s">
        <v>3581</v>
      </c>
      <c r="J104">
        <v>1</v>
      </c>
      <c r="K104">
        <v>1</v>
      </c>
      <c r="L104">
        <v>0.53</v>
      </c>
      <c r="M104">
        <v>50223.89</v>
      </c>
      <c r="N104">
        <v>43.06</v>
      </c>
      <c r="O104" s="4">
        <f t="shared" si="4"/>
        <v>43.055555555555557</v>
      </c>
      <c r="P104">
        <v>223.89</v>
      </c>
      <c r="Q104" s="4">
        <f t="shared" si="5"/>
        <v>5.3733599999999992E-2</v>
      </c>
      <c r="R104">
        <v>266.95</v>
      </c>
      <c r="T104" s="1" t="s">
        <v>3955</v>
      </c>
      <c r="U104" t="s">
        <v>3536</v>
      </c>
      <c r="V104" s="3" t="s">
        <v>4740</v>
      </c>
      <c r="W104">
        <v>2</v>
      </c>
      <c r="X104" s="3" t="s">
        <v>5001</v>
      </c>
      <c r="Y104" s="1" t="s">
        <v>3957</v>
      </c>
      <c r="Z104">
        <v>100</v>
      </c>
      <c r="AA104">
        <v>3</v>
      </c>
      <c r="AB104">
        <v>0</v>
      </c>
      <c r="AC104">
        <v>100</v>
      </c>
      <c r="AD104">
        <v>0</v>
      </c>
      <c r="AE104" t="s">
        <v>3539</v>
      </c>
      <c r="AF104">
        <v>121</v>
      </c>
      <c r="AG104">
        <v>100</v>
      </c>
      <c r="AH104" s="1" t="s">
        <v>3957</v>
      </c>
      <c r="AI104">
        <v>640</v>
      </c>
      <c r="AJ104" t="s">
        <v>3958</v>
      </c>
      <c r="AK104">
        <v>0</v>
      </c>
      <c r="AL104">
        <v>6</v>
      </c>
      <c r="AM104" t="s">
        <v>3541</v>
      </c>
      <c r="AN104">
        <v>100</v>
      </c>
      <c r="AO104">
        <v>0</v>
      </c>
      <c r="AP104">
        <v>0</v>
      </c>
      <c r="AQ104" s="2">
        <v>42814.423020833332</v>
      </c>
      <c r="AR104">
        <v>50000</v>
      </c>
    </row>
    <row r="105" spans="1:44" x14ac:dyDescent="0.3">
      <c r="A105" t="s">
        <v>3533</v>
      </c>
      <c r="B105">
        <v>633</v>
      </c>
      <c r="C105" t="s">
        <v>3811</v>
      </c>
      <c r="D105" t="s">
        <v>3960</v>
      </c>
      <c r="E105">
        <v>200000</v>
      </c>
      <c r="F105">
        <v>5</v>
      </c>
      <c r="G105">
        <v>7</v>
      </c>
      <c r="H105">
        <v>7</v>
      </c>
      <c r="I105" t="s">
        <v>3581</v>
      </c>
      <c r="J105">
        <v>1</v>
      </c>
      <c r="K105">
        <v>1</v>
      </c>
      <c r="L105">
        <v>0.12</v>
      </c>
      <c r="M105">
        <v>200194.45</v>
      </c>
      <c r="N105">
        <v>38.89</v>
      </c>
      <c r="O105" s="4">
        <f t="shared" si="4"/>
        <v>38.888888888888886</v>
      </c>
      <c r="P105">
        <v>194.45</v>
      </c>
      <c r="Q105" s="4">
        <f>P105/E105/G105*365</f>
        <v>5.0695892857142849E-2</v>
      </c>
      <c r="R105">
        <v>233.34</v>
      </c>
      <c r="T105" s="1" t="s">
        <v>3959</v>
      </c>
      <c r="U105" t="s">
        <v>3808</v>
      </c>
      <c r="V105" s="3" t="s">
        <v>4741</v>
      </c>
      <c r="W105">
        <v>11</v>
      </c>
      <c r="X105" s="3" t="s">
        <v>5002</v>
      </c>
      <c r="Y105" s="1" t="s">
        <v>3961</v>
      </c>
      <c r="Z105">
        <v>100</v>
      </c>
      <c r="AA105">
        <v>2</v>
      </c>
      <c r="AB105">
        <v>0</v>
      </c>
      <c r="AC105">
        <v>100</v>
      </c>
      <c r="AD105">
        <v>0</v>
      </c>
      <c r="AE105" t="s">
        <v>3539</v>
      </c>
      <c r="AF105">
        <v>122</v>
      </c>
      <c r="AG105">
        <v>100</v>
      </c>
      <c r="AH105" s="1" t="s">
        <v>3961</v>
      </c>
      <c r="AI105">
        <v>633</v>
      </c>
      <c r="AJ105" t="s">
        <v>3962</v>
      </c>
      <c r="AK105">
        <v>1</v>
      </c>
      <c r="AL105">
        <v>6</v>
      </c>
      <c r="AM105" t="s">
        <v>3813</v>
      </c>
      <c r="AN105">
        <v>100</v>
      </c>
      <c r="AO105">
        <v>0</v>
      </c>
      <c r="AP105">
        <v>0</v>
      </c>
      <c r="AQ105" s="2">
        <v>42814.409675925926</v>
      </c>
      <c r="AR105">
        <v>200000</v>
      </c>
    </row>
    <row r="106" spans="1:44" x14ac:dyDescent="0.3">
      <c r="A106" t="s">
        <v>3533</v>
      </c>
      <c r="B106">
        <v>634</v>
      </c>
      <c r="C106" t="s">
        <v>3538</v>
      </c>
      <c r="D106" t="s">
        <v>3964</v>
      </c>
      <c r="E106">
        <v>5000</v>
      </c>
      <c r="F106">
        <v>5.2</v>
      </c>
      <c r="G106">
        <v>1</v>
      </c>
      <c r="H106">
        <v>31</v>
      </c>
      <c r="I106" t="s">
        <v>3581</v>
      </c>
      <c r="J106">
        <v>1</v>
      </c>
      <c r="K106">
        <v>1</v>
      </c>
      <c r="L106">
        <v>0.53</v>
      </c>
      <c r="M106">
        <v>5022.3900000000003</v>
      </c>
      <c r="N106">
        <v>4.3099999999999996</v>
      </c>
      <c r="O106" s="4">
        <f t="shared" si="4"/>
        <v>4.3055555555555554</v>
      </c>
      <c r="P106">
        <v>22.39</v>
      </c>
      <c r="Q106" s="4">
        <f t="shared" ref="Q106:Q111" si="6">P106/E106/G106*12</f>
        <v>5.3736000000000006E-2</v>
      </c>
      <c r="R106">
        <v>26.7</v>
      </c>
      <c r="T106" s="1" t="s">
        <v>3963</v>
      </c>
      <c r="U106" t="s">
        <v>3536</v>
      </c>
      <c r="V106" s="3" t="s">
        <v>4742</v>
      </c>
      <c r="W106">
        <v>1</v>
      </c>
      <c r="X106" s="3" t="s">
        <v>5003</v>
      </c>
      <c r="Y106" s="1" t="s">
        <v>3965</v>
      </c>
      <c r="Z106">
        <v>100</v>
      </c>
      <c r="AA106">
        <v>3</v>
      </c>
      <c r="AB106">
        <v>0</v>
      </c>
      <c r="AC106">
        <v>100</v>
      </c>
      <c r="AD106">
        <v>0</v>
      </c>
      <c r="AE106" t="s">
        <v>3539</v>
      </c>
      <c r="AF106">
        <v>121</v>
      </c>
      <c r="AG106">
        <v>100</v>
      </c>
      <c r="AH106" s="1" t="s">
        <v>3965</v>
      </c>
      <c r="AI106">
        <v>634</v>
      </c>
      <c r="AJ106" t="s">
        <v>3966</v>
      </c>
      <c r="AK106">
        <v>0</v>
      </c>
      <c r="AL106">
        <v>6</v>
      </c>
      <c r="AM106" t="s">
        <v>3541</v>
      </c>
      <c r="AN106">
        <v>100</v>
      </c>
      <c r="AO106">
        <v>0</v>
      </c>
      <c r="AP106">
        <v>0</v>
      </c>
      <c r="AQ106" s="2">
        <v>42814.415439814817</v>
      </c>
      <c r="AR106">
        <v>5000</v>
      </c>
    </row>
    <row r="107" spans="1:44" x14ac:dyDescent="0.3">
      <c r="A107" t="s">
        <v>3533</v>
      </c>
      <c r="B107">
        <v>635</v>
      </c>
      <c r="C107" t="s">
        <v>3538</v>
      </c>
      <c r="D107" t="s">
        <v>3968</v>
      </c>
      <c r="E107">
        <v>5000</v>
      </c>
      <c r="F107">
        <v>5.2</v>
      </c>
      <c r="G107">
        <v>1</v>
      </c>
      <c r="H107">
        <v>31</v>
      </c>
      <c r="I107" t="s">
        <v>3581</v>
      </c>
      <c r="J107">
        <v>1</v>
      </c>
      <c r="K107">
        <v>1</v>
      </c>
      <c r="L107">
        <v>0.53</v>
      </c>
      <c r="M107">
        <v>5022.3900000000003</v>
      </c>
      <c r="N107">
        <v>4.3099999999999996</v>
      </c>
      <c r="O107" s="4">
        <f t="shared" si="4"/>
        <v>4.3055555555555554</v>
      </c>
      <c r="P107">
        <v>22.39</v>
      </c>
      <c r="Q107" s="4">
        <f t="shared" si="6"/>
        <v>5.3736000000000006E-2</v>
      </c>
      <c r="R107">
        <v>26.7</v>
      </c>
      <c r="T107" s="1" t="s">
        <v>3967</v>
      </c>
      <c r="U107" t="s">
        <v>3536</v>
      </c>
      <c r="V107" s="3" t="s">
        <v>4743</v>
      </c>
      <c r="W107">
        <v>5</v>
      </c>
      <c r="X107" s="3" t="s">
        <v>5004</v>
      </c>
      <c r="Y107" s="1" t="s">
        <v>3969</v>
      </c>
      <c r="Z107">
        <v>100</v>
      </c>
      <c r="AA107">
        <v>3</v>
      </c>
      <c r="AB107">
        <v>0</v>
      </c>
      <c r="AC107">
        <v>100</v>
      </c>
      <c r="AD107">
        <v>0</v>
      </c>
      <c r="AE107" t="s">
        <v>3539</v>
      </c>
      <c r="AF107">
        <v>121</v>
      </c>
      <c r="AG107">
        <v>100</v>
      </c>
      <c r="AH107" s="1" t="s">
        <v>3969</v>
      </c>
      <c r="AI107">
        <v>635</v>
      </c>
      <c r="AJ107" t="s">
        <v>3970</v>
      </c>
      <c r="AK107">
        <v>0</v>
      </c>
      <c r="AL107">
        <v>6</v>
      </c>
      <c r="AM107" t="s">
        <v>3541</v>
      </c>
      <c r="AN107">
        <v>100</v>
      </c>
      <c r="AO107">
        <v>0</v>
      </c>
      <c r="AP107">
        <v>0</v>
      </c>
      <c r="AQ107" s="2">
        <v>42814.417013888888</v>
      </c>
      <c r="AR107">
        <v>5000</v>
      </c>
    </row>
    <row r="108" spans="1:44" x14ac:dyDescent="0.3">
      <c r="A108" t="s">
        <v>3533</v>
      </c>
      <c r="B108">
        <v>636</v>
      </c>
      <c r="C108" t="s">
        <v>3538</v>
      </c>
      <c r="D108" t="s">
        <v>3972</v>
      </c>
      <c r="E108">
        <v>25000</v>
      </c>
      <c r="F108">
        <v>5.2</v>
      </c>
      <c r="G108">
        <v>1</v>
      </c>
      <c r="H108">
        <v>31</v>
      </c>
      <c r="I108" t="s">
        <v>3581</v>
      </c>
      <c r="J108">
        <v>1</v>
      </c>
      <c r="K108">
        <v>1</v>
      </c>
      <c r="L108">
        <v>0.53</v>
      </c>
      <c r="M108">
        <v>25111.96</v>
      </c>
      <c r="N108">
        <v>21.53</v>
      </c>
      <c r="O108" s="4">
        <f t="shared" si="4"/>
        <v>21.527777777777779</v>
      </c>
      <c r="P108">
        <v>111.96</v>
      </c>
      <c r="Q108" s="4">
        <f t="shared" si="6"/>
        <v>5.3740799999999991E-2</v>
      </c>
      <c r="R108">
        <v>133.49</v>
      </c>
      <c r="T108" s="1" t="s">
        <v>3971</v>
      </c>
      <c r="U108" t="s">
        <v>3536</v>
      </c>
      <c r="V108" s="3" t="s">
        <v>4744</v>
      </c>
      <c r="W108">
        <v>14</v>
      </c>
      <c r="X108" s="3" t="s">
        <v>5005</v>
      </c>
      <c r="Y108" s="1" t="s">
        <v>3973</v>
      </c>
      <c r="Z108">
        <v>100</v>
      </c>
      <c r="AA108">
        <v>3</v>
      </c>
      <c r="AB108">
        <v>0</v>
      </c>
      <c r="AC108">
        <v>100</v>
      </c>
      <c r="AD108">
        <v>0</v>
      </c>
      <c r="AE108" t="s">
        <v>3539</v>
      </c>
      <c r="AF108">
        <v>121</v>
      </c>
      <c r="AG108">
        <v>100</v>
      </c>
      <c r="AH108" s="1" t="s">
        <v>3973</v>
      </c>
      <c r="AI108">
        <v>636</v>
      </c>
      <c r="AJ108" t="s">
        <v>3974</v>
      </c>
      <c r="AK108">
        <v>0</v>
      </c>
      <c r="AL108">
        <v>6</v>
      </c>
      <c r="AM108" t="s">
        <v>3541</v>
      </c>
      <c r="AN108">
        <v>100</v>
      </c>
      <c r="AO108">
        <v>0</v>
      </c>
      <c r="AP108">
        <v>0</v>
      </c>
      <c r="AQ108" s="2">
        <v>42814.418611111112</v>
      </c>
      <c r="AR108">
        <v>25000</v>
      </c>
    </row>
    <row r="109" spans="1:44" x14ac:dyDescent="0.3">
      <c r="A109" t="s">
        <v>3533</v>
      </c>
      <c r="B109">
        <v>637</v>
      </c>
      <c r="C109" t="s">
        <v>3538</v>
      </c>
      <c r="D109" t="s">
        <v>3976</v>
      </c>
      <c r="E109">
        <v>30000</v>
      </c>
      <c r="F109">
        <v>5.2</v>
      </c>
      <c r="G109">
        <v>1</v>
      </c>
      <c r="H109">
        <v>31</v>
      </c>
      <c r="I109" t="s">
        <v>3581</v>
      </c>
      <c r="J109">
        <v>1</v>
      </c>
      <c r="K109">
        <v>1</v>
      </c>
      <c r="L109">
        <v>0.53</v>
      </c>
      <c r="M109">
        <v>30134.35</v>
      </c>
      <c r="N109">
        <v>25.83</v>
      </c>
      <c r="O109" s="4">
        <f t="shared" si="4"/>
        <v>25.833333333333336</v>
      </c>
      <c r="P109">
        <v>134.35</v>
      </c>
      <c r="Q109" s="4">
        <f t="shared" si="6"/>
        <v>5.3739999999999996E-2</v>
      </c>
      <c r="R109">
        <v>160.18</v>
      </c>
      <c r="T109" s="1" t="s">
        <v>3975</v>
      </c>
      <c r="U109" t="s">
        <v>3536</v>
      </c>
      <c r="V109" s="3" t="s">
        <v>4745</v>
      </c>
      <c r="W109">
        <v>12</v>
      </c>
      <c r="X109" s="3" t="s">
        <v>5006</v>
      </c>
      <c r="Y109" s="1" t="s">
        <v>3977</v>
      </c>
      <c r="Z109">
        <v>100</v>
      </c>
      <c r="AA109">
        <v>3</v>
      </c>
      <c r="AB109">
        <v>0</v>
      </c>
      <c r="AC109">
        <v>100</v>
      </c>
      <c r="AD109">
        <v>0</v>
      </c>
      <c r="AE109" t="s">
        <v>3539</v>
      </c>
      <c r="AF109">
        <v>121</v>
      </c>
      <c r="AG109">
        <v>100</v>
      </c>
      <c r="AH109" s="1" t="s">
        <v>3977</v>
      </c>
      <c r="AI109">
        <v>637</v>
      </c>
      <c r="AJ109" t="s">
        <v>3978</v>
      </c>
      <c r="AK109">
        <v>0</v>
      </c>
      <c r="AL109">
        <v>6</v>
      </c>
      <c r="AM109" t="s">
        <v>3541</v>
      </c>
      <c r="AN109">
        <v>100</v>
      </c>
      <c r="AO109">
        <v>0</v>
      </c>
      <c r="AP109">
        <v>0</v>
      </c>
      <c r="AQ109" s="2">
        <v>42814.419953703706</v>
      </c>
      <c r="AR109">
        <v>30000</v>
      </c>
    </row>
    <row r="110" spans="1:44" x14ac:dyDescent="0.3">
      <c r="A110" t="s">
        <v>3533</v>
      </c>
      <c r="B110">
        <v>638</v>
      </c>
      <c r="C110" t="s">
        <v>3538</v>
      </c>
      <c r="D110" t="s">
        <v>3980</v>
      </c>
      <c r="E110">
        <v>50000</v>
      </c>
      <c r="F110">
        <v>5.2</v>
      </c>
      <c r="G110">
        <v>1</v>
      </c>
      <c r="H110">
        <v>31</v>
      </c>
      <c r="I110" t="s">
        <v>3581</v>
      </c>
      <c r="J110">
        <v>1</v>
      </c>
      <c r="K110">
        <v>1</v>
      </c>
      <c r="L110">
        <v>0.53</v>
      </c>
      <c r="M110">
        <v>50223.9</v>
      </c>
      <c r="N110">
        <v>43.06</v>
      </c>
      <c r="O110" s="4">
        <f t="shared" si="4"/>
        <v>43.055555555555557</v>
      </c>
      <c r="P110">
        <v>223.9</v>
      </c>
      <c r="Q110" s="4">
        <f t="shared" si="6"/>
        <v>5.3736000000000006E-2</v>
      </c>
      <c r="R110">
        <v>266.95999999999998</v>
      </c>
      <c r="T110" s="1" t="s">
        <v>3979</v>
      </c>
      <c r="U110" t="s">
        <v>3536</v>
      </c>
      <c r="V110" s="3" t="s">
        <v>4746</v>
      </c>
      <c r="W110">
        <v>7</v>
      </c>
      <c r="X110" s="3" t="s">
        <v>5007</v>
      </c>
      <c r="Y110" s="1" t="s">
        <v>3981</v>
      </c>
      <c r="Z110">
        <v>100</v>
      </c>
      <c r="AA110">
        <v>3</v>
      </c>
      <c r="AB110">
        <v>0</v>
      </c>
      <c r="AC110">
        <v>100</v>
      </c>
      <c r="AD110">
        <v>0</v>
      </c>
      <c r="AE110" t="s">
        <v>3539</v>
      </c>
      <c r="AF110">
        <v>121</v>
      </c>
      <c r="AG110">
        <v>100</v>
      </c>
      <c r="AH110" s="1" t="s">
        <v>3981</v>
      </c>
      <c r="AI110">
        <v>638</v>
      </c>
      <c r="AJ110" t="s">
        <v>3982</v>
      </c>
      <c r="AK110">
        <v>0</v>
      </c>
      <c r="AL110">
        <v>6</v>
      </c>
      <c r="AM110" t="s">
        <v>3541</v>
      </c>
      <c r="AN110">
        <v>100</v>
      </c>
      <c r="AO110">
        <v>0</v>
      </c>
      <c r="AP110">
        <v>0</v>
      </c>
      <c r="AQ110" s="2">
        <v>42814.421087962961</v>
      </c>
      <c r="AR110">
        <v>50000</v>
      </c>
    </row>
    <row r="111" spans="1:44" x14ac:dyDescent="0.3">
      <c r="A111" t="s">
        <v>3533</v>
      </c>
      <c r="B111">
        <v>639</v>
      </c>
      <c r="C111" t="s">
        <v>3538</v>
      </c>
      <c r="D111" t="s">
        <v>3984</v>
      </c>
      <c r="E111">
        <v>50000</v>
      </c>
      <c r="F111">
        <v>5.2</v>
      </c>
      <c r="G111">
        <v>1</v>
      </c>
      <c r="H111">
        <v>31</v>
      </c>
      <c r="I111" t="s">
        <v>3581</v>
      </c>
      <c r="J111">
        <v>1</v>
      </c>
      <c r="K111">
        <v>1</v>
      </c>
      <c r="L111">
        <v>0.53</v>
      </c>
      <c r="M111">
        <v>50223.91</v>
      </c>
      <c r="N111">
        <v>43.06</v>
      </c>
      <c r="O111" s="4">
        <f t="shared" si="4"/>
        <v>43.055555555555557</v>
      </c>
      <c r="P111">
        <v>223.91</v>
      </c>
      <c r="Q111" s="4">
        <f t="shared" si="6"/>
        <v>5.3738399999999999E-2</v>
      </c>
      <c r="R111">
        <v>266.97000000000003</v>
      </c>
      <c r="T111" s="1" t="s">
        <v>3983</v>
      </c>
      <c r="U111" t="s">
        <v>3536</v>
      </c>
      <c r="V111" s="3" t="s">
        <v>4747</v>
      </c>
      <c r="W111">
        <v>12</v>
      </c>
      <c r="X111" s="3" t="s">
        <v>5008</v>
      </c>
      <c r="Y111" s="1" t="s">
        <v>3985</v>
      </c>
      <c r="Z111">
        <v>100</v>
      </c>
      <c r="AA111">
        <v>3</v>
      </c>
      <c r="AB111">
        <v>0</v>
      </c>
      <c r="AC111">
        <v>100</v>
      </c>
      <c r="AD111">
        <v>0</v>
      </c>
      <c r="AE111" t="s">
        <v>3539</v>
      </c>
      <c r="AF111">
        <v>121</v>
      </c>
      <c r="AG111">
        <v>100</v>
      </c>
      <c r="AH111" s="1" t="s">
        <v>3985</v>
      </c>
      <c r="AI111">
        <v>639</v>
      </c>
      <c r="AJ111" t="s">
        <v>3986</v>
      </c>
      <c r="AK111">
        <v>0</v>
      </c>
      <c r="AL111">
        <v>6</v>
      </c>
      <c r="AM111" t="s">
        <v>3541</v>
      </c>
      <c r="AN111">
        <v>100</v>
      </c>
      <c r="AO111">
        <v>0</v>
      </c>
      <c r="AP111">
        <v>0</v>
      </c>
      <c r="AQ111" s="2">
        <v>42814.422118055554</v>
      </c>
      <c r="AR111">
        <v>50000</v>
      </c>
    </row>
    <row r="112" spans="1:44" x14ac:dyDescent="0.3">
      <c r="A112" t="s">
        <v>3533</v>
      </c>
      <c r="B112">
        <v>632</v>
      </c>
      <c r="C112" t="s">
        <v>3811</v>
      </c>
      <c r="D112" t="s">
        <v>3988</v>
      </c>
      <c r="E112">
        <v>200000</v>
      </c>
      <c r="F112">
        <v>5</v>
      </c>
      <c r="G112">
        <v>7</v>
      </c>
      <c r="H112">
        <v>7</v>
      </c>
      <c r="I112" t="s">
        <v>3581</v>
      </c>
      <c r="J112">
        <v>1</v>
      </c>
      <c r="K112">
        <v>1</v>
      </c>
      <c r="L112">
        <v>0.12</v>
      </c>
      <c r="M112">
        <v>200194.44</v>
      </c>
      <c r="N112">
        <v>38.89</v>
      </c>
      <c r="O112" s="4">
        <f t="shared" si="4"/>
        <v>38.888888888888886</v>
      </c>
      <c r="P112">
        <v>194.44</v>
      </c>
      <c r="Q112" s="4">
        <f>P112/E112/G112*365</f>
        <v>5.0693285714285712E-2</v>
      </c>
      <c r="R112">
        <v>233.33</v>
      </c>
      <c r="T112" s="1" t="s">
        <v>3987</v>
      </c>
      <c r="U112" t="s">
        <v>3808</v>
      </c>
      <c r="V112" s="3" t="s">
        <v>4748</v>
      </c>
      <c r="W112">
        <v>26</v>
      </c>
      <c r="X112" s="3" t="s">
        <v>5009</v>
      </c>
      <c r="Y112" s="1" t="s">
        <v>3989</v>
      </c>
      <c r="Z112">
        <v>100</v>
      </c>
      <c r="AA112">
        <v>2</v>
      </c>
      <c r="AB112">
        <v>0</v>
      </c>
      <c r="AC112">
        <v>100</v>
      </c>
      <c r="AD112">
        <v>0</v>
      </c>
      <c r="AE112" t="s">
        <v>3539</v>
      </c>
      <c r="AF112">
        <v>122</v>
      </c>
      <c r="AG112">
        <v>100</v>
      </c>
      <c r="AH112" s="1" t="s">
        <v>3989</v>
      </c>
      <c r="AI112">
        <v>632</v>
      </c>
      <c r="AJ112" t="s">
        <v>3990</v>
      </c>
      <c r="AK112">
        <v>1</v>
      </c>
      <c r="AL112">
        <v>6</v>
      </c>
      <c r="AM112" t="s">
        <v>3813</v>
      </c>
      <c r="AN112">
        <v>100</v>
      </c>
      <c r="AO112">
        <v>0</v>
      </c>
      <c r="AP112">
        <v>0</v>
      </c>
      <c r="AQ112" s="2">
        <v>42813.390532407408</v>
      </c>
      <c r="AR112">
        <v>200000</v>
      </c>
    </row>
    <row r="113" spans="1:44" x14ac:dyDescent="0.3">
      <c r="A113" t="s">
        <v>3533</v>
      </c>
      <c r="B113">
        <v>631</v>
      </c>
      <c r="C113" t="s">
        <v>3811</v>
      </c>
      <c r="D113" t="s">
        <v>3992</v>
      </c>
      <c r="E113">
        <v>200000</v>
      </c>
      <c r="F113">
        <v>5</v>
      </c>
      <c r="G113">
        <v>7</v>
      </c>
      <c r="H113">
        <v>7</v>
      </c>
      <c r="I113" t="s">
        <v>3581</v>
      </c>
      <c r="J113">
        <v>1</v>
      </c>
      <c r="K113">
        <v>1</v>
      </c>
      <c r="L113">
        <v>0.12</v>
      </c>
      <c r="M113">
        <v>200194.44</v>
      </c>
      <c r="N113">
        <v>38.89</v>
      </c>
      <c r="O113" s="4">
        <f t="shared" si="4"/>
        <v>38.888888888888886</v>
      </c>
      <c r="P113">
        <v>194.44</v>
      </c>
      <c r="Q113" s="4">
        <f>P113/E113/G113*365</f>
        <v>5.0693285714285712E-2</v>
      </c>
      <c r="R113">
        <v>233.33</v>
      </c>
      <c r="T113" s="1" t="s">
        <v>3991</v>
      </c>
      <c r="U113" t="s">
        <v>3808</v>
      </c>
      <c r="V113" s="3" t="s">
        <v>4749</v>
      </c>
      <c r="W113">
        <v>21</v>
      </c>
      <c r="X113" s="3" t="s">
        <v>5010</v>
      </c>
      <c r="Y113" s="1" t="s">
        <v>3993</v>
      </c>
      <c r="Z113">
        <v>100</v>
      </c>
      <c r="AA113">
        <v>2</v>
      </c>
      <c r="AB113">
        <v>0</v>
      </c>
      <c r="AC113">
        <v>100</v>
      </c>
      <c r="AD113">
        <v>0</v>
      </c>
      <c r="AE113" t="s">
        <v>3539</v>
      </c>
      <c r="AF113">
        <v>122</v>
      </c>
      <c r="AG113">
        <v>100</v>
      </c>
      <c r="AH113" s="1" t="s">
        <v>3993</v>
      </c>
      <c r="AI113">
        <v>631</v>
      </c>
      <c r="AJ113" t="s">
        <v>3994</v>
      </c>
      <c r="AK113">
        <v>1</v>
      </c>
      <c r="AL113">
        <v>6</v>
      </c>
      <c r="AM113" t="s">
        <v>3813</v>
      </c>
      <c r="AN113">
        <v>100</v>
      </c>
      <c r="AO113">
        <v>0</v>
      </c>
      <c r="AP113">
        <v>0</v>
      </c>
      <c r="AQ113" s="2">
        <v>42812.398761574077</v>
      </c>
      <c r="AR113">
        <v>200000</v>
      </c>
    </row>
    <row r="114" spans="1:44" x14ac:dyDescent="0.3">
      <c r="A114" t="s">
        <v>3533</v>
      </c>
      <c r="B114">
        <v>630</v>
      </c>
      <c r="C114" t="s">
        <v>3544</v>
      </c>
      <c r="D114" t="s">
        <v>3996</v>
      </c>
      <c r="E114">
        <v>100000</v>
      </c>
      <c r="F114">
        <v>5.4</v>
      </c>
      <c r="G114">
        <v>6</v>
      </c>
      <c r="H114">
        <v>184</v>
      </c>
      <c r="I114" t="s">
        <v>3581</v>
      </c>
      <c r="J114">
        <v>0.8</v>
      </c>
      <c r="K114">
        <v>0.8</v>
      </c>
      <c r="L114">
        <v>3.17</v>
      </c>
      <c r="M114">
        <v>102760</v>
      </c>
      <c r="N114">
        <v>408.89</v>
      </c>
      <c r="O114" s="4">
        <f t="shared" si="4"/>
        <v>408.88888888888891</v>
      </c>
      <c r="P114">
        <v>2760</v>
      </c>
      <c r="Q114" s="4">
        <f t="shared" ref="Q114:Q131" si="7">P114/E114/G114*12</f>
        <v>5.5199999999999999E-2</v>
      </c>
      <c r="R114">
        <v>3168.89</v>
      </c>
      <c r="S114">
        <f>R114/E114/G114*12</f>
        <v>6.3377799999999998E-2</v>
      </c>
      <c r="T114" s="1" t="s">
        <v>3995</v>
      </c>
      <c r="U114" t="s">
        <v>3536</v>
      </c>
      <c r="V114" s="3" t="s">
        <v>4750</v>
      </c>
      <c r="W114">
        <v>6</v>
      </c>
      <c r="X114" s="3" t="s">
        <v>5011</v>
      </c>
      <c r="Y114" s="1" t="s">
        <v>3997</v>
      </c>
      <c r="Z114">
        <v>100</v>
      </c>
      <c r="AA114">
        <v>3</v>
      </c>
      <c r="AB114">
        <v>0</v>
      </c>
      <c r="AC114">
        <v>100</v>
      </c>
      <c r="AD114">
        <v>0</v>
      </c>
      <c r="AE114" t="s">
        <v>3998</v>
      </c>
      <c r="AF114">
        <v>125</v>
      </c>
      <c r="AG114">
        <v>100</v>
      </c>
      <c r="AH114" s="1" t="s">
        <v>3997</v>
      </c>
      <c r="AI114">
        <v>630</v>
      </c>
      <c r="AJ114" t="s">
        <v>3999</v>
      </c>
      <c r="AK114">
        <v>0</v>
      </c>
      <c r="AL114">
        <v>6</v>
      </c>
      <c r="AM114" t="s">
        <v>3547</v>
      </c>
      <c r="AN114">
        <v>100</v>
      </c>
      <c r="AO114">
        <v>0</v>
      </c>
      <c r="AP114">
        <v>0</v>
      </c>
      <c r="AQ114" s="2">
        <v>42811.772152777776</v>
      </c>
      <c r="AR114">
        <v>100000</v>
      </c>
    </row>
    <row r="115" spans="1:44" x14ac:dyDescent="0.3">
      <c r="A115" t="s">
        <v>3533</v>
      </c>
      <c r="B115">
        <v>621</v>
      </c>
      <c r="C115" t="s">
        <v>3538</v>
      </c>
      <c r="D115" t="s">
        <v>4001</v>
      </c>
      <c r="E115">
        <v>30000</v>
      </c>
      <c r="F115">
        <v>5.2</v>
      </c>
      <c r="G115">
        <v>1</v>
      </c>
      <c r="H115">
        <v>31</v>
      </c>
      <c r="I115" t="s">
        <v>3581</v>
      </c>
      <c r="J115">
        <v>1</v>
      </c>
      <c r="K115">
        <v>1</v>
      </c>
      <c r="L115">
        <v>0.53</v>
      </c>
      <c r="M115">
        <v>30134.34</v>
      </c>
      <c r="N115">
        <v>25.83</v>
      </c>
      <c r="O115" s="4">
        <f t="shared" si="4"/>
        <v>25.833333333333336</v>
      </c>
      <c r="P115">
        <v>134.34</v>
      </c>
      <c r="Q115" s="4">
        <f t="shared" si="7"/>
        <v>5.3736000000000006E-2</v>
      </c>
      <c r="R115">
        <v>160.16999999999999</v>
      </c>
      <c r="T115" s="1" t="s">
        <v>4000</v>
      </c>
      <c r="U115" t="s">
        <v>3536</v>
      </c>
      <c r="V115" s="3" t="s">
        <v>4751</v>
      </c>
      <c r="W115">
        <v>3</v>
      </c>
      <c r="X115" s="3" t="s">
        <v>5012</v>
      </c>
      <c r="Y115" s="1" t="s">
        <v>4002</v>
      </c>
      <c r="Z115">
        <v>100</v>
      </c>
      <c r="AA115">
        <v>3</v>
      </c>
      <c r="AB115">
        <v>0</v>
      </c>
      <c r="AC115">
        <v>100</v>
      </c>
      <c r="AD115">
        <v>0</v>
      </c>
      <c r="AE115" t="s">
        <v>3539</v>
      </c>
      <c r="AF115">
        <v>121</v>
      </c>
      <c r="AG115">
        <v>100</v>
      </c>
      <c r="AH115" s="1" t="s">
        <v>4002</v>
      </c>
      <c r="AI115">
        <v>621</v>
      </c>
      <c r="AJ115" t="s">
        <v>4003</v>
      </c>
      <c r="AK115">
        <v>0</v>
      </c>
      <c r="AL115">
        <v>6</v>
      </c>
      <c r="AM115" t="s">
        <v>3541</v>
      </c>
      <c r="AN115">
        <v>100</v>
      </c>
      <c r="AO115">
        <v>0</v>
      </c>
      <c r="AP115">
        <v>0</v>
      </c>
      <c r="AQ115" s="2">
        <v>42811.651388888888</v>
      </c>
      <c r="AR115">
        <v>30000</v>
      </c>
    </row>
    <row r="116" spans="1:44" x14ac:dyDescent="0.3">
      <c r="A116" t="s">
        <v>3533</v>
      </c>
      <c r="B116">
        <v>622</v>
      </c>
      <c r="C116" t="s">
        <v>3538</v>
      </c>
      <c r="D116" t="s">
        <v>4005</v>
      </c>
      <c r="E116">
        <v>10000</v>
      </c>
      <c r="F116">
        <v>5.2</v>
      </c>
      <c r="G116">
        <v>1</v>
      </c>
      <c r="H116">
        <v>31</v>
      </c>
      <c r="I116" t="s">
        <v>3581</v>
      </c>
      <c r="J116">
        <v>1</v>
      </c>
      <c r="K116">
        <v>1</v>
      </c>
      <c r="L116">
        <v>0.53</v>
      </c>
      <c r="M116">
        <v>10044.780000000001</v>
      </c>
      <c r="N116">
        <v>8.61</v>
      </c>
      <c r="O116" s="4">
        <f t="shared" si="4"/>
        <v>8.6111111111111107</v>
      </c>
      <c r="P116">
        <v>44.78</v>
      </c>
      <c r="Q116" s="4">
        <f t="shared" si="7"/>
        <v>5.3736000000000006E-2</v>
      </c>
      <c r="R116">
        <v>53.39</v>
      </c>
      <c r="T116" s="1" t="s">
        <v>4004</v>
      </c>
      <c r="U116" t="s">
        <v>3536</v>
      </c>
      <c r="V116" s="3" t="s">
        <v>4752</v>
      </c>
      <c r="W116">
        <v>2</v>
      </c>
      <c r="X116" s="3" t="s">
        <v>5013</v>
      </c>
      <c r="Y116" s="1" t="s">
        <v>4006</v>
      </c>
      <c r="Z116">
        <v>100</v>
      </c>
      <c r="AA116">
        <v>3</v>
      </c>
      <c r="AB116">
        <v>0</v>
      </c>
      <c r="AC116">
        <v>100</v>
      </c>
      <c r="AD116">
        <v>0</v>
      </c>
      <c r="AE116" t="s">
        <v>3539</v>
      </c>
      <c r="AF116">
        <v>121</v>
      </c>
      <c r="AG116">
        <v>100</v>
      </c>
      <c r="AH116" s="1" t="s">
        <v>4006</v>
      </c>
      <c r="AI116">
        <v>622</v>
      </c>
      <c r="AJ116" t="s">
        <v>4007</v>
      </c>
      <c r="AK116">
        <v>0</v>
      </c>
      <c r="AL116">
        <v>6</v>
      </c>
      <c r="AM116" t="s">
        <v>3541</v>
      </c>
      <c r="AN116">
        <v>100</v>
      </c>
      <c r="AO116">
        <v>0</v>
      </c>
      <c r="AP116">
        <v>0</v>
      </c>
      <c r="AQ116" s="2">
        <v>42811.654293981483</v>
      </c>
      <c r="AR116">
        <v>10000</v>
      </c>
    </row>
    <row r="117" spans="1:44" x14ac:dyDescent="0.3">
      <c r="A117" t="s">
        <v>3533</v>
      </c>
      <c r="B117">
        <v>623</v>
      </c>
      <c r="C117" t="s">
        <v>3538</v>
      </c>
      <c r="D117" t="s">
        <v>4009</v>
      </c>
      <c r="E117">
        <v>20000</v>
      </c>
      <c r="F117">
        <v>5.2</v>
      </c>
      <c r="G117">
        <v>1</v>
      </c>
      <c r="H117">
        <v>31</v>
      </c>
      <c r="I117" t="s">
        <v>3581</v>
      </c>
      <c r="J117">
        <v>1</v>
      </c>
      <c r="K117">
        <v>1</v>
      </c>
      <c r="L117">
        <v>0.53</v>
      </c>
      <c r="M117">
        <v>20089.560000000001</v>
      </c>
      <c r="N117">
        <v>17.22</v>
      </c>
      <c r="O117" s="4">
        <f t="shared" si="4"/>
        <v>17.222222222222221</v>
      </c>
      <c r="P117">
        <v>89.56</v>
      </c>
      <c r="Q117" s="4">
        <f t="shared" si="7"/>
        <v>5.3736000000000006E-2</v>
      </c>
      <c r="R117">
        <v>106.78</v>
      </c>
      <c r="T117" s="1" t="s">
        <v>4008</v>
      </c>
      <c r="U117" t="s">
        <v>3536</v>
      </c>
      <c r="V117" s="3" t="s">
        <v>4753</v>
      </c>
      <c r="W117">
        <v>6</v>
      </c>
      <c r="X117" s="3" t="s">
        <v>5014</v>
      </c>
      <c r="Y117" s="1" t="s">
        <v>4010</v>
      </c>
      <c r="Z117">
        <v>100</v>
      </c>
      <c r="AA117">
        <v>3</v>
      </c>
      <c r="AB117">
        <v>0</v>
      </c>
      <c r="AC117">
        <v>100</v>
      </c>
      <c r="AD117">
        <v>0</v>
      </c>
      <c r="AE117" t="s">
        <v>3539</v>
      </c>
      <c r="AF117">
        <v>121</v>
      </c>
      <c r="AG117">
        <v>100</v>
      </c>
      <c r="AH117" s="1" t="s">
        <v>4010</v>
      </c>
      <c r="AI117">
        <v>623</v>
      </c>
      <c r="AJ117" t="s">
        <v>4011</v>
      </c>
      <c r="AK117">
        <v>0</v>
      </c>
      <c r="AL117">
        <v>6</v>
      </c>
      <c r="AM117" t="s">
        <v>3541</v>
      </c>
      <c r="AN117">
        <v>100</v>
      </c>
      <c r="AO117">
        <v>0</v>
      </c>
      <c r="AP117">
        <v>0</v>
      </c>
      <c r="AQ117" s="2">
        <v>42811.655532407407</v>
      </c>
      <c r="AR117">
        <v>20000</v>
      </c>
    </row>
    <row r="118" spans="1:44" x14ac:dyDescent="0.3">
      <c r="A118" t="s">
        <v>3533</v>
      </c>
      <c r="B118">
        <v>624</v>
      </c>
      <c r="C118" t="s">
        <v>3538</v>
      </c>
      <c r="D118" t="s">
        <v>4013</v>
      </c>
      <c r="E118">
        <v>20000</v>
      </c>
      <c r="F118">
        <v>5.2</v>
      </c>
      <c r="G118">
        <v>1</v>
      </c>
      <c r="H118">
        <v>31</v>
      </c>
      <c r="I118" t="s">
        <v>3581</v>
      </c>
      <c r="J118">
        <v>1</v>
      </c>
      <c r="K118">
        <v>1</v>
      </c>
      <c r="L118">
        <v>0.53</v>
      </c>
      <c r="M118">
        <v>20089.560000000001</v>
      </c>
      <c r="N118">
        <v>17.22</v>
      </c>
      <c r="O118" s="4">
        <f t="shared" si="4"/>
        <v>17.222222222222221</v>
      </c>
      <c r="P118">
        <v>89.56</v>
      </c>
      <c r="Q118" s="4">
        <f t="shared" si="7"/>
        <v>5.3736000000000006E-2</v>
      </c>
      <c r="R118">
        <v>106.78</v>
      </c>
      <c r="T118" s="1" t="s">
        <v>4012</v>
      </c>
      <c r="U118" t="s">
        <v>3536</v>
      </c>
      <c r="V118" s="3" t="s">
        <v>4754</v>
      </c>
      <c r="W118">
        <v>3</v>
      </c>
      <c r="X118" s="3" t="s">
        <v>5015</v>
      </c>
      <c r="Y118" s="1" t="s">
        <v>4014</v>
      </c>
      <c r="Z118">
        <v>100</v>
      </c>
      <c r="AA118">
        <v>3</v>
      </c>
      <c r="AB118">
        <v>0</v>
      </c>
      <c r="AC118">
        <v>100</v>
      </c>
      <c r="AD118">
        <v>0</v>
      </c>
      <c r="AE118" t="s">
        <v>3539</v>
      </c>
      <c r="AF118">
        <v>121</v>
      </c>
      <c r="AG118">
        <v>100</v>
      </c>
      <c r="AH118" s="1" t="s">
        <v>4014</v>
      </c>
      <c r="AI118">
        <v>624</v>
      </c>
      <c r="AJ118" t="s">
        <v>4015</v>
      </c>
      <c r="AK118">
        <v>0</v>
      </c>
      <c r="AL118">
        <v>6</v>
      </c>
      <c r="AM118" t="s">
        <v>3541</v>
      </c>
      <c r="AN118">
        <v>100</v>
      </c>
      <c r="AO118">
        <v>0</v>
      </c>
      <c r="AP118">
        <v>0</v>
      </c>
      <c r="AQ118" s="2">
        <v>42811.65693287037</v>
      </c>
      <c r="AR118">
        <v>20000</v>
      </c>
    </row>
    <row r="119" spans="1:44" x14ac:dyDescent="0.3">
      <c r="A119" t="s">
        <v>3533</v>
      </c>
      <c r="B119">
        <v>625</v>
      </c>
      <c r="C119" t="s">
        <v>3538</v>
      </c>
      <c r="D119" t="s">
        <v>4017</v>
      </c>
      <c r="E119">
        <v>20000</v>
      </c>
      <c r="F119">
        <v>5.2</v>
      </c>
      <c r="G119">
        <v>1</v>
      </c>
      <c r="H119">
        <v>31</v>
      </c>
      <c r="I119" t="s">
        <v>3581</v>
      </c>
      <c r="J119">
        <v>1</v>
      </c>
      <c r="K119">
        <v>1</v>
      </c>
      <c r="L119">
        <v>0.53</v>
      </c>
      <c r="M119">
        <v>20089.55</v>
      </c>
      <c r="N119">
        <v>17.22</v>
      </c>
      <c r="O119" s="4">
        <f t="shared" si="4"/>
        <v>17.222222222222221</v>
      </c>
      <c r="P119">
        <v>89.55</v>
      </c>
      <c r="Q119" s="4">
        <f t="shared" si="7"/>
        <v>5.373E-2</v>
      </c>
      <c r="R119">
        <v>106.77</v>
      </c>
      <c r="T119" s="1" t="s">
        <v>4016</v>
      </c>
      <c r="U119" t="s">
        <v>3536</v>
      </c>
      <c r="V119" s="3" t="s">
        <v>4755</v>
      </c>
      <c r="W119">
        <v>3</v>
      </c>
      <c r="X119" s="3" t="s">
        <v>5016</v>
      </c>
      <c r="Y119" s="1" t="s">
        <v>4018</v>
      </c>
      <c r="Z119">
        <v>100</v>
      </c>
      <c r="AA119">
        <v>3</v>
      </c>
      <c r="AB119">
        <v>0</v>
      </c>
      <c r="AC119">
        <v>100</v>
      </c>
      <c r="AD119">
        <v>0</v>
      </c>
      <c r="AE119" t="s">
        <v>3539</v>
      </c>
      <c r="AF119">
        <v>121</v>
      </c>
      <c r="AG119">
        <v>100</v>
      </c>
      <c r="AH119" s="1" t="s">
        <v>4018</v>
      </c>
      <c r="AI119">
        <v>625</v>
      </c>
      <c r="AJ119" t="s">
        <v>4019</v>
      </c>
      <c r="AK119">
        <v>0</v>
      </c>
      <c r="AL119">
        <v>6</v>
      </c>
      <c r="AM119" t="s">
        <v>3541</v>
      </c>
      <c r="AN119">
        <v>100</v>
      </c>
      <c r="AO119">
        <v>0</v>
      </c>
      <c r="AP119">
        <v>0</v>
      </c>
      <c r="AQ119" s="2">
        <v>42811.659305555557</v>
      </c>
      <c r="AR119">
        <v>20000</v>
      </c>
    </row>
    <row r="120" spans="1:44" x14ac:dyDescent="0.3">
      <c r="A120" t="s">
        <v>3533</v>
      </c>
      <c r="B120">
        <v>629</v>
      </c>
      <c r="C120" t="s">
        <v>3538</v>
      </c>
      <c r="D120" t="s">
        <v>4021</v>
      </c>
      <c r="E120">
        <v>30000</v>
      </c>
      <c r="F120">
        <v>5.2</v>
      </c>
      <c r="G120">
        <v>1</v>
      </c>
      <c r="H120">
        <v>31</v>
      </c>
      <c r="I120" t="s">
        <v>3581</v>
      </c>
      <c r="J120">
        <v>1</v>
      </c>
      <c r="K120">
        <v>1</v>
      </c>
      <c r="L120">
        <v>0.53</v>
      </c>
      <c r="M120">
        <v>30134.34</v>
      </c>
      <c r="N120">
        <v>25.83</v>
      </c>
      <c r="O120" s="4">
        <f t="shared" si="4"/>
        <v>25.833333333333336</v>
      </c>
      <c r="P120">
        <v>134.34</v>
      </c>
      <c r="Q120" s="4">
        <f t="shared" si="7"/>
        <v>5.3736000000000006E-2</v>
      </c>
      <c r="R120">
        <v>160.16999999999999</v>
      </c>
      <c r="T120" s="1" t="s">
        <v>4020</v>
      </c>
      <c r="U120" t="s">
        <v>3536</v>
      </c>
      <c r="V120" s="3" t="s">
        <v>4756</v>
      </c>
      <c r="W120">
        <v>11</v>
      </c>
      <c r="X120" s="3" t="s">
        <v>5017</v>
      </c>
      <c r="Y120" s="1" t="s">
        <v>4022</v>
      </c>
      <c r="Z120">
        <v>100</v>
      </c>
      <c r="AA120">
        <v>3</v>
      </c>
      <c r="AB120">
        <v>0</v>
      </c>
      <c r="AC120">
        <v>100</v>
      </c>
      <c r="AD120">
        <v>0</v>
      </c>
      <c r="AE120" t="s">
        <v>3539</v>
      </c>
      <c r="AF120">
        <v>121</v>
      </c>
      <c r="AG120">
        <v>100</v>
      </c>
      <c r="AH120" s="1" t="s">
        <v>4022</v>
      </c>
      <c r="AI120">
        <v>629</v>
      </c>
      <c r="AJ120" t="s">
        <v>4023</v>
      </c>
      <c r="AK120">
        <v>0</v>
      </c>
      <c r="AL120">
        <v>6</v>
      </c>
      <c r="AM120" t="s">
        <v>3541</v>
      </c>
      <c r="AN120">
        <v>100</v>
      </c>
      <c r="AO120">
        <v>0</v>
      </c>
      <c r="AP120">
        <v>0</v>
      </c>
      <c r="AQ120" s="2">
        <v>42811.674201388887</v>
      </c>
      <c r="AR120">
        <v>30000</v>
      </c>
    </row>
    <row r="121" spans="1:44" x14ac:dyDescent="0.3">
      <c r="A121" t="s">
        <v>3533</v>
      </c>
      <c r="B121">
        <v>628</v>
      </c>
      <c r="C121" t="s">
        <v>3538</v>
      </c>
      <c r="D121" t="s">
        <v>4025</v>
      </c>
      <c r="E121">
        <v>30000</v>
      </c>
      <c r="F121">
        <v>5.2</v>
      </c>
      <c r="G121">
        <v>1</v>
      </c>
      <c r="H121">
        <v>31</v>
      </c>
      <c r="I121" t="s">
        <v>3581</v>
      </c>
      <c r="J121">
        <v>1</v>
      </c>
      <c r="K121">
        <v>1</v>
      </c>
      <c r="L121">
        <v>0.53</v>
      </c>
      <c r="M121">
        <v>30134.34</v>
      </c>
      <c r="N121">
        <v>25.83</v>
      </c>
      <c r="O121" s="4">
        <f t="shared" si="4"/>
        <v>25.833333333333336</v>
      </c>
      <c r="P121">
        <v>134.34</v>
      </c>
      <c r="Q121" s="4">
        <f t="shared" si="7"/>
        <v>5.3736000000000006E-2</v>
      </c>
      <c r="R121">
        <v>160.16999999999999</v>
      </c>
      <c r="T121" s="1" t="s">
        <v>4024</v>
      </c>
      <c r="U121" t="s">
        <v>3536</v>
      </c>
      <c r="V121" s="3" t="s">
        <v>4757</v>
      </c>
      <c r="W121">
        <v>7</v>
      </c>
      <c r="X121" s="3" t="s">
        <v>5018</v>
      </c>
      <c r="Y121" s="1" t="s">
        <v>4026</v>
      </c>
      <c r="Z121">
        <v>100</v>
      </c>
      <c r="AA121">
        <v>3</v>
      </c>
      <c r="AB121">
        <v>0</v>
      </c>
      <c r="AC121">
        <v>100</v>
      </c>
      <c r="AD121">
        <v>0</v>
      </c>
      <c r="AE121" t="s">
        <v>3539</v>
      </c>
      <c r="AF121">
        <v>121</v>
      </c>
      <c r="AG121">
        <v>100</v>
      </c>
      <c r="AH121" s="1" t="s">
        <v>4026</v>
      </c>
      <c r="AI121">
        <v>628</v>
      </c>
      <c r="AJ121" t="s">
        <v>4027</v>
      </c>
      <c r="AK121">
        <v>0</v>
      </c>
      <c r="AL121">
        <v>6</v>
      </c>
      <c r="AM121" t="s">
        <v>3541</v>
      </c>
      <c r="AN121">
        <v>100</v>
      </c>
      <c r="AO121">
        <v>0</v>
      </c>
      <c r="AP121">
        <v>0</v>
      </c>
      <c r="AQ121" s="2">
        <v>42811.672974537039</v>
      </c>
      <c r="AR121">
        <v>30000</v>
      </c>
    </row>
    <row r="122" spans="1:44" x14ac:dyDescent="0.3">
      <c r="A122" t="s">
        <v>3533</v>
      </c>
      <c r="B122">
        <v>627</v>
      </c>
      <c r="C122" t="s">
        <v>3538</v>
      </c>
      <c r="D122" t="s">
        <v>4029</v>
      </c>
      <c r="E122">
        <v>50000</v>
      </c>
      <c r="F122">
        <v>5.2</v>
      </c>
      <c r="G122">
        <v>1</v>
      </c>
      <c r="H122">
        <v>31</v>
      </c>
      <c r="I122" t="s">
        <v>3581</v>
      </c>
      <c r="J122">
        <v>1</v>
      </c>
      <c r="K122">
        <v>1</v>
      </c>
      <c r="L122">
        <v>0.53</v>
      </c>
      <c r="M122">
        <v>50223.91</v>
      </c>
      <c r="N122">
        <v>43.06</v>
      </c>
      <c r="O122" s="4">
        <f t="shared" si="4"/>
        <v>43.055555555555557</v>
      </c>
      <c r="P122">
        <v>223.91</v>
      </c>
      <c r="Q122" s="4">
        <f t="shared" si="7"/>
        <v>5.3738399999999999E-2</v>
      </c>
      <c r="R122">
        <v>266.97000000000003</v>
      </c>
      <c r="T122" s="1" t="s">
        <v>4028</v>
      </c>
      <c r="U122" t="s">
        <v>3536</v>
      </c>
      <c r="V122" s="3" t="s">
        <v>4758</v>
      </c>
      <c r="W122">
        <v>10</v>
      </c>
      <c r="X122" s="3" t="s">
        <v>5019</v>
      </c>
      <c r="Y122" s="1" t="s">
        <v>4030</v>
      </c>
      <c r="Z122">
        <v>100</v>
      </c>
      <c r="AA122">
        <v>3</v>
      </c>
      <c r="AB122">
        <v>0</v>
      </c>
      <c r="AC122">
        <v>100</v>
      </c>
      <c r="AD122">
        <v>0</v>
      </c>
      <c r="AE122" t="s">
        <v>3539</v>
      </c>
      <c r="AF122">
        <v>121</v>
      </c>
      <c r="AG122">
        <v>100</v>
      </c>
      <c r="AH122" s="1" t="s">
        <v>4030</v>
      </c>
      <c r="AI122">
        <v>627</v>
      </c>
      <c r="AJ122" t="s">
        <v>4031</v>
      </c>
      <c r="AK122">
        <v>0</v>
      </c>
      <c r="AL122">
        <v>6</v>
      </c>
      <c r="AM122" t="s">
        <v>3541</v>
      </c>
      <c r="AN122">
        <v>100</v>
      </c>
      <c r="AO122">
        <v>0</v>
      </c>
      <c r="AP122">
        <v>0</v>
      </c>
      <c r="AQ122" s="2">
        <v>42811.662997685184</v>
      </c>
      <c r="AR122">
        <v>50000</v>
      </c>
    </row>
    <row r="123" spans="1:44" x14ac:dyDescent="0.3">
      <c r="A123" t="s">
        <v>3533</v>
      </c>
      <c r="B123">
        <v>626</v>
      </c>
      <c r="C123" t="s">
        <v>3538</v>
      </c>
      <c r="D123" t="s">
        <v>4033</v>
      </c>
      <c r="E123">
        <v>30000</v>
      </c>
      <c r="F123">
        <v>5.2</v>
      </c>
      <c r="G123">
        <v>1</v>
      </c>
      <c r="H123">
        <v>31</v>
      </c>
      <c r="I123" t="s">
        <v>3581</v>
      </c>
      <c r="J123">
        <v>1</v>
      </c>
      <c r="K123">
        <v>1</v>
      </c>
      <c r="L123">
        <v>0.53</v>
      </c>
      <c r="M123">
        <v>30134.33</v>
      </c>
      <c r="N123">
        <v>25.83</v>
      </c>
      <c r="O123" s="4">
        <f t="shared" si="4"/>
        <v>25.833333333333336</v>
      </c>
      <c r="P123">
        <v>134.33000000000001</v>
      </c>
      <c r="Q123" s="4">
        <f t="shared" si="7"/>
        <v>5.3732000000000002E-2</v>
      </c>
      <c r="R123">
        <v>160.16</v>
      </c>
      <c r="T123" s="1" t="s">
        <v>4032</v>
      </c>
      <c r="U123" t="s">
        <v>3536</v>
      </c>
      <c r="V123" s="3" t="s">
        <v>4759</v>
      </c>
      <c r="W123">
        <v>2</v>
      </c>
      <c r="X123" s="3" t="s">
        <v>5020</v>
      </c>
      <c r="Y123" s="1" t="s">
        <v>4034</v>
      </c>
      <c r="Z123">
        <v>100</v>
      </c>
      <c r="AA123">
        <v>3</v>
      </c>
      <c r="AB123">
        <v>0</v>
      </c>
      <c r="AC123">
        <v>100</v>
      </c>
      <c r="AD123">
        <v>0</v>
      </c>
      <c r="AE123" t="s">
        <v>3539</v>
      </c>
      <c r="AF123">
        <v>121</v>
      </c>
      <c r="AG123">
        <v>100</v>
      </c>
      <c r="AH123" s="1" t="s">
        <v>4034</v>
      </c>
      <c r="AI123">
        <v>626</v>
      </c>
      <c r="AJ123" t="s">
        <v>4035</v>
      </c>
      <c r="AK123">
        <v>0</v>
      </c>
      <c r="AL123">
        <v>6</v>
      </c>
      <c r="AM123" t="s">
        <v>3541</v>
      </c>
      <c r="AN123">
        <v>100</v>
      </c>
      <c r="AO123">
        <v>0</v>
      </c>
      <c r="AP123">
        <v>0</v>
      </c>
      <c r="AQ123" s="2">
        <v>42811.660439814812</v>
      </c>
      <c r="AR123">
        <v>30000</v>
      </c>
    </row>
    <row r="124" spans="1:44" x14ac:dyDescent="0.3">
      <c r="A124" t="s">
        <v>3533</v>
      </c>
      <c r="B124">
        <v>620</v>
      </c>
      <c r="C124" t="s">
        <v>3538</v>
      </c>
      <c r="D124" t="s">
        <v>4037</v>
      </c>
      <c r="E124">
        <v>40000</v>
      </c>
      <c r="F124">
        <v>5.2</v>
      </c>
      <c r="G124">
        <v>1</v>
      </c>
      <c r="H124">
        <v>31</v>
      </c>
      <c r="I124" t="s">
        <v>3581</v>
      </c>
      <c r="J124">
        <v>1</v>
      </c>
      <c r="K124">
        <v>1</v>
      </c>
      <c r="L124">
        <v>0.53</v>
      </c>
      <c r="M124">
        <v>40179.11</v>
      </c>
      <c r="N124">
        <v>34.44</v>
      </c>
      <c r="O124" s="4">
        <f t="shared" si="4"/>
        <v>34.444444444444443</v>
      </c>
      <c r="P124">
        <v>179.11</v>
      </c>
      <c r="Q124" s="4">
        <f t="shared" si="7"/>
        <v>5.3733000000000003E-2</v>
      </c>
      <c r="R124">
        <v>213.55</v>
      </c>
      <c r="T124" s="1" t="s">
        <v>4036</v>
      </c>
      <c r="U124" t="s">
        <v>3536</v>
      </c>
      <c r="V124" s="3" t="s">
        <v>4760</v>
      </c>
      <c r="W124">
        <v>6</v>
      </c>
      <c r="X124" s="3" t="s">
        <v>5021</v>
      </c>
      <c r="Y124" s="1" t="s">
        <v>4038</v>
      </c>
      <c r="Z124">
        <v>100</v>
      </c>
      <c r="AA124">
        <v>3</v>
      </c>
      <c r="AB124">
        <v>0</v>
      </c>
      <c r="AC124">
        <v>100</v>
      </c>
      <c r="AD124">
        <v>0</v>
      </c>
      <c r="AE124" t="s">
        <v>3539</v>
      </c>
      <c r="AF124">
        <v>121</v>
      </c>
      <c r="AG124">
        <v>100</v>
      </c>
      <c r="AH124" s="1" t="s">
        <v>4038</v>
      </c>
      <c r="AI124">
        <v>620</v>
      </c>
      <c r="AJ124" t="s">
        <v>4039</v>
      </c>
      <c r="AK124">
        <v>0</v>
      </c>
      <c r="AL124">
        <v>6</v>
      </c>
      <c r="AM124" t="s">
        <v>3541</v>
      </c>
      <c r="AN124">
        <v>100</v>
      </c>
      <c r="AO124">
        <v>0</v>
      </c>
      <c r="AP124">
        <v>0</v>
      </c>
      <c r="AQ124" s="2">
        <v>42811.649027777778</v>
      </c>
      <c r="AR124">
        <v>40000</v>
      </c>
    </row>
    <row r="125" spans="1:44" x14ac:dyDescent="0.3">
      <c r="A125" t="s">
        <v>3533</v>
      </c>
      <c r="B125">
        <v>619</v>
      </c>
      <c r="C125" t="s">
        <v>3538</v>
      </c>
      <c r="D125" t="s">
        <v>4041</v>
      </c>
      <c r="E125">
        <v>40000</v>
      </c>
      <c r="F125">
        <v>5.2</v>
      </c>
      <c r="G125">
        <v>1</v>
      </c>
      <c r="H125">
        <v>31</v>
      </c>
      <c r="I125" t="s">
        <v>3581</v>
      </c>
      <c r="J125">
        <v>1</v>
      </c>
      <c r="K125">
        <v>1</v>
      </c>
      <c r="L125">
        <v>0.53</v>
      </c>
      <c r="M125">
        <v>40179.120000000003</v>
      </c>
      <c r="N125">
        <v>34.44</v>
      </c>
      <c r="O125" s="4">
        <f t="shared" si="4"/>
        <v>34.444444444444443</v>
      </c>
      <c r="P125">
        <v>179.12</v>
      </c>
      <c r="Q125" s="4">
        <f t="shared" si="7"/>
        <v>5.3736000000000006E-2</v>
      </c>
      <c r="R125">
        <v>213.56</v>
      </c>
      <c r="T125" s="1" t="s">
        <v>4040</v>
      </c>
      <c r="U125" t="s">
        <v>3536</v>
      </c>
      <c r="V125" s="3" t="s">
        <v>4761</v>
      </c>
      <c r="W125">
        <v>6</v>
      </c>
      <c r="X125" s="3" t="s">
        <v>5022</v>
      </c>
      <c r="Y125" s="1" t="s">
        <v>4042</v>
      </c>
      <c r="Z125">
        <v>100</v>
      </c>
      <c r="AA125">
        <v>3</v>
      </c>
      <c r="AB125">
        <v>0</v>
      </c>
      <c r="AC125">
        <v>100</v>
      </c>
      <c r="AD125">
        <v>0</v>
      </c>
      <c r="AE125" t="s">
        <v>3539</v>
      </c>
      <c r="AF125">
        <v>121</v>
      </c>
      <c r="AG125">
        <v>100</v>
      </c>
      <c r="AH125" s="1" t="s">
        <v>4042</v>
      </c>
      <c r="AI125">
        <v>619</v>
      </c>
      <c r="AJ125" t="s">
        <v>4043</v>
      </c>
      <c r="AK125">
        <v>0</v>
      </c>
      <c r="AL125">
        <v>6</v>
      </c>
      <c r="AM125" t="s">
        <v>3541</v>
      </c>
      <c r="AN125">
        <v>100</v>
      </c>
      <c r="AO125">
        <v>0</v>
      </c>
      <c r="AP125">
        <v>0</v>
      </c>
      <c r="AQ125" s="2">
        <v>42811.646157407406</v>
      </c>
      <c r="AR125">
        <v>40000</v>
      </c>
    </row>
    <row r="126" spans="1:44" x14ac:dyDescent="0.3">
      <c r="A126" t="s">
        <v>3533</v>
      </c>
      <c r="B126">
        <v>618</v>
      </c>
      <c r="C126" t="s">
        <v>3538</v>
      </c>
      <c r="D126" t="s">
        <v>4045</v>
      </c>
      <c r="E126">
        <v>20000</v>
      </c>
      <c r="F126">
        <v>5.2</v>
      </c>
      <c r="G126">
        <v>1</v>
      </c>
      <c r="H126">
        <v>31</v>
      </c>
      <c r="I126" t="s">
        <v>3581</v>
      </c>
      <c r="J126">
        <v>1</v>
      </c>
      <c r="K126">
        <v>1</v>
      </c>
      <c r="L126">
        <v>0.53</v>
      </c>
      <c r="M126">
        <v>20089.560000000001</v>
      </c>
      <c r="N126">
        <v>17.22</v>
      </c>
      <c r="O126" s="4">
        <f t="shared" si="4"/>
        <v>17.222222222222221</v>
      </c>
      <c r="P126">
        <v>89.56</v>
      </c>
      <c r="Q126" s="4">
        <f t="shared" si="7"/>
        <v>5.3736000000000006E-2</v>
      </c>
      <c r="R126">
        <v>106.78</v>
      </c>
      <c r="T126" s="1" t="s">
        <v>4044</v>
      </c>
      <c r="U126" t="s">
        <v>3536</v>
      </c>
      <c r="V126" s="3" t="s">
        <v>4762</v>
      </c>
      <c r="W126">
        <v>5</v>
      </c>
      <c r="X126" s="3" t="s">
        <v>5023</v>
      </c>
      <c r="Y126" s="1" t="s">
        <v>4046</v>
      </c>
      <c r="Z126">
        <v>100</v>
      </c>
      <c r="AA126">
        <v>3</v>
      </c>
      <c r="AB126">
        <v>0</v>
      </c>
      <c r="AC126">
        <v>100</v>
      </c>
      <c r="AD126">
        <v>0</v>
      </c>
      <c r="AE126" t="s">
        <v>3539</v>
      </c>
      <c r="AF126">
        <v>121</v>
      </c>
      <c r="AG126">
        <v>100</v>
      </c>
      <c r="AH126" s="1" t="s">
        <v>4046</v>
      </c>
      <c r="AI126">
        <v>618</v>
      </c>
      <c r="AJ126" t="s">
        <v>4047</v>
      </c>
      <c r="AK126">
        <v>0</v>
      </c>
      <c r="AL126">
        <v>6</v>
      </c>
      <c r="AM126" t="s">
        <v>3541</v>
      </c>
      <c r="AN126">
        <v>100</v>
      </c>
      <c r="AO126">
        <v>0</v>
      </c>
      <c r="AP126">
        <v>0</v>
      </c>
      <c r="AQ126" s="2">
        <v>42811.643587962964</v>
      </c>
      <c r="AR126">
        <v>20000</v>
      </c>
    </row>
    <row r="127" spans="1:44" x14ac:dyDescent="0.3">
      <c r="A127" t="s">
        <v>3533</v>
      </c>
      <c r="B127">
        <v>617</v>
      </c>
      <c r="C127" t="s">
        <v>3538</v>
      </c>
      <c r="D127" t="s">
        <v>4049</v>
      </c>
      <c r="E127">
        <v>50000</v>
      </c>
      <c r="F127">
        <v>5.2</v>
      </c>
      <c r="G127">
        <v>1</v>
      </c>
      <c r="H127">
        <v>31</v>
      </c>
      <c r="I127" t="s">
        <v>3581</v>
      </c>
      <c r="J127">
        <v>1</v>
      </c>
      <c r="K127">
        <v>1</v>
      </c>
      <c r="L127">
        <v>0.53</v>
      </c>
      <c r="M127">
        <v>50223.9</v>
      </c>
      <c r="N127">
        <v>43.06</v>
      </c>
      <c r="O127" s="4">
        <f t="shared" si="4"/>
        <v>43.055555555555557</v>
      </c>
      <c r="P127">
        <v>223.9</v>
      </c>
      <c r="Q127" s="4">
        <f t="shared" si="7"/>
        <v>5.3736000000000006E-2</v>
      </c>
      <c r="R127">
        <v>266.95999999999998</v>
      </c>
      <c r="T127" s="1" t="s">
        <v>4048</v>
      </c>
      <c r="U127" t="s">
        <v>3536</v>
      </c>
      <c r="V127" s="3" t="s">
        <v>4763</v>
      </c>
      <c r="W127">
        <v>5</v>
      </c>
      <c r="X127" s="3" t="s">
        <v>5024</v>
      </c>
      <c r="Y127" s="1" t="s">
        <v>4050</v>
      </c>
      <c r="Z127">
        <v>100</v>
      </c>
      <c r="AA127">
        <v>3</v>
      </c>
      <c r="AB127">
        <v>0</v>
      </c>
      <c r="AC127">
        <v>100</v>
      </c>
      <c r="AD127">
        <v>0</v>
      </c>
      <c r="AE127" t="s">
        <v>3539</v>
      </c>
      <c r="AF127">
        <v>121</v>
      </c>
      <c r="AG127">
        <v>100</v>
      </c>
      <c r="AH127" s="1" t="s">
        <v>4050</v>
      </c>
      <c r="AI127">
        <v>617</v>
      </c>
      <c r="AJ127" t="s">
        <v>4051</v>
      </c>
      <c r="AK127">
        <v>0</v>
      </c>
      <c r="AL127">
        <v>6</v>
      </c>
      <c r="AM127" t="s">
        <v>3541</v>
      </c>
      <c r="AN127">
        <v>100</v>
      </c>
      <c r="AO127">
        <v>0</v>
      </c>
      <c r="AP127">
        <v>0</v>
      </c>
      <c r="AQ127" s="2">
        <v>42811.638101851851</v>
      </c>
      <c r="AR127">
        <v>50000</v>
      </c>
    </row>
    <row r="128" spans="1:44" x14ac:dyDescent="0.3">
      <c r="A128" t="s">
        <v>3533</v>
      </c>
      <c r="B128">
        <v>616</v>
      </c>
      <c r="C128" t="s">
        <v>3538</v>
      </c>
      <c r="D128" t="s">
        <v>4053</v>
      </c>
      <c r="E128">
        <v>20000</v>
      </c>
      <c r="F128">
        <v>5.2</v>
      </c>
      <c r="G128">
        <v>1</v>
      </c>
      <c r="H128">
        <v>31</v>
      </c>
      <c r="I128" t="s">
        <v>3581</v>
      </c>
      <c r="J128">
        <v>1</v>
      </c>
      <c r="K128">
        <v>1</v>
      </c>
      <c r="L128">
        <v>0.53</v>
      </c>
      <c r="M128">
        <v>20089.560000000001</v>
      </c>
      <c r="N128">
        <v>17.22</v>
      </c>
      <c r="O128" s="4">
        <f t="shared" si="4"/>
        <v>17.222222222222221</v>
      </c>
      <c r="P128">
        <v>89.56</v>
      </c>
      <c r="Q128" s="4">
        <f t="shared" si="7"/>
        <v>5.3736000000000006E-2</v>
      </c>
      <c r="R128">
        <v>106.78</v>
      </c>
      <c r="T128" s="1" t="s">
        <v>4052</v>
      </c>
      <c r="U128" t="s">
        <v>3536</v>
      </c>
      <c r="V128" s="3" t="s">
        <v>4764</v>
      </c>
      <c r="W128">
        <v>3</v>
      </c>
      <c r="X128" s="3" t="s">
        <v>5025</v>
      </c>
      <c r="Y128" s="1" t="s">
        <v>4054</v>
      </c>
      <c r="Z128">
        <v>100</v>
      </c>
      <c r="AA128">
        <v>3</v>
      </c>
      <c r="AB128">
        <v>0</v>
      </c>
      <c r="AC128">
        <v>100</v>
      </c>
      <c r="AD128">
        <v>0</v>
      </c>
      <c r="AE128" t="s">
        <v>3539</v>
      </c>
      <c r="AF128">
        <v>121</v>
      </c>
      <c r="AG128">
        <v>100</v>
      </c>
      <c r="AH128" s="1" t="s">
        <v>4054</v>
      </c>
      <c r="AI128">
        <v>616</v>
      </c>
      <c r="AJ128" t="s">
        <v>4055</v>
      </c>
      <c r="AK128">
        <v>0</v>
      </c>
      <c r="AL128">
        <v>6</v>
      </c>
      <c r="AM128" t="s">
        <v>3541</v>
      </c>
      <c r="AN128">
        <v>100</v>
      </c>
      <c r="AO128">
        <v>0</v>
      </c>
      <c r="AP128">
        <v>0</v>
      </c>
      <c r="AQ128" s="2">
        <v>42811.63621527778</v>
      </c>
      <c r="AR128">
        <v>20000</v>
      </c>
    </row>
    <row r="129" spans="1:44" x14ac:dyDescent="0.3">
      <c r="A129" t="s">
        <v>3533</v>
      </c>
      <c r="B129">
        <v>615</v>
      </c>
      <c r="C129" t="s">
        <v>3538</v>
      </c>
      <c r="D129" t="s">
        <v>4057</v>
      </c>
      <c r="E129">
        <v>30000</v>
      </c>
      <c r="F129">
        <v>5.2</v>
      </c>
      <c r="G129">
        <v>1</v>
      </c>
      <c r="H129">
        <v>31</v>
      </c>
      <c r="I129" t="s">
        <v>3581</v>
      </c>
      <c r="J129">
        <v>1</v>
      </c>
      <c r="K129">
        <v>1</v>
      </c>
      <c r="L129">
        <v>0.53</v>
      </c>
      <c r="M129">
        <v>30134.34</v>
      </c>
      <c r="N129">
        <v>25.83</v>
      </c>
      <c r="O129" s="4">
        <f t="shared" si="4"/>
        <v>25.833333333333336</v>
      </c>
      <c r="P129">
        <v>134.34</v>
      </c>
      <c r="Q129" s="4">
        <f t="shared" si="7"/>
        <v>5.3736000000000006E-2</v>
      </c>
      <c r="R129">
        <v>160.16999999999999</v>
      </c>
      <c r="T129" s="1" t="s">
        <v>4056</v>
      </c>
      <c r="U129" t="s">
        <v>3536</v>
      </c>
      <c r="V129" s="3" t="s">
        <v>4765</v>
      </c>
      <c r="W129">
        <v>4</v>
      </c>
      <c r="X129" s="3" t="s">
        <v>5026</v>
      </c>
      <c r="Y129" s="1" t="s">
        <v>4058</v>
      </c>
      <c r="Z129">
        <v>100</v>
      </c>
      <c r="AA129">
        <v>3</v>
      </c>
      <c r="AB129">
        <v>0</v>
      </c>
      <c r="AC129">
        <v>100</v>
      </c>
      <c r="AD129">
        <v>0</v>
      </c>
      <c r="AE129" t="s">
        <v>3539</v>
      </c>
      <c r="AF129">
        <v>121</v>
      </c>
      <c r="AG129">
        <v>100</v>
      </c>
      <c r="AH129" s="1" t="s">
        <v>4058</v>
      </c>
      <c r="AI129">
        <v>615</v>
      </c>
      <c r="AJ129" t="s">
        <v>4059</v>
      </c>
      <c r="AK129">
        <v>0</v>
      </c>
      <c r="AL129">
        <v>6</v>
      </c>
      <c r="AM129" t="s">
        <v>3541</v>
      </c>
      <c r="AN129">
        <v>100</v>
      </c>
      <c r="AO129">
        <v>0</v>
      </c>
      <c r="AP129">
        <v>0</v>
      </c>
      <c r="AQ129" s="2">
        <v>42811.630428240744</v>
      </c>
      <c r="AR129">
        <v>30000</v>
      </c>
    </row>
    <row r="130" spans="1:44" x14ac:dyDescent="0.3">
      <c r="A130" t="s">
        <v>3533</v>
      </c>
      <c r="B130">
        <v>614</v>
      </c>
      <c r="C130" t="s">
        <v>3538</v>
      </c>
      <c r="D130" t="s">
        <v>4061</v>
      </c>
      <c r="E130">
        <v>5000</v>
      </c>
      <c r="F130">
        <v>5.2</v>
      </c>
      <c r="G130">
        <v>1</v>
      </c>
      <c r="H130">
        <v>31</v>
      </c>
      <c r="I130" t="s">
        <v>3581</v>
      </c>
      <c r="J130">
        <v>1</v>
      </c>
      <c r="K130">
        <v>1</v>
      </c>
      <c r="L130">
        <v>0.53</v>
      </c>
      <c r="M130">
        <v>5022.3900000000003</v>
      </c>
      <c r="N130">
        <v>4.3099999999999996</v>
      </c>
      <c r="O130" s="4">
        <f t="shared" si="4"/>
        <v>4.3055555555555554</v>
      </c>
      <c r="P130">
        <v>22.39</v>
      </c>
      <c r="Q130" s="4">
        <f t="shared" si="7"/>
        <v>5.3736000000000006E-2</v>
      </c>
      <c r="R130">
        <v>26.7</v>
      </c>
      <c r="T130" s="1" t="s">
        <v>4060</v>
      </c>
      <c r="U130" t="s">
        <v>3536</v>
      </c>
      <c r="V130" s="3" t="s">
        <v>4766</v>
      </c>
      <c r="W130">
        <v>2</v>
      </c>
      <c r="X130" s="3" t="s">
        <v>5027</v>
      </c>
      <c r="Y130" s="1" t="s">
        <v>4062</v>
      </c>
      <c r="Z130">
        <v>100</v>
      </c>
      <c r="AA130">
        <v>3</v>
      </c>
      <c r="AB130">
        <v>0</v>
      </c>
      <c r="AC130">
        <v>100</v>
      </c>
      <c r="AD130">
        <v>0</v>
      </c>
      <c r="AE130" t="s">
        <v>3539</v>
      </c>
      <c r="AF130">
        <v>121</v>
      </c>
      <c r="AG130">
        <v>100</v>
      </c>
      <c r="AH130" s="1" t="s">
        <v>4062</v>
      </c>
      <c r="AI130">
        <v>614</v>
      </c>
      <c r="AJ130" t="s">
        <v>4063</v>
      </c>
      <c r="AK130">
        <v>0</v>
      </c>
      <c r="AL130">
        <v>6</v>
      </c>
      <c r="AM130" t="s">
        <v>3541</v>
      </c>
      <c r="AN130">
        <v>100</v>
      </c>
      <c r="AO130">
        <v>0</v>
      </c>
      <c r="AP130">
        <v>0</v>
      </c>
      <c r="AQ130" s="2">
        <v>42811.627743055556</v>
      </c>
      <c r="AR130">
        <v>5000</v>
      </c>
    </row>
    <row r="131" spans="1:44" x14ac:dyDescent="0.3">
      <c r="A131" t="s">
        <v>3533</v>
      </c>
      <c r="B131">
        <v>613</v>
      </c>
      <c r="C131" t="s">
        <v>3538</v>
      </c>
      <c r="D131" t="s">
        <v>4065</v>
      </c>
      <c r="E131">
        <v>5000</v>
      </c>
      <c r="F131">
        <v>5.2</v>
      </c>
      <c r="G131">
        <v>1</v>
      </c>
      <c r="H131">
        <v>31</v>
      </c>
      <c r="I131" t="s">
        <v>3581</v>
      </c>
      <c r="J131">
        <v>1</v>
      </c>
      <c r="K131">
        <v>1</v>
      </c>
      <c r="L131">
        <v>0.53</v>
      </c>
      <c r="M131">
        <v>5022.41</v>
      </c>
      <c r="N131">
        <v>4.3099999999999996</v>
      </c>
      <c r="O131" s="4">
        <f t="shared" ref="O131:O194" si="8">E131*H131/360*K131/100</f>
        <v>4.3055555555555554</v>
      </c>
      <c r="P131">
        <v>22.41</v>
      </c>
      <c r="Q131" s="4">
        <f t="shared" si="7"/>
        <v>5.3783999999999998E-2</v>
      </c>
      <c r="R131">
        <v>26.72</v>
      </c>
      <c r="T131" s="1" t="s">
        <v>4064</v>
      </c>
      <c r="U131" t="s">
        <v>3536</v>
      </c>
      <c r="V131" s="3" t="s">
        <v>4767</v>
      </c>
      <c r="W131">
        <v>6</v>
      </c>
      <c r="X131" s="3" t="s">
        <v>5028</v>
      </c>
      <c r="Y131" s="1" t="s">
        <v>4066</v>
      </c>
      <c r="Z131">
        <v>100</v>
      </c>
      <c r="AA131">
        <v>3</v>
      </c>
      <c r="AB131">
        <v>0</v>
      </c>
      <c r="AC131">
        <v>100</v>
      </c>
      <c r="AD131">
        <v>0</v>
      </c>
      <c r="AE131" t="s">
        <v>3539</v>
      </c>
      <c r="AF131">
        <v>121</v>
      </c>
      <c r="AG131">
        <v>100</v>
      </c>
      <c r="AH131" s="1" t="s">
        <v>4066</v>
      </c>
      <c r="AI131">
        <v>613</v>
      </c>
      <c r="AJ131" t="s">
        <v>4067</v>
      </c>
      <c r="AK131">
        <v>0</v>
      </c>
      <c r="AL131">
        <v>6</v>
      </c>
      <c r="AM131" t="s">
        <v>3541</v>
      </c>
      <c r="AN131">
        <v>100</v>
      </c>
      <c r="AO131">
        <v>0</v>
      </c>
      <c r="AP131">
        <v>0</v>
      </c>
      <c r="AQ131" s="2">
        <v>42811.438506944447</v>
      </c>
      <c r="AR131">
        <v>5000</v>
      </c>
    </row>
    <row r="132" spans="1:44" x14ac:dyDescent="0.3">
      <c r="A132" t="s">
        <v>3533</v>
      </c>
      <c r="B132">
        <v>612</v>
      </c>
      <c r="C132" t="s">
        <v>3811</v>
      </c>
      <c r="D132" t="s">
        <v>4069</v>
      </c>
      <c r="E132">
        <v>200000</v>
      </c>
      <c r="F132">
        <v>5</v>
      </c>
      <c r="G132">
        <v>7</v>
      </c>
      <c r="H132">
        <v>7</v>
      </c>
      <c r="I132" t="s">
        <v>3581</v>
      </c>
      <c r="J132">
        <v>1</v>
      </c>
      <c r="K132">
        <v>1</v>
      </c>
      <c r="L132">
        <v>0.12</v>
      </c>
      <c r="M132">
        <v>200194.44</v>
      </c>
      <c r="N132">
        <v>38.89</v>
      </c>
      <c r="O132" s="4">
        <f t="shared" si="8"/>
        <v>38.888888888888886</v>
      </c>
      <c r="P132">
        <v>194.44</v>
      </c>
      <c r="Q132" s="4">
        <f>P132/E132/G132*365</f>
        <v>5.0693285714285712E-2</v>
      </c>
      <c r="R132">
        <v>233.33</v>
      </c>
      <c r="T132" s="1" t="s">
        <v>4068</v>
      </c>
      <c r="U132" t="s">
        <v>3808</v>
      </c>
      <c r="V132" s="3" t="s">
        <v>4768</v>
      </c>
      <c r="W132">
        <v>25</v>
      </c>
      <c r="X132" s="3" t="s">
        <v>5029</v>
      </c>
      <c r="Y132" s="1" t="s">
        <v>4070</v>
      </c>
      <c r="Z132">
        <v>100</v>
      </c>
      <c r="AA132">
        <v>2</v>
      </c>
      <c r="AB132">
        <v>0</v>
      </c>
      <c r="AC132">
        <v>100</v>
      </c>
      <c r="AD132">
        <v>0</v>
      </c>
      <c r="AE132" t="s">
        <v>3539</v>
      </c>
      <c r="AF132">
        <v>122</v>
      </c>
      <c r="AG132">
        <v>100</v>
      </c>
      <c r="AH132" s="1" t="s">
        <v>4070</v>
      </c>
      <c r="AI132">
        <v>612</v>
      </c>
      <c r="AJ132" t="s">
        <v>4071</v>
      </c>
      <c r="AK132">
        <v>1</v>
      </c>
      <c r="AL132">
        <v>6</v>
      </c>
      <c r="AM132" t="s">
        <v>3813</v>
      </c>
      <c r="AN132">
        <v>100</v>
      </c>
      <c r="AO132">
        <v>0</v>
      </c>
      <c r="AP132">
        <v>0</v>
      </c>
      <c r="AQ132" s="2">
        <v>42811.669976851852</v>
      </c>
      <c r="AR132">
        <v>200000</v>
      </c>
    </row>
    <row r="133" spans="1:44" x14ac:dyDescent="0.3">
      <c r="A133" t="s">
        <v>3533</v>
      </c>
      <c r="B133">
        <v>611</v>
      </c>
      <c r="C133" t="s">
        <v>3538</v>
      </c>
      <c r="D133" t="s">
        <v>4073</v>
      </c>
      <c r="E133">
        <v>40000</v>
      </c>
      <c r="F133">
        <v>5.2</v>
      </c>
      <c r="G133">
        <v>1</v>
      </c>
      <c r="H133">
        <v>31</v>
      </c>
      <c r="I133" t="s">
        <v>3581</v>
      </c>
      <c r="J133">
        <v>1</v>
      </c>
      <c r="K133">
        <v>1</v>
      </c>
      <c r="L133">
        <v>0.53</v>
      </c>
      <c r="M133">
        <v>40179.129999999997</v>
      </c>
      <c r="N133">
        <v>34.44</v>
      </c>
      <c r="O133" s="4">
        <f t="shared" si="8"/>
        <v>34.444444444444443</v>
      </c>
      <c r="P133">
        <v>179.13</v>
      </c>
      <c r="Q133" s="4">
        <f t="shared" ref="Q133:Q164" si="9">P133/E133/G133*12</f>
        <v>5.3738999999999995E-2</v>
      </c>
      <c r="R133">
        <v>213.57</v>
      </c>
      <c r="T133" s="1" t="s">
        <v>4072</v>
      </c>
      <c r="U133" t="s">
        <v>3536</v>
      </c>
      <c r="V133" s="3" t="s">
        <v>4769</v>
      </c>
      <c r="W133">
        <v>12</v>
      </c>
      <c r="X133" s="3" t="s">
        <v>5030</v>
      </c>
      <c r="Y133" s="1" t="s">
        <v>4074</v>
      </c>
      <c r="Z133">
        <v>100</v>
      </c>
      <c r="AA133">
        <v>3</v>
      </c>
      <c r="AB133">
        <v>0</v>
      </c>
      <c r="AC133">
        <v>100</v>
      </c>
      <c r="AD133">
        <v>0</v>
      </c>
      <c r="AE133" t="s">
        <v>3539</v>
      </c>
      <c r="AF133">
        <v>121</v>
      </c>
      <c r="AG133">
        <v>100</v>
      </c>
      <c r="AH133" s="1" t="s">
        <v>4074</v>
      </c>
      <c r="AI133">
        <v>611</v>
      </c>
      <c r="AJ133" t="s">
        <v>4075</v>
      </c>
      <c r="AK133">
        <v>0</v>
      </c>
      <c r="AL133">
        <v>6</v>
      </c>
      <c r="AM133" t="s">
        <v>3541</v>
      </c>
      <c r="AN133">
        <v>100</v>
      </c>
      <c r="AO133">
        <v>0</v>
      </c>
      <c r="AP133">
        <v>0</v>
      </c>
      <c r="AQ133" s="2">
        <v>42811.432442129626</v>
      </c>
      <c r="AR133">
        <v>40000</v>
      </c>
    </row>
    <row r="134" spans="1:44" x14ac:dyDescent="0.3">
      <c r="A134" t="s">
        <v>3533</v>
      </c>
      <c r="B134">
        <v>610</v>
      </c>
      <c r="C134" t="s">
        <v>3538</v>
      </c>
      <c r="D134" t="s">
        <v>4077</v>
      </c>
      <c r="E134">
        <v>30000</v>
      </c>
      <c r="F134">
        <v>5.2</v>
      </c>
      <c r="G134">
        <v>1</v>
      </c>
      <c r="H134">
        <v>31</v>
      </c>
      <c r="I134" t="s">
        <v>3581</v>
      </c>
      <c r="J134">
        <v>1</v>
      </c>
      <c r="K134">
        <v>1</v>
      </c>
      <c r="L134">
        <v>0.53</v>
      </c>
      <c r="M134">
        <v>30134.34</v>
      </c>
      <c r="N134">
        <v>25.83</v>
      </c>
      <c r="O134" s="4">
        <f t="shared" si="8"/>
        <v>25.833333333333336</v>
      </c>
      <c r="P134">
        <v>134.34</v>
      </c>
      <c r="Q134" s="4">
        <f t="shared" si="9"/>
        <v>5.3736000000000006E-2</v>
      </c>
      <c r="R134">
        <v>160.16999999999999</v>
      </c>
      <c r="T134" s="1" t="s">
        <v>4076</v>
      </c>
      <c r="U134" t="s">
        <v>3536</v>
      </c>
      <c r="V134" s="3" t="s">
        <v>4770</v>
      </c>
      <c r="W134">
        <v>4</v>
      </c>
      <c r="X134" s="3" t="s">
        <v>5031</v>
      </c>
      <c r="Y134" s="1" t="s">
        <v>4078</v>
      </c>
      <c r="Z134">
        <v>100</v>
      </c>
      <c r="AA134">
        <v>3</v>
      </c>
      <c r="AB134">
        <v>0</v>
      </c>
      <c r="AC134">
        <v>100</v>
      </c>
      <c r="AD134">
        <v>0</v>
      </c>
      <c r="AE134" t="s">
        <v>3539</v>
      </c>
      <c r="AF134">
        <v>121</v>
      </c>
      <c r="AG134">
        <v>100</v>
      </c>
      <c r="AH134" s="1" t="s">
        <v>4078</v>
      </c>
      <c r="AI134">
        <v>610</v>
      </c>
      <c r="AJ134" t="s">
        <v>4079</v>
      </c>
      <c r="AK134">
        <v>0</v>
      </c>
      <c r="AL134">
        <v>6</v>
      </c>
      <c r="AM134" t="s">
        <v>3541</v>
      </c>
      <c r="AN134">
        <v>100</v>
      </c>
      <c r="AO134">
        <v>0</v>
      </c>
      <c r="AP134">
        <v>0</v>
      </c>
      <c r="AQ134" s="2">
        <v>42811.429745370369</v>
      </c>
      <c r="AR134">
        <v>30000</v>
      </c>
    </row>
    <row r="135" spans="1:44" x14ac:dyDescent="0.3">
      <c r="A135" t="s">
        <v>3533</v>
      </c>
      <c r="B135">
        <v>609</v>
      </c>
      <c r="C135" t="s">
        <v>3538</v>
      </c>
      <c r="D135" t="s">
        <v>4081</v>
      </c>
      <c r="E135">
        <v>30000</v>
      </c>
      <c r="F135">
        <v>5.2</v>
      </c>
      <c r="G135">
        <v>1</v>
      </c>
      <c r="H135">
        <v>31</v>
      </c>
      <c r="I135" t="s">
        <v>3581</v>
      </c>
      <c r="J135">
        <v>1</v>
      </c>
      <c r="K135">
        <v>1</v>
      </c>
      <c r="L135">
        <v>0.53</v>
      </c>
      <c r="M135">
        <v>30134.34</v>
      </c>
      <c r="N135">
        <v>25.83</v>
      </c>
      <c r="O135" s="4">
        <f t="shared" si="8"/>
        <v>25.833333333333336</v>
      </c>
      <c r="P135">
        <v>134.34</v>
      </c>
      <c r="Q135" s="4">
        <f t="shared" si="9"/>
        <v>5.3736000000000006E-2</v>
      </c>
      <c r="R135">
        <v>160.16999999999999</v>
      </c>
      <c r="T135" s="1" t="s">
        <v>4080</v>
      </c>
      <c r="U135" t="s">
        <v>3536</v>
      </c>
      <c r="V135" s="3" t="s">
        <v>4771</v>
      </c>
      <c r="W135">
        <v>7</v>
      </c>
      <c r="X135" s="3" t="s">
        <v>5032</v>
      </c>
      <c r="Y135" s="1" t="s">
        <v>4082</v>
      </c>
      <c r="Z135">
        <v>100</v>
      </c>
      <c r="AA135">
        <v>3</v>
      </c>
      <c r="AB135">
        <v>0</v>
      </c>
      <c r="AC135">
        <v>100</v>
      </c>
      <c r="AD135">
        <v>0</v>
      </c>
      <c r="AE135" t="s">
        <v>3539</v>
      </c>
      <c r="AF135">
        <v>121</v>
      </c>
      <c r="AG135">
        <v>100</v>
      </c>
      <c r="AH135" s="1" t="s">
        <v>4082</v>
      </c>
      <c r="AI135">
        <v>609</v>
      </c>
      <c r="AJ135" t="s">
        <v>4083</v>
      </c>
      <c r="AK135">
        <v>0</v>
      </c>
      <c r="AL135">
        <v>6</v>
      </c>
      <c r="AM135" t="s">
        <v>3541</v>
      </c>
      <c r="AN135">
        <v>100</v>
      </c>
      <c r="AO135">
        <v>0</v>
      </c>
      <c r="AP135">
        <v>0</v>
      </c>
      <c r="AQ135" s="2">
        <v>42811.42695601852</v>
      </c>
      <c r="AR135">
        <v>30000</v>
      </c>
    </row>
    <row r="136" spans="1:44" x14ac:dyDescent="0.3">
      <c r="A136" t="s">
        <v>3533</v>
      </c>
      <c r="B136">
        <v>608</v>
      </c>
      <c r="C136" t="s">
        <v>3538</v>
      </c>
      <c r="D136" t="s">
        <v>4085</v>
      </c>
      <c r="E136">
        <v>20000</v>
      </c>
      <c r="F136">
        <v>5.2</v>
      </c>
      <c r="G136">
        <v>1</v>
      </c>
      <c r="H136">
        <v>31</v>
      </c>
      <c r="I136" t="s">
        <v>3581</v>
      </c>
      <c r="J136">
        <v>1</v>
      </c>
      <c r="K136">
        <v>1</v>
      </c>
      <c r="L136">
        <v>0.53</v>
      </c>
      <c r="M136">
        <v>20089.57</v>
      </c>
      <c r="N136">
        <v>17.22</v>
      </c>
      <c r="O136" s="4">
        <f t="shared" si="8"/>
        <v>17.222222222222221</v>
      </c>
      <c r="P136">
        <v>89.57</v>
      </c>
      <c r="Q136" s="4">
        <f t="shared" si="9"/>
        <v>5.3741999999999998E-2</v>
      </c>
      <c r="R136">
        <v>106.79</v>
      </c>
      <c r="T136" s="1" t="s">
        <v>4084</v>
      </c>
      <c r="U136" t="s">
        <v>3536</v>
      </c>
      <c r="V136" s="3" t="s">
        <v>4772</v>
      </c>
      <c r="W136">
        <v>7</v>
      </c>
      <c r="X136" s="3" t="s">
        <v>5033</v>
      </c>
      <c r="Y136" s="1" t="s">
        <v>4086</v>
      </c>
      <c r="Z136">
        <v>100</v>
      </c>
      <c r="AA136">
        <v>3</v>
      </c>
      <c r="AB136">
        <v>0</v>
      </c>
      <c r="AC136">
        <v>100</v>
      </c>
      <c r="AD136">
        <v>0</v>
      </c>
      <c r="AE136" t="s">
        <v>3539</v>
      </c>
      <c r="AF136">
        <v>121</v>
      </c>
      <c r="AG136">
        <v>100</v>
      </c>
      <c r="AH136" s="1" t="s">
        <v>4086</v>
      </c>
      <c r="AI136">
        <v>608</v>
      </c>
      <c r="AJ136" t="s">
        <v>4087</v>
      </c>
      <c r="AK136">
        <v>0</v>
      </c>
      <c r="AL136">
        <v>6</v>
      </c>
      <c r="AM136" t="s">
        <v>3541</v>
      </c>
      <c r="AN136">
        <v>100</v>
      </c>
      <c r="AO136">
        <v>0</v>
      </c>
      <c r="AP136">
        <v>0</v>
      </c>
      <c r="AQ136" s="2">
        <v>42811.428391203706</v>
      </c>
      <c r="AR136">
        <v>20000</v>
      </c>
    </row>
    <row r="137" spans="1:44" x14ac:dyDescent="0.3">
      <c r="A137" t="s">
        <v>3533</v>
      </c>
      <c r="B137">
        <v>592</v>
      </c>
      <c r="C137" t="s">
        <v>3538</v>
      </c>
      <c r="D137" t="s">
        <v>4089</v>
      </c>
      <c r="E137">
        <v>7000</v>
      </c>
      <c r="F137">
        <v>5.2</v>
      </c>
      <c r="G137">
        <v>1</v>
      </c>
      <c r="H137">
        <v>31</v>
      </c>
      <c r="I137" t="s">
        <v>3581</v>
      </c>
      <c r="J137">
        <v>1</v>
      </c>
      <c r="K137">
        <v>1</v>
      </c>
      <c r="L137">
        <v>0.53</v>
      </c>
      <c r="M137">
        <v>7031.35</v>
      </c>
      <c r="N137">
        <v>6.03</v>
      </c>
      <c r="O137" s="4">
        <f t="shared" si="8"/>
        <v>6.0277777777777786</v>
      </c>
      <c r="P137">
        <v>31.35</v>
      </c>
      <c r="Q137" s="4">
        <f t="shared" si="9"/>
        <v>5.3742857142857148E-2</v>
      </c>
      <c r="R137">
        <v>37.380000000000003</v>
      </c>
      <c r="T137" s="1" t="s">
        <v>4088</v>
      </c>
      <c r="U137" t="s">
        <v>3536</v>
      </c>
      <c r="V137" s="3" t="s">
        <v>4773</v>
      </c>
      <c r="W137">
        <v>4</v>
      </c>
      <c r="X137" s="3" t="s">
        <v>5034</v>
      </c>
      <c r="Y137" s="1" t="s">
        <v>4090</v>
      </c>
      <c r="Z137">
        <v>100</v>
      </c>
      <c r="AA137">
        <v>3</v>
      </c>
      <c r="AB137">
        <v>0</v>
      </c>
      <c r="AC137">
        <v>100</v>
      </c>
      <c r="AD137">
        <v>0</v>
      </c>
      <c r="AE137" t="s">
        <v>3539</v>
      </c>
      <c r="AF137">
        <v>121</v>
      </c>
      <c r="AG137">
        <v>100</v>
      </c>
      <c r="AH137" s="1" t="s">
        <v>4090</v>
      </c>
      <c r="AI137">
        <v>592</v>
      </c>
      <c r="AJ137" t="s">
        <v>4091</v>
      </c>
      <c r="AK137">
        <v>0</v>
      </c>
      <c r="AL137">
        <v>6</v>
      </c>
      <c r="AM137" t="s">
        <v>3541</v>
      </c>
      <c r="AN137">
        <v>100</v>
      </c>
      <c r="AO137">
        <v>0</v>
      </c>
      <c r="AP137">
        <v>0</v>
      </c>
      <c r="AQ137" s="2">
        <v>42811.390023148146</v>
      </c>
      <c r="AR137">
        <v>7000</v>
      </c>
    </row>
    <row r="138" spans="1:44" x14ac:dyDescent="0.3">
      <c r="A138" t="s">
        <v>3533</v>
      </c>
      <c r="B138">
        <v>593</v>
      </c>
      <c r="C138" t="s">
        <v>3538</v>
      </c>
      <c r="D138" t="s">
        <v>4093</v>
      </c>
      <c r="E138">
        <v>3000</v>
      </c>
      <c r="F138">
        <v>5.2</v>
      </c>
      <c r="G138">
        <v>1</v>
      </c>
      <c r="H138">
        <v>31</v>
      </c>
      <c r="I138" t="s">
        <v>3581</v>
      </c>
      <c r="J138">
        <v>1</v>
      </c>
      <c r="K138">
        <v>1</v>
      </c>
      <c r="L138">
        <v>0.53</v>
      </c>
      <c r="M138">
        <v>3013.43</v>
      </c>
      <c r="N138">
        <v>2.58</v>
      </c>
      <c r="O138" s="4">
        <f t="shared" si="8"/>
        <v>2.583333333333333</v>
      </c>
      <c r="P138">
        <v>13.43</v>
      </c>
      <c r="Q138" s="4">
        <f t="shared" si="9"/>
        <v>5.3720000000000004E-2</v>
      </c>
      <c r="R138">
        <v>16.010000000000002</v>
      </c>
      <c r="T138" s="1" t="s">
        <v>4092</v>
      </c>
      <c r="U138" t="s">
        <v>3536</v>
      </c>
      <c r="V138" s="3" t="s">
        <v>4774</v>
      </c>
      <c r="W138">
        <v>1</v>
      </c>
      <c r="X138" s="3" t="s">
        <v>5035</v>
      </c>
      <c r="Y138" s="1" t="s">
        <v>4094</v>
      </c>
      <c r="Z138">
        <v>100</v>
      </c>
      <c r="AA138">
        <v>3</v>
      </c>
      <c r="AB138">
        <v>0</v>
      </c>
      <c r="AC138">
        <v>100</v>
      </c>
      <c r="AD138">
        <v>0</v>
      </c>
      <c r="AE138" t="s">
        <v>3539</v>
      </c>
      <c r="AF138">
        <v>121</v>
      </c>
      <c r="AG138">
        <v>100</v>
      </c>
      <c r="AH138" s="1" t="s">
        <v>4094</v>
      </c>
      <c r="AI138">
        <v>593</v>
      </c>
      <c r="AJ138" t="s">
        <v>4095</v>
      </c>
      <c r="AK138">
        <v>0</v>
      </c>
      <c r="AL138">
        <v>6</v>
      </c>
      <c r="AM138" t="s">
        <v>3541</v>
      </c>
      <c r="AN138">
        <v>100</v>
      </c>
      <c r="AO138">
        <v>0</v>
      </c>
      <c r="AP138">
        <v>0</v>
      </c>
      <c r="AQ138" s="2">
        <v>42811.392268518517</v>
      </c>
      <c r="AR138">
        <v>3000</v>
      </c>
    </row>
    <row r="139" spans="1:44" x14ac:dyDescent="0.3">
      <c r="A139" t="s">
        <v>3533</v>
      </c>
      <c r="B139">
        <v>594</v>
      </c>
      <c r="C139" t="s">
        <v>3538</v>
      </c>
      <c r="D139" t="s">
        <v>4097</v>
      </c>
      <c r="E139">
        <v>10000</v>
      </c>
      <c r="F139">
        <v>5.2</v>
      </c>
      <c r="G139">
        <v>1</v>
      </c>
      <c r="H139">
        <v>31</v>
      </c>
      <c r="I139" t="s">
        <v>3581</v>
      </c>
      <c r="J139">
        <v>1</v>
      </c>
      <c r="K139">
        <v>1</v>
      </c>
      <c r="L139">
        <v>0.53</v>
      </c>
      <c r="M139">
        <v>10044.780000000001</v>
      </c>
      <c r="N139">
        <v>8.61</v>
      </c>
      <c r="O139" s="4">
        <f t="shared" si="8"/>
        <v>8.6111111111111107</v>
      </c>
      <c r="P139">
        <v>44.78</v>
      </c>
      <c r="Q139" s="4">
        <f t="shared" si="9"/>
        <v>5.3736000000000006E-2</v>
      </c>
      <c r="R139">
        <v>53.39</v>
      </c>
      <c r="T139" s="1" t="s">
        <v>4096</v>
      </c>
      <c r="U139" t="s">
        <v>3536</v>
      </c>
      <c r="V139" s="3" t="s">
        <v>4775</v>
      </c>
      <c r="W139">
        <v>5</v>
      </c>
      <c r="X139" s="3" t="s">
        <v>5036</v>
      </c>
      <c r="Y139" s="1" t="s">
        <v>4098</v>
      </c>
      <c r="Z139">
        <v>100</v>
      </c>
      <c r="AA139">
        <v>3</v>
      </c>
      <c r="AB139">
        <v>0</v>
      </c>
      <c r="AC139">
        <v>100</v>
      </c>
      <c r="AD139">
        <v>0</v>
      </c>
      <c r="AE139" t="s">
        <v>3539</v>
      </c>
      <c r="AF139">
        <v>121</v>
      </c>
      <c r="AG139">
        <v>100</v>
      </c>
      <c r="AH139" s="1" t="s">
        <v>4098</v>
      </c>
      <c r="AI139">
        <v>594</v>
      </c>
      <c r="AJ139" t="s">
        <v>4099</v>
      </c>
      <c r="AK139">
        <v>0</v>
      </c>
      <c r="AL139">
        <v>6</v>
      </c>
      <c r="AM139" t="s">
        <v>3541</v>
      </c>
      <c r="AN139">
        <v>100</v>
      </c>
      <c r="AO139">
        <v>0</v>
      </c>
      <c r="AP139">
        <v>0</v>
      </c>
      <c r="AQ139" s="2">
        <v>42811.395243055558</v>
      </c>
      <c r="AR139">
        <v>10000</v>
      </c>
    </row>
    <row r="140" spans="1:44" x14ac:dyDescent="0.3">
      <c r="A140" t="s">
        <v>3533</v>
      </c>
      <c r="B140">
        <v>595</v>
      </c>
      <c r="C140" t="s">
        <v>3538</v>
      </c>
      <c r="D140" t="s">
        <v>4101</v>
      </c>
      <c r="E140">
        <v>30000</v>
      </c>
      <c r="F140">
        <v>5.2</v>
      </c>
      <c r="G140">
        <v>1</v>
      </c>
      <c r="H140">
        <v>31</v>
      </c>
      <c r="I140" t="s">
        <v>3581</v>
      </c>
      <c r="J140">
        <v>1</v>
      </c>
      <c r="K140">
        <v>1</v>
      </c>
      <c r="L140">
        <v>0.53</v>
      </c>
      <c r="M140">
        <v>30134.34</v>
      </c>
      <c r="N140">
        <v>25.83</v>
      </c>
      <c r="O140" s="4">
        <f t="shared" si="8"/>
        <v>25.833333333333336</v>
      </c>
      <c r="P140">
        <v>134.34</v>
      </c>
      <c r="Q140" s="4">
        <f t="shared" si="9"/>
        <v>5.3736000000000006E-2</v>
      </c>
      <c r="R140">
        <v>160.16999999999999</v>
      </c>
      <c r="T140" s="1" t="s">
        <v>4100</v>
      </c>
      <c r="U140" t="s">
        <v>3536</v>
      </c>
      <c r="V140" s="3" t="s">
        <v>4776</v>
      </c>
      <c r="W140">
        <v>2</v>
      </c>
      <c r="X140" s="3" t="s">
        <v>5037</v>
      </c>
      <c r="Y140" s="1" t="s">
        <v>4102</v>
      </c>
      <c r="Z140">
        <v>100</v>
      </c>
      <c r="AA140">
        <v>3</v>
      </c>
      <c r="AB140">
        <v>0</v>
      </c>
      <c r="AC140">
        <v>100</v>
      </c>
      <c r="AD140">
        <v>0</v>
      </c>
      <c r="AE140" t="s">
        <v>3539</v>
      </c>
      <c r="AF140">
        <v>121</v>
      </c>
      <c r="AG140">
        <v>100</v>
      </c>
      <c r="AH140" s="1" t="s">
        <v>4102</v>
      </c>
      <c r="AI140">
        <v>595</v>
      </c>
      <c r="AJ140" t="s">
        <v>4103</v>
      </c>
      <c r="AK140">
        <v>0</v>
      </c>
      <c r="AL140">
        <v>6</v>
      </c>
      <c r="AM140" t="s">
        <v>3541</v>
      </c>
      <c r="AN140">
        <v>100</v>
      </c>
      <c r="AO140">
        <v>0</v>
      </c>
      <c r="AP140">
        <v>0</v>
      </c>
      <c r="AQ140" s="2">
        <v>42811.397199074076</v>
      </c>
      <c r="AR140">
        <v>30000</v>
      </c>
    </row>
    <row r="141" spans="1:44" x14ac:dyDescent="0.3">
      <c r="A141" t="s">
        <v>3533</v>
      </c>
      <c r="B141">
        <v>596</v>
      </c>
      <c r="C141" t="s">
        <v>3538</v>
      </c>
      <c r="D141" t="s">
        <v>4105</v>
      </c>
      <c r="E141">
        <v>50000</v>
      </c>
      <c r="F141">
        <v>5.2</v>
      </c>
      <c r="G141">
        <v>1</v>
      </c>
      <c r="H141">
        <v>31</v>
      </c>
      <c r="I141" t="s">
        <v>3581</v>
      </c>
      <c r="J141">
        <v>1</v>
      </c>
      <c r="K141">
        <v>1</v>
      </c>
      <c r="L141">
        <v>0.53</v>
      </c>
      <c r="M141">
        <v>50223.89</v>
      </c>
      <c r="N141">
        <v>43.06</v>
      </c>
      <c r="O141" s="4">
        <f t="shared" si="8"/>
        <v>43.055555555555557</v>
      </c>
      <c r="P141">
        <v>223.89</v>
      </c>
      <c r="Q141" s="4">
        <f t="shared" si="9"/>
        <v>5.3733599999999992E-2</v>
      </c>
      <c r="R141">
        <v>266.95</v>
      </c>
      <c r="T141" s="1" t="s">
        <v>4104</v>
      </c>
      <c r="U141" t="s">
        <v>3536</v>
      </c>
      <c r="V141" s="3" t="s">
        <v>4777</v>
      </c>
      <c r="W141">
        <v>8</v>
      </c>
      <c r="X141" s="3" t="s">
        <v>5038</v>
      </c>
      <c r="Y141" s="1" t="s">
        <v>4106</v>
      </c>
      <c r="Z141">
        <v>100</v>
      </c>
      <c r="AA141">
        <v>3</v>
      </c>
      <c r="AB141">
        <v>0</v>
      </c>
      <c r="AC141">
        <v>100</v>
      </c>
      <c r="AD141">
        <v>0</v>
      </c>
      <c r="AE141" t="s">
        <v>3539</v>
      </c>
      <c r="AF141">
        <v>121</v>
      </c>
      <c r="AG141">
        <v>100</v>
      </c>
      <c r="AH141" s="1" t="s">
        <v>4106</v>
      </c>
      <c r="AI141">
        <v>596</v>
      </c>
      <c r="AJ141" t="s">
        <v>4107</v>
      </c>
      <c r="AK141">
        <v>0</v>
      </c>
      <c r="AL141">
        <v>6</v>
      </c>
      <c r="AM141" t="s">
        <v>3541</v>
      </c>
      <c r="AN141">
        <v>100</v>
      </c>
      <c r="AO141">
        <v>0</v>
      </c>
      <c r="AP141">
        <v>0</v>
      </c>
      <c r="AQ141" s="2">
        <v>42811.398333333331</v>
      </c>
      <c r="AR141">
        <v>50000</v>
      </c>
    </row>
    <row r="142" spans="1:44" x14ac:dyDescent="0.3">
      <c r="A142" t="s">
        <v>3533</v>
      </c>
      <c r="B142">
        <v>597</v>
      </c>
      <c r="C142" t="s">
        <v>3538</v>
      </c>
      <c r="D142" t="s">
        <v>4109</v>
      </c>
      <c r="E142">
        <v>50000</v>
      </c>
      <c r="F142">
        <v>5.2</v>
      </c>
      <c r="G142">
        <v>1</v>
      </c>
      <c r="H142">
        <v>31</v>
      </c>
      <c r="I142" t="s">
        <v>3581</v>
      </c>
      <c r="J142">
        <v>1</v>
      </c>
      <c r="K142">
        <v>1</v>
      </c>
      <c r="L142">
        <v>0.53</v>
      </c>
      <c r="M142">
        <v>50223.9</v>
      </c>
      <c r="N142">
        <v>43.06</v>
      </c>
      <c r="O142" s="4">
        <f t="shared" si="8"/>
        <v>43.055555555555557</v>
      </c>
      <c r="P142">
        <v>223.9</v>
      </c>
      <c r="Q142" s="4">
        <f t="shared" si="9"/>
        <v>5.3736000000000006E-2</v>
      </c>
      <c r="R142">
        <v>266.95999999999998</v>
      </c>
      <c r="T142" s="1" t="s">
        <v>4108</v>
      </c>
      <c r="U142" t="s">
        <v>3536</v>
      </c>
      <c r="V142" s="3" t="s">
        <v>4778</v>
      </c>
      <c r="W142">
        <v>6</v>
      </c>
      <c r="X142" s="3" t="s">
        <v>5039</v>
      </c>
      <c r="Y142" s="1" t="s">
        <v>4110</v>
      </c>
      <c r="Z142">
        <v>100</v>
      </c>
      <c r="AA142">
        <v>3</v>
      </c>
      <c r="AB142">
        <v>0</v>
      </c>
      <c r="AC142">
        <v>100</v>
      </c>
      <c r="AD142">
        <v>0</v>
      </c>
      <c r="AE142" t="s">
        <v>3539</v>
      </c>
      <c r="AF142">
        <v>121</v>
      </c>
      <c r="AG142">
        <v>100</v>
      </c>
      <c r="AH142" s="1" t="s">
        <v>4110</v>
      </c>
      <c r="AI142">
        <v>597</v>
      </c>
      <c r="AJ142" t="s">
        <v>4111</v>
      </c>
      <c r="AK142">
        <v>0</v>
      </c>
      <c r="AL142">
        <v>6</v>
      </c>
      <c r="AM142" t="s">
        <v>3541</v>
      </c>
      <c r="AN142">
        <v>100</v>
      </c>
      <c r="AO142">
        <v>0</v>
      </c>
      <c r="AP142">
        <v>0</v>
      </c>
      <c r="AQ142" s="2">
        <v>42811.399571759262</v>
      </c>
      <c r="AR142">
        <v>50000</v>
      </c>
    </row>
    <row r="143" spans="1:44" x14ac:dyDescent="0.3">
      <c r="A143" t="s">
        <v>3533</v>
      </c>
      <c r="B143">
        <v>598</v>
      </c>
      <c r="C143" t="s">
        <v>3538</v>
      </c>
      <c r="D143" t="s">
        <v>4113</v>
      </c>
      <c r="E143">
        <v>50000</v>
      </c>
      <c r="F143">
        <v>5.2</v>
      </c>
      <c r="G143">
        <v>1</v>
      </c>
      <c r="H143">
        <v>31</v>
      </c>
      <c r="I143" t="s">
        <v>3581</v>
      </c>
      <c r="J143">
        <v>1</v>
      </c>
      <c r="K143">
        <v>1</v>
      </c>
      <c r="L143">
        <v>0.53</v>
      </c>
      <c r="M143">
        <v>50223.9</v>
      </c>
      <c r="N143">
        <v>43.06</v>
      </c>
      <c r="O143" s="4">
        <f t="shared" si="8"/>
        <v>43.055555555555557</v>
      </c>
      <c r="P143">
        <v>223.9</v>
      </c>
      <c r="Q143" s="4">
        <f t="shared" si="9"/>
        <v>5.3736000000000006E-2</v>
      </c>
      <c r="R143">
        <v>266.95999999999998</v>
      </c>
      <c r="T143" s="1" t="s">
        <v>4112</v>
      </c>
      <c r="U143" t="s">
        <v>3536</v>
      </c>
      <c r="V143" s="3" t="s">
        <v>4779</v>
      </c>
      <c r="W143">
        <v>5</v>
      </c>
      <c r="X143" s="3" t="s">
        <v>5040</v>
      </c>
      <c r="Y143" s="1" t="s">
        <v>4114</v>
      </c>
      <c r="Z143">
        <v>100</v>
      </c>
      <c r="AA143">
        <v>3</v>
      </c>
      <c r="AB143">
        <v>0</v>
      </c>
      <c r="AC143">
        <v>100</v>
      </c>
      <c r="AD143">
        <v>0</v>
      </c>
      <c r="AE143" t="s">
        <v>3539</v>
      </c>
      <c r="AF143">
        <v>121</v>
      </c>
      <c r="AG143">
        <v>100</v>
      </c>
      <c r="AH143" s="1" t="s">
        <v>4114</v>
      </c>
      <c r="AI143">
        <v>598</v>
      </c>
      <c r="AJ143" t="s">
        <v>4115</v>
      </c>
      <c r="AK143">
        <v>0</v>
      </c>
      <c r="AL143">
        <v>6</v>
      </c>
      <c r="AM143" t="s">
        <v>3541</v>
      </c>
      <c r="AN143">
        <v>100</v>
      </c>
      <c r="AO143">
        <v>0</v>
      </c>
      <c r="AP143">
        <v>0</v>
      </c>
      <c r="AQ143" s="2">
        <v>42811.402928240743</v>
      </c>
      <c r="AR143">
        <v>50000</v>
      </c>
    </row>
    <row r="144" spans="1:44" x14ac:dyDescent="0.3">
      <c r="A144" t="s">
        <v>3533</v>
      </c>
      <c r="B144">
        <v>599</v>
      </c>
      <c r="C144" t="s">
        <v>3538</v>
      </c>
      <c r="D144" t="s">
        <v>4117</v>
      </c>
      <c r="E144">
        <v>50000</v>
      </c>
      <c r="F144">
        <v>5.2</v>
      </c>
      <c r="G144">
        <v>1</v>
      </c>
      <c r="H144">
        <v>31</v>
      </c>
      <c r="I144" t="s">
        <v>3581</v>
      </c>
      <c r="J144">
        <v>1</v>
      </c>
      <c r="K144">
        <v>1</v>
      </c>
      <c r="L144">
        <v>0.53</v>
      </c>
      <c r="M144">
        <v>50223.89</v>
      </c>
      <c r="N144">
        <v>43.06</v>
      </c>
      <c r="O144" s="4">
        <f t="shared" si="8"/>
        <v>43.055555555555557</v>
      </c>
      <c r="P144">
        <v>223.89</v>
      </c>
      <c r="Q144" s="4">
        <f t="shared" si="9"/>
        <v>5.3733599999999992E-2</v>
      </c>
      <c r="R144">
        <v>266.95</v>
      </c>
      <c r="T144" s="1" t="s">
        <v>4116</v>
      </c>
      <c r="U144" t="s">
        <v>3536</v>
      </c>
      <c r="V144" s="3" t="s">
        <v>4780</v>
      </c>
      <c r="W144">
        <v>4</v>
      </c>
      <c r="X144" s="3" t="s">
        <v>5041</v>
      </c>
      <c r="Y144" s="1" t="s">
        <v>4118</v>
      </c>
      <c r="Z144">
        <v>100</v>
      </c>
      <c r="AA144">
        <v>3</v>
      </c>
      <c r="AB144">
        <v>0</v>
      </c>
      <c r="AC144">
        <v>100</v>
      </c>
      <c r="AD144">
        <v>0</v>
      </c>
      <c r="AE144" t="s">
        <v>3539</v>
      </c>
      <c r="AF144">
        <v>121</v>
      </c>
      <c r="AG144">
        <v>100</v>
      </c>
      <c r="AH144" s="1" t="s">
        <v>4118</v>
      </c>
      <c r="AI144">
        <v>599</v>
      </c>
      <c r="AJ144" t="s">
        <v>4119</v>
      </c>
      <c r="AK144">
        <v>0</v>
      </c>
      <c r="AL144">
        <v>6</v>
      </c>
      <c r="AM144" t="s">
        <v>3541</v>
      </c>
      <c r="AN144">
        <v>100</v>
      </c>
      <c r="AO144">
        <v>0</v>
      </c>
      <c r="AP144">
        <v>0</v>
      </c>
      <c r="AQ144" s="2">
        <v>42811.40452546296</v>
      </c>
      <c r="AR144">
        <v>50000</v>
      </c>
    </row>
    <row r="145" spans="1:44" x14ac:dyDescent="0.3">
      <c r="A145" t="s">
        <v>3533</v>
      </c>
      <c r="B145">
        <v>600</v>
      </c>
      <c r="C145" t="s">
        <v>3538</v>
      </c>
      <c r="D145" t="s">
        <v>4121</v>
      </c>
      <c r="E145">
        <v>20000</v>
      </c>
      <c r="F145">
        <v>5.2</v>
      </c>
      <c r="G145">
        <v>1</v>
      </c>
      <c r="H145">
        <v>31</v>
      </c>
      <c r="I145" t="s">
        <v>3581</v>
      </c>
      <c r="J145">
        <v>1</v>
      </c>
      <c r="K145">
        <v>1</v>
      </c>
      <c r="L145">
        <v>0.53</v>
      </c>
      <c r="M145">
        <v>20089.57</v>
      </c>
      <c r="N145">
        <v>17.22</v>
      </c>
      <c r="O145" s="4">
        <f t="shared" si="8"/>
        <v>17.222222222222221</v>
      </c>
      <c r="P145">
        <v>89.57</v>
      </c>
      <c r="Q145" s="4">
        <f t="shared" si="9"/>
        <v>5.3741999999999998E-2</v>
      </c>
      <c r="R145">
        <v>106.79</v>
      </c>
      <c r="T145" s="1" t="s">
        <v>4120</v>
      </c>
      <c r="U145" t="s">
        <v>3536</v>
      </c>
      <c r="V145" s="3" t="s">
        <v>4781</v>
      </c>
      <c r="W145">
        <v>8</v>
      </c>
      <c r="X145" s="3" t="s">
        <v>5042</v>
      </c>
      <c r="Y145" s="1" t="s">
        <v>4122</v>
      </c>
      <c r="Z145">
        <v>100</v>
      </c>
      <c r="AA145">
        <v>3</v>
      </c>
      <c r="AB145">
        <v>0</v>
      </c>
      <c r="AC145">
        <v>100</v>
      </c>
      <c r="AD145">
        <v>0</v>
      </c>
      <c r="AE145" t="s">
        <v>3539</v>
      </c>
      <c r="AF145">
        <v>121</v>
      </c>
      <c r="AG145">
        <v>100</v>
      </c>
      <c r="AH145" s="1" t="s">
        <v>4122</v>
      </c>
      <c r="AI145">
        <v>600</v>
      </c>
      <c r="AJ145" t="s">
        <v>4123</v>
      </c>
      <c r="AK145">
        <v>0</v>
      </c>
      <c r="AL145">
        <v>6</v>
      </c>
      <c r="AM145" t="s">
        <v>3541</v>
      </c>
      <c r="AN145">
        <v>100</v>
      </c>
      <c r="AO145">
        <v>0</v>
      </c>
      <c r="AP145">
        <v>0</v>
      </c>
      <c r="AQ145" s="2">
        <v>42811.414594907408</v>
      </c>
      <c r="AR145">
        <v>20000</v>
      </c>
    </row>
    <row r="146" spans="1:44" x14ac:dyDescent="0.3">
      <c r="A146" t="s">
        <v>3533</v>
      </c>
      <c r="B146">
        <v>601</v>
      </c>
      <c r="C146" t="s">
        <v>3538</v>
      </c>
      <c r="D146" t="s">
        <v>4125</v>
      </c>
      <c r="E146">
        <v>20000</v>
      </c>
      <c r="F146">
        <v>5.2</v>
      </c>
      <c r="G146">
        <v>1</v>
      </c>
      <c r="H146">
        <v>31</v>
      </c>
      <c r="I146" t="s">
        <v>3581</v>
      </c>
      <c r="J146">
        <v>1</v>
      </c>
      <c r="K146">
        <v>1</v>
      </c>
      <c r="L146">
        <v>0.53</v>
      </c>
      <c r="M146">
        <v>20089.560000000001</v>
      </c>
      <c r="N146">
        <v>17.22</v>
      </c>
      <c r="O146" s="4">
        <f t="shared" si="8"/>
        <v>17.222222222222221</v>
      </c>
      <c r="P146">
        <v>89.56</v>
      </c>
      <c r="Q146" s="4">
        <f t="shared" si="9"/>
        <v>5.3736000000000006E-2</v>
      </c>
      <c r="R146">
        <v>106.78</v>
      </c>
      <c r="T146" s="1" t="s">
        <v>4124</v>
      </c>
      <c r="U146" t="s">
        <v>3536</v>
      </c>
      <c r="V146" s="3" t="s">
        <v>4782</v>
      </c>
      <c r="W146">
        <v>8</v>
      </c>
      <c r="X146" s="3" t="s">
        <v>5043</v>
      </c>
      <c r="Y146" s="1" t="s">
        <v>4126</v>
      </c>
      <c r="Z146">
        <v>100</v>
      </c>
      <c r="AA146">
        <v>3</v>
      </c>
      <c r="AB146">
        <v>0</v>
      </c>
      <c r="AC146">
        <v>100</v>
      </c>
      <c r="AD146">
        <v>0</v>
      </c>
      <c r="AE146" t="s">
        <v>3539</v>
      </c>
      <c r="AF146">
        <v>121</v>
      </c>
      <c r="AG146">
        <v>100</v>
      </c>
      <c r="AH146" s="1" t="s">
        <v>4126</v>
      </c>
      <c r="AI146">
        <v>601</v>
      </c>
      <c r="AJ146" t="s">
        <v>4127</v>
      </c>
      <c r="AK146">
        <v>0</v>
      </c>
      <c r="AL146">
        <v>6</v>
      </c>
      <c r="AM146" t="s">
        <v>3541</v>
      </c>
      <c r="AN146">
        <v>100</v>
      </c>
      <c r="AO146">
        <v>0</v>
      </c>
      <c r="AP146">
        <v>0</v>
      </c>
      <c r="AQ146" s="2">
        <v>42811.415833333333</v>
      </c>
      <c r="AR146">
        <v>20000</v>
      </c>
    </row>
    <row r="147" spans="1:44" x14ac:dyDescent="0.3">
      <c r="A147" t="s">
        <v>3533</v>
      </c>
      <c r="B147">
        <v>602</v>
      </c>
      <c r="C147" t="s">
        <v>3538</v>
      </c>
      <c r="D147" t="s">
        <v>4129</v>
      </c>
      <c r="E147">
        <v>30000</v>
      </c>
      <c r="F147">
        <v>5.2</v>
      </c>
      <c r="G147">
        <v>1</v>
      </c>
      <c r="H147">
        <v>31</v>
      </c>
      <c r="I147" t="s">
        <v>3581</v>
      </c>
      <c r="J147">
        <v>1</v>
      </c>
      <c r="K147">
        <v>1</v>
      </c>
      <c r="L147">
        <v>0.53</v>
      </c>
      <c r="M147">
        <v>30134.34</v>
      </c>
      <c r="N147">
        <v>25.83</v>
      </c>
      <c r="O147" s="4">
        <f t="shared" si="8"/>
        <v>25.833333333333336</v>
      </c>
      <c r="P147">
        <v>134.34</v>
      </c>
      <c r="Q147" s="4">
        <f t="shared" si="9"/>
        <v>5.3736000000000006E-2</v>
      </c>
      <c r="R147">
        <v>160.16999999999999</v>
      </c>
      <c r="T147" s="1" t="s">
        <v>4128</v>
      </c>
      <c r="U147" t="s">
        <v>3536</v>
      </c>
      <c r="V147" s="3" t="s">
        <v>4783</v>
      </c>
      <c r="W147">
        <v>9</v>
      </c>
      <c r="X147" s="3" t="s">
        <v>5044</v>
      </c>
      <c r="Y147" s="1" t="s">
        <v>4130</v>
      </c>
      <c r="Z147">
        <v>100</v>
      </c>
      <c r="AA147">
        <v>3</v>
      </c>
      <c r="AB147">
        <v>0</v>
      </c>
      <c r="AC147">
        <v>100</v>
      </c>
      <c r="AD147">
        <v>0</v>
      </c>
      <c r="AE147" t="s">
        <v>3539</v>
      </c>
      <c r="AF147">
        <v>121</v>
      </c>
      <c r="AG147">
        <v>100</v>
      </c>
      <c r="AH147" s="1" t="s">
        <v>4130</v>
      </c>
      <c r="AI147">
        <v>602</v>
      </c>
      <c r="AJ147" t="s">
        <v>4131</v>
      </c>
      <c r="AK147">
        <v>0</v>
      </c>
      <c r="AL147">
        <v>6</v>
      </c>
      <c r="AM147" t="s">
        <v>3541</v>
      </c>
      <c r="AN147">
        <v>100</v>
      </c>
      <c r="AO147">
        <v>0</v>
      </c>
      <c r="AP147">
        <v>0</v>
      </c>
      <c r="AQ147" s="2">
        <v>42811.417233796295</v>
      </c>
      <c r="AR147">
        <v>30000</v>
      </c>
    </row>
    <row r="148" spans="1:44" x14ac:dyDescent="0.3">
      <c r="A148" t="s">
        <v>3533</v>
      </c>
      <c r="B148">
        <v>603</v>
      </c>
      <c r="C148" t="s">
        <v>3538</v>
      </c>
      <c r="D148" t="s">
        <v>4133</v>
      </c>
      <c r="E148">
        <v>30000</v>
      </c>
      <c r="F148">
        <v>5.2</v>
      </c>
      <c r="G148">
        <v>1</v>
      </c>
      <c r="H148">
        <v>31</v>
      </c>
      <c r="I148" t="s">
        <v>3581</v>
      </c>
      <c r="J148">
        <v>1</v>
      </c>
      <c r="K148">
        <v>1</v>
      </c>
      <c r="L148">
        <v>0.53</v>
      </c>
      <c r="M148">
        <v>30134.34</v>
      </c>
      <c r="N148">
        <v>25.83</v>
      </c>
      <c r="O148" s="4">
        <f t="shared" si="8"/>
        <v>25.833333333333336</v>
      </c>
      <c r="P148">
        <v>134.34</v>
      </c>
      <c r="Q148" s="4">
        <f t="shared" si="9"/>
        <v>5.3736000000000006E-2</v>
      </c>
      <c r="R148">
        <v>160.16999999999999</v>
      </c>
      <c r="T148" s="1" t="s">
        <v>4132</v>
      </c>
      <c r="U148" t="s">
        <v>3536</v>
      </c>
      <c r="V148" s="3" t="s">
        <v>4784</v>
      </c>
      <c r="W148">
        <v>7</v>
      </c>
      <c r="X148" s="3" t="s">
        <v>5045</v>
      </c>
      <c r="Y148" s="1" t="s">
        <v>4134</v>
      </c>
      <c r="Z148">
        <v>100</v>
      </c>
      <c r="AA148">
        <v>3</v>
      </c>
      <c r="AB148">
        <v>0</v>
      </c>
      <c r="AC148">
        <v>100</v>
      </c>
      <c r="AD148">
        <v>0</v>
      </c>
      <c r="AE148" t="s">
        <v>3539</v>
      </c>
      <c r="AF148">
        <v>121</v>
      </c>
      <c r="AG148">
        <v>100</v>
      </c>
      <c r="AH148" s="1" t="s">
        <v>4134</v>
      </c>
      <c r="AI148">
        <v>603</v>
      </c>
      <c r="AJ148" t="s">
        <v>4135</v>
      </c>
      <c r="AK148">
        <v>0</v>
      </c>
      <c r="AL148">
        <v>6</v>
      </c>
      <c r="AM148" t="s">
        <v>3541</v>
      </c>
      <c r="AN148">
        <v>100</v>
      </c>
      <c r="AO148">
        <v>0</v>
      </c>
      <c r="AP148">
        <v>0</v>
      </c>
      <c r="AQ148" s="2">
        <v>42811.418865740743</v>
      </c>
      <c r="AR148">
        <v>30000</v>
      </c>
    </row>
    <row r="149" spans="1:44" x14ac:dyDescent="0.3">
      <c r="A149" t="s">
        <v>3533</v>
      </c>
      <c r="B149">
        <v>604</v>
      </c>
      <c r="C149" t="s">
        <v>3538</v>
      </c>
      <c r="D149" t="s">
        <v>4137</v>
      </c>
      <c r="E149">
        <v>20000</v>
      </c>
      <c r="F149">
        <v>5.2</v>
      </c>
      <c r="G149">
        <v>1</v>
      </c>
      <c r="H149">
        <v>31</v>
      </c>
      <c r="I149" t="s">
        <v>3581</v>
      </c>
      <c r="J149">
        <v>1</v>
      </c>
      <c r="K149">
        <v>1</v>
      </c>
      <c r="L149">
        <v>0.53</v>
      </c>
      <c r="M149">
        <v>20089.560000000001</v>
      </c>
      <c r="N149">
        <v>17.22</v>
      </c>
      <c r="O149" s="4">
        <f t="shared" si="8"/>
        <v>17.222222222222221</v>
      </c>
      <c r="P149">
        <v>89.56</v>
      </c>
      <c r="Q149" s="4">
        <f t="shared" si="9"/>
        <v>5.3736000000000006E-2</v>
      </c>
      <c r="R149">
        <v>106.78</v>
      </c>
      <c r="T149" s="1" t="s">
        <v>4136</v>
      </c>
      <c r="U149" t="s">
        <v>3536</v>
      </c>
      <c r="V149" s="3" t="s">
        <v>4785</v>
      </c>
      <c r="W149">
        <v>2</v>
      </c>
      <c r="X149" s="3" t="s">
        <v>5046</v>
      </c>
      <c r="Y149" s="1" t="s">
        <v>4138</v>
      </c>
      <c r="Z149">
        <v>100</v>
      </c>
      <c r="AA149">
        <v>3</v>
      </c>
      <c r="AB149">
        <v>0</v>
      </c>
      <c r="AC149">
        <v>100</v>
      </c>
      <c r="AD149">
        <v>0</v>
      </c>
      <c r="AE149" t="s">
        <v>3539</v>
      </c>
      <c r="AF149">
        <v>121</v>
      </c>
      <c r="AG149">
        <v>100</v>
      </c>
      <c r="AH149" s="1" t="s">
        <v>4138</v>
      </c>
      <c r="AI149">
        <v>604</v>
      </c>
      <c r="AJ149" t="s">
        <v>4139</v>
      </c>
      <c r="AK149">
        <v>0</v>
      </c>
      <c r="AL149">
        <v>6</v>
      </c>
      <c r="AM149" t="s">
        <v>3541</v>
      </c>
      <c r="AN149">
        <v>100</v>
      </c>
      <c r="AO149">
        <v>0</v>
      </c>
      <c r="AP149">
        <v>0</v>
      </c>
      <c r="AQ149" s="2">
        <v>42811.420104166667</v>
      </c>
      <c r="AR149">
        <v>20000</v>
      </c>
    </row>
    <row r="150" spans="1:44" x14ac:dyDescent="0.3">
      <c r="A150" t="s">
        <v>3533</v>
      </c>
      <c r="B150">
        <v>605</v>
      </c>
      <c r="C150" t="s">
        <v>3538</v>
      </c>
      <c r="D150" t="s">
        <v>4141</v>
      </c>
      <c r="E150">
        <v>20000</v>
      </c>
      <c r="F150">
        <v>5.2</v>
      </c>
      <c r="G150">
        <v>1</v>
      </c>
      <c r="H150">
        <v>31</v>
      </c>
      <c r="I150" t="s">
        <v>3581</v>
      </c>
      <c r="J150">
        <v>1</v>
      </c>
      <c r="K150">
        <v>1</v>
      </c>
      <c r="L150">
        <v>0.53</v>
      </c>
      <c r="M150">
        <v>20089.560000000001</v>
      </c>
      <c r="N150">
        <v>17.22</v>
      </c>
      <c r="O150" s="4">
        <f t="shared" si="8"/>
        <v>17.222222222222221</v>
      </c>
      <c r="P150">
        <v>89.56</v>
      </c>
      <c r="Q150" s="4">
        <f t="shared" si="9"/>
        <v>5.3736000000000006E-2</v>
      </c>
      <c r="R150">
        <v>106.78</v>
      </c>
      <c r="T150" s="1" t="s">
        <v>4140</v>
      </c>
      <c r="U150" t="s">
        <v>3536</v>
      </c>
      <c r="V150" s="3" t="s">
        <v>4786</v>
      </c>
      <c r="W150">
        <v>3</v>
      </c>
      <c r="X150" s="3" t="s">
        <v>5047</v>
      </c>
      <c r="Y150" s="1" t="s">
        <v>4142</v>
      </c>
      <c r="Z150">
        <v>100</v>
      </c>
      <c r="AA150">
        <v>3</v>
      </c>
      <c r="AB150">
        <v>0</v>
      </c>
      <c r="AC150">
        <v>100</v>
      </c>
      <c r="AD150">
        <v>0</v>
      </c>
      <c r="AE150" t="s">
        <v>3539</v>
      </c>
      <c r="AF150">
        <v>121</v>
      </c>
      <c r="AG150">
        <v>100</v>
      </c>
      <c r="AH150" s="1" t="s">
        <v>4142</v>
      </c>
      <c r="AI150">
        <v>605</v>
      </c>
      <c r="AJ150" t="s">
        <v>4143</v>
      </c>
      <c r="AK150">
        <v>0</v>
      </c>
      <c r="AL150">
        <v>6</v>
      </c>
      <c r="AM150" t="s">
        <v>3541</v>
      </c>
      <c r="AN150">
        <v>100</v>
      </c>
      <c r="AO150">
        <v>0</v>
      </c>
      <c r="AP150">
        <v>0</v>
      </c>
      <c r="AQ150" s="2">
        <v>42811.422083333331</v>
      </c>
      <c r="AR150">
        <v>20000</v>
      </c>
    </row>
    <row r="151" spans="1:44" x14ac:dyDescent="0.3">
      <c r="A151" t="s">
        <v>3533</v>
      </c>
      <c r="B151">
        <v>606</v>
      </c>
      <c r="C151" t="s">
        <v>3538</v>
      </c>
      <c r="D151" t="s">
        <v>4145</v>
      </c>
      <c r="E151">
        <v>20000</v>
      </c>
      <c r="F151">
        <v>5.2</v>
      </c>
      <c r="G151">
        <v>1</v>
      </c>
      <c r="H151">
        <v>31</v>
      </c>
      <c r="I151" t="s">
        <v>3581</v>
      </c>
      <c r="J151">
        <v>1</v>
      </c>
      <c r="K151">
        <v>1</v>
      </c>
      <c r="L151">
        <v>0.53</v>
      </c>
      <c r="M151">
        <v>20089.560000000001</v>
      </c>
      <c r="N151">
        <v>17.22</v>
      </c>
      <c r="O151" s="4">
        <f t="shared" si="8"/>
        <v>17.222222222222221</v>
      </c>
      <c r="P151">
        <v>89.56</v>
      </c>
      <c r="Q151" s="4">
        <f t="shared" si="9"/>
        <v>5.3736000000000006E-2</v>
      </c>
      <c r="R151">
        <v>106.78</v>
      </c>
      <c r="T151" s="1" t="s">
        <v>4144</v>
      </c>
      <c r="U151" t="s">
        <v>3536</v>
      </c>
      <c r="V151" s="3" t="s">
        <v>4787</v>
      </c>
      <c r="W151">
        <v>4</v>
      </c>
      <c r="X151" s="3" t="s">
        <v>5048</v>
      </c>
      <c r="Y151" s="1" t="s">
        <v>4146</v>
      </c>
      <c r="Z151">
        <v>100</v>
      </c>
      <c r="AA151">
        <v>3</v>
      </c>
      <c r="AB151">
        <v>0</v>
      </c>
      <c r="AC151">
        <v>100</v>
      </c>
      <c r="AD151">
        <v>0</v>
      </c>
      <c r="AE151" t="s">
        <v>3539</v>
      </c>
      <c r="AF151">
        <v>121</v>
      </c>
      <c r="AG151">
        <v>100</v>
      </c>
      <c r="AH151" s="1" t="s">
        <v>4146</v>
      </c>
      <c r="AI151">
        <v>606</v>
      </c>
      <c r="AJ151" t="s">
        <v>4147</v>
      </c>
      <c r="AK151">
        <v>0</v>
      </c>
      <c r="AL151">
        <v>6</v>
      </c>
      <c r="AM151" t="s">
        <v>3541</v>
      </c>
      <c r="AN151">
        <v>100</v>
      </c>
      <c r="AO151">
        <v>0</v>
      </c>
      <c r="AP151">
        <v>0</v>
      </c>
      <c r="AQ151" s="2">
        <v>42811.423310185186</v>
      </c>
      <c r="AR151">
        <v>20000</v>
      </c>
    </row>
    <row r="152" spans="1:44" x14ac:dyDescent="0.3">
      <c r="A152" t="s">
        <v>3533</v>
      </c>
      <c r="B152">
        <v>607</v>
      </c>
      <c r="C152" t="s">
        <v>3538</v>
      </c>
      <c r="D152" t="s">
        <v>4149</v>
      </c>
      <c r="E152">
        <v>20000</v>
      </c>
      <c r="F152">
        <v>5.2</v>
      </c>
      <c r="G152">
        <v>1</v>
      </c>
      <c r="H152">
        <v>31</v>
      </c>
      <c r="I152" t="s">
        <v>3581</v>
      </c>
      <c r="J152">
        <v>1</v>
      </c>
      <c r="K152">
        <v>1</v>
      </c>
      <c r="L152">
        <v>0.53</v>
      </c>
      <c r="M152">
        <v>20089.560000000001</v>
      </c>
      <c r="N152">
        <v>17.22</v>
      </c>
      <c r="O152" s="4">
        <f t="shared" si="8"/>
        <v>17.222222222222221</v>
      </c>
      <c r="P152">
        <v>89.56</v>
      </c>
      <c r="Q152" s="4">
        <f t="shared" si="9"/>
        <v>5.3736000000000006E-2</v>
      </c>
      <c r="R152">
        <v>106.78</v>
      </c>
      <c r="T152" s="1" t="s">
        <v>4148</v>
      </c>
      <c r="U152" t="s">
        <v>3536</v>
      </c>
      <c r="V152" s="3" t="s">
        <v>4788</v>
      </c>
      <c r="W152">
        <v>4</v>
      </c>
      <c r="X152" s="3" t="s">
        <v>5049</v>
      </c>
      <c r="Y152" s="1" t="s">
        <v>4150</v>
      </c>
      <c r="Z152">
        <v>100</v>
      </c>
      <c r="AA152">
        <v>3</v>
      </c>
      <c r="AB152">
        <v>0</v>
      </c>
      <c r="AC152">
        <v>100</v>
      </c>
      <c r="AD152">
        <v>0</v>
      </c>
      <c r="AE152" t="s">
        <v>3539</v>
      </c>
      <c r="AF152">
        <v>121</v>
      </c>
      <c r="AG152">
        <v>100</v>
      </c>
      <c r="AH152" s="1" t="s">
        <v>4150</v>
      </c>
      <c r="AI152">
        <v>607</v>
      </c>
      <c r="AJ152" t="s">
        <v>4151</v>
      </c>
      <c r="AK152">
        <v>0</v>
      </c>
      <c r="AL152">
        <v>6</v>
      </c>
      <c r="AM152" t="s">
        <v>3541</v>
      </c>
      <c r="AN152">
        <v>100</v>
      </c>
      <c r="AO152">
        <v>0</v>
      </c>
      <c r="AP152">
        <v>0</v>
      </c>
      <c r="AQ152" s="2">
        <v>42811.424502314818</v>
      </c>
      <c r="AR152">
        <v>20000</v>
      </c>
    </row>
    <row r="153" spans="1:44" x14ac:dyDescent="0.3">
      <c r="A153" t="s">
        <v>3533</v>
      </c>
      <c r="B153">
        <v>575</v>
      </c>
      <c r="C153" t="s">
        <v>3538</v>
      </c>
      <c r="D153" t="s">
        <v>4153</v>
      </c>
      <c r="E153">
        <v>20000</v>
      </c>
      <c r="F153">
        <v>5.2</v>
      </c>
      <c r="G153">
        <v>1</v>
      </c>
      <c r="H153">
        <v>31</v>
      </c>
      <c r="I153" t="s">
        <v>3581</v>
      </c>
      <c r="J153">
        <v>1</v>
      </c>
      <c r="K153">
        <v>1</v>
      </c>
      <c r="L153">
        <v>0.53</v>
      </c>
      <c r="M153">
        <v>20089.560000000001</v>
      </c>
      <c r="N153">
        <v>17.22</v>
      </c>
      <c r="O153" s="4">
        <f t="shared" si="8"/>
        <v>17.222222222222221</v>
      </c>
      <c r="P153">
        <v>89.56</v>
      </c>
      <c r="Q153" s="4">
        <f t="shared" si="9"/>
        <v>5.3736000000000006E-2</v>
      </c>
      <c r="R153">
        <v>106.78</v>
      </c>
      <c r="T153" s="1" t="s">
        <v>4152</v>
      </c>
      <c r="U153" t="s">
        <v>3536</v>
      </c>
      <c r="V153" s="3" t="s">
        <v>4789</v>
      </c>
      <c r="W153">
        <v>1</v>
      </c>
      <c r="X153" s="3" t="s">
        <v>5050</v>
      </c>
      <c r="Y153" s="1" t="s">
        <v>4154</v>
      </c>
      <c r="Z153">
        <v>100</v>
      </c>
      <c r="AA153">
        <v>3</v>
      </c>
      <c r="AB153">
        <v>0</v>
      </c>
      <c r="AC153">
        <v>100</v>
      </c>
      <c r="AD153">
        <v>0</v>
      </c>
      <c r="AE153" t="s">
        <v>3539</v>
      </c>
      <c r="AF153">
        <v>121</v>
      </c>
      <c r="AG153">
        <v>100</v>
      </c>
      <c r="AH153" s="1" t="s">
        <v>4154</v>
      </c>
      <c r="AI153">
        <v>575</v>
      </c>
      <c r="AJ153" t="s">
        <v>4155</v>
      </c>
      <c r="AK153">
        <v>0</v>
      </c>
      <c r="AL153">
        <v>6</v>
      </c>
      <c r="AM153" t="s">
        <v>3541</v>
      </c>
      <c r="AN153">
        <v>100</v>
      </c>
      <c r="AO153">
        <v>0</v>
      </c>
      <c r="AP153">
        <v>0</v>
      </c>
      <c r="AQ153" s="2">
        <v>42810.622812499998</v>
      </c>
      <c r="AR153">
        <v>20000</v>
      </c>
    </row>
    <row r="154" spans="1:44" x14ac:dyDescent="0.3">
      <c r="A154" t="s">
        <v>3533</v>
      </c>
      <c r="B154">
        <v>576</v>
      </c>
      <c r="C154" t="s">
        <v>3538</v>
      </c>
      <c r="D154" t="s">
        <v>4157</v>
      </c>
      <c r="E154">
        <v>20000</v>
      </c>
      <c r="F154">
        <v>5.2</v>
      </c>
      <c r="G154">
        <v>1</v>
      </c>
      <c r="H154">
        <v>31</v>
      </c>
      <c r="I154" t="s">
        <v>3581</v>
      </c>
      <c r="J154">
        <v>1</v>
      </c>
      <c r="K154">
        <v>1</v>
      </c>
      <c r="L154">
        <v>0.53</v>
      </c>
      <c r="M154">
        <v>20089.55</v>
      </c>
      <c r="N154">
        <v>17.22</v>
      </c>
      <c r="O154" s="4">
        <f t="shared" si="8"/>
        <v>17.222222222222221</v>
      </c>
      <c r="P154">
        <v>89.55</v>
      </c>
      <c r="Q154" s="4">
        <f t="shared" si="9"/>
        <v>5.373E-2</v>
      </c>
      <c r="R154">
        <v>106.77</v>
      </c>
      <c r="T154" s="1" t="s">
        <v>4156</v>
      </c>
      <c r="U154" t="s">
        <v>3536</v>
      </c>
      <c r="V154" s="3" t="s">
        <v>4790</v>
      </c>
      <c r="W154">
        <v>3</v>
      </c>
      <c r="X154" s="3" t="s">
        <v>5051</v>
      </c>
      <c r="Y154" s="1" t="s">
        <v>4158</v>
      </c>
      <c r="Z154">
        <v>100</v>
      </c>
      <c r="AA154">
        <v>3</v>
      </c>
      <c r="AB154">
        <v>0</v>
      </c>
      <c r="AC154">
        <v>100</v>
      </c>
      <c r="AD154">
        <v>0</v>
      </c>
      <c r="AE154" t="s">
        <v>3539</v>
      </c>
      <c r="AF154">
        <v>121</v>
      </c>
      <c r="AG154">
        <v>100</v>
      </c>
      <c r="AH154" s="1" t="s">
        <v>4158</v>
      </c>
      <c r="AI154">
        <v>576</v>
      </c>
      <c r="AJ154" t="s">
        <v>4159</v>
      </c>
      <c r="AK154">
        <v>0</v>
      </c>
      <c r="AL154">
        <v>6</v>
      </c>
      <c r="AM154" t="s">
        <v>3541</v>
      </c>
      <c r="AN154">
        <v>100</v>
      </c>
      <c r="AO154">
        <v>0</v>
      </c>
      <c r="AP154">
        <v>0</v>
      </c>
      <c r="AQ154" s="2">
        <v>42810.625798611109</v>
      </c>
      <c r="AR154">
        <v>20000</v>
      </c>
    </row>
    <row r="155" spans="1:44" x14ac:dyDescent="0.3">
      <c r="A155" t="s">
        <v>3533</v>
      </c>
      <c r="B155">
        <v>577</v>
      </c>
      <c r="C155" t="s">
        <v>3538</v>
      </c>
      <c r="D155" t="s">
        <v>4161</v>
      </c>
      <c r="E155">
        <v>10000</v>
      </c>
      <c r="F155">
        <v>5.2</v>
      </c>
      <c r="G155">
        <v>1</v>
      </c>
      <c r="H155">
        <v>31</v>
      </c>
      <c r="I155" t="s">
        <v>3581</v>
      </c>
      <c r="J155">
        <v>1</v>
      </c>
      <c r="K155">
        <v>1</v>
      </c>
      <c r="L155">
        <v>0.53</v>
      </c>
      <c r="M155">
        <v>10044.780000000001</v>
      </c>
      <c r="N155">
        <v>8.61</v>
      </c>
      <c r="O155" s="4">
        <f t="shared" si="8"/>
        <v>8.6111111111111107</v>
      </c>
      <c r="P155">
        <v>44.78</v>
      </c>
      <c r="Q155" s="4">
        <f t="shared" si="9"/>
        <v>5.3736000000000006E-2</v>
      </c>
      <c r="R155">
        <v>53.39</v>
      </c>
      <c r="T155" s="1" t="s">
        <v>4160</v>
      </c>
      <c r="U155" t="s">
        <v>3536</v>
      </c>
      <c r="V155" s="3" t="s">
        <v>4791</v>
      </c>
      <c r="W155">
        <v>1</v>
      </c>
      <c r="X155" s="3" t="s">
        <v>5052</v>
      </c>
      <c r="Y155" s="1" t="s">
        <v>4162</v>
      </c>
      <c r="Z155">
        <v>100</v>
      </c>
      <c r="AA155">
        <v>3</v>
      </c>
      <c r="AB155">
        <v>0</v>
      </c>
      <c r="AC155">
        <v>100</v>
      </c>
      <c r="AD155">
        <v>0</v>
      </c>
      <c r="AE155" t="s">
        <v>3539</v>
      </c>
      <c r="AF155">
        <v>121</v>
      </c>
      <c r="AG155">
        <v>100</v>
      </c>
      <c r="AH155" s="1" t="s">
        <v>4162</v>
      </c>
      <c r="AI155">
        <v>577</v>
      </c>
      <c r="AJ155" t="s">
        <v>4163</v>
      </c>
      <c r="AK155">
        <v>0</v>
      </c>
      <c r="AL155">
        <v>6</v>
      </c>
      <c r="AM155" t="s">
        <v>3541</v>
      </c>
      <c r="AN155">
        <v>100</v>
      </c>
      <c r="AO155">
        <v>0</v>
      </c>
      <c r="AP155">
        <v>0</v>
      </c>
      <c r="AQ155" s="2">
        <v>42810.627314814818</v>
      </c>
      <c r="AR155">
        <v>10000</v>
      </c>
    </row>
    <row r="156" spans="1:44" x14ac:dyDescent="0.3">
      <c r="A156" t="s">
        <v>3533</v>
      </c>
      <c r="B156">
        <v>578</v>
      </c>
      <c r="C156" t="s">
        <v>3538</v>
      </c>
      <c r="D156" t="s">
        <v>4165</v>
      </c>
      <c r="E156">
        <v>20000</v>
      </c>
      <c r="F156">
        <v>5.2</v>
      </c>
      <c r="G156">
        <v>1</v>
      </c>
      <c r="H156">
        <v>31</v>
      </c>
      <c r="I156" t="s">
        <v>3581</v>
      </c>
      <c r="J156">
        <v>1</v>
      </c>
      <c r="K156">
        <v>1</v>
      </c>
      <c r="L156">
        <v>0.53</v>
      </c>
      <c r="M156">
        <v>20089.57</v>
      </c>
      <c r="N156">
        <v>17.22</v>
      </c>
      <c r="O156" s="4">
        <f t="shared" si="8"/>
        <v>17.222222222222221</v>
      </c>
      <c r="P156">
        <v>89.57</v>
      </c>
      <c r="Q156" s="4">
        <f t="shared" si="9"/>
        <v>5.3741999999999998E-2</v>
      </c>
      <c r="R156">
        <v>106.79</v>
      </c>
      <c r="T156" s="1" t="s">
        <v>4164</v>
      </c>
      <c r="U156" t="s">
        <v>3536</v>
      </c>
      <c r="V156" s="3" t="s">
        <v>4792</v>
      </c>
      <c r="W156">
        <v>5</v>
      </c>
      <c r="X156" s="3" t="s">
        <v>5053</v>
      </c>
      <c r="Y156" s="1" t="s">
        <v>4166</v>
      </c>
      <c r="Z156">
        <v>100</v>
      </c>
      <c r="AA156">
        <v>3</v>
      </c>
      <c r="AB156">
        <v>0</v>
      </c>
      <c r="AC156">
        <v>100</v>
      </c>
      <c r="AD156">
        <v>0</v>
      </c>
      <c r="AE156" t="s">
        <v>3539</v>
      </c>
      <c r="AF156">
        <v>121</v>
      </c>
      <c r="AG156">
        <v>100</v>
      </c>
      <c r="AH156" s="1" t="s">
        <v>4166</v>
      </c>
      <c r="AI156">
        <v>578</v>
      </c>
      <c r="AJ156" t="s">
        <v>4167</v>
      </c>
      <c r="AK156">
        <v>0</v>
      </c>
      <c r="AL156">
        <v>6</v>
      </c>
      <c r="AM156" t="s">
        <v>3541</v>
      </c>
      <c r="AN156">
        <v>100</v>
      </c>
      <c r="AO156">
        <v>0</v>
      </c>
      <c r="AP156">
        <v>0</v>
      </c>
      <c r="AQ156" s="2">
        <v>42810.629837962966</v>
      </c>
      <c r="AR156">
        <v>20000</v>
      </c>
    </row>
    <row r="157" spans="1:44" x14ac:dyDescent="0.3">
      <c r="A157" t="s">
        <v>3533</v>
      </c>
      <c r="B157">
        <v>579</v>
      </c>
      <c r="C157" t="s">
        <v>3538</v>
      </c>
      <c r="D157" t="s">
        <v>4169</v>
      </c>
      <c r="E157">
        <v>20000</v>
      </c>
      <c r="F157">
        <v>5.2</v>
      </c>
      <c r="G157">
        <v>1</v>
      </c>
      <c r="H157">
        <v>31</v>
      </c>
      <c r="I157" t="s">
        <v>3581</v>
      </c>
      <c r="J157">
        <v>1</v>
      </c>
      <c r="K157">
        <v>1</v>
      </c>
      <c r="L157">
        <v>0.53</v>
      </c>
      <c r="M157">
        <v>20089.560000000001</v>
      </c>
      <c r="N157">
        <v>17.22</v>
      </c>
      <c r="O157" s="4">
        <f t="shared" si="8"/>
        <v>17.222222222222221</v>
      </c>
      <c r="P157">
        <v>89.56</v>
      </c>
      <c r="Q157" s="4">
        <f t="shared" si="9"/>
        <v>5.3736000000000006E-2</v>
      </c>
      <c r="R157">
        <v>106.78</v>
      </c>
      <c r="T157" s="1" t="s">
        <v>4168</v>
      </c>
      <c r="U157" t="s">
        <v>3536</v>
      </c>
      <c r="V157" s="3" t="s">
        <v>4793</v>
      </c>
      <c r="W157">
        <v>2</v>
      </c>
      <c r="X157" s="3" t="s">
        <v>5054</v>
      </c>
      <c r="Y157" s="1" t="s">
        <v>4170</v>
      </c>
      <c r="Z157">
        <v>100</v>
      </c>
      <c r="AA157">
        <v>3</v>
      </c>
      <c r="AB157">
        <v>0</v>
      </c>
      <c r="AC157">
        <v>100</v>
      </c>
      <c r="AD157">
        <v>0</v>
      </c>
      <c r="AE157" t="s">
        <v>3539</v>
      </c>
      <c r="AF157">
        <v>121</v>
      </c>
      <c r="AG157">
        <v>100</v>
      </c>
      <c r="AH157" s="1" t="s">
        <v>4170</v>
      </c>
      <c r="AI157">
        <v>579</v>
      </c>
      <c r="AJ157" t="s">
        <v>4171</v>
      </c>
      <c r="AK157">
        <v>0</v>
      </c>
      <c r="AL157">
        <v>6</v>
      </c>
      <c r="AM157" t="s">
        <v>3541</v>
      </c>
      <c r="AN157">
        <v>100</v>
      </c>
      <c r="AO157">
        <v>0</v>
      </c>
      <c r="AP157">
        <v>0</v>
      </c>
      <c r="AQ157" s="2">
        <v>42810.63175925926</v>
      </c>
      <c r="AR157">
        <v>20000</v>
      </c>
    </row>
    <row r="158" spans="1:44" x14ac:dyDescent="0.3">
      <c r="A158" t="s">
        <v>3533</v>
      </c>
      <c r="B158">
        <v>580</v>
      </c>
      <c r="C158" t="s">
        <v>3538</v>
      </c>
      <c r="D158" t="s">
        <v>4173</v>
      </c>
      <c r="E158">
        <v>20000</v>
      </c>
      <c r="F158">
        <v>5.2</v>
      </c>
      <c r="G158">
        <v>1</v>
      </c>
      <c r="H158">
        <v>31</v>
      </c>
      <c r="I158" t="s">
        <v>3581</v>
      </c>
      <c r="J158">
        <v>1</v>
      </c>
      <c r="K158">
        <v>1</v>
      </c>
      <c r="L158">
        <v>0.53</v>
      </c>
      <c r="M158">
        <v>20089.560000000001</v>
      </c>
      <c r="N158">
        <v>17.22</v>
      </c>
      <c r="O158" s="4">
        <f t="shared" si="8"/>
        <v>17.222222222222221</v>
      </c>
      <c r="P158">
        <v>89.56</v>
      </c>
      <c r="Q158" s="4">
        <f t="shared" si="9"/>
        <v>5.3736000000000006E-2</v>
      </c>
      <c r="R158">
        <v>106.78</v>
      </c>
      <c r="T158" s="1" t="s">
        <v>4172</v>
      </c>
      <c r="U158" t="s">
        <v>3536</v>
      </c>
      <c r="V158" s="3" t="s">
        <v>4794</v>
      </c>
      <c r="W158">
        <v>4</v>
      </c>
      <c r="X158" s="3" t="s">
        <v>5055</v>
      </c>
      <c r="Y158" s="1" t="s">
        <v>4174</v>
      </c>
      <c r="Z158">
        <v>100</v>
      </c>
      <c r="AA158">
        <v>3</v>
      </c>
      <c r="AB158">
        <v>0</v>
      </c>
      <c r="AC158">
        <v>100</v>
      </c>
      <c r="AD158">
        <v>0</v>
      </c>
      <c r="AE158" t="s">
        <v>3539</v>
      </c>
      <c r="AF158">
        <v>121</v>
      </c>
      <c r="AG158">
        <v>100</v>
      </c>
      <c r="AH158" s="1" t="s">
        <v>4174</v>
      </c>
      <c r="AI158">
        <v>580</v>
      </c>
      <c r="AJ158" t="s">
        <v>4175</v>
      </c>
      <c r="AK158">
        <v>0</v>
      </c>
      <c r="AL158">
        <v>6</v>
      </c>
      <c r="AM158" t="s">
        <v>3541</v>
      </c>
      <c r="AN158">
        <v>100</v>
      </c>
      <c r="AO158">
        <v>0</v>
      </c>
      <c r="AP158">
        <v>0</v>
      </c>
      <c r="AQ158" s="2">
        <v>42810.633842592593</v>
      </c>
      <c r="AR158">
        <v>20000</v>
      </c>
    </row>
    <row r="159" spans="1:44" x14ac:dyDescent="0.3">
      <c r="A159" t="s">
        <v>3533</v>
      </c>
      <c r="B159">
        <v>581</v>
      </c>
      <c r="C159" t="s">
        <v>3538</v>
      </c>
      <c r="D159" t="s">
        <v>4177</v>
      </c>
      <c r="E159">
        <v>30000</v>
      </c>
      <c r="F159">
        <v>5.2</v>
      </c>
      <c r="G159">
        <v>1</v>
      </c>
      <c r="H159">
        <v>31</v>
      </c>
      <c r="I159" t="s">
        <v>3581</v>
      </c>
      <c r="J159">
        <v>1</v>
      </c>
      <c r="K159">
        <v>1</v>
      </c>
      <c r="L159">
        <v>0.53</v>
      </c>
      <c r="M159">
        <v>30134.34</v>
      </c>
      <c r="N159">
        <v>25.83</v>
      </c>
      <c r="O159" s="4">
        <f t="shared" si="8"/>
        <v>25.833333333333336</v>
      </c>
      <c r="P159">
        <v>134.34</v>
      </c>
      <c r="Q159" s="4">
        <f t="shared" si="9"/>
        <v>5.3736000000000006E-2</v>
      </c>
      <c r="R159">
        <v>160.16999999999999</v>
      </c>
      <c r="T159" s="1" t="s">
        <v>4176</v>
      </c>
      <c r="U159" t="s">
        <v>3536</v>
      </c>
      <c r="V159" s="3" t="s">
        <v>4795</v>
      </c>
      <c r="W159">
        <v>5</v>
      </c>
      <c r="X159" s="3" t="s">
        <v>5056</v>
      </c>
      <c r="Y159" s="1" t="s">
        <v>4178</v>
      </c>
      <c r="Z159">
        <v>100</v>
      </c>
      <c r="AA159">
        <v>3</v>
      </c>
      <c r="AB159">
        <v>0</v>
      </c>
      <c r="AC159">
        <v>100</v>
      </c>
      <c r="AD159">
        <v>0</v>
      </c>
      <c r="AE159" t="s">
        <v>3539</v>
      </c>
      <c r="AF159">
        <v>121</v>
      </c>
      <c r="AG159">
        <v>100</v>
      </c>
      <c r="AH159" s="1" t="s">
        <v>4178</v>
      </c>
      <c r="AI159">
        <v>581</v>
      </c>
      <c r="AJ159" t="s">
        <v>4179</v>
      </c>
      <c r="AK159">
        <v>0</v>
      </c>
      <c r="AL159">
        <v>6</v>
      </c>
      <c r="AM159" t="s">
        <v>3541</v>
      </c>
      <c r="AN159">
        <v>100</v>
      </c>
      <c r="AO159">
        <v>0</v>
      </c>
      <c r="AP159">
        <v>0</v>
      </c>
      <c r="AQ159" s="2">
        <v>42810.635347222225</v>
      </c>
      <c r="AR159">
        <v>30000</v>
      </c>
    </row>
    <row r="160" spans="1:44" x14ac:dyDescent="0.3">
      <c r="A160" t="s">
        <v>3533</v>
      </c>
      <c r="B160">
        <v>582</v>
      </c>
      <c r="C160" t="s">
        <v>3538</v>
      </c>
      <c r="D160" t="s">
        <v>4181</v>
      </c>
      <c r="E160">
        <v>20000</v>
      </c>
      <c r="F160">
        <v>5.2</v>
      </c>
      <c r="G160">
        <v>1</v>
      </c>
      <c r="H160">
        <v>31</v>
      </c>
      <c r="I160" t="s">
        <v>3581</v>
      </c>
      <c r="J160">
        <v>1</v>
      </c>
      <c r="K160">
        <v>1</v>
      </c>
      <c r="L160">
        <v>0.53</v>
      </c>
      <c r="M160">
        <v>20089.560000000001</v>
      </c>
      <c r="N160">
        <v>17.22</v>
      </c>
      <c r="O160" s="4">
        <f t="shared" si="8"/>
        <v>17.222222222222221</v>
      </c>
      <c r="P160">
        <v>89.56</v>
      </c>
      <c r="Q160" s="4">
        <f t="shared" si="9"/>
        <v>5.3736000000000006E-2</v>
      </c>
      <c r="R160">
        <v>106.78</v>
      </c>
      <c r="T160" s="1" t="s">
        <v>4180</v>
      </c>
      <c r="U160" t="s">
        <v>3536</v>
      </c>
      <c r="V160" s="3" t="s">
        <v>4796</v>
      </c>
      <c r="W160">
        <v>3</v>
      </c>
      <c r="X160" s="3" t="s">
        <v>5057</v>
      </c>
      <c r="Y160" s="1" t="s">
        <v>4182</v>
      </c>
      <c r="Z160">
        <v>100</v>
      </c>
      <c r="AA160">
        <v>3</v>
      </c>
      <c r="AB160">
        <v>0</v>
      </c>
      <c r="AC160">
        <v>100</v>
      </c>
      <c r="AD160">
        <v>0</v>
      </c>
      <c r="AE160" t="s">
        <v>3539</v>
      </c>
      <c r="AF160">
        <v>121</v>
      </c>
      <c r="AG160">
        <v>100</v>
      </c>
      <c r="AH160" s="1" t="s">
        <v>4182</v>
      </c>
      <c r="AI160">
        <v>582</v>
      </c>
      <c r="AJ160" t="s">
        <v>4183</v>
      </c>
      <c r="AK160">
        <v>0</v>
      </c>
      <c r="AL160">
        <v>6</v>
      </c>
      <c r="AM160" t="s">
        <v>3541</v>
      </c>
      <c r="AN160">
        <v>100</v>
      </c>
      <c r="AO160">
        <v>0</v>
      </c>
      <c r="AP160">
        <v>0</v>
      </c>
      <c r="AQ160" s="2">
        <v>42810.637916666667</v>
      </c>
      <c r="AR160">
        <v>20000</v>
      </c>
    </row>
    <row r="161" spans="1:44" x14ac:dyDescent="0.3">
      <c r="A161" t="s">
        <v>3533</v>
      </c>
      <c r="B161">
        <v>583</v>
      </c>
      <c r="C161" t="s">
        <v>3538</v>
      </c>
      <c r="D161" t="s">
        <v>4185</v>
      </c>
      <c r="E161">
        <v>15000</v>
      </c>
      <c r="F161">
        <v>5.2</v>
      </c>
      <c r="G161">
        <v>1</v>
      </c>
      <c r="H161">
        <v>31</v>
      </c>
      <c r="I161" t="s">
        <v>3581</v>
      </c>
      <c r="J161">
        <v>1</v>
      </c>
      <c r="K161">
        <v>1</v>
      </c>
      <c r="L161">
        <v>0.53</v>
      </c>
      <c r="M161">
        <v>15067.16</v>
      </c>
      <c r="N161">
        <v>12.92</v>
      </c>
      <c r="O161" s="4">
        <f t="shared" si="8"/>
        <v>12.916666666666668</v>
      </c>
      <c r="P161">
        <v>67.16</v>
      </c>
      <c r="Q161" s="4">
        <f t="shared" si="9"/>
        <v>5.3727999999999998E-2</v>
      </c>
      <c r="R161">
        <v>80.08</v>
      </c>
      <c r="T161" s="1" t="s">
        <v>4184</v>
      </c>
      <c r="U161" t="s">
        <v>3536</v>
      </c>
      <c r="V161" s="3" t="s">
        <v>4797</v>
      </c>
      <c r="W161">
        <v>2</v>
      </c>
      <c r="X161" s="3" t="s">
        <v>5058</v>
      </c>
      <c r="Y161" s="1" t="s">
        <v>4186</v>
      </c>
      <c r="Z161">
        <v>100</v>
      </c>
      <c r="AA161">
        <v>3</v>
      </c>
      <c r="AB161">
        <v>0</v>
      </c>
      <c r="AC161">
        <v>100</v>
      </c>
      <c r="AD161">
        <v>0</v>
      </c>
      <c r="AE161" t="s">
        <v>3539</v>
      </c>
      <c r="AF161">
        <v>121</v>
      </c>
      <c r="AG161">
        <v>100</v>
      </c>
      <c r="AH161" s="1" t="s">
        <v>4186</v>
      </c>
      <c r="AI161">
        <v>583</v>
      </c>
      <c r="AJ161" t="s">
        <v>4187</v>
      </c>
      <c r="AK161">
        <v>0</v>
      </c>
      <c r="AL161">
        <v>6</v>
      </c>
      <c r="AM161" t="s">
        <v>3541</v>
      </c>
      <c r="AN161">
        <v>100</v>
      </c>
      <c r="AO161">
        <v>0</v>
      </c>
      <c r="AP161">
        <v>0</v>
      </c>
      <c r="AQ161" s="2">
        <v>42810.639652777776</v>
      </c>
      <c r="AR161">
        <v>15000</v>
      </c>
    </row>
    <row r="162" spans="1:44" x14ac:dyDescent="0.3">
      <c r="A162" t="s">
        <v>3533</v>
      </c>
      <c r="B162">
        <v>584</v>
      </c>
      <c r="C162" t="s">
        <v>3538</v>
      </c>
      <c r="D162" t="s">
        <v>4189</v>
      </c>
      <c r="E162">
        <v>10000</v>
      </c>
      <c r="F162">
        <v>5.2</v>
      </c>
      <c r="G162">
        <v>1</v>
      </c>
      <c r="H162">
        <v>31</v>
      </c>
      <c r="I162" t="s">
        <v>3581</v>
      </c>
      <c r="J162">
        <v>1</v>
      </c>
      <c r="K162">
        <v>1</v>
      </c>
      <c r="L162">
        <v>0.53</v>
      </c>
      <c r="M162">
        <v>10044.780000000001</v>
      </c>
      <c r="N162">
        <v>8.61</v>
      </c>
      <c r="O162" s="4">
        <f t="shared" si="8"/>
        <v>8.6111111111111107</v>
      </c>
      <c r="P162">
        <v>44.78</v>
      </c>
      <c r="Q162" s="4">
        <f t="shared" si="9"/>
        <v>5.3736000000000006E-2</v>
      </c>
      <c r="R162">
        <v>53.39</v>
      </c>
      <c r="T162" s="1" t="s">
        <v>4188</v>
      </c>
      <c r="U162" t="s">
        <v>3536</v>
      </c>
      <c r="V162" s="3" t="s">
        <v>4798</v>
      </c>
      <c r="W162">
        <v>5</v>
      </c>
      <c r="X162" s="3" t="s">
        <v>5059</v>
      </c>
      <c r="Y162" s="1" t="s">
        <v>4190</v>
      </c>
      <c r="Z162">
        <v>100</v>
      </c>
      <c r="AA162">
        <v>3</v>
      </c>
      <c r="AB162">
        <v>0</v>
      </c>
      <c r="AC162">
        <v>100</v>
      </c>
      <c r="AD162">
        <v>0</v>
      </c>
      <c r="AE162" t="s">
        <v>3539</v>
      </c>
      <c r="AF162">
        <v>121</v>
      </c>
      <c r="AG162">
        <v>100</v>
      </c>
      <c r="AH162" s="1" t="s">
        <v>4190</v>
      </c>
      <c r="AI162">
        <v>584</v>
      </c>
      <c r="AJ162" t="s">
        <v>4191</v>
      </c>
      <c r="AK162">
        <v>0</v>
      </c>
      <c r="AL162">
        <v>6</v>
      </c>
      <c r="AM162" t="s">
        <v>3541</v>
      </c>
      <c r="AN162">
        <v>100</v>
      </c>
      <c r="AO162">
        <v>0</v>
      </c>
      <c r="AP162">
        <v>0</v>
      </c>
      <c r="AQ162" s="2">
        <v>42810.641099537039</v>
      </c>
      <c r="AR162">
        <v>10000</v>
      </c>
    </row>
    <row r="163" spans="1:44" x14ac:dyDescent="0.3">
      <c r="A163" t="s">
        <v>3533</v>
      </c>
      <c r="B163">
        <v>585</v>
      </c>
      <c r="C163" t="s">
        <v>3538</v>
      </c>
      <c r="D163" t="s">
        <v>4193</v>
      </c>
      <c r="E163">
        <v>20000</v>
      </c>
      <c r="F163">
        <v>5.2</v>
      </c>
      <c r="G163">
        <v>1</v>
      </c>
      <c r="H163">
        <v>31</v>
      </c>
      <c r="I163" t="s">
        <v>3581</v>
      </c>
      <c r="J163">
        <v>1</v>
      </c>
      <c r="K163">
        <v>1</v>
      </c>
      <c r="L163">
        <v>0.53</v>
      </c>
      <c r="M163">
        <v>20089.57</v>
      </c>
      <c r="N163">
        <v>17.22</v>
      </c>
      <c r="O163" s="4">
        <f t="shared" si="8"/>
        <v>17.222222222222221</v>
      </c>
      <c r="P163">
        <v>89.57</v>
      </c>
      <c r="Q163" s="4">
        <f t="shared" si="9"/>
        <v>5.3741999999999998E-2</v>
      </c>
      <c r="R163">
        <v>106.79</v>
      </c>
      <c r="T163" s="1" t="s">
        <v>4192</v>
      </c>
      <c r="U163" t="s">
        <v>3536</v>
      </c>
      <c r="V163" s="3" t="s">
        <v>4799</v>
      </c>
      <c r="W163">
        <v>6</v>
      </c>
      <c r="X163" s="3" t="s">
        <v>5060</v>
      </c>
      <c r="Y163" s="1" t="s">
        <v>4194</v>
      </c>
      <c r="Z163">
        <v>100</v>
      </c>
      <c r="AA163">
        <v>3</v>
      </c>
      <c r="AB163">
        <v>0</v>
      </c>
      <c r="AC163">
        <v>100</v>
      </c>
      <c r="AD163">
        <v>0</v>
      </c>
      <c r="AE163" t="s">
        <v>3539</v>
      </c>
      <c r="AF163">
        <v>121</v>
      </c>
      <c r="AG163">
        <v>100</v>
      </c>
      <c r="AH163" s="1" t="s">
        <v>4194</v>
      </c>
      <c r="AI163">
        <v>585</v>
      </c>
      <c r="AJ163" t="s">
        <v>4195</v>
      </c>
      <c r="AK163">
        <v>0</v>
      </c>
      <c r="AL163">
        <v>6</v>
      </c>
      <c r="AM163" t="s">
        <v>3541</v>
      </c>
      <c r="AN163">
        <v>100</v>
      </c>
      <c r="AO163">
        <v>0</v>
      </c>
      <c r="AP163">
        <v>0</v>
      </c>
      <c r="AQ163" s="2">
        <v>42810.642962962964</v>
      </c>
      <c r="AR163">
        <v>20000</v>
      </c>
    </row>
    <row r="164" spans="1:44" x14ac:dyDescent="0.3">
      <c r="A164" t="s">
        <v>3533</v>
      </c>
      <c r="B164">
        <v>586</v>
      </c>
      <c r="C164" t="s">
        <v>3538</v>
      </c>
      <c r="D164" t="s">
        <v>4197</v>
      </c>
      <c r="E164">
        <v>20000</v>
      </c>
      <c r="F164">
        <v>5.2</v>
      </c>
      <c r="G164">
        <v>1</v>
      </c>
      <c r="H164">
        <v>31</v>
      </c>
      <c r="I164" t="s">
        <v>3581</v>
      </c>
      <c r="J164">
        <v>1</v>
      </c>
      <c r="K164">
        <v>1</v>
      </c>
      <c r="L164">
        <v>0.53</v>
      </c>
      <c r="M164">
        <v>20089.55</v>
      </c>
      <c r="N164">
        <v>17.22</v>
      </c>
      <c r="O164" s="4">
        <f t="shared" si="8"/>
        <v>17.222222222222221</v>
      </c>
      <c r="P164">
        <v>89.55</v>
      </c>
      <c r="Q164" s="4">
        <f t="shared" si="9"/>
        <v>5.373E-2</v>
      </c>
      <c r="R164">
        <v>106.77</v>
      </c>
      <c r="T164" s="1" t="s">
        <v>4196</v>
      </c>
      <c r="U164" t="s">
        <v>3536</v>
      </c>
      <c r="V164" s="3" t="s">
        <v>4800</v>
      </c>
      <c r="W164">
        <v>6</v>
      </c>
      <c r="X164" s="3" t="s">
        <v>5061</v>
      </c>
      <c r="Y164" s="1" t="s">
        <v>4198</v>
      </c>
      <c r="Z164">
        <v>100</v>
      </c>
      <c r="AA164">
        <v>3</v>
      </c>
      <c r="AB164">
        <v>0</v>
      </c>
      <c r="AC164">
        <v>100</v>
      </c>
      <c r="AD164">
        <v>0</v>
      </c>
      <c r="AE164" t="s">
        <v>3539</v>
      </c>
      <c r="AF164">
        <v>121</v>
      </c>
      <c r="AG164">
        <v>100</v>
      </c>
      <c r="AH164" s="1" t="s">
        <v>4198</v>
      </c>
      <c r="AI164">
        <v>586</v>
      </c>
      <c r="AJ164" t="s">
        <v>4199</v>
      </c>
      <c r="AK164">
        <v>0</v>
      </c>
      <c r="AL164">
        <v>6</v>
      </c>
      <c r="AM164" t="s">
        <v>3541</v>
      </c>
      <c r="AN164">
        <v>100</v>
      </c>
      <c r="AO164">
        <v>0</v>
      </c>
      <c r="AP164">
        <v>0</v>
      </c>
      <c r="AQ164" s="2">
        <v>42810.645891203705</v>
      </c>
      <c r="AR164">
        <v>20000</v>
      </c>
    </row>
    <row r="165" spans="1:44" x14ac:dyDescent="0.3">
      <c r="A165" t="s">
        <v>3533</v>
      </c>
      <c r="B165">
        <v>587</v>
      </c>
      <c r="C165" t="s">
        <v>3538</v>
      </c>
      <c r="D165" t="s">
        <v>4201</v>
      </c>
      <c r="E165">
        <v>20000</v>
      </c>
      <c r="F165">
        <v>5.2</v>
      </c>
      <c r="G165">
        <v>1</v>
      </c>
      <c r="H165">
        <v>31</v>
      </c>
      <c r="I165" t="s">
        <v>3581</v>
      </c>
      <c r="J165">
        <v>1</v>
      </c>
      <c r="K165">
        <v>1</v>
      </c>
      <c r="L165">
        <v>0.53</v>
      </c>
      <c r="M165">
        <v>20089.560000000001</v>
      </c>
      <c r="N165">
        <v>17.22</v>
      </c>
      <c r="O165" s="4">
        <f t="shared" si="8"/>
        <v>17.222222222222221</v>
      </c>
      <c r="P165">
        <v>89.56</v>
      </c>
      <c r="Q165" s="4">
        <f t="shared" ref="Q165:Q196" si="10">P165/E165/G165*12</f>
        <v>5.3736000000000006E-2</v>
      </c>
      <c r="R165">
        <v>106.78</v>
      </c>
      <c r="T165" s="1" t="s">
        <v>4200</v>
      </c>
      <c r="U165" t="s">
        <v>3536</v>
      </c>
      <c r="V165" s="3" t="s">
        <v>4801</v>
      </c>
      <c r="W165">
        <v>3</v>
      </c>
      <c r="X165" s="3" t="s">
        <v>5062</v>
      </c>
      <c r="Y165" s="1" t="s">
        <v>4202</v>
      </c>
      <c r="Z165">
        <v>100</v>
      </c>
      <c r="AA165">
        <v>3</v>
      </c>
      <c r="AB165">
        <v>0</v>
      </c>
      <c r="AC165">
        <v>100</v>
      </c>
      <c r="AD165">
        <v>0</v>
      </c>
      <c r="AE165" t="s">
        <v>3539</v>
      </c>
      <c r="AF165">
        <v>121</v>
      </c>
      <c r="AG165">
        <v>100</v>
      </c>
      <c r="AH165" s="1" t="s">
        <v>4202</v>
      </c>
      <c r="AI165">
        <v>587</v>
      </c>
      <c r="AJ165" t="s">
        <v>4203</v>
      </c>
      <c r="AK165">
        <v>0</v>
      </c>
      <c r="AL165">
        <v>6</v>
      </c>
      <c r="AM165" t="s">
        <v>3541</v>
      </c>
      <c r="AN165">
        <v>100</v>
      </c>
      <c r="AO165">
        <v>0</v>
      </c>
      <c r="AP165">
        <v>0</v>
      </c>
      <c r="AQ165" s="2">
        <v>42810.647962962961</v>
      </c>
      <c r="AR165">
        <v>20000</v>
      </c>
    </row>
    <row r="166" spans="1:44" x14ac:dyDescent="0.3">
      <c r="A166" t="s">
        <v>3533</v>
      </c>
      <c r="B166">
        <v>588</v>
      </c>
      <c r="C166" t="s">
        <v>3538</v>
      </c>
      <c r="D166" t="s">
        <v>4205</v>
      </c>
      <c r="E166">
        <v>20000</v>
      </c>
      <c r="F166">
        <v>5.2</v>
      </c>
      <c r="G166">
        <v>1</v>
      </c>
      <c r="H166">
        <v>31</v>
      </c>
      <c r="I166" t="s">
        <v>3581</v>
      </c>
      <c r="J166">
        <v>1</v>
      </c>
      <c r="K166">
        <v>1</v>
      </c>
      <c r="L166">
        <v>0.53</v>
      </c>
      <c r="M166">
        <v>20089.560000000001</v>
      </c>
      <c r="N166">
        <v>17.22</v>
      </c>
      <c r="O166" s="4">
        <f t="shared" si="8"/>
        <v>17.222222222222221</v>
      </c>
      <c r="P166">
        <v>89.56</v>
      </c>
      <c r="Q166" s="4">
        <f t="shared" si="10"/>
        <v>5.3736000000000006E-2</v>
      </c>
      <c r="R166">
        <v>106.78</v>
      </c>
      <c r="T166" s="1" t="s">
        <v>4204</v>
      </c>
      <c r="U166" t="s">
        <v>3536</v>
      </c>
      <c r="V166" s="3" t="s">
        <v>4802</v>
      </c>
      <c r="W166">
        <v>6</v>
      </c>
      <c r="X166" s="3" t="s">
        <v>5063</v>
      </c>
      <c r="Y166" s="1" t="s">
        <v>4206</v>
      </c>
      <c r="Z166">
        <v>100</v>
      </c>
      <c r="AA166">
        <v>3</v>
      </c>
      <c r="AB166">
        <v>0</v>
      </c>
      <c r="AC166">
        <v>100</v>
      </c>
      <c r="AD166">
        <v>0</v>
      </c>
      <c r="AE166" t="s">
        <v>3539</v>
      </c>
      <c r="AF166">
        <v>121</v>
      </c>
      <c r="AG166">
        <v>100</v>
      </c>
      <c r="AH166" s="1" t="s">
        <v>4206</v>
      </c>
      <c r="AI166">
        <v>588</v>
      </c>
      <c r="AJ166" t="s">
        <v>4207</v>
      </c>
      <c r="AK166">
        <v>0</v>
      </c>
      <c r="AL166">
        <v>6</v>
      </c>
      <c r="AM166" t="s">
        <v>3541</v>
      </c>
      <c r="AN166">
        <v>100</v>
      </c>
      <c r="AO166">
        <v>0</v>
      </c>
      <c r="AP166">
        <v>0</v>
      </c>
      <c r="AQ166" s="2">
        <v>42810.649351851855</v>
      </c>
      <c r="AR166">
        <v>20000</v>
      </c>
    </row>
    <row r="167" spans="1:44" x14ac:dyDescent="0.3">
      <c r="A167" t="s">
        <v>3533</v>
      </c>
      <c r="B167">
        <v>589</v>
      </c>
      <c r="C167" t="s">
        <v>3538</v>
      </c>
      <c r="D167" t="s">
        <v>4209</v>
      </c>
      <c r="E167">
        <v>15000</v>
      </c>
      <c r="F167">
        <v>5.2</v>
      </c>
      <c r="G167">
        <v>1</v>
      </c>
      <c r="H167">
        <v>31</v>
      </c>
      <c r="I167" t="s">
        <v>3581</v>
      </c>
      <c r="J167">
        <v>1</v>
      </c>
      <c r="K167">
        <v>1</v>
      </c>
      <c r="L167">
        <v>0.53</v>
      </c>
      <c r="M167">
        <v>15067.17</v>
      </c>
      <c r="N167">
        <v>12.92</v>
      </c>
      <c r="O167" s="4">
        <f t="shared" si="8"/>
        <v>12.916666666666668</v>
      </c>
      <c r="P167">
        <v>67.17</v>
      </c>
      <c r="Q167" s="4">
        <f t="shared" si="10"/>
        <v>5.3736000000000006E-2</v>
      </c>
      <c r="R167">
        <v>80.09</v>
      </c>
      <c r="T167" s="1" t="s">
        <v>4208</v>
      </c>
      <c r="U167" t="s">
        <v>3536</v>
      </c>
      <c r="V167" s="3" t="s">
        <v>4803</v>
      </c>
      <c r="W167">
        <v>2</v>
      </c>
      <c r="X167" s="3" t="s">
        <v>5064</v>
      </c>
      <c r="Y167" s="1" t="s">
        <v>4210</v>
      </c>
      <c r="Z167">
        <v>100</v>
      </c>
      <c r="AA167">
        <v>3</v>
      </c>
      <c r="AB167">
        <v>0</v>
      </c>
      <c r="AC167">
        <v>100</v>
      </c>
      <c r="AD167">
        <v>0</v>
      </c>
      <c r="AE167" t="s">
        <v>3539</v>
      </c>
      <c r="AF167">
        <v>121</v>
      </c>
      <c r="AG167">
        <v>100</v>
      </c>
      <c r="AH167" s="1" t="s">
        <v>4210</v>
      </c>
      <c r="AI167">
        <v>589</v>
      </c>
      <c r="AJ167" t="s">
        <v>4211</v>
      </c>
      <c r="AK167">
        <v>0</v>
      </c>
      <c r="AL167">
        <v>6</v>
      </c>
      <c r="AM167" t="s">
        <v>3541</v>
      </c>
      <c r="AN167">
        <v>100</v>
      </c>
      <c r="AO167">
        <v>0</v>
      </c>
      <c r="AP167">
        <v>0</v>
      </c>
      <c r="AQ167" s="2">
        <v>42810.651631944442</v>
      </c>
      <c r="AR167">
        <v>15000</v>
      </c>
    </row>
    <row r="168" spans="1:44" x14ac:dyDescent="0.3">
      <c r="A168" t="s">
        <v>3533</v>
      </c>
      <c r="B168">
        <v>590</v>
      </c>
      <c r="C168" t="s">
        <v>3538</v>
      </c>
      <c r="D168" t="s">
        <v>4213</v>
      </c>
      <c r="E168">
        <v>15000</v>
      </c>
      <c r="F168">
        <v>5.2</v>
      </c>
      <c r="G168">
        <v>1</v>
      </c>
      <c r="H168">
        <v>31</v>
      </c>
      <c r="I168" t="s">
        <v>3581</v>
      </c>
      <c r="J168">
        <v>1</v>
      </c>
      <c r="K168">
        <v>1</v>
      </c>
      <c r="L168">
        <v>0.53</v>
      </c>
      <c r="M168">
        <v>15067.17</v>
      </c>
      <c r="N168">
        <v>12.92</v>
      </c>
      <c r="O168" s="4">
        <f t="shared" si="8"/>
        <v>12.916666666666668</v>
      </c>
      <c r="P168">
        <v>67.17</v>
      </c>
      <c r="Q168" s="4">
        <f t="shared" si="10"/>
        <v>5.3736000000000006E-2</v>
      </c>
      <c r="R168">
        <v>80.09</v>
      </c>
      <c r="T168" s="1" t="s">
        <v>4212</v>
      </c>
      <c r="U168" t="s">
        <v>3536</v>
      </c>
      <c r="V168" s="3" t="s">
        <v>4804</v>
      </c>
      <c r="W168">
        <v>5</v>
      </c>
      <c r="X168" s="3" t="s">
        <v>5065</v>
      </c>
      <c r="Y168" s="1" t="s">
        <v>4214</v>
      </c>
      <c r="Z168">
        <v>100</v>
      </c>
      <c r="AA168">
        <v>3</v>
      </c>
      <c r="AB168">
        <v>0</v>
      </c>
      <c r="AC168">
        <v>100</v>
      </c>
      <c r="AD168">
        <v>0</v>
      </c>
      <c r="AE168" t="s">
        <v>3539</v>
      </c>
      <c r="AF168">
        <v>121</v>
      </c>
      <c r="AG168">
        <v>100</v>
      </c>
      <c r="AH168" s="1" t="s">
        <v>4214</v>
      </c>
      <c r="AI168">
        <v>590</v>
      </c>
      <c r="AJ168" t="s">
        <v>4215</v>
      </c>
      <c r="AK168">
        <v>0</v>
      </c>
      <c r="AL168">
        <v>6</v>
      </c>
      <c r="AM168" t="s">
        <v>3541</v>
      </c>
      <c r="AN168">
        <v>100</v>
      </c>
      <c r="AO168">
        <v>0</v>
      </c>
      <c r="AP168">
        <v>0</v>
      </c>
      <c r="AQ168" s="2">
        <v>42810.652800925927</v>
      </c>
      <c r="AR168">
        <v>15000</v>
      </c>
    </row>
    <row r="169" spans="1:44" x14ac:dyDescent="0.3">
      <c r="A169" t="s">
        <v>3533</v>
      </c>
      <c r="B169">
        <v>591</v>
      </c>
      <c r="C169" t="s">
        <v>3538</v>
      </c>
      <c r="D169" t="s">
        <v>4218</v>
      </c>
      <c r="E169">
        <v>50000</v>
      </c>
      <c r="F169">
        <v>9</v>
      </c>
      <c r="G169">
        <v>36</v>
      </c>
      <c r="H169">
        <v>1096</v>
      </c>
      <c r="I169" t="s">
        <v>3581</v>
      </c>
      <c r="J169">
        <v>3.85</v>
      </c>
      <c r="K169">
        <v>3.85</v>
      </c>
      <c r="L169">
        <v>26.2</v>
      </c>
      <c r="M169">
        <v>57239.64</v>
      </c>
      <c r="N169">
        <v>5860.56</v>
      </c>
      <c r="O169" s="4">
        <f t="shared" si="8"/>
        <v>5860.5555555555547</v>
      </c>
      <c r="P169">
        <v>7239.64</v>
      </c>
      <c r="Q169" s="4">
        <f t="shared" si="10"/>
        <v>4.8264266666666666E-2</v>
      </c>
      <c r="R169">
        <v>13100.2</v>
      </c>
      <c r="T169" s="1" t="s">
        <v>4216</v>
      </c>
      <c r="U169" t="s">
        <v>4217</v>
      </c>
      <c r="V169" s="3" t="s">
        <v>4805</v>
      </c>
      <c r="W169">
        <v>13</v>
      </c>
      <c r="X169" s="3" t="s">
        <v>5066</v>
      </c>
      <c r="Y169" s="1" t="s">
        <v>4219</v>
      </c>
      <c r="Z169">
        <v>100</v>
      </c>
      <c r="AA169">
        <v>1</v>
      </c>
      <c r="AB169">
        <v>0</v>
      </c>
      <c r="AC169">
        <v>100</v>
      </c>
      <c r="AD169">
        <v>0</v>
      </c>
      <c r="AE169" t="s">
        <v>4220</v>
      </c>
      <c r="AF169">
        <v>121</v>
      </c>
      <c r="AG169">
        <v>100</v>
      </c>
      <c r="AH169" s="1" t="s">
        <v>4219</v>
      </c>
      <c r="AI169">
        <v>591</v>
      </c>
      <c r="AJ169" t="s">
        <v>4221</v>
      </c>
      <c r="AK169">
        <v>0</v>
      </c>
      <c r="AL169">
        <v>6</v>
      </c>
      <c r="AM169" t="s">
        <v>4222</v>
      </c>
      <c r="AN169">
        <v>100</v>
      </c>
      <c r="AO169">
        <v>0</v>
      </c>
      <c r="AP169">
        <v>0</v>
      </c>
      <c r="AQ169" s="2">
        <v>42810.668946759259</v>
      </c>
      <c r="AR169">
        <v>50000</v>
      </c>
    </row>
    <row r="170" spans="1:44" x14ac:dyDescent="0.3">
      <c r="A170" t="s">
        <v>3533</v>
      </c>
      <c r="B170">
        <v>574</v>
      </c>
      <c r="C170" t="s">
        <v>3538</v>
      </c>
      <c r="D170" t="s">
        <v>4224</v>
      </c>
      <c r="E170">
        <v>10000</v>
      </c>
      <c r="F170">
        <v>5.2</v>
      </c>
      <c r="G170">
        <v>1</v>
      </c>
      <c r="H170">
        <v>31</v>
      </c>
      <c r="I170" t="s">
        <v>3581</v>
      </c>
      <c r="J170">
        <v>1</v>
      </c>
      <c r="K170">
        <v>1</v>
      </c>
      <c r="L170">
        <v>0.53</v>
      </c>
      <c r="M170">
        <v>10044.780000000001</v>
      </c>
      <c r="N170">
        <v>8.61</v>
      </c>
      <c r="O170" s="4">
        <f t="shared" si="8"/>
        <v>8.6111111111111107</v>
      </c>
      <c r="P170">
        <v>44.78</v>
      </c>
      <c r="Q170" s="4">
        <f t="shared" si="10"/>
        <v>5.3736000000000006E-2</v>
      </c>
      <c r="R170">
        <v>53.39</v>
      </c>
      <c r="T170" s="1" t="s">
        <v>4223</v>
      </c>
      <c r="U170" t="s">
        <v>3536</v>
      </c>
      <c r="V170" s="3" t="s">
        <v>4806</v>
      </c>
      <c r="W170">
        <v>1</v>
      </c>
      <c r="X170" s="3" t="s">
        <v>5067</v>
      </c>
      <c r="Y170" s="1" t="s">
        <v>4225</v>
      </c>
      <c r="Z170">
        <v>100</v>
      </c>
      <c r="AA170">
        <v>3</v>
      </c>
      <c r="AB170">
        <v>0</v>
      </c>
      <c r="AC170">
        <v>100</v>
      </c>
      <c r="AD170">
        <v>0</v>
      </c>
      <c r="AE170" t="s">
        <v>3539</v>
      </c>
      <c r="AF170">
        <v>121</v>
      </c>
      <c r="AG170">
        <v>100</v>
      </c>
      <c r="AH170" s="1" t="s">
        <v>4225</v>
      </c>
      <c r="AI170">
        <v>574</v>
      </c>
      <c r="AJ170" t="s">
        <v>4226</v>
      </c>
      <c r="AK170">
        <v>0</v>
      </c>
      <c r="AL170">
        <v>6</v>
      </c>
      <c r="AM170" t="s">
        <v>3541</v>
      </c>
      <c r="AN170">
        <v>100</v>
      </c>
      <c r="AO170">
        <v>0</v>
      </c>
      <c r="AP170">
        <v>0</v>
      </c>
      <c r="AQ170" s="2">
        <v>42810.504004629627</v>
      </c>
      <c r="AR170">
        <v>10000</v>
      </c>
    </row>
    <row r="171" spans="1:44" x14ac:dyDescent="0.3">
      <c r="A171" t="s">
        <v>3533</v>
      </c>
      <c r="B171">
        <v>573</v>
      </c>
      <c r="C171" t="s">
        <v>3538</v>
      </c>
      <c r="D171" t="s">
        <v>4228</v>
      </c>
      <c r="E171">
        <v>10000</v>
      </c>
      <c r="F171">
        <v>5.2</v>
      </c>
      <c r="G171">
        <v>1</v>
      </c>
      <c r="H171">
        <v>31</v>
      </c>
      <c r="I171" t="s">
        <v>3581</v>
      </c>
      <c r="J171">
        <v>1</v>
      </c>
      <c r="K171">
        <v>1</v>
      </c>
      <c r="L171">
        <v>0.53</v>
      </c>
      <c r="M171">
        <v>10044.780000000001</v>
      </c>
      <c r="N171">
        <v>8.61</v>
      </c>
      <c r="O171" s="4">
        <f t="shared" si="8"/>
        <v>8.6111111111111107</v>
      </c>
      <c r="P171">
        <v>44.78</v>
      </c>
      <c r="Q171" s="4">
        <f t="shared" si="10"/>
        <v>5.3736000000000006E-2</v>
      </c>
      <c r="R171">
        <v>53.39</v>
      </c>
      <c r="T171" s="1" t="s">
        <v>4227</v>
      </c>
      <c r="U171" t="s">
        <v>3536</v>
      </c>
      <c r="V171" s="3" t="s">
        <v>4807</v>
      </c>
      <c r="W171">
        <v>3</v>
      </c>
      <c r="X171" s="3" t="s">
        <v>5068</v>
      </c>
      <c r="Y171" s="1" t="s">
        <v>4229</v>
      </c>
      <c r="Z171">
        <v>100</v>
      </c>
      <c r="AA171">
        <v>3</v>
      </c>
      <c r="AB171">
        <v>0</v>
      </c>
      <c r="AC171">
        <v>100</v>
      </c>
      <c r="AD171">
        <v>0</v>
      </c>
      <c r="AE171" t="s">
        <v>3539</v>
      </c>
      <c r="AF171">
        <v>121</v>
      </c>
      <c r="AG171">
        <v>100</v>
      </c>
      <c r="AH171" s="1" t="s">
        <v>4229</v>
      </c>
      <c r="AI171">
        <v>573</v>
      </c>
      <c r="AJ171" t="s">
        <v>4230</v>
      </c>
      <c r="AK171">
        <v>0</v>
      </c>
      <c r="AL171">
        <v>6</v>
      </c>
      <c r="AM171" t="s">
        <v>3541</v>
      </c>
      <c r="AN171">
        <v>100</v>
      </c>
      <c r="AO171">
        <v>0</v>
      </c>
      <c r="AP171">
        <v>0</v>
      </c>
      <c r="AQ171" s="2">
        <v>42810.504803240743</v>
      </c>
      <c r="AR171">
        <v>10000</v>
      </c>
    </row>
    <row r="172" spans="1:44" x14ac:dyDescent="0.3">
      <c r="A172" t="s">
        <v>3533</v>
      </c>
      <c r="B172">
        <v>572</v>
      </c>
      <c r="C172" t="s">
        <v>3538</v>
      </c>
      <c r="D172" t="s">
        <v>4232</v>
      </c>
      <c r="E172">
        <v>10000</v>
      </c>
      <c r="F172">
        <v>5.2</v>
      </c>
      <c r="G172">
        <v>1</v>
      </c>
      <c r="H172">
        <v>31</v>
      </c>
      <c r="I172" t="s">
        <v>3581</v>
      </c>
      <c r="J172">
        <v>1</v>
      </c>
      <c r="K172">
        <v>1</v>
      </c>
      <c r="L172">
        <v>0.53</v>
      </c>
      <c r="M172">
        <v>10044.780000000001</v>
      </c>
      <c r="N172">
        <v>8.61</v>
      </c>
      <c r="O172" s="4">
        <f t="shared" si="8"/>
        <v>8.6111111111111107</v>
      </c>
      <c r="P172">
        <v>44.78</v>
      </c>
      <c r="Q172" s="4">
        <f t="shared" si="10"/>
        <v>5.3736000000000006E-2</v>
      </c>
      <c r="R172">
        <v>53.39</v>
      </c>
      <c r="T172" s="1" t="s">
        <v>4231</v>
      </c>
      <c r="U172" t="s">
        <v>3536</v>
      </c>
      <c r="V172" s="3" t="s">
        <v>4808</v>
      </c>
      <c r="W172">
        <v>1</v>
      </c>
      <c r="X172" s="3" t="s">
        <v>5069</v>
      </c>
      <c r="Y172" s="1" t="s">
        <v>4233</v>
      </c>
      <c r="Z172">
        <v>100</v>
      </c>
      <c r="AA172">
        <v>3</v>
      </c>
      <c r="AB172">
        <v>0</v>
      </c>
      <c r="AC172">
        <v>100</v>
      </c>
      <c r="AD172">
        <v>0</v>
      </c>
      <c r="AE172" t="s">
        <v>3539</v>
      </c>
      <c r="AF172">
        <v>121</v>
      </c>
      <c r="AG172">
        <v>100</v>
      </c>
      <c r="AH172" s="1" t="s">
        <v>4233</v>
      </c>
      <c r="AI172">
        <v>572</v>
      </c>
      <c r="AJ172" t="s">
        <v>4234</v>
      </c>
      <c r="AK172">
        <v>0</v>
      </c>
      <c r="AL172">
        <v>6</v>
      </c>
      <c r="AM172" t="s">
        <v>3541</v>
      </c>
      <c r="AN172">
        <v>100</v>
      </c>
      <c r="AO172">
        <v>0</v>
      </c>
      <c r="AP172">
        <v>0</v>
      </c>
      <c r="AQ172" s="2">
        <v>42810.501469907409</v>
      </c>
      <c r="AR172">
        <v>10000</v>
      </c>
    </row>
    <row r="173" spans="1:44" x14ac:dyDescent="0.3">
      <c r="A173" t="s">
        <v>3533</v>
      </c>
      <c r="B173">
        <v>571</v>
      </c>
      <c r="C173" t="s">
        <v>3538</v>
      </c>
      <c r="D173" t="s">
        <v>4236</v>
      </c>
      <c r="E173">
        <v>20000</v>
      </c>
      <c r="F173">
        <v>5.2</v>
      </c>
      <c r="G173">
        <v>1</v>
      </c>
      <c r="H173">
        <v>31</v>
      </c>
      <c r="I173" t="s">
        <v>3581</v>
      </c>
      <c r="J173">
        <v>1</v>
      </c>
      <c r="K173">
        <v>1</v>
      </c>
      <c r="L173">
        <v>0.53</v>
      </c>
      <c r="M173">
        <v>20089.55</v>
      </c>
      <c r="N173">
        <v>17.22</v>
      </c>
      <c r="O173" s="4">
        <f t="shared" si="8"/>
        <v>17.222222222222221</v>
      </c>
      <c r="P173">
        <v>89.55</v>
      </c>
      <c r="Q173" s="4">
        <f t="shared" si="10"/>
        <v>5.373E-2</v>
      </c>
      <c r="R173">
        <v>106.77</v>
      </c>
      <c r="T173" s="1" t="s">
        <v>4235</v>
      </c>
      <c r="U173" t="s">
        <v>3536</v>
      </c>
      <c r="V173" s="3" t="s">
        <v>4809</v>
      </c>
      <c r="W173">
        <v>2</v>
      </c>
      <c r="X173" s="3" t="s">
        <v>5070</v>
      </c>
      <c r="Y173" s="1" t="s">
        <v>4237</v>
      </c>
      <c r="Z173">
        <v>100</v>
      </c>
      <c r="AA173">
        <v>3</v>
      </c>
      <c r="AB173">
        <v>0</v>
      </c>
      <c r="AC173">
        <v>100</v>
      </c>
      <c r="AD173">
        <v>0</v>
      </c>
      <c r="AE173" t="s">
        <v>3539</v>
      </c>
      <c r="AF173">
        <v>121</v>
      </c>
      <c r="AG173">
        <v>100</v>
      </c>
      <c r="AH173" s="1" t="s">
        <v>4237</v>
      </c>
      <c r="AI173">
        <v>571</v>
      </c>
      <c r="AJ173" t="s">
        <v>4238</v>
      </c>
      <c r="AK173">
        <v>0</v>
      </c>
      <c r="AL173">
        <v>6</v>
      </c>
      <c r="AM173" t="s">
        <v>3541</v>
      </c>
      <c r="AN173">
        <v>100</v>
      </c>
      <c r="AO173">
        <v>0</v>
      </c>
      <c r="AP173">
        <v>0</v>
      </c>
      <c r="AQ173" s="2">
        <v>42810.495729166665</v>
      </c>
      <c r="AR173">
        <v>20000</v>
      </c>
    </row>
    <row r="174" spans="1:44" x14ac:dyDescent="0.3">
      <c r="A174" t="s">
        <v>3533</v>
      </c>
      <c r="B174">
        <v>570</v>
      </c>
      <c r="C174" t="s">
        <v>3538</v>
      </c>
      <c r="D174" t="s">
        <v>4240</v>
      </c>
      <c r="E174">
        <v>20000</v>
      </c>
      <c r="F174">
        <v>5.2</v>
      </c>
      <c r="G174">
        <v>1</v>
      </c>
      <c r="H174">
        <v>31</v>
      </c>
      <c r="I174" t="s">
        <v>3581</v>
      </c>
      <c r="J174">
        <v>1</v>
      </c>
      <c r="K174">
        <v>1</v>
      </c>
      <c r="L174">
        <v>0.53</v>
      </c>
      <c r="M174">
        <v>20089.560000000001</v>
      </c>
      <c r="N174">
        <v>17.22</v>
      </c>
      <c r="O174" s="4">
        <f t="shared" si="8"/>
        <v>17.222222222222221</v>
      </c>
      <c r="P174">
        <v>89.56</v>
      </c>
      <c r="Q174" s="4">
        <f t="shared" si="10"/>
        <v>5.3736000000000006E-2</v>
      </c>
      <c r="R174">
        <v>106.78</v>
      </c>
      <c r="T174" s="1" t="s">
        <v>4239</v>
      </c>
      <c r="U174" t="s">
        <v>3536</v>
      </c>
      <c r="V174" s="3" t="s">
        <v>4810</v>
      </c>
      <c r="W174">
        <v>2</v>
      </c>
      <c r="X174" s="3" t="s">
        <v>5071</v>
      </c>
      <c r="Y174" s="1" t="s">
        <v>4241</v>
      </c>
      <c r="Z174">
        <v>100</v>
      </c>
      <c r="AA174">
        <v>3</v>
      </c>
      <c r="AB174">
        <v>0</v>
      </c>
      <c r="AC174">
        <v>100</v>
      </c>
      <c r="AD174">
        <v>0</v>
      </c>
      <c r="AE174" t="s">
        <v>3539</v>
      </c>
      <c r="AF174">
        <v>121</v>
      </c>
      <c r="AG174">
        <v>100</v>
      </c>
      <c r="AH174" s="1" t="s">
        <v>4241</v>
      </c>
      <c r="AI174">
        <v>570</v>
      </c>
      <c r="AJ174" t="s">
        <v>4242</v>
      </c>
      <c r="AK174">
        <v>0</v>
      </c>
      <c r="AL174">
        <v>6</v>
      </c>
      <c r="AM174" t="s">
        <v>3541</v>
      </c>
      <c r="AN174">
        <v>100</v>
      </c>
      <c r="AO174">
        <v>0</v>
      </c>
      <c r="AP174">
        <v>0</v>
      </c>
      <c r="AQ174" s="2">
        <v>42810.492118055554</v>
      </c>
      <c r="AR174">
        <v>20000</v>
      </c>
    </row>
    <row r="175" spans="1:44" x14ac:dyDescent="0.3">
      <c r="A175" t="s">
        <v>3533</v>
      </c>
      <c r="B175">
        <v>569</v>
      </c>
      <c r="C175" t="s">
        <v>3538</v>
      </c>
      <c r="D175" t="s">
        <v>4244</v>
      </c>
      <c r="E175">
        <v>20000</v>
      </c>
      <c r="F175">
        <v>5.2</v>
      </c>
      <c r="G175">
        <v>1</v>
      </c>
      <c r="H175">
        <v>31</v>
      </c>
      <c r="I175" t="s">
        <v>3581</v>
      </c>
      <c r="J175">
        <v>1</v>
      </c>
      <c r="K175">
        <v>1</v>
      </c>
      <c r="L175">
        <v>0.53</v>
      </c>
      <c r="M175">
        <v>20089.560000000001</v>
      </c>
      <c r="N175">
        <v>17.22</v>
      </c>
      <c r="O175" s="4">
        <f t="shared" si="8"/>
        <v>17.222222222222221</v>
      </c>
      <c r="P175">
        <v>89.56</v>
      </c>
      <c r="Q175" s="4">
        <f t="shared" si="10"/>
        <v>5.3736000000000006E-2</v>
      </c>
      <c r="R175">
        <v>106.78</v>
      </c>
      <c r="T175" s="1" t="s">
        <v>4243</v>
      </c>
      <c r="U175" t="s">
        <v>3536</v>
      </c>
      <c r="V175" s="3" t="s">
        <v>4811</v>
      </c>
      <c r="W175">
        <v>3</v>
      </c>
      <c r="X175" s="3" t="s">
        <v>5072</v>
      </c>
      <c r="Y175" s="1" t="s">
        <v>4245</v>
      </c>
      <c r="Z175">
        <v>100</v>
      </c>
      <c r="AA175">
        <v>3</v>
      </c>
      <c r="AB175">
        <v>0</v>
      </c>
      <c r="AC175">
        <v>100</v>
      </c>
      <c r="AD175">
        <v>0</v>
      </c>
      <c r="AE175" t="s">
        <v>3539</v>
      </c>
      <c r="AF175">
        <v>121</v>
      </c>
      <c r="AG175">
        <v>100</v>
      </c>
      <c r="AH175" s="1" t="s">
        <v>4245</v>
      </c>
      <c r="AI175">
        <v>569</v>
      </c>
      <c r="AJ175" t="s">
        <v>4246</v>
      </c>
      <c r="AK175">
        <v>0</v>
      </c>
      <c r="AL175">
        <v>6</v>
      </c>
      <c r="AM175" t="s">
        <v>3541</v>
      </c>
      <c r="AN175">
        <v>100</v>
      </c>
      <c r="AO175">
        <v>0</v>
      </c>
      <c r="AP175">
        <v>0</v>
      </c>
      <c r="AQ175" s="2">
        <v>42810.493310185186</v>
      </c>
      <c r="AR175">
        <v>20000</v>
      </c>
    </row>
    <row r="176" spans="1:44" x14ac:dyDescent="0.3">
      <c r="A176" t="s">
        <v>3533</v>
      </c>
      <c r="B176">
        <v>568</v>
      </c>
      <c r="C176" t="s">
        <v>3538</v>
      </c>
      <c r="D176" t="s">
        <v>4248</v>
      </c>
      <c r="E176">
        <v>30000</v>
      </c>
      <c r="F176">
        <v>5.2</v>
      </c>
      <c r="G176">
        <v>1</v>
      </c>
      <c r="H176">
        <v>31</v>
      </c>
      <c r="I176" t="s">
        <v>3581</v>
      </c>
      <c r="J176">
        <v>1</v>
      </c>
      <c r="K176">
        <v>1</v>
      </c>
      <c r="L176">
        <v>0.53</v>
      </c>
      <c r="M176">
        <v>30134.35</v>
      </c>
      <c r="N176">
        <v>25.83</v>
      </c>
      <c r="O176" s="4">
        <f t="shared" si="8"/>
        <v>25.833333333333336</v>
      </c>
      <c r="P176">
        <v>134.35</v>
      </c>
      <c r="Q176" s="4">
        <f t="shared" si="10"/>
        <v>5.3739999999999996E-2</v>
      </c>
      <c r="R176">
        <v>160.18</v>
      </c>
      <c r="T176" s="1" t="s">
        <v>4247</v>
      </c>
      <c r="U176" t="s">
        <v>3536</v>
      </c>
      <c r="V176" s="3" t="s">
        <v>4812</v>
      </c>
      <c r="W176">
        <v>6</v>
      </c>
      <c r="X176" s="3" t="s">
        <v>5073</v>
      </c>
      <c r="Y176" s="1" t="s">
        <v>4249</v>
      </c>
      <c r="Z176">
        <v>100</v>
      </c>
      <c r="AA176">
        <v>3</v>
      </c>
      <c r="AB176">
        <v>0</v>
      </c>
      <c r="AC176">
        <v>100</v>
      </c>
      <c r="AD176">
        <v>0</v>
      </c>
      <c r="AE176" t="s">
        <v>3539</v>
      </c>
      <c r="AF176">
        <v>121</v>
      </c>
      <c r="AG176">
        <v>100</v>
      </c>
      <c r="AH176" s="1" t="s">
        <v>4249</v>
      </c>
      <c r="AI176">
        <v>568</v>
      </c>
      <c r="AJ176" t="s">
        <v>4250</v>
      </c>
      <c r="AK176">
        <v>0</v>
      </c>
      <c r="AL176">
        <v>6</v>
      </c>
      <c r="AM176" t="s">
        <v>3541</v>
      </c>
      <c r="AN176">
        <v>100</v>
      </c>
      <c r="AO176">
        <v>0</v>
      </c>
      <c r="AP176">
        <v>0</v>
      </c>
      <c r="AQ176" s="2">
        <v>42810.483472222222</v>
      </c>
      <c r="AR176">
        <v>30000</v>
      </c>
    </row>
    <row r="177" spans="1:44" x14ac:dyDescent="0.3">
      <c r="A177" t="s">
        <v>3533</v>
      </c>
      <c r="B177">
        <v>567</v>
      </c>
      <c r="C177" t="s">
        <v>3538</v>
      </c>
      <c r="D177" t="s">
        <v>4252</v>
      </c>
      <c r="E177">
        <v>30000</v>
      </c>
      <c r="F177">
        <v>5.2</v>
      </c>
      <c r="G177">
        <v>1</v>
      </c>
      <c r="H177">
        <v>31</v>
      </c>
      <c r="I177" t="s">
        <v>3581</v>
      </c>
      <c r="J177">
        <v>1</v>
      </c>
      <c r="K177">
        <v>1</v>
      </c>
      <c r="L177">
        <v>0.53</v>
      </c>
      <c r="M177">
        <v>30134.34</v>
      </c>
      <c r="N177">
        <v>25.83</v>
      </c>
      <c r="O177" s="4">
        <f t="shared" si="8"/>
        <v>25.833333333333336</v>
      </c>
      <c r="P177">
        <v>134.34</v>
      </c>
      <c r="Q177" s="4">
        <f t="shared" si="10"/>
        <v>5.3736000000000006E-2</v>
      </c>
      <c r="R177">
        <v>160.16999999999999</v>
      </c>
      <c r="T177" s="1" t="s">
        <v>4251</v>
      </c>
      <c r="U177" t="s">
        <v>3536</v>
      </c>
      <c r="V177" s="3" t="s">
        <v>4813</v>
      </c>
      <c r="W177">
        <v>3</v>
      </c>
      <c r="X177" s="3" t="s">
        <v>5074</v>
      </c>
      <c r="Y177" s="1" t="s">
        <v>4253</v>
      </c>
      <c r="Z177">
        <v>100</v>
      </c>
      <c r="AA177">
        <v>3</v>
      </c>
      <c r="AB177">
        <v>0</v>
      </c>
      <c r="AC177">
        <v>100</v>
      </c>
      <c r="AD177">
        <v>0</v>
      </c>
      <c r="AE177" t="s">
        <v>3539</v>
      </c>
      <c r="AF177">
        <v>121</v>
      </c>
      <c r="AG177">
        <v>100</v>
      </c>
      <c r="AH177" s="1" t="s">
        <v>4253</v>
      </c>
      <c r="AI177">
        <v>567</v>
      </c>
      <c r="AJ177" t="s">
        <v>4254</v>
      </c>
      <c r="AK177">
        <v>0</v>
      </c>
      <c r="AL177">
        <v>6</v>
      </c>
      <c r="AM177" t="s">
        <v>3541</v>
      </c>
      <c r="AN177">
        <v>100</v>
      </c>
      <c r="AO177">
        <v>0</v>
      </c>
      <c r="AP177">
        <v>0</v>
      </c>
      <c r="AQ177" s="2">
        <v>42810.479432870372</v>
      </c>
      <c r="AR177">
        <v>30000</v>
      </c>
    </row>
    <row r="178" spans="1:44" x14ac:dyDescent="0.3">
      <c r="A178" t="s">
        <v>3533</v>
      </c>
      <c r="B178">
        <v>566</v>
      </c>
      <c r="C178" t="s">
        <v>3538</v>
      </c>
      <c r="D178" t="s">
        <v>4256</v>
      </c>
      <c r="E178">
        <v>30000</v>
      </c>
      <c r="F178">
        <v>5.2</v>
      </c>
      <c r="G178">
        <v>1</v>
      </c>
      <c r="H178">
        <v>31</v>
      </c>
      <c r="I178" t="s">
        <v>3581</v>
      </c>
      <c r="J178">
        <v>1</v>
      </c>
      <c r="K178">
        <v>1</v>
      </c>
      <c r="L178">
        <v>0.53</v>
      </c>
      <c r="M178">
        <v>30134.33</v>
      </c>
      <c r="N178">
        <v>25.83</v>
      </c>
      <c r="O178" s="4">
        <f t="shared" si="8"/>
        <v>25.833333333333336</v>
      </c>
      <c r="P178">
        <v>134.33000000000001</v>
      </c>
      <c r="Q178" s="4">
        <f t="shared" si="10"/>
        <v>5.3732000000000002E-2</v>
      </c>
      <c r="R178">
        <v>160.16</v>
      </c>
      <c r="T178" s="1" t="s">
        <v>4255</v>
      </c>
      <c r="U178" t="s">
        <v>3536</v>
      </c>
      <c r="V178" s="3" t="s">
        <v>4814</v>
      </c>
      <c r="W178">
        <v>1</v>
      </c>
      <c r="X178" s="3" t="s">
        <v>5075</v>
      </c>
      <c r="Y178" s="1" t="s">
        <v>4257</v>
      </c>
      <c r="Z178">
        <v>100</v>
      </c>
      <c r="AA178">
        <v>3</v>
      </c>
      <c r="AB178">
        <v>0</v>
      </c>
      <c r="AC178">
        <v>100</v>
      </c>
      <c r="AD178">
        <v>0</v>
      </c>
      <c r="AE178" t="s">
        <v>3539</v>
      </c>
      <c r="AF178">
        <v>121</v>
      </c>
      <c r="AG178">
        <v>100</v>
      </c>
      <c r="AH178" s="1" t="s">
        <v>4257</v>
      </c>
      <c r="AI178">
        <v>566</v>
      </c>
      <c r="AJ178" t="s">
        <v>4258</v>
      </c>
      <c r="AK178">
        <v>0</v>
      </c>
      <c r="AL178">
        <v>6</v>
      </c>
      <c r="AM178" t="s">
        <v>3541</v>
      </c>
      <c r="AN178">
        <v>100</v>
      </c>
      <c r="AO178">
        <v>0</v>
      </c>
      <c r="AP178">
        <v>0</v>
      </c>
      <c r="AQ178" s="2">
        <v>42810.477997685186</v>
      </c>
      <c r="AR178">
        <v>30000</v>
      </c>
    </row>
    <row r="179" spans="1:44" x14ac:dyDescent="0.3">
      <c r="A179" t="s">
        <v>3533</v>
      </c>
      <c r="B179">
        <v>565</v>
      </c>
      <c r="C179" t="s">
        <v>3538</v>
      </c>
      <c r="D179" t="s">
        <v>4260</v>
      </c>
      <c r="E179">
        <v>40000</v>
      </c>
      <c r="F179">
        <v>5.2</v>
      </c>
      <c r="G179">
        <v>1</v>
      </c>
      <c r="H179">
        <v>31</v>
      </c>
      <c r="I179" t="s">
        <v>3581</v>
      </c>
      <c r="J179">
        <v>1</v>
      </c>
      <c r="K179">
        <v>1</v>
      </c>
      <c r="L179">
        <v>0.53</v>
      </c>
      <c r="M179">
        <v>40179.120000000003</v>
      </c>
      <c r="N179">
        <v>34.44</v>
      </c>
      <c r="O179" s="4">
        <f t="shared" si="8"/>
        <v>34.444444444444443</v>
      </c>
      <c r="P179">
        <v>179.12</v>
      </c>
      <c r="Q179" s="4">
        <f t="shared" si="10"/>
        <v>5.3736000000000006E-2</v>
      </c>
      <c r="R179">
        <v>213.56</v>
      </c>
      <c r="T179" s="1" t="s">
        <v>4259</v>
      </c>
      <c r="U179" t="s">
        <v>3536</v>
      </c>
      <c r="V179" s="3" t="s">
        <v>4815</v>
      </c>
      <c r="W179">
        <v>5</v>
      </c>
      <c r="X179" s="3" t="s">
        <v>5076</v>
      </c>
      <c r="Y179" s="1" t="s">
        <v>4261</v>
      </c>
      <c r="Z179">
        <v>100</v>
      </c>
      <c r="AA179">
        <v>3</v>
      </c>
      <c r="AB179">
        <v>0</v>
      </c>
      <c r="AC179">
        <v>100</v>
      </c>
      <c r="AD179">
        <v>0</v>
      </c>
      <c r="AE179" t="s">
        <v>3539</v>
      </c>
      <c r="AF179">
        <v>121</v>
      </c>
      <c r="AG179">
        <v>100</v>
      </c>
      <c r="AH179" s="1" t="s">
        <v>4261</v>
      </c>
      <c r="AI179">
        <v>565</v>
      </c>
      <c r="AJ179" t="s">
        <v>4262</v>
      </c>
      <c r="AK179">
        <v>0</v>
      </c>
      <c r="AL179">
        <v>6</v>
      </c>
      <c r="AM179" t="s">
        <v>3541</v>
      </c>
      <c r="AN179">
        <v>100</v>
      </c>
      <c r="AO179">
        <v>0</v>
      </c>
      <c r="AP179">
        <v>0</v>
      </c>
      <c r="AQ179" s="2">
        <v>42810.476550925923</v>
      </c>
      <c r="AR179">
        <v>40000</v>
      </c>
    </row>
    <row r="180" spans="1:44" x14ac:dyDescent="0.3">
      <c r="A180" t="s">
        <v>3533</v>
      </c>
      <c r="B180">
        <v>564</v>
      </c>
      <c r="C180" t="s">
        <v>3538</v>
      </c>
      <c r="D180" t="s">
        <v>4264</v>
      </c>
      <c r="E180">
        <v>20000</v>
      </c>
      <c r="F180">
        <v>5.2</v>
      </c>
      <c r="G180">
        <v>1</v>
      </c>
      <c r="H180">
        <v>31</v>
      </c>
      <c r="I180" t="s">
        <v>3581</v>
      </c>
      <c r="J180">
        <v>1</v>
      </c>
      <c r="K180">
        <v>1</v>
      </c>
      <c r="L180">
        <v>0.53</v>
      </c>
      <c r="M180">
        <v>20089.560000000001</v>
      </c>
      <c r="N180">
        <v>17.22</v>
      </c>
      <c r="O180" s="4">
        <f t="shared" si="8"/>
        <v>17.222222222222221</v>
      </c>
      <c r="P180">
        <v>89.56</v>
      </c>
      <c r="Q180" s="4">
        <f t="shared" si="10"/>
        <v>5.3736000000000006E-2</v>
      </c>
      <c r="R180">
        <v>106.78</v>
      </c>
      <c r="T180" s="1" t="s">
        <v>4263</v>
      </c>
      <c r="U180" t="s">
        <v>3536</v>
      </c>
      <c r="V180" s="3" t="s">
        <v>4816</v>
      </c>
      <c r="W180">
        <v>2</v>
      </c>
      <c r="X180" s="3" t="s">
        <v>5077</v>
      </c>
      <c r="Y180" s="1" t="s">
        <v>4265</v>
      </c>
      <c r="Z180">
        <v>100</v>
      </c>
      <c r="AA180">
        <v>3</v>
      </c>
      <c r="AB180">
        <v>0</v>
      </c>
      <c r="AC180">
        <v>100</v>
      </c>
      <c r="AD180">
        <v>0</v>
      </c>
      <c r="AE180" t="s">
        <v>3539</v>
      </c>
      <c r="AF180">
        <v>121</v>
      </c>
      <c r="AG180">
        <v>100</v>
      </c>
      <c r="AH180" s="1" t="s">
        <v>4265</v>
      </c>
      <c r="AI180">
        <v>564</v>
      </c>
      <c r="AJ180" t="s">
        <v>4266</v>
      </c>
      <c r="AK180">
        <v>0</v>
      </c>
      <c r="AL180">
        <v>6</v>
      </c>
      <c r="AM180" t="s">
        <v>3541</v>
      </c>
      <c r="AN180">
        <v>100</v>
      </c>
      <c r="AO180">
        <v>0</v>
      </c>
      <c r="AP180">
        <v>0</v>
      </c>
      <c r="AQ180" s="2">
        <v>42810.472546296296</v>
      </c>
      <c r="AR180">
        <v>20000</v>
      </c>
    </row>
    <row r="181" spans="1:44" x14ac:dyDescent="0.3">
      <c r="A181" t="s">
        <v>3533</v>
      </c>
      <c r="B181">
        <v>563</v>
      </c>
      <c r="C181" t="s">
        <v>3538</v>
      </c>
      <c r="D181" t="s">
        <v>4268</v>
      </c>
      <c r="E181">
        <v>20000</v>
      </c>
      <c r="F181">
        <v>5.2</v>
      </c>
      <c r="G181">
        <v>1</v>
      </c>
      <c r="H181">
        <v>31</v>
      </c>
      <c r="I181" t="s">
        <v>3581</v>
      </c>
      <c r="J181">
        <v>1</v>
      </c>
      <c r="K181">
        <v>1</v>
      </c>
      <c r="L181">
        <v>0.53</v>
      </c>
      <c r="M181">
        <v>20089.560000000001</v>
      </c>
      <c r="N181">
        <v>17.22</v>
      </c>
      <c r="O181" s="4">
        <f t="shared" si="8"/>
        <v>17.222222222222221</v>
      </c>
      <c r="P181">
        <v>89.56</v>
      </c>
      <c r="Q181" s="4">
        <f t="shared" si="10"/>
        <v>5.3736000000000006E-2</v>
      </c>
      <c r="R181">
        <v>106.78</v>
      </c>
      <c r="T181" s="1" t="s">
        <v>4267</v>
      </c>
      <c r="U181" t="s">
        <v>3536</v>
      </c>
      <c r="V181" s="3" t="s">
        <v>4817</v>
      </c>
      <c r="W181">
        <v>7</v>
      </c>
      <c r="X181" s="3" t="s">
        <v>5078</v>
      </c>
      <c r="Y181" s="1" t="s">
        <v>4269</v>
      </c>
      <c r="Z181">
        <v>100</v>
      </c>
      <c r="AA181">
        <v>3</v>
      </c>
      <c r="AB181">
        <v>0</v>
      </c>
      <c r="AC181">
        <v>100</v>
      </c>
      <c r="AD181">
        <v>0</v>
      </c>
      <c r="AE181" t="s">
        <v>3539</v>
      </c>
      <c r="AF181">
        <v>121</v>
      </c>
      <c r="AG181">
        <v>100</v>
      </c>
      <c r="AH181" s="1" t="s">
        <v>4269</v>
      </c>
      <c r="AI181">
        <v>563</v>
      </c>
      <c r="AJ181" t="s">
        <v>4270</v>
      </c>
      <c r="AK181">
        <v>0</v>
      </c>
      <c r="AL181">
        <v>6</v>
      </c>
      <c r="AM181" t="s">
        <v>3541</v>
      </c>
      <c r="AN181">
        <v>100</v>
      </c>
      <c r="AO181">
        <v>0</v>
      </c>
      <c r="AP181">
        <v>0</v>
      </c>
      <c r="AQ181" s="2">
        <v>42810.470763888887</v>
      </c>
      <c r="AR181">
        <v>20000</v>
      </c>
    </row>
    <row r="182" spans="1:44" x14ac:dyDescent="0.3">
      <c r="A182" t="s">
        <v>3533</v>
      </c>
      <c r="B182">
        <v>559</v>
      </c>
      <c r="C182" t="s">
        <v>3538</v>
      </c>
      <c r="D182" t="s">
        <v>4272</v>
      </c>
      <c r="E182">
        <v>20000</v>
      </c>
      <c r="F182">
        <v>5.2</v>
      </c>
      <c r="G182">
        <v>1</v>
      </c>
      <c r="H182">
        <v>31</v>
      </c>
      <c r="I182" t="s">
        <v>3581</v>
      </c>
      <c r="J182">
        <v>1</v>
      </c>
      <c r="K182">
        <v>1</v>
      </c>
      <c r="L182">
        <v>0.53</v>
      </c>
      <c r="M182">
        <v>20089.560000000001</v>
      </c>
      <c r="N182">
        <v>17.22</v>
      </c>
      <c r="O182" s="4">
        <f t="shared" si="8"/>
        <v>17.222222222222221</v>
      </c>
      <c r="P182">
        <v>89.56</v>
      </c>
      <c r="Q182" s="4">
        <f t="shared" si="10"/>
        <v>5.3736000000000006E-2</v>
      </c>
      <c r="R182">
        <v>106.78</v>
      </c>
      <c r="T182" s="1" t="s">
        <v>4271</v>
      </c>
      <c r="U182" t="s">
        <v>3536</v>
      </c>
      <c r="V182" s="3" t="s">
        <v>4818</v>
      </c>
      <c r="W182">
        <v>3</v>
      </c>
      <c r="X182" s="3" t="s">
        <v>5079</v>
      </c>
      <c r="Y182" s="1" t="s">
        <v>4273</v>
      </c>
      <c r="Z182">
        <v>100</v>
      </c>
      <c r="AA182">
        <v>3</v>
      </c>
      <c r="AB182">
        <v>0</v>
      </c>
      <c r="AC182">
        <v>100</v>
      </c>
      <c r="AD182">
        <v>0</v>
      </c>
      <c r="AE182" t="s">
        <v>3539</v>
      </c>
      <c r="AF182">
        <v>121</v>
      </c>
      <c r="AG182">
        <v>100</v>
      </c>
      <c r="AH182" s="1" t="s">
        <v>4273</v>
      </c>
      <c r="AI182">
        <v>559</v>
      </c>
      <c r="AJ182" t="s">
        <v>4274</v>
      </c>
      <c r="AK182">
        <v>0</v>
      </c>
      <c r="AL182">
        <v>6</v>
      </c>
      <c r="AM182" t="s">
        <v>3541</v>
      </c>
      <c r="AN182">
        <v>100</v>
      </c>
      <c r="AO182">
        <v>0</v>
      </c>
      <c r="AP182">
        <v>0</v>
      </c>
      <c r="AQ182" s="2">
        <v>42810.425347222219</v>
      </c>
      <c r="AR182">
        <v>20000</v>
      </c>
    </row>
    <row r="183" spans="1:44" x14ac:dyDescent="0.3">
      <c r="A183" t="s">
        <v>3533</v>
      </c>
      <c r="B183">
        <v>560</v>
      </c>
      <c r="C183" t="s">
        <v>3538</v>
      </c>
      <c r="D183" t="s">
        <v>4276</v>
      </c>
      <c r="E183">
        <v>20000</v>
      </c>
      <c r="F183">
        <v>5.2</v>
      </c>
      <c r="G183">
        <v>1</v>
      </c>
      <c r="H183">
        <v>31</v>
      </c>
      <c r="I183" t="s">
        <v>3581</v>
      </c>
      <c r="J183">
        <v>1</v>
      </c>
      <c r="K183">
        <v>1</v>
      </c>
      <c r="L183">
        <v>0.53</v>
      </c>
      <c r="M183">
        <v>20089.560000000001</v>
      </c>
      <c r="N183">
        <v>17.22</v>
      </c>
      <c r="O183" s="4">
        <f t="shared" si="8"/>
        <v>17.222222222222221</v>
      </c>
      <c r="P183">
        <v>89.56</v>
      </c>
      <c r="Q183" s="4">
        <f t="shared" si="10"/>
        <v>5.3736000000000006E-2</v>
      </c>
      <c r="R183">
        <v>106.78</v>
      </c>
      <c r="T183" s="1" t="s">
        <v>4275</v>
      </c>
      <c r="U183" t="s">
        <v>3536</v>
      </c>
      <c r="V183" s="3" t="s">
        <v>4819</v>
      </c>
      <c r="W183">
        <v>5</v>
      </c>
      <c r="X183" s="3" t="s">
        <v>5080</v>
      </c>
      <c r="Y183" s="1" t="s">
        <v>4277</v>
      </c>
      <c r="Z183">
        <v>100</v>
      </c>
      <c r="AA183">
        <v>3</v>
      </c>
      <c r="AB183">
        <v>0</v>
      </c>
      <c r="AC183">
        <v>100</v>
      </c>
      <c r="AD183">
        <v>0</v>
      </c>
      <c r="AE183" t="s">
        <v>3539</v>
      </c>
      <c r="AF183">
        <v>121</v>
      </c>
      <c r="AG183">
        <v>100</v>
      </c>
      <c r="AH183" s="1" t="s">
        <v>4277</v>
      </c>
      <c r="AI183">
        <v>560</v>
      </c>
      <c r="AJ183" t="s">
        <v>4278</v>
      </c>
      <c r="AK183">
        <v>0</v>
      </c>
      <c r="AL183">
        <v>6</v>
      </c>
      <c r="AM183" t="s">
        <v>3541</v>
      </c>
      <c r="AN183">
        <v>100</v>
      </c>
      <c r="AO183">
        <v>0</v>
      </c>
      <c r="AP183">
        <v>0</v>
      </c>
      <c r="AQ183" s="2">
        <v>42810.43041666667</v>
      </c>
      <c r="AR183">
        <v>20000</v>
      </c>
    </row>
    <row r="184" spans="1:44" x14ac:dyDescent="0.3">
      <c r="A184" t="s">
        <v>3533</v>
      </c>
      <c r="B184">
        <v>561</v>
      </c>
      <c r="C184" t="s">
        <v>3538</v>
      </c>
      <c r="D184" t="s">
        <v>4280</v>
      </c>
      <c r="E184">
        <v>30000</v>
      </c>
      <c r="F184">
        <v>5.2</v>
      </c>
      <c r="G184">
        <v>1</v>
      </c>
      <c r="H184">
        <v>31</v>
      </c>
      <c r="I184" t="s">
        <v>3581</v>
      </c>
      <c r="J184">
        <v>1</v>
      </c>
      <c r="K184">
        <v>1</v>
      </c>
      <c r="L184">
        <v>0.53</v>
      </c>
      <c r="M184">
        <v>30134.35</v>
      </c>
      <c r="N184">
        <v>25.83</v>
      </c>
      <c r="O184" s="4">
        <f t="shared" si="8"/>
        <v>25.833333333333336</v>
      </c>
      <c r="P184">
        <v>134.35</v>
      </c>
      <c r="Q184" s="4">
        <f t="shared" si="10"/>
        <v>5.3739999999999996E-2</v>
      </c>
      <c r="R184">
        <v>160.18</v>
      </c>
      <c r="T184" s="1" t="s">
        <v>4279</v>
      </c>
      <c r="U184" t="s">
        <v>3536</v>
      </c>
      <c r="V184" s="3" t="s">
        <v>4820</v>
      </c>
      <c r="W184">
        <v>12</v>
      </c>
      <c r="X184" s="3" t="s">
        <v>5081</v>
      </c>
      <c r="Y184" s="1" t="s">
        <v>4281</v>
      </c>
      <c r="Z184">
        <v>100</v>
      </c>
      <c r="AA184">
        <v>3</v>
      </c>
      <c r="AB184">
        <v>0</v>
      </c>
      <c r="AC184">
        <v>100</v>
      </c>
      <c r="AD184">
        <v>0</v>
      </c>
      <c r="AE184" t="s">
        <v>3539</v>
      </c>
      <c r="AF184">
        <v>121</v>
      </c>
      <c r="AG184">
        <v>100</v>
      </c>
      <c r="AH184" s="1" t="s">
        <v>4281</v>
      </c>
      <c r="AI184">
        <v>561</v>
      </c>
      <c r="AJ184" t="s">
        <v>4282</v>
      </c>
      <c r="AK184">
        <v>0</v>
      </c>
      <c r="AL184">
        <v>6</v>
      </c>
      <c r="AM184" t="s">
        <v>3541</v>
      </c>
      <c r="AN184">
        <v>100</v>
      </c>
      <c r="AO184">
        <v>0</v>
      </c>
      <c r="AP184">
        <v>0</v>
      </c>
      <c r="AQ184" s="2">
        <v>42810.433159722219</v>
      </c>
      <c r="AR184">
        <v>30000</v>
      </c>
    </row>
    <row r="185" spans="1:44" x14ac:dyDescent="0.3">
      <c r="A185" t="s">
        <v>3533</v>
      </c>
      <c r="B185">
        <v>562</v>
      </c>
      <c r="C185" t="s">
        <v>3538</v>
      </c>
      <c r="D185" t="s">
        <v>4284</v>
      </c>
      <c r="E185">
        <v>30000</v>
      </c>
      <c r="F185">
        <v>5.2</v>
      </c>
      <c r="G185">
        <v>1</v>
      </c>
      <c r="H185">
        <v>31</v>
      </c>
      <c r="I185" t="s">
        <v>3581</v>
      </c>
      <c r="J185">
        <v>1</v>
      </c>
      <c r="K185">
        <v>1</v>
      </c>
      <c r="L185">
        <v>0.53</v>
      </c>
      <c r="M185">
        <v>30134.35</v>
      </c>
      <c r="N185">
        <v>25.83</v>
      </c>
      <c r="O185" s="4">
        <f t="shared" si="8"/>
        <v>25.833333333333336</v>
      </c>
      <c r="P185">
        <v>134.35</v>
      </c>
      <c r="Q185" s="4">
        <f t="shared" si="10"/>
        <v>5.3739999999999996E-2</v>
      </c>
      <c r="R185">
        <v>160.18</v>
      </c>
      <c r="T185" s="1" t="s">
        <v>4283</v>
      </c>
      <c r="U185" t="s">
        <v>3536</v>
      </c>
      <c r="V185" s="3" t="s">
        <v>4821</v>
      </c>
      <c r="W185">
        <v>11</v>
      </c>
      <c r="X185" s="3" t="s">
        <v>5082</v>
      </c>
      <c r="Y185" s="1" t="s">
        <v>4285</v>
      </c>
      <c r="Z185">
        <v>100</v>
      </c>
      <c r="AA185">
        <v>3</v>
      </c>
      <c r="AB185">
        <v>0</v>
      </c>
      <c r="AC185">
        <v>100</v>
      </c>
      <c r="AD185">
        <v>0</v>
      </c>
      <c r="AE185" t="s">
        <v>3539</v>
      </c>
      <c r="AF185">
        <v>121</v>
      </c>
      <c r="AG185">
        <v>100</v>
      </c>
      <c r="AH185" s="1" t="s">
        <v>4285</v>
      </c>
      <c r="AI185">
        <v>562</v>
      </c>
      <c r="AJ185" t="s">
        <v>4286</v>
      </c>
      <c r="AK185">
        <v>0</v>
      </c>
      <c r="AL185">
        <v>6</v>
      </c>
      <c r="AM185" t="s">
        <v>3541</v>
      </c>
      <c r="AN185">
        <v>100</v>
      </c>
      <c r="AO185">
        <v>0</v>
      </c>
      <c r="AP185">
        <v>0</v>
      </c>
      <c r="AQ185" s="2">
        <v>42810.434907407405</v>
      </c>
      <c r="AR185">
        <v>30000</v>
      </c>
    </row>
    <row r="186" spans="1:44" x14ac:dyDescent="0.3">
      <c r="A186" t="s">
        <v>3533</v>
      </c>
      <c r="B186">
        <v>547</v>
      </c>
      <c r="C186" t="s">
        <v>3538</v>
      </c>
      <c r="D186" t="s">
        <v>4288</v>
      </c>
      <c r="E186">
        <v>5000</v>
      </c>
      <c r="F186">
        <v>5.2</v>
      </c>
      <c r="G186">
        <v>1</v>
      </c>
      <c r="H186">
        <v>31</v>
      </c>
      <c r="I186" t="s">
        <v>3581</v>
      </c>
      <c r="J186">
        <v>1</v>
      </c>
      <c r="K186">
        <v>1</v>
      </c>
      <c r="L186">
        <v>0.53</v>
      </c>
      <c r="M186">
        <v>5022.3900000000003</v>
      </c>
      <c r="N186">
        <v>4.3099999999999996</v>
      </c>
      <c r="O186" s="4">
        <f t="shared" si="8"/>
        <v>4.3055555555555554</v>
      </c>
      <c r="P186">
        <v>22.39</v>
      </c>
      <c r="Q186" s="4">
        <f t="shared" si="10"/>
        <v>5.3736000000000006E-2</v>
      </c>
      <c r="R186">
        <v>26.7</v>
      </c>
      <c r="T186" s="1" t="s">
        <v>4287</v>
      </c>
      <c r="U186" t="s">
        <v>3536</v>
      </c>
      <c r="V186" s="3" t="s">
        <v>4822</v>
      </c>
      <c r="W186">
        <v>3</v>
      </c>
      <c r="X186" s="3" t="s">
        <v>5083</v>
      </c>
      <c r="Y186" s="1" t="s">
        <v>4289</v>
      </c>
      <c r="Z186">
        <v>100</v>
      </c>
      <c r="AA186">
        <v>3</v>
      </c>
      <c r="AB186">
        <v>0</v>
      </c>
      <c r="AC186">
        <v>100</v>
      </c>
      <c r="AD186">
        <v>0</v>
      </c>
      <c r="AE186" t="s">
        <v>3539</v>
      </c>
      <c r="AF186">
        <v>121</v>
      </c>
      <c r="AG186">
        <v>100</v>
      </c>
      <c r="AH186" s="1" t="s">
        <v>4289</v>
      </c>
      <c r="AI186">
        <v>547</v>
      </c>
      <c r="AJ186" t="s">
        <v>4290</v>
      </c>
      <c r="AK186">
        <v>0</v>
      </c>
      <c r="AL186">
        <v>6</v>
      </c>
      <c r="AM186" t="s">
        <v>3541</v>
      </c>
      <c r="AN186">
        <v>100</v>
      </c>
      <c r="AO186">
        <v>0</v>
      </c>
      <c r="AP186">
        <v>0</v>
      </c>
      <c r="AQ186" s="2">
        <v>42810.389976851853</v>
      </c>
      <c r="AR186">
        <v>5000</v>
      </c>
    </row>
    <row r="187" spans="1:44" x14ac:dyDescent="0.3">
      <c r="A187" t="s">
        <v>3533</v>
      </c>
      <c r="B187">
        <v>548</v>
      </c>
      <c r="C187" t="s">
        <v>3538</v>
      </c>
      <c r="D187" t="s">
        <v>4292</v>
      </c>
      <c r="E187">
        <v>50000</v>
      </c>
      <c r="F187">
        <v>5.2</v>
      </c>
      <c r="G187">
        <v>1</v>
      </c>
      <c r="H187">
        <v>31</v>
      </c>
      <c r="I187" t="s">
        <v>3581</v>
      </c>
      <c r="J187">
        <v>1</v>
      </c>
      <c r="K187">
        <v>1</v>
      </c>
      <c r="L187">
        <v>0.53</v>
      </c>
      <c r="M187">
        <v>50223.9</v>
      </c>
      <c r="N187">
        <v>43.06</v>
      </c>
      <c r="O187" s="4">
        <f t="shared" si="8"/>
        <v>43.055555555555557</v>
      </c>
      <c r="P187">
        <v>223.9</v>
      </c>
      <c r="Q187" s="4">
        <f t="shared" si="10"/>
        <v>5.3736000000000006E-2</v>
      </c>
      <c r="R187">
        <v>266.95999999999998</v>
      </c>
      <c r="T187" s="1" t="s">
        <v>4291</v>
      </c>
      <c r="U187" t="s">
        <v>3536</v>
      </c>
      <c r="V187" s="3" t="s">
        <v>4823</v>
      </c>
      <c r="W187">
        <v>3</v>
      </c>
      <c r="X187" s="3" t="s">
        <v>5084</v>
      </c>
      <c r="Y187" s="1" t="s">
        <v>4293</v>
      </c>
      <c r="Z187">
        <v>100</v>
      </c>
      <c r="AA187">
        <v>3</v>
      </c>
      <c r="AB187">
        <v>0</v>
      </c>
      <c r="AC187">
        <v>100</v>
      </c>
      <c r="AD187">
        <v>0</v>
      </c>
      <c r="AE187" t="s">
        <v>3539</v>
      </c>
      <c r="AF187">
        <v>121</v>
      </c>
      <c r="AG187">
        <v>100</v>
      </c>
      <c r="AH187" s="1" t="s">
        <v>4293</v>
      </c>
      <c r="AI187">
        <v>548</v>
      </c>
      <c r="AJ187" t="s">
        <v>4294</v>
      </c>
      <c r="AK187">
        <v>0</v>
      </c>
      <c r="AL187">
        <v>6</v>
      </c>
      <c r="AM187" t="s">
        <v>3541</v>
      </c>
      <c r="AN187">
        <v>100</v>
      </c>
      <c r="AO187">
        <v>0</v>
      </c>
      <c r="AP187">
        <v>0</v>
      </c>
      <c r="AQ187" s="2">
        <v>42810.387997685182</v>
      </c>
      <c r="AR187">
        <v>50000</v>
      </c>
    </row>
    <row r="188" spans="1:44" x14ac:dyDescent="0.3">
      <c r="A188" t="s">
        <v>3533</v>
      </c>
      <c r="B188">
        <v>549</v>
      </c>
      <c r="C188" t="s">
        <v>3538</v>
      </c>
      <c r="D188" t="s">
        <v>4296</v>
      </c>
      <c r="E188">
        <v>30000</v>
      </c>
      <c r="F188">
        <v>5.2</v>
      </c>
      <c r="G188">
        <v>1</v>
      </c>
      <c r="H188">
        <v>31</v>
      </c>
      <c r="I188" t="s">
        <v>3581</v>
      </c>
      <c r="J188">
        <v>1</v>
      </c>
      <c r="K188">
        <v>1</v>
      </c>
      <c r="L188">
        <v>0.53</v>
      </c>
      <c r="M188">
        <v>30134.35</v>
      </c>
      <c r="N188">
        <v>25.83</v>
      </c>
      <c r="O188" s="4">
        <f t="shared" si="8"/>
        <v>25.833333333333336</v>
      </c>
      <c r="P188">
        <v>134.35</v>
      </c>
      <c r="Q188" s="4">
        <f t="shared" si="10"/>
        <v>5.3739999999999996E-2</v>
      </c>
      <c r="R188">
        <v>160.18</v>
      </c>
      <c r="T188" s="1" t="s">
        <v>4295</v>
      </c>
      <c r="U188" t="s">
        <v>3536</v>
      </c>
      <c r="V188" s="3" t="s">
        <v>4824</v>
      </c>
      <c r="W188">
        <v>7</v>
      </c>
      <c r="X188" s="3" t="s">
        <v>5085</v>
      </c>
      <c r="Y188" s="1" t="s">
        <v>4297</v>
      </c>
      <c r="Z188">
        <v>100</v>
      </c>
      <c r="AA188">
        <v>3</v>
      </c>
      <c r="AB188">
        <v>0</v>
      </c>
      <c r="AC188">
        <v>100</v>
      </c>
      <c r="AD188">
        <v>0</v>
      </c>
      <c r="AE188" t="s">
        <v>3539</v>
      </c>
      <c r="AF188">
        <v>121</v>
      </c>
      <c r="AG188">
        <v>100</v>
      </c>
      <c r="AH188" s="1" t="s">
        <v>4297</v>
      </c>
      <c r="AI188">
        <v>549</v>
      </c>
      <c r="AJ188" t="s">
        <v>4298</v>
      </c>
      <c r="AK188">
        <v>0</v>
      </c>
      <c r="AL188">
        <v>6</v>
      </c>
      <c r="AM188" t="s">
        <v>3541</v>
      </c>
      <c r="AN188">
        <v>100</v>
      </c>
      <c r="AO188">
        <v>0</v>
      </c>
      <c r="AP188">
        <v>0</v>
      </c>
      <c r="AQ188" s="2">
        <v>42810.392546296294</v>
      </c>
      <c r="AR188">
        <v>30000</v>
      </c>
    </row>
    <row r="189" spans="1:44" x14ac:dyDescent="0.3">
      <c r="A189" t="s">
        <v>3533</v>
      </c>
      <c r="B189">
        <v>550</v>
      </c>
      <c r="C189" t="s">
        <v>3538</v>
      </c>
      <c r="D189" t="s">
        <v>4300</v>
      </c>
      <c r="E189">
        <v>30000</v>
      </c>
      <c r="F189">
        <v>5.2</v>
      </c>
      <c r="G189">
        <v>1</v>
      </c>
      <c r="H189">
        <v>31</v>
      </c>
      <c r="I189" t="s">
        <v>3581</v>
      </c>
      <c r="J189">
        <v>1</v>
      </c>
      <c r="K189">
        <v>1</v>
      </c>
      <c r="L189">
        <v>0.53</v>
      </c>
      <c r="M189">
        <v>30134.34</v>
      </c>
      <c r="N189">
        <v>25.83</v>
      </c>
      <c r="O189" s="4">
        <f t="shared" si="8"/>
        <v>25.833333333333336</v>
      </c>
      <c r="P189">
        <v>134.34</v>
      </c>
      <c r="Q189" s="4">
        <f t="shared" si="10"/>
        <v>5.3736000000000006E-2</v>
      </c>
      <c r="R189">
        <v>160.16999999999999</v>
      </c>
      <c r="T189" s="1" t="s">
        <v>4299</v>
      </c>
      <c r="U189" t="s">
        <v>3536</v>
      </c>
      <c r="V189" s="3" t="s">
        <v>4825</v>
      </c>
      <c r="W189">
        <v>10</v>
      </c>
      <c r="X189" s="3" t="s">
        <v>5086</v>
      </c>
      <c r="Y189" s="1" t="s">
        <v>4301</v>
      </c>
      <c r="Z189">
        <v>100</v>
      </c>
      <c r="AA189">
        <v>3</v>
      </c>
      <c r="AB189">
        <v>0</v>
      </c>
      <c r="AC189">
        <v>100</v>
      </c>
      <c r="AD189">
        <v>0</v>
      </c>
      <c r="AE189" t="s">
        <v>3539</v>
      </c>
      <c r="AF189">
        <v>121</v>
      </c>
      <c r="AG189">
        <v>100</v>
      </c>
      <c r="AH189" s="1" t="s">
        <v>4301</v>
      </c>
      <c r="AI189">
        <v>550</v>
      </c>
      <c r="AJ189" t="s">
        <v>4302</v>
      </c>
      <c r="AK189">
        <v>0</v>
      </c>
      <c r="AL189">
        <v>6</v>
      </c>
      <c r="AM189" t="s">
        <v>3541</v>
      </c>
      <c r="AN189">
        <v>100</v>
      </c>
      <c r="AO189">
        <v>0</v>
      </c>
      <c r="AP189">
        <v>0</v>
      </c>
      <c r="AQ189" s="2">
        <v>42810.464270833334</v>
      </c>
      <c r="AR189">
        <v>30000</v>
      </c>
    </row>
    <row r="190" spans="1:44" x14ac:dyDescent="0.3">
      <c r="A190" t="s">
        <v>3533</v>
      </c>
      <c r="B190">
        <v>551</v>
      </c>
      <c r="C190" t="s">
        <v>3538</v>
      </c>
      <c r="D190" t="s">
        <v>4304</v>
      </c>
      <c r="E190">
        <v>30000</v>
      </c>
      <c r="F190">
        <v>5.2</v>
      </c>
      <c r="G190">
        <v>1</v>
      </c>
      <c r="H190">
        <v>31</v>
      </c>
      <c r="I190" t="s">
        <v>3581</v>
      </c>
      <c r="J190">
        <v>1</v>
      </c>
      <c r="K190">
        <v>1</v>
      </c>
      <c r="L190">
        <v>0.53</v>
      </c>
      <c r="M190">
        <v>30134.34</v>
      </c>
      <c r="N190">
        <v>25.83</v>
      </c>
      <c r="O190" s="4">
        <f t="shared" si="8"/>
        <v>25.833333333333336</v>
      </c>
      <c r="P190">
        <v>134.34</v>
      </c>
      <c r="Q190" s="4">
        <f t="shared" si="10"/>
        <v>5.3736000000000006E-2</v>
      </c>
      <c r="R190">
        <v>160.16999999999999</v>
      </c>
      <c r="T190" s="1" t="s">
        <v>4303</v>
      </c>
      <c r="U190" t="s">
        <v>3536</v>
      </c>
      <c r="V190" s="3" t="s">
        <v>4826</v>
      </c>
      <c r="W190">
        <v>4</v>
      </c>
      <c r="X190" s="3" t="s">
        <v>5087</v>
      </c>
      <c r="Y190" s="1" t="s">
        <v>4305</v>
      </c>
      <c r="Z190">
        <v>100</v>
      </c>
      <c r="AA190">
        <v>3</v>
      </c>
      <c r="AB190">
        <v>0</v>
      </c>
      <c r="AC190">
        <v>100</v>
      </c>
      <c r="AD190">
        <v>0</v>
      </c>
      <c r="AE190" t="s">
        <v>3539</v>
      </c>
      <c r="AF190">
        <v>121</v>
      </c>
      <c r="AG190">
        <v>100</v>
      </c>
      <c r="AH190" s="1" t="s">
        <v>4305</v>
      </c>
      <c r="AI190">
        <v>551</v>
      </c>
      <c r="AJ190" t="s">
        <v>4306</v>
      </c>
      <c r="AK190">
        <v>0</v>
      </c>
      <c r="AL190">
        <v>6</v>
      </c>
      <c r="AM190" t="s">
        <v>3541</v>
      </c>
      <c r="AN190">
        <v>100</v>
      </c>
      <c r="AO190">
        <v>0</v>
      </c>
      <c r="AP190">
        <v>0</v>
      </c>
      <c r="AQ190" s="2">
        <v>42810.395138888889</v>
      </c>
      <c r="AR190">
        <v>30000</v>
      </c>
    </row>
    <row r="191" spans="1:44" x14ac:dyDescent="0.3">
      <c r="A191" t="s">
        <v>3533</v>
      </c>
      <c r="B191">
        <v>552</v>
      </c>
      <c r="C191" t="s">
        <v>3538</v>
      </c>
      <c r="D191" t="s">
        <v>4308</v>
      </c>
      <c r="E191">
        <v>30000</v>
      </c>
      <c r="F191">
        <v>5.2</v>
      </c>
      <c r="G191">
        <v>1</v>
      </c>
      <c r="H191">
        <v>31</v>
      </c>
      <c r="I191" t="s">
        <v>3581</v>
      </c>
      <c r="J191">
        <v>1</v>
      </c>
      <c r="K191">
        <v>1</v>
      </c>
      <c r="L191">
        <v>0.53</v>
      </c>
      <c r="M191">
        <v>30134.34</v>
      </c>
      <c r="N191">
        <v>25.83</v>
      </c>
      <c r="O191" s="4">
        <f t="shared" si="8"/>
        <v>25.833333333333336</v>
      </c>
      <c r="P191">
        <v>134.34</v>
      </c>
      <c r="Q191" s="4">
        <f t="shared" si="10"/>
        <v>5.3736000000000006E-2</v>
      </c>
      <c r="R191">
        <v>160.16999999999999</v>
      </c>
      <c r="T191" s="1" t="s">
        <v>4307</v>
      </c>
      <c r="U191" t="s">
        <v>3536</v>
      </c>
      <c r="V191" s="3" t="s">
        <v>4827</v>
      </c>
      <c r="W191">
        <v>2</v>
      </c>
      <c r="X191" s="3" t="s">
        <v>5088</v>
      </c>
      <c r="Y191" s="1" t="s">
        <v>4309</v>
      </c>
      <c r="Z191">
        <v>100</v>
      </c>
      <c r="AA191">
        <v>3</v>
      </c>
      <c r="AB191">
        <v>0</v>
      </c>
      <c r="AC191">
        <v>100</v>
      </c>
      <c r="AD191">
        <v>0</v>
      </c>
      <c r="AE191" t="s">
        <v>3539</v>
      </c>
      <c r="AF191">
        <v>121</v>
      </c>
      <c r="AG191">
        <v>100</v>
      </c>
      <c r="AH191" s="1" t="s">
        <v>4309</v>
      </c>
      <c r="AI191">
        <v>552</v>
      </c>
      <c r="AJ191" t="s">
        <v>4310</v>
      </c>
      <c r="AK191">
        <v>0</v>
      </c>
      <c r="AL191">
        <v>6</v>
      </c>
      <c r="AM191" t="s">
        <v>3541</v>
      </c>
      <c r="AN191">
        <v>100</v>
      </c>
      <c r="AO191">
        <v>0</v>
      </c>
      <c r="AP191">
        <v>0</v>
      </c>
      <c r="AQ191" s="2">
        <v>42810.39744212963</v>
      </c>
      <c r="AR191">
        <v>30000</v>
      </c>
    </row>
    <row r="192" spans="1:44" x14ac:dyDescent="0.3">
      <c r="A192" t="s">
        <v>3533</v>
      </c>
      <c r="B192">
        <v>553</v>
      </c>
      <c r="C192" t="s">
        <v>3538</v>
      </c>
      <c r="D192" t="s">
        <v>4312</v>
      </c>
      <c r="E192">
        <v>20000</v>
      </c>
      <c r="F192">
        <v>5.2</v>
      </c>
      <c r="G192">
        <v>1</v>
      </c>
      <c r="H192">
        <v>31</v>
      </c>
      <c r="I192" t="s">
        <v>3581</v>
      </c>
      <c r="J192">
        <v>1</v>
      </c>
      <c r="K192">
        <v>1</v>
      </c>
      <c r="L192">
        <v>0.53</v>
      </c>
      <c r="M192">
        <v>20089.560000000001</v>
      </c>
      <c r="N192">
        <v>17.22</v>
      </c>
      <c r="O192" s="4">
        <f t="shared" si="8"/>
        <v>17.222222222222221</v>
      </c>
      <c r="P192">
        <v>89.56</v>
      </c>
      <c r="Q192" s="4">
        <f t="shared" si="10"/>
        <v>5.3736000000000006E-2</v>
      </c>
      <c r="R192">
        <v>106.78</v>
      </c>
      <c r="T192" s="1" t="s">
        <v>4311</v>
      </c>
      <c r="U192" t="s">
        <v>3536</v>
      </c>
      <c r="V192" s="3" t="s">
        <v>4828</v>
      </c>
      <c r="W192">
        <v>3</v>
      </c>
      <c r="X192" s="3" t="s">
        <v>5089</v>
      </c>
      <c r="Y192" s="1" t="s">
        <v>4313</v>
      </c>
      <c r="Z192">
        <v>100</v>
      </c>
      <c r="AA192">
        <v>3</v>
      </c>
      <c r="AB192">
        <v>0</v>
      </c>
      <c r="AC192">
        <v>100</v>
      </c>
      <c r="AD192">
        <v>0</v>
      </c>
      <c r="AE192" t="s">
        <v>3539</v>
      </c>
      <c r="AF192">
        <v>121</v>
      </c>
      <c r="AG192">
        <v>100</v>
      </c>
      <c r="AH192" s="1" t="s">
        <v>4313</v>
      </c>
      <c r="AI192">
        <v>553</v>
      </c>
      <c r="AJ192" t="s">
        <v>4314</v>
      </c>
      <c r="AK192">
        <v>0</v>
      </c>
      <c r="AL192">
        <v>6</v>
      </c>
      <c r="AM192" t="s">
        <v>3541</v>
      </c>
      <c r="AN192">
        <v>100</v>
      </c>
      <c r="AO192">
        <v>0</v>
      </c>
      <c r="AP192">
        <v>0</v>
      </c>
      <c r="AQ192" s="2">
        <v>42810.46303240741</v>
      </c>
      <c r="AR192">
        <v>20000</v>
      </c>
    </row>
    <row r="193" spans="1:44" x14ac:dyDescent="0.3">
      <c r="A193" t="s">
        <v>3533</v>
      </c>
      <c r="B193">
        <v>554</v>
      </c>
      <c r="C193" t="s">
        <v>3538</v>
      </c>
      <c r="D193" t="s">
        <v>4316</v>
      </c>
      <c r="E193">
        <v>10000</v>
      </c>
      <c r="F193">
        <v>5.2</v>
      </c>
      <c r="G193">
        <v>1</v>
      </c>
      <c r="H193">
        <v>31</v>
      </c>
      <c r="I193" t="s">
        <v>3581</v>
      </c>
      <c r="J193">
        <v>1</v>
      </c>
      <c r="K193">
        <v>1</v>
      </c>
      <c r="L193">
        <v>0.53</v>
      </c>
      <c r="M193">
        <v>10044.780000000001</v>
      </c>
      <c r="N193">
        <v>8.61</v>
      </c>
      <c r="O193" s="4">
        <f t="shared" si="8"/>
        <v>8.6111111111111107</v>
      </c>
      <c r="P193">
        <v>44.78</v>
      </c>
      <c r="Q193" s="4">
        <f t="shared" si="10"/>
        <v>5.3736000000000006E-2</v>
      </c>
      <c r="R193">
        <v>53.39</v>
      </c>
      <c r="T193" s="1" t="s">
        <v>4315</v>
      </c>
      <c r="U193" t="s">
        <v>3536</v>
      </c>
      <c r="V193" s="3" t="s">
        <v>4829</v>
      </c>
      <c r="W193">
        <v>4</v>
      </c>
      <c r="X193" s="3" t="s">
        <v>5090</v>
      </c>
      <c r="Y193" s="1" t="s">
        <v>4317</v>
      </c>
      <c r="Z193">
        <v>100</v>
      </c>
      <c r="AA193">
        <v>3</v>
      </c>
      <c r="AB193">
        <v>0</v>
      </c>
      <c r="AC193">
        <v>100</v>
      </c>
      <c r="AD193">
        <v>0</v>
      </c>
      <c r="AE193" t="s">
        <v>3539</v>
      </c>
      <c r="AF193">
        <v>121</v>
      </c>
      <c r="AG193">
        <v>100</v>
      </c>
      <c r="AH193" s="1" t="s">
        <v>4317</v>
      </c>
      <c r="AI193">
        <v>554</v>
      </c>
      <c r="AJ193" t="s">
        <v>4318</v>
      </c>
      <c r="AK193">
        <v>0</v>
      </c>
      <c r="AL193">
        <v>6</v>
      </c>
      <c r="AM193" t="s">
        <v>3541</v>
      </c>
      <c r="AN193">
        <v>100</v>
      </c>
      <c r="AO193">
        <v>0</v>
      </c>
      <c r="AP193">
        <v>0</v>
      </c>
      <c r="AQ193" s="2">
        <v>42810.399236111109</v>
      </c>
      <c r="AR193">
        <v>10000</v>
      </c>
    </row>
    <row r="194" spans="1:44" x14ac:dyDescent="0.3">
      <c r="A194" t="s">
        <v>3533</v>
      </c>
      <c r="B194">
        <v>555</v>
      </c>
      <c r="C194" t="s">
        <v>3538</v>
      </c>
      <c r="D194" t="s">
        <v>4320</v>
      </c>
      <c r="E194">
        <v>20000</v>
      </c>
      <c r="F194">
        <v>5.2</v>
      </c>
      <c r="G194">
        <v>1</v>
      </c>
      <c r="H194">
        <v>31</v>
      </c>
      <c r="I194" t="s">
        <v>3581</v>
      </c>
      <c r="J194">
        <v>1</v>
      </c>
      <c r="K194">
        <v>1</v>
      </c>
      <c r="L194">
        <v>0.53</v>
      </c>
      <c r="M194">
        <v>20089.560000000001</v>
      </c>
      <c r="N194">
        <v>17.22</v>
      </c>
      <c r="O194" s="4">
        <f t="shared" si="8"/>
        <v>17.222222222222221</v>
      </c>
      <c r="P194">
        <v>89.56</v>
      </c>
      <c r="Q194" s="4">
        <f t="shared" si="10"/>
        <v>5.3736000000000006E-2</v>
      </c>
      <c r="R194">
        <v>106.78</v>
      </c>
      <c r="T194" s="1" t="s">
        <v>4319</v>
      </c>
      <c r="U194" t="s">
        <v>3536</v>
      </c>
      <c r="V194" s="3" t="s">
        <v>4830</v>
      </c>
      <c r="W194">
        <v>5</v>
      </c>
      <c r="X194" s="3" t="s">
        <v>5091</v>
      </c>
      <c r="Y194" s="1" t="s">
        <v>4321</v>
      </c>
      <c r="Z194">
        <v>100</v>
      </c>
      <c r="AA194">
        <v>3</v>
      </c>
      <c r="AB194">
        <v>0</v>
      </c>
      <c r="AC194">
        <v>100</v>
      </c>
      <c r="AD194">
        <v>0</v>
      </c>
      <c r="AE194" t="s">
        <v>3539</v>
      </c>
      <c r="AF194">
        <v>121</v>
      </c>
      <c r="AG194">
        <v>100</v>
      </c>
      <c r="AH194" s="1" t="s">
        <v>4321</v>
      </c>
      <c r="AI194">
        <v>555</v>
      </c>
      <c r="AJ194" t="s">
        <v>4322</v>
      </c>
      <c r="AK194">
        <v>0</v>
      </c>
      <c r="AL194">
        <v>6</v>
      </c>
      <c r="AM194" t="s">
        <v>3541</v>
      </c>
      <c r="AN194">
        <v>100</v>
      </c>
      <c r="AO194">
        <v>0</v>
      </c>
      <c r="AP194">
        <v>0</v>
      </c>
      <c r="AQ194" s="2">
        <v>42810.401736111111</v>
      </c>
      <c r="AR194">
        <v>20000</v>
      </c>
    </row>
    <row r="195" spans="1:44" x14ac:dyDescent="0.3">
      <c r="A195" t="s">
        <v>3533</v>
      </c>
      <c r="B195">
        <v>556</v>
      </c>
      <c r="C195" t="s">
        <v>3538</v>
      </c>
      <c r="D195" t="s">
        <v>4324</v>
      </c>
      <c r="E195">
        <v>50000</v>
      </c>
      <c r="F195">
        <v>5.2</v>
      </c>
      <c r="G195">
        <v>1</v>
      </c>
      <c r="H195">
        <v>31</v>
      </c>
      <c r="I195" t="s">
        <v>3581</v>
      </c>
      <c r="J195">
        <v>1</v>
      </c>
      <c r="K195">
        <v>1</v>
      </c>
      <c r="L195">
        <v>0.53</v>
      </c>
      <c r="M195">
        <v>50223.89</v>
      </c>
      <c r="N195">
        <v>43.06</v>
      </c>
      <c r="O195" s="4">
        <f t="shared" ref="O195:O258" si="11">E195*H195/360*K195/100</f>
        <v>43.055555555555557</v>
      </c>
      <c r="P195">
        <v>223.89</v>
      </c>
      <c r="Q195" s="4">
        <f t="shared" si="10"/>
        <v>5.3733599999999992E-2</v>
      </c>
      <c r="R195">
        <v>266.95</v>
      </c>
      <c r="T195" s="1" t="s">
        <v>4323</v>
      </c>
      <c r="U195" t="s">
        <v>3536</v>
      </c>
      <c r="V195" s="3" t="s">
        <v>4831</v>
      </c>
      <c r="W195">
        <v>8</v>
      </c>
      <c r="X195" s="3" t="s">
        <v>5092</v>
      </c>
      <c r="Y195" s="1" t="s">
        <v>4325</v>
      </c>
      <c r="Z195">
        <v>100</v>
      </c>
      <c r="AA195">
        <v>3</v>
      </c>
      <c r="AB195">
        <v>0</v>
      </c>
      <c r="AC195">
        <v>100</v>
      </c>
      <c r="AD195">
        <v>0</v>
      </c>
      <c r="AE195" t="s">
        <v>3539</v>
      </c>
      <c r="AF195">
        <v>121</v>
      </c>
      <c r="AG195">
        <v>100</v>
      </c>
      <c r="AH195" s="1" t="s">
        <v>4325</v>
      </c>
      <c r="AI195">
        <v>556</v>
      </c>
      <c r="AJ195" t="s">
        <v>4326</v>
      </c>
      <c r="AK195">
        <v>0</v>
      </c>
      <c r="AL195">
        <v>6</v>
      </c>
      <c r="AM195" t="s">
        <v>3541</v>
      </c>
      <c r="AN195">
        <v>100</v>
      </c>
      <c r="AO195">
        <v>0</v>
      </c>
      <c r="AP195">
        <v>0</v>
      </c>
      <c r="AQ195" s="2">
        <v>42810.466435185182</v>
      </c>
      <c r="AR195">
        <v>50000</v>
      </c>
    </row>
    <row r="196" spans="1:44" x14ac:dyDescent="0.3">
      <c r="A196" t="s">
        <v>3533</v>
      </c>
      <c r="B196">
        <v>557</v>
      </c>
      <c r="C196" t="s">
        <v>3538</v>
      </c>
      <c r="D196" t="s">
        <v>4328</v>
      </c>
      <c r="E196">
        <v>50000</v>
      </c>
      <c r="F196">
        <v>5.2</v>
      </c>
      <c r="G196">
        <v>1</v>
      </c>
      <c r="H196">
        <v>31</v>
      </c>
      <c r="I196" t="s">
        <v>3581</v>
      </c>
      <c r="J196">
        <v>1</v>
      </c>
      <c r="K196">
        <v>1</v>
      </c>
      <c r="L196">
        <v>0.53</v>
      </c>
      <c r="M196">
        <v>50223.9</v>
      </c>
      <c r="N196">
        <v>43.06</v>
      </c>
      <c r="O196" s="4">
        <f t="shared" si="11"/>
        <v>43.055555555555557</v>
      </c>
      <c r="P196">
        <v>223.9</v>
      </c>
      <c r="Q196" s="4">
        <f t="shared" si="10"/>
        <v>5.3736000000000006E-2</v>
      </c>
      <c r="R196">
        <v>266.95999999999998</v>
      </c>
      <c r="T196" s="1" t="s">
        <v>4327</v>
      </c>
      <c r="U196" t="s">
        <v>3536</v>
      </c>
      <c r="V196" s="3" t="s">
        <v>4832</v>
      </c>
      <c r="W196">
        <v>7</v>
      </c>
      <c r="X196" s="3" t="s">
        <v>5093</v>
      </c>
      <c r="Y196" s="1" t="s">
        <v>4329</v>
      </c>
      <c r="Z196">
        <v>100</v>
      </c>
      <c r="AA196">
        <v>3</v>
      </c>
      <c r="AB196">
        <v>0</v>
      </c>
      <c r="AC196">
        <v>100</v>
      </c>
      <c r="AD196">
        <v>0</v>
      </c>
      <c r="AE196" t="s">
        <v>3539</v>
      </c>
      <c r="AF196">
        <v>121</v>
      </c>
      <c r="AG196">
        <v>100</v>
      </c>
      <c r="AH196" s="1" t="s">
        <v>4329</v>
      </c>
      <c r="AI196">
        <v>557</v>
      </c>
      <c r="AJ196" t="s">
        <v>4330</v>
      </c>
      <c r="AK196">
        <v>0</v>
      </c>
      <c r="AL196">
        <v>6</v>
      </c>
      <c r="AM196" t="s">
        <v>3541</v>
      </c>
      <c r="AN196">
        <v>100</v>
      </c>
      <c r="AO196">
        <v>0</v>
      </c>
      <c r="AP196">
        <v>0</v>
      </c>
      <c r="AQ196" s="2">
        <v>42810.467951388891</v>
      </c>
      <c r="AR196">
        <v>50000</v>
      </c>
    </row>
    <row r="197" spans="1:44" x14ac:dyDescent="0.3">
      <c r="A197" t="s">
        <v>3533</v>
      </c>
      <c r="B197">
        <v>558</v>
      </c>
      <c r="C197" t="s">
        <v>3538</v>
      </c>
      <c r="D197" t="s">
        <v>4332</v>
      </c>
      <c r="E197">
        <v>20000</v>
      </c>
      <c r="F197">
        <v>5.2</v>
      </c>
      <c r="G197">
        <v>1</v>
      </c>
      <c r="H197">
        <v>31</v>
      </c>
      <c r="I197" t="s">
        <v>3581</v>
      </c>
      <c r="J197">
        <v>1</v>
      </c>
      <c r="K197">
        <v>1</v>
      </c>
      <c r="L197">
        <v>0.53</v>
      </c>
      <c r="M197">
        <v>20089.55</v>
      </c>
      <c r="N197">
        <v>17.22</v>
      </c>
      <c r="O197" s="4">
        <f t="shared" si="11"/>
        <v>17.222222222222221</v>
      </c>
      <c r="P197">
        <v>89.55</v>
      </c>
      <c r="Q197" s="4">
        <f t="shared" ref="Q197:Q228" si="12">P197/E197/G197*12</f>
        <v>5.373E-2</v>
      </c>
      <c r="R197">
        <v>106.77</v>
      </c>
      <c r="T197" s="1" t="s">
        <v>4331</v>
      </c>
      <c r="U197" t="s">
        <v>3536</v>
      </c>
      <c r="V197" s="3" t="s">
        <v>4833</v>
      </c>
      <c r="W197">
        <v>2</v>
      </c>
      <c r="X197" s="3" t="s">
        <v>5094</v>
      </c>
      <c r="Y197" s="1" t="s">
        <v>4333</v>
      </c>
      <c r="Z197">
        <v>100</v>
      </c>
      <c r="AA197">
        <v>3</v>
      </c>
      <c r="AB197">
        <v>0</v>
      </c>
      <c r="AC197">
        <v>100</v>
      </c>
      <c r="AD197">
        <v>0</v>
      </c>
      <c r="AE197" t="s">
        <v>3539</v>
      </c>
      <c r="AF197">
        <v>121</v>
      </c>
      <c r="AG197">
        <v>100</v>
      </c>
      <c r="AH197" s="1" t="s">
        <v>4333</v>
      </c>
      <c r="AI197">
        <v>558</v>
      </c>
      <c r="AJ197" t="s">
        <v>4334</v>
      </c>
      <c r="AK197">
        <v>0</v>
      </c>
      <c r="AL197">
        <v>6</v>
      </c>
      <c r="AM197" t="s">
        <v>3541</v>
      </c>
      <c r="AN197">
        <v>100</v>
      </c>
      <c r="AO197">
        <v>0</v>
      </c>
      <c r="AP197">
        <v>0</v>
      </c>
      <c r="AQ197" s="2">
        <v>42810.413148148145</v>
      </c>
      <c r="AR197">
        <v>20000</v>
      </c>
    </row>
    <row r="198" spans="1:44" x14ac:dyDescent="0.3">
      <c r="A198" t="s">
        <v>3533</v>
      </c>
      <c r="B198">
        <v>546</v>
      </c>
      <c r="C198" t="s">
        <v>3538</v>
      </c>
      <c r="D198" t="s">
        <v>4336</v>
      </c>
      <c r="E198">
        <v>20000</v>
      </c>
      <c r="F198">
        <v>5.2</v>
      </c>
      <c r="G198">
        <v>1</v>
      </c>
      <c r="H198">
        <v>31</v>
      </c>
      <c r="I198" t="s">
        <v>3581</v>
      </c>
      <c r="J198">
        <v>1</v>
      </c>
      <c r="K198">
        <v>1</v>
      </c>
      <c r="L198">
        <v>0.53</v>
      </c>
      <c r="M198">
        <v>20089.560000000001</v>
      </c>
      <c r="N198">
        <v>17.22</v>
      </c>
      <c r="O198" s="4">
        <f t="shared" si="11"/>
        <v>17.222222222222221</v>
      </c>
      <c r="P198">
        <v>89.56</v>
      </c>
      <c r="Q198" s="4">
        <f t="shared" si="12"/>
        <v>5.3736000000000006E-2</v>
      </c>
      <c r="R198">
        <v>106.78</v>
      </c>
      <c r="T198" s="1" t="s">
        <v>4335</v>
      </c>
      <c r="U198" t="s">
        <v>3536</v>
      </c>
      <c r="V198" s="3" t="s">
        <v>4834</v>
      </c>
      <c r="W198">
        <v>3</v>
      </c>
      <c r="X198" s="3" t="s">
        <v>5095</v>
      </c>
      <c r="Y198" s="1" t="s">
        <v>4337</v>
      </c>
      <c r="Z198">
        <v>100</v>
      </c>
      <c r="AA198">
        <v>3</v>
      </c>
      <c r="AB198">
        <v>0</v>
      </c>
      <c r="AC198">
        <v>100</v>
      </c>
      <c r="AD198">
        <v>0</v>
      </c>
      <c r="AE198" t="s">
        <v>3539</v>
      </c>
      <c r="AF198">
        <v>121</v>
      </c>
      <c r="AG198">
        <v>100</v>
      </c>
      <c r="AH198" s="1" t="s">
        <v>4337</v>
      </c>
      <c r="AI198">
        <v>546</v>
      </c>
      <c r="AJ198" t="s">
        <v>4338</v>
      </c>
      <c r="AK198">
        <v>0</v>
      </c>
      <c r="AL198">
        <v>6</v>
      </c>
      <c r="AM198" t="s">
        <v>3541</v>
      </c>
      <c r="AN198">
        <v>100</v>
      </c>
      <c r="AO198">
        <v>0</v>
      </c>
      <c r="AP198">
        <v>0</v>
      </c>
      <c r="AQ198" s="2">
        <v>42809.675046296295</v>
      </c>
      <c r="AR198">
        <v>20000</v>
      </c>
    </row>
    <row r="199" spans="1:44" x14ac:dyDescent="0.3">
      <c r="A199" t="s">
        <v>3533</v>
      </c>
      <c r="B199">
        <v>532</v>
      </c>
      <c r="C199" t="s">
        <v>3538</v>
      </c>
      <c r="D199" t="s">
        <v>4340</v>
      </c>
      <c r="E199">
        <v>50000</v>
      </c>
      <c r="F199">
        <v>5.2</v>
      </c>
      <c r="G199">
        <v>1</v>
      </c>
      <c r="H199">
        <v>31</v>
      </c>
      <c r="I199" t="s">
        <v>3581</v>
      </c>
      <c r="J199">
        <v>1</v>
      </c>
      <c r="K199">
        <v>1</v>
      </c>
      <c r="L199">
        <v>0.53</v>
      </c>
      <c r="M199">
        <v>50223.89</v>
      </c>
      <c r="N199">
        <v>43.06</v>
      </c>
      <c r="O199" s="4">
        <f t="shared" si="11"/>
        <v>43.055555555555557</v>
      </c>
      <c r="P199">
        <v>223.89</v>
      </c>
      <c r="Q199" s="4">
        <f t="shared" si="12"/>
        <v>5.3733599999999992E-2</v>
      </c>
      <c r="R199">
        <v>266.95</v>
      </c>
      <c r="T199" s="1" t="s">
        <v>4339</v>
      </c>
      <c r="U199" t="s">
        <v>3536</v>
      </c>
      <c r="V199" s="3" t="s">
        <v>4835</v>
      </c>
      <c r="W199">
        <v>5</v>
      </c>
      <c r="X199" s="3" t="s">
        <v>5096</v>
      </c>
      <c r="Y199" s="1" t="s">
        <v>4341</v>
      </c>
      <c r="Z199">
        <v>100</v>
      </c>
      <c r="AA199">
        <v>3</v>
      </c>
      <c r="AB199">
        <v>0</v>
      </c>
      <c r="AC199">
        <v>100</v>
      </c>
      <c r="AD199">
        <v>0</v>
      </c>
      <c r="AE199" t="s">
        <v>3539</v>
      </c>
      <c r="AF199">
        <v>121</v>
      </c>
      <c r="AG199">
        <v>100</v>
      </c>
      <c r="AH199" s="1" t="s">
        <v>4341</v>
      </c>
      <c r="AI199">
        <v>532</v>
      </c>
      <c r="AJ199" t="s">
        <v>4342</v>
      </c>
      <c r="AK199">
        <v>0</v>
      </c>
      <c r="AL199">
        <v>6</v>
      </c>
      <c r="AM199" t="s">
        <v>3541</v>
      </c>
      <c r="AN199">
        <v>100</v>
      </c>
      <c r="AO199">
        <v>0</v>
      </c>
      <c r="AP199">
        <v>0</v>
      </c>
      <c r="AQ199" s="2">
        <v>42809.639953703707</v>
      </c>
      <c r="AR199">
        <v>50000</v>
      </c>
    </row>
    <row r="200" spans="1:44" x14ac:dyDescent="0.3">
      <c r="A200" t="s">
        <v>3533</v>
      </c>
      <c r="B200">
        <v>533</v>
      </c>
      <c r="C200" t="s">
        <v>3538</v>
      </c>
      <c r="D200" t="s">
        <v>4344</v>
      </c>
      <c r="E200">
        <v>30000</v>
      </c>
      <c r="F200">
        <v>5.2</v>
      </c>
      <c r="G200">
        <v>1</v>
      </c>
      <c r="H200">
        <v>31</v>
      </c>
      <c r="I200" t="s">
        <v>3581</v>
      </c>
      <c r="J200">
        <v>1</v>
      </c>
      <c r="K200">
        <v>1</v>
      </c>
      <c r="L200">
        <v>0.53</v>
      </c>
      <c r="M200">
        <v>30134.33</v>
      </c>
      <c r="N200">
        <v>25.83</v>
      </c>
      <c r="O200" s="4">
        <f t="shared" si="11"/>
        <v>25.833333333333336</v>
      </c>
      <c r="P200">
        <v>134.33000000000001</v>
      </c>
      <c r="Q200" s="4">
        <f t="shared" si="12"/>
        <v>5.3732000000000002E-2</v>
      </c>
      <c r="R200">
        <v>160.16</v>
      </c>
      <c r="T200" s="1" t="s">
        <v>4343</v>
      </c>
      <c r="U200" t="s">
        <v>3536</v>
      </c>
      <c r="V200" s="3" t="s">
        <v>4836</v>
      </c>
      <c r="W200">
        <v>3</v>
      </c>
      <c r="X200" s="3" t="s">
        <v>5097</v>
      </c>
      <c r="Y200" s="1" t="s">
        <v>4345</v>
      </c>
      <c r="Z200">
        <v>100</v>
      </c>
      <c r="AA200">
        <v>3</v>
      </c>
      <c r="AB200">
        <v>0</v>
      </c>
      <c r="AC200">
        <v>100</v>
      </c>
      <c r="AD200">
        <v>0</v>
      </c>
      <c r="AE200" t="s">
        <v>3539</v>
      </c>
      <c r="AF200">
        <v>121</v>
      </c>
      <c r="AG200">
        <v>100</v>
      </c>
      <c r="AH200" s="1" t="s">
        <v>4345</v>
      </c>
      <c r="AI200">
        <v>533</v>
      </c>
      <c r="AJ200" t="s">
        <v>4346</v>
      </c>
      <c r="AK200">
        <v>0</v>
      </c>
      <c r="AL200">
        <v>6</v>
      </c>
      <c r="AM200" t="s">
        <v>3541</v>
      </c>
      <c r="AN200">
        <v>100</v>
      </c>
      <c r="AO200">
        <v>0</v>
      </c>
      <c r="AP200">
        <v>0</v>
      </c>
      <c r="AQ200" s="2">
        <v>42809.641689814816</v>
      </c>
      <c r="AR200">
        <v>30000</v>
      </c>
    </row>
    <row r="201" spans="1:44" x14ac:dyDescent="0.3">
      <c r="A201" t="s">
        <v>3533</v>
      </c>
      <c r="B201">
        <v>534</v>
      </c>
      <c r="C201" t="s">
        <v>3538</v>
      </c>
      <c r="D201" t="s">
        <v>4348</v>
      </c>
      <c r="E201">
        <v>50000</v>
      </c>
      <c r="F201">
        <v>5.2</v>
      </c>
      <c r="G201">
        <v>1</v>
      </c>
      <c r="H201">
        <v>31</v>
      </c>
      <c r="I201" t="s">
        <v>3581</v>
      </c>
      <c r="J201">
        <v>1</v>
      </c>
      <c r="K201">
        <v>1</v>
      </c>
      <c r="L201">
        <v>0.53</v>
      </c>
      <c r="M201">
        <v>50223.89</v>
      </c>
      <c r="N201">
        <v>43.06</v>
      </c>
      <c r="O201" s="4">
        <f t="shared" si="11"/>
        <v>43.055555555555557</v>
      </c>
      <c r="P201">
        <v>223.89</v>
      </c>
      <c r="Q201" s="4">
        <f t="shared" si="12"/>
        <v>5.3733599999999992E-2</v>
      </c>
      <c r="R201">
        <v>266.95</v>
      </c>
      <c r="T201" s="1" t="s">
        <v>4347</v>
      </c>
      <c r="U201" t="s">
        <v>3536</v>
      </c>
      <c r="V201" s="3" t="s">
        <v>4837</v>
      </c>
      <c r="W201">
        <v>2</v>
      </c>
      <c r="X201" s="3" t="s">
        <v>5098</v>
      </c>
      <c r="Y201" s="1" t="s">
        <v>4349</v>
      </c>
      <c r="Z201">
        <v>100</v>
      </c>
      <c r="AA201">
        <v>3</v>
      </c>
      <c r="AB201">
        <v>0</v>
      </c>
      <c r="AC201">
        <v>100</v>
      </c>
      <c r="AD201">
        <v>0</v>
      </c>
      <c r="AE201" t="s">
        <v>3539</v>
      </c>
      <c r="AF201">
        <v>121</v>
      </c>
      <c r="AG201">
        <v>100</v>
      </c>
      <c r="AH201" s="1" t="s">
        <v>4349</v>
      </c>
      <c r="AI201">
        <v>534</v>
      </c>
      <c r="AJ201" t="s">
        <v>4350</v>
      </c>
      <c r="AK201">
        <v>0</v>
      </c>
      <c r="AL201">
        <v>6</v>
      </c>
      <c r="AM201" t="s">
        <v>3541</v>
      </c>
      <c r="AN201">
        <v>100</v>
      </c>
      <c r="AO201">
        <v>0</v>
      </c>
      <c r="AP201">
        <v>0</v>
      </c>
      <c r="AQ201" s="2">
        <v>42809.643518518518</v>
      </c>
      <c r="AR201">
        <v>50000</v>
      </c>
    </row>
    <row r="202" spans="1:44" x14ac:dyDescent="0.3">
      <c r="A202" t="s">
        <v>3533</v>
      </c>
      <c r="B202">
        <v>535</v>
      </c>
      <c r="C202" t="s">
        <v>3538</v>
      </c>
      <c r="D202" t="s">
        <v>4352</v>
      </c>
      <c r="E202">
        <v>30000</v>
      </c>
      <c r="F202">
        <v>5.2</v>
      </c>
      <c r="G202">
        <v>1</v>
      </c>
      <c r="H202">
        <v>31</v>
      </c>
      <c r="I202" t="s">
        <v>3581</v>
      </c>
      <c r="J202">
        <v>1</v>
      </c>
      <c r="K202">
        <v>1</v>
      </c>
      <c r="L202">
        <v>0.53</v>
      </c>
      <c r="M202">
        <v>30134.34</v>
      </c>
      <c r="N202">
        <v>25.83</v>
      </c>
      <c r="O202" s="4">
        <f t="shared" si="11"/>
        <v>25.833333333333336</v>
      </c>
      <c r="P202">
        <v>134.34</v>
      </c>
      <c r="Q202" s="4">
        <f t="shared" si="12"/>
        <v>5.3736000000000006E-2</v>
      </c>
      <c r="R202">
        <v>160.16999999999999</v>
      </c>
      <c r="T202" s="1" t="s">
        <v>4351</v>
      </c>
      <c r="U202" t="s">
        <v>3536</v>
      </c>
      <c r="V202" s="3" t="s">
        <v>4838</v>
      </c>
      <c r="W202">
        <v>2</v>
      </c>
      <c r="X202" s="3" t="s">
        <v>5099</v>
      </c>
      <c r="Y202" s="1" t="s">
        <v>4353</v>
      </c>
      <c r="Z202">
        <v>100</v>
      </c>
      <c r="AA202">
        <v>3</v>
      </c>
      <c r="AB202">
        <v>0</v>
      </c>
      <c r="AC202">
        <v>100</v>
      </c>
      <c r="AD202">
        <v>0</v>
      </c>
      <c r="AE202" t="s">
        <v>3539</v>
      </c>
      <c r="AF202">
        <v>121</v>
      </c>
      <c r="AG202">
        <v>100</v>
      </c>
      <c r="AH202" s="1" t="s">
        <v>4353</v>
      </c>
      <c r="AI202">
        <v>535</v>
      </c>
      <c r="AJ202" t="s">
        <v>4354</v>
      </c>
      <c r="AK202">
        <v>0</v>
      </c>
      <c r="AL202">
        <v>6</v>
      </c>
      <c r="AM202" t="s">
        <v>3541</v>
      </c>
      <c r="AN202">
        <v>100</v>
      </c>
      <c r="AO202">
        <v>0</v>
      </c>
      <c r="AP202">
        <v>0</v>
      </c>
      <c r="AQ202" s="2">
        <v>42809.646053240744</v>
      </c>
      <c r="AR202">
        <v>30000</v>
      </c>
    </row>
    <row r="203" spans="1:44" x14ac:dyDescent="0.3">
      <c r="A203" t="s">
        <v>3533</v>
      </c>
      <c r="B203">
        <v>536</v>
      </c>
      <c r="C203" t="s">
        <v>3538</v>
      </c>
      <c r="D203" t="s">
        <v>4356</v>
      </c>
      <c r="E203">
        <v>30000</v>
      </c>
      <c r="F203">
        <v>5.2</v>
      </c>
      <c r="G203">
        <v>1</v>
      </c>
      <c r="H203">
        <v>31</v>
      </c>
      <c r="I203" t="s">
        <v>3581</v>
      </c>
      <c r="J203">
        <v>1</v>
      </c>
      <c r="K203">
        <v>1</v>
      </c>
      <c r="L203">
        <v>0.53</v>
      </c>
      <c r="M203">
        <v>30134.34</v>
      </c>
      <c r="N203">
        <v>25.83</v>
      </c>
      <c r="O203" s="4">
        <f t="shared" si="11"/>
        <v>25.833333333333336</v>
      </c>
      <c r="P203">
        <v>134.34</v>
      </c>
      <c r="Q203" s="4">
        <f t="shared" si="12"/>
        <v>5.3736000000000006E-2</v>
      </c>
      <c r="R203">
        <v>160.16999999999999</v>
      </c>
      <c r="T203" s="1" t="s">
        <v>4355</v>
      </c>
      <c r="U203" t="s">
        <v>3536</v>
      </c>
      <c r="V203" s="3" t="s">
        <v>4839</v>
      </c>
      <c r="W203">
        <v>6</v>
      </c>
      <c r="X203" s="3" t="s">
        <v>5100</v>
      </c>
      <c r="Y203" s="1" t="s">
        <v>4357</v>
      </c>
      <c r="Z203">
        <v>100</v>
      </c>
      <c r="AA203">
        <v>3</v>
      </c>
      <c r="AB203">
        <v>0</v>
      </c>
      <c r="AC203">
        <v>100</v>
      </c>
      <c r="AD203">
        <v>0</v>
      </c>
      <c r="AE203" t="s">
        <v>3539</v>
      </c>
      <c r="AF203">
        <v>121</v>
      </c>
      <c r="AG203">
        <v>100</v>
      </c>
      <c r="AH203" s="1" t="s">
        <v>4357</v>
      </c>
      <c r="AI203">
        <v>536</v>
      </c>
      <c r="AJ203" t="s">
        <v>4358</v>
      </c>
      <c r="AK203">
        <v>0</v>
      </c>
      <c r="AL203">
        <v>6</v>
      </c>
      <c r="AM203" t="s">
        <v>3541</v>
      </c>
      <c r="AN203">
        <v>100</v>
      </c>
      <c r="AO203">
        <v>0</v>
      </c>
      <c r="AP203">
        <v>0</v>
      </c>
      <c r="AQ203" s="2">
        <v>42809.651319444441</v>
      </c>
      <c r="AR203">
        <v>30000</v>
      </c>
    </row>
    <row r="204" spans="1:44" x14ac:dyDescent="0.3">
      <c r="A204" t="s">
        <v>3533</v>
      </c>
      <c r="B204">
        <v>537</v>
      </c>
      <c r="C204" t="s">
        <v>3538</v>
      </c>
      <c r="D204" t="s">
        <v>4360</v>
      </c>
      <c r="E204">
        <v>30000</v>
      </c>
      <c r="F204">
        <v>5.2</v>
      </c>
      <c r="G204">
        <v>1</v>
      </c>
      <c r="H204">
        <v>31</v>
      </c>
      <c r="I204" t="s">
        <v>3581</v>
      </c>
      <c r="J204">
        <v>1</v>
      </c>
      <c r="K204">
        <v>1</v>
      </c>
      <c r="L204">
        <v>0.53</v>
      </c>
      <c r="M204">
        <v>30134.34</v>
      </c>
      <c r="N204">
        <v>25.83</v>
      </c>
      <c r="O204" s="4">
        <f t="shared" si="11"/>
        <v>25.833333333333336</v>
      </c>
      <c r="P204">
        <v>134.34</v>
      </c>
      <c r="Q204" s="4">
        <f t="shared" si="12"/>
        <v>5.3736000000000006E-2</v>
      </c>
      <c r="R204">
        <v>160.16999999999999</v>
      </c>
      <c r="T204" s="1" t="s">
        <v>4359</v>
      </c>
      <c r="U204" t="s">
        <v>3536</v>
      </c>
      <c r="V204" s="3" t="s">
        <v>4840</v>
      </c>
      <c r="W204">
        <v>2</v>
      </c>
      <c r="X204" s="3" t="s">
        <v>5101</v>
      </c>
      <c r="Y204" s="1" t="s">
        <v>4361</v>
      </c>
      <c r="Z204">
        <v>100</v>
      </c>
      <c r="AA204">
        <v>3</v>
      </c>
      <c r="AB204">
        <v>0</v>
      </c>
      <c r="AC204">
        <v>100</v>
      </c>
      <c r="AD204">
        <v>0</v>
      </c>
      <c r="AE204" t="s">
        <v>3539</v>
      </c>
      <c r="AF204">
        <v>121</v>
      </c>
      <c r="AG204">
        <v>100</v>
      </c>
      <c r="AH204" s="1" t="s">
        <v>4361</v>
      </c>
      <c r="AI204">
        <v>537</v>
      </c>
      <c r="AJ204" t="s">
        <v>4362</v>
      </c>
      <c r="AK204">
        <v>0</v>
      </c>
      <c r="AL204">
        <v>6</v>
      </c>
      <c r="AM204" t="s">
        <v>3541</v>
      </c>
      <c r="AN204">
        <v>100</v>
      </c>
      <c r="AO204">
        <v>0</v>
      </c>
      <c r="AP204">
        <v>0</v>
      </c>
      <c r="AQ204" s="2">
        <v>42809.649386574078</v>
      </c>
      <c r="AR204">
        <v>30000</v>
      </c>
    </row>
    <row r="205" spans="1:44" x14ac:dyDescent="0.3">
      <c r="A205" t="s">
        <v>3533</v>
      </c>
      <c r="B205">
        <v>538</v>
      </c>
      <c r="C205" t="s">
        <v>3538</v>
      </c>
      <c r="D205" t="s">
        <v>4364</v>
      </c>
      <c r="E205">
        <v>40000</v>
      </c>
      <c r="F205">
        <v>5.2</v>
      </c>
      <c r="G205">
        <v>1</v>
      </c>
      <c r="H205">
        <v>31</v>
      </c>
      <c r="I205" t="s">
        <v>3581</v>
      </c>
      <c r="J205">
        <v>1</v>
      </c>
      <c r="K205">
        <v>1</v>
      </c>
      <c r="L205">
        <v>0.53</v>
      </c>
      <c r="M205">
        <v>40179.11</v>
      </c>
      <c r="N205">
        <v>34.44</v>
      </c>
      <c r="O205" s="4">
        <f t="shared" si="11"/>
        <v>34.444444444444443</v>
      </c>
      <c r="P205">
        <v>179.11</v>
      </c>
      <c r="Q205" s="4">
        <f t="shared" si="12"/>
        <v>5.3733000000000003E-2</v>
      </c>
      <c r="R205">
        <v>213.55</v>
      </c>
      <c r="T205" s="1" t="s">
        <v>4363</v>
      </c>
      <c r="U205" t="s">
        <v>3536</v>
      </c>
      <c r="V205" s="3" t="s">
        <v>4841</v>
      </c>
      <c r="W205">
        <v>5</v>
      </c>
      <c r="X205" s="3" t="s">
        <v>5102</v>
      </c>
      <c r="Y205" s="1" t="s">
        <v>4365</v>
      </c>
      <c r="Z205">
        <v>100</v>
      </c>
      <c r="AA205">
        <v>3</v>
      </c>
      <c r="AB205">
        <v>0</v>
      </c>
      <c r="AC205">
        <v>100</v>
      </c>
      <c r="AD205">
        <v>0</v>
      </c>
      <c r="AE205" t="s">
        <v>3539</v>
      </c>
      <c r="AF205">
        <v>121</v>
      </c>
      <c r="AG205">
        <v>100</v>
      </c>
      <c r="AH205" s="1" t="s">
        <v>4365</v>
      </c>
      <c r="AI205">
        <v>538</v>
      </c>
      <c r="AJ205" t="s">
        <v>4366</v>
      </c>
      <c r="AK205">
        <v>0</v>
      </c>
      <c r="AL205">
        <v>6</v>
      </c>
      <c r="AM205" t="s">
        <v>3541</v>
      </c>
      <c r="AN205">
        <v>100</v>
      </c>
      <c r="AO205">
        <v>0</v>
      </c>
      <c r="AP205">
        <v>0</v>
      </c>
      <c r="AQ205" s="2">
        <v>42809.65320601852</v>
      </c>
      <c r="AR205">
        <v>40000</v>
      </c>
    </row>
    <row r="206" spans="1:44" x14ac:dyDescent="0.3">
      <c r="A206" t="s">
        <v>3533</v>
      </c>
      <c r="B206">
        <v>539</v>
      </c>
      <c r="C206" t="s">
        <v>3538</v>
      </c>
      <c r="D206" t="s">
        <v>4368</v>
      </c>
      <c r="E206">
        <v>50000</v>
      </c>
      <c r="F206">
        <v>5.2</v>
      </c>
      <c r="G206">
        <v>1</v>
      </c>
      <c r="H206">
        <v>31</v>
      </c>
      <c r="I206" t="s">
        <v>3581</v>
      </c>
      <c r="J206">
        <v>1</v>
      </c>
      <c r="K206">
        <v>1</v>
      </c>
      <c r="L206">
        <v>0.53</v>
      </c>
      <c r="M206">
        <v>50223.89</v>
      </c>
      <c r="N206">
        <v>43.06</v>
      </c>
      <c r="O206" s="4">
        <f t="shared" si="11"/>
        <v>43.055555555555557</v>
      </c>
      <c r="P206">
        <v>223.89</v>
      </c>
      <c r="Q206" s="4">
        <f t="shared" si="12"/>
        <v>5.3733599999999992E-2</v>
      </c>
      <c r="R206">
        <v>266.95</v>
      </c>
      <c r="T206" s="1" t="s">
        <v>4367</v>
      </c>
      <c r="U206" t="s">
        <v>3536</v>
      </c>
      <c r="V206" s="3" t="s">
        <v>4842</v>
      </c>
      <c r="W206">
        <v>1</v>
      </c>
      <c r="X206" s="3" t="s">
        <v>5103</v>
      </c>
      <c r="Y206" s="1" t="s">
        <v>4369</v>
      </c>
      <c r="Z206">
        <v>100</v>
      </c>
      <c r="AA206">
        <v>3</v>
      </c>
      <c r="AB206">
        <v>0</v>
      </c>
      <c r="AC206">
        <v>100</v>
      </c>
      <c r="AD206">
        <v>0</v>
      </c>
      <c r="AE206" t="s">
        <v>3539</v>
      </c>
      <c r="AF206">
        <v>121</v>
      </c>
      <c r="AG206">
        <v>100</v>
      </c>
      <c r="AH206" s="1" t="s">
        <v>4369</v>
      </c>
      <c r="AI206">
        <v>539</v>
      </c>
      <c r="AJ206" t="s">
        <v>4370</v>
      </c>
      <c r="AK206">
        <v>0</v>
      </c>
      <c r="AL206">
        <v>6</v>
      </c>
      <c r="AM206" t="s">
        <v>3541</v>
      </c>
      <c r="AN206">
        <v>100</v>
      </c>
      <c r="AO206">
        <v>0</v>
      </c>
      <c r="AP206">
        <v>0</v>
      </c>
      <c r="AQ206" s="2">
        <v>42809.654675925929</v>
      </c>
      <c r="AR206">
        <v>50000</v>
      </c>
    </row>
    <row r="207" spans="1:44" x14ac:dyDescent="0.3">
      <c r="A207" t="s">
        <v>3533</v>
      </c>
      <c r="B207">
        <v>540</v>
      </c>
      <c r="C207" t="s">
        <v>3538</v>
      </c>
      <c r="D207" t="s">
        <v>4372</v>
      </c>
      <c r="E207">
        <v>50000</v>
      </c>
      <c r="F207">
        <v>5.2</v>
      </c>
      <c r="G207">
        <v>1</v>
      </c>
      <c r="H207">
        <v>31</v>
      </c>
      <c r="I207" t="s">
        <v>3581</v>
      </c>
      <c r="J207">
        <v>1</v>
      </c>
      <c r="K207">
        <v>1</v>
      </c>
      <c r="L207">
        <v>0.53</v>
      </c>
      <c r="M207">
        <v>50223.89</v>
      </c>
      <c r="N207">
        <v>43.06</v>
      </c>
      <c r="O207" s="4">
        <f t="shared" si="11"/>
        <v>43.055555555555557</v>
      </c>
      <c r="P207">
        <v>223.89</v>
      </c>
      <c r="Q207" s="4">
        <f t="shared" si="12"/>
        <v>5.3733599999999992E-2</v>
      </c>
      <c r="R207">
        <v>266.95</v>
      </c>
      <c r="T207" s="1" t="s">
        <v>4371</v>
      </c>
      <c r="U207" t="s">
        <v>3536</v>
      </c>
      <c r="V207" s="3" t="s">
        <v>4843</v>
      </c>
      <c r="W207">
        <v>5</v>
      </c>
      <c r="X207" s="3" t="s">
        <v>5104</v>
      </c>
      <c r="Y207" s="1" t="s">
        <v>4373</v>
      </c>
      <c r="Z207">
        <v>100</v>
      </c>
      <c r="AA207">
        <v>3</v>
      </c>
      <c r="AB207">
        <v>0</v>
      </c>
      <c r="AC207">
        <v>100</v>
      </c>
      <c r="AD207">
        <v>0</v>
      </c>
      <c r="AE207" t="s">
        <v>3539</v>
      </c>
      <c r="AF207">
        <v>121</v>
      </c>
      <c r="AG207">
        <v>100</v>
      </c>
      <c r="AH207" s="1" t="s">
        <v>4373</v>
      </c>
      <c r="AI207">
        <v>540</v>
      </c>
      <c r="AJ207" t="s">
        <v>4374</v>
      </c>
      <c r="AK207">
        <v>0</v>
      </c>
      <c r="AL207">
        <v>6</v>
      </c>
      <c r="AM207" t="s">
        <v>3541</v>
      </c>
      <c r="AN207">
        <v>100</v>
      </c>
      <c r="AO207">
        <v>0</v>
      </c>
      <c r="AP207">
        <v>0</v>
      </c>
      <c r="AQ207" s="2">
        <v>42809.657453703701</v>
      </c>
      <c r="AR207">
        <v>50000</v>
      </c>
    </row>
    <row r="208" spans="1:44" x14ac:dyDescent="0.3">
      <c r="A208" t="s">
        <v>3533</v>
      </c>
      <c r="B208">
        <v>541</v>
      </c>
      <c r="C208" t="s">
        <v>3538</v>
      </c>
      <c r="D208" t="s">
        <v>4376</v>
      </c>
      <c r="E208">
        <v>50000</v>
      </c>
      <c r="F208">
        <v>5.2</v>
      </c>
      <c r="G208">
        <v>1</v>
      </c>
      <c r="H208">
        <v>31</v>
      </c>
      <c r="I208" t="s">
        <v>3581</v>
      </c>
      <c r="J208">
        <v>1</v>
      </c>
      <c r="K208">
        <v>1</v>
      </c>
      <c r="L208">
        <v>0.53</v>
      </c>
      <c r="M208">
        <v>50223.89</v>
      </c>
      <c r="N208">
        <v>43.06</v>
      </c>
      <c r="O208" s="4">
        <f t="shared" si="11"/>
        <v>43.055555555555557</v>
      </c>
      <c r="P208">
        <v>223.89</v>
      </c>
      <c r="Q208" s="4">
        <f t="shared" si="12"/>
        <v>5.3733599999999992E-2</v>
      </c>
      <c r="R208">
        <v>266.95</v>
      </c>
      <c r="T208" s="1" t="s">
        <v>4375</v>
      </c>
      <c r="U208" t="s">
        <v>3536</v>
      </c>
      <c r="V208" s="3" t="s">
        <v>4844</v>
      </c>
      <c r="W208">
        <v>2</v>
      </c>
      <c r="X208" s="3" t="s">
        <v>5105</v>
      </c>
      <c r="Y208" s="1" t="s">
        <v>4377</v>
      </c>
      <c r="Z208">
        <v>100</v>
      </c>
      <c r="AA208">
        <v>3</v>
      </c>
      <c r="AB208">
        <v>0</v>
      </c>
      <c r="AC208">
        <v>100</v>
      </c>
      <c r="AD208">
        <v>0</v>
      </c>
      <c r="AE208" t="s">
        <v>3539</v>
      </c>
      <c r="AF208">
        <v>121</v>
      </c>
      <c r="AG208">
        <v>100</v>
      </c>
      <c r="AH208" s="1" t="s">
        <v>4377</v>
      </c>
      <c r="AI208">
        <v>541</v>
      </c>
      <c r="AJ208" t="s">
        <v>4378</v>
      </c>
      <c r="AK208">
        <v>0</v>
      </c>
      <c r="AL208">
        <v>6</v>
      </c>
      <c r="AM208" t="s">
        <v>3541</v>
      </c>
      <c r="AN208">
        <v>100</v>
      </c>
      <c r="AO208">
        <v>0</v>
      </c>
      <c r="AP208">
        <v>0</v>
      </c>
      <c r="AQ208" s="2">
        <v>42809.658807870372</v>
      </c>
      <c r="AR208">
        <v>50000</v>
      </c>
    </row>
    <row r="209" spans="1:44" x14ac:dyDescent="0.3">
      <c r="A209" t="s">
        <v>3533</v>
      </c>
      <c r="B209">
        <v>542</v>
      </c>
      <c r="C209" t="s">
        <v>3538</v>
      </c>
      <c r="D209" t="s">
        <v>4380</v>
      </c>
      <c r="E209">
        <v>30000</v>
      </c>
      <c r="F209">
        <v>5.2</v>
      </c>
      <c r="G209">
        <v>1</v>
      </c>
      <c r="H209">
        <v>31</v>
      </c>
      <c r="I209" t="s">
        <v>3581</v>
      </c>
      <c r="J209">
        <v>1</v>
      </c>
      <c r="K209">
        <v>1</v>
      </c>
      <c r="L209">
        <v>0.53</v>
      </c>
      <c r="M209">
        <v>30134.34</v>
      </c>
      <c r="N209">
        <v>25.83</v>
      </c>
      <c r="O209" s="4">
        <f t="shared" si="11"/>
        <v>25.833333333333336</v>
      </c>
      <c r="P209">
        <v>134.34</v>
      </c>
      <c r="Q209" s="4">
        <f t="shared" si="12"/>
        <v>5.3736000000000006E-2</v>
      </c>
      <c r="R209">
        <v>160.16999999999999</v>
      </c>
      <c r="T209" s="1" t="s">
        <v>4379</v>
      </c>
      <c r="U209" t="s">
        <v>3536</v>
      </c>
      <c r="V209" s="3" t="s">
        <v>4845</v>
      </c>
      <c r="W209">
        <v>6</v>
      </c>
      <c r="X209" s="3" t="s">
        <v>5106</v>
      </c>
      <c r="Y209" s="1" t="s">
        <v>4381</v>
      </c>
      <c r="Z209">
        <v>100</v>
      </c>
      <c r="AA209">
        <v>3</v>
      </c>
      <c r="AB209">
        <v>0</v>
      </c>
      <c r="AC209">
        <v>100</v>
      </c>
      <c r="AD209">
        <v>0</v>
      </c>
      <c r="AE209" t="s">
        <v>3539</v>
      </c>
      <c r="AF209">
        <v>121</v>
      </c>
      <c r="AG209">
        <v>100</v>
      </c>
      <c r="AH209" s="1" t="s">
        <v>4381</v>
      </c>
      <c r="AI209">
        <v>542</v>
      </c>
      <c r="AJ209" t="s">
        <v>4382</v>
      </c>
      <c r="AK209">
        <v>0</v>
      </c>
      <c r="AL209">
        <v>6</v>
      </c>
      <c r="AM209" t="s">
        <v>3541</v>
      </c>
      <c r="AN209">
        <v>100</v>
      </c>
      <c r="AO209">
        <v>0</v>
      </c>
      <c r="AP209">
        <v>0</v>
      </c>
      <c r="AQ209" s="2">
        <v>42809.661840277775</v>
      </c>
      <c r="AR209">
        <v>30000</v>
      </c>
    </row>
    <row r="210" spans="1:44" x14ac:dyDescent="0.3">
      <c r="A210" t="s">
        <v>3533</v>
      </c>
      <c r="B210">
        <v>543</v>
      </c>
      <c r="C210" t="s">
        <v>3538</v>
      </c>
      <c r="D210" t="s">
        <v>4384</v>
      </c>
      <c r="E210">
        <v>50000</v>
      </c>
      <c r="F210">
        <v>5.2</v>
      </c>
      <c r="G210">
        <v>1</v>
      </c>
      <c r="H210">
        <v>31</v>
      </c>
      <c r="I210" t="s">
        <v>3581</v>
      </c>
      <c r="J210">
        <v>1</v>
      </c>
      <c r="K210">
        <v>1</v>
      </c>
      <c r="L210">
        <v>0.53</v>
      </c>
      <c r="M210">
        <v>50223.89</v>
      </c>
      <c r="N210">
        <v>43.06</v>
      </c>
      <c r="O210" s="4">
        <f t="shared" si="11"/>
        <v>43.055555555555557</v>
      </c>
      <c r="P210">
        <v>223.89</v>
      </c>
      <c r="Q210" s="4">
        <f t="shared" si="12"/>
        <v>5.3733599999999992E-2</v>
      </c>
      <c r="R210">
        <v>266.95</v>
      </c>
      <c r="T210" s="1" t="s">
        <v>4383</v>
      </c>
      <c r="U210" t="s">
        <v>3536</v>
      </c>
      <c r="V210" s="3" t="s">
        <v>4846</v>
      </c>
      <c r="W210">
        <v>1</v>
      </c>
      <c r="X210" s="3" t="s">
        <v>5107</v>
      </c>
      <c r="Y210" s="1" t="s">
        <v>4385</v>
      </c>
      <c r="Z210">
        <v>100</v>
      </c>
      <c r="AA210">
        <v>3</v>
      </c>
      <c r="AB210">
        <v>0</v>
      </c>
      <c r="AC210">
        <v>100</v>
      </c>
      <c r="AD210">
        <v>0</v>
      </c>
      <c r="AE210" t="s">
        <v>3539</v>
      </c>
      <c r="AF210">
        <v>121</v>
      </c>
      <c r="AG210">
        <v>100</v>
      </c>
      <c r="AH210" s="1" t="s">
        <v>4385</v>
      </c>
      <c r="AI210">
        <v>543</v>
      </c>
      <c r="AJ210" t="s">
        <v>4386</v>
      </c>
      <c r="AK210">
        <v>0</v>
      </c>
      <c r="AL210">
        <v>6</v>
      </c>
      <c r="AM210" t="s">
        <v>3541</v>
      </c>
      <c r="AN210">
        <v>100</v>
      </c>
      <c r="AO210">
        <v>0</v>
      </c>
      <c r="AP210">
        <v>0</v>
      </c>
      <c r="AQ210" s="2">
        <v>42809.664594907408</v>
      </c>
      <c r="AR210">
        <v>50000</v>
      </c>
    </row>
    <row r="211" spans="1:44" x14ac:dyDescent="0.3">
      <c r="A211" t="s">
        <v>3533</v>
      </c>
      <c r="B211">
        <v>544</v>
      </c>
      <c r="C211" t="s">
        <v>3538</v>
      </c>
      <c r="D211" t="s">
        <v>4388</v>
      </c>
      <c r="E211">
        <v>50000</v>
      </c>
      <c r="F211">
        <v>5.2</v>
      </c>
      <c r="G211">
        <v>1</v>
      </c>
      <c r="H211">
        <v>31</v>
      </c>
      <c r="I211" t="s">
        <v>3581</v>
      </c>
      <c r="J211">
        <v>1</v>
      </c>
      <c r="K211">
        <v>1</v>
      </c>
      <c r="L211">
        <v>0.53</v>
      </c>
      <c r="M211">
        <v>50223.92</v>
      </c>
      <c r="N211">
        <v>43.06</v>
      </c>
      <c r="O211" s="4">
        <f t="shared" si="11"/>
        <v>43.055555555555557</v>
      </c>
      <c r="P211">
        <v>223.92</v>
      </c>
      <c r="Q211" s="4">
        <f t="shared" si="12"/>
        <v>5.3740799999999991E-2</v>
      </c>
      <c r="R211">
        <v>266.98</v>
      </c>
      <c r="T211" s="1" t="s">
        <v>4387</v>
      </c>
      <c r="U211" t="s">
        <v>3536</v>
      </c>
      <c r="V211" s="3" t="s">
        <v>4847</v>
      </c>
      <c r="W211">
        <v>15</v>
      </c>
      <c r="X211" s="3" t="s">
        <v>5108</v>
      </c>
      <c r="Y211" s="1" t="s">
        <v>4389</v>
      </c>
      <c r="Z211">
        <v>100</v>
      </c>
      <c r="AA211">
        <v>3</v>
      </c>
      <c r="AB211">
        <v>0</v>
      </c>
      <c r="AC211">
        <v>100</v>
      </c>
      <c r="AD211">
        <v>0</v>
      </c>
      <c r="AE211" t="s">
        <v>3539</v>
      </c>
      <c r="AF211">
        <v>121</v>
      </c>
      <c r="AG211">
        <v>100</v>
      </c>
      <c r="AH211" s="1" t="s">
        <v>4389</v>
      </c>
      <c r="AI211">
        <v>544</v>
      </c>
      <c r="AJ211" t="s">
        <v>4390</v>
      </c>
      <c r="AK211">
        <v>0</v>
      </c>
      <c r="AL211">
        <v>6</v>
      </c>
      <c r="AM211" t="s">
        <v>3541</v>
      </c>
      <c r="AN211">
        <v>100</v>
      </c>
      <c r="AO211">
        <v>0</v>
      </c>
      <c r="AP211">
        <v>0</v>
      </c>
      <c r="AQ211" s="2">
        <v>42809.667511574073</v>
      </c>
      <c r="AR211">
        <v>50000</v>
      </c>
    </row>
    <row r="212" spans="1:44" x14ac:dyDescent="0.3">
      <c r="A212" t="s">
        <v>3533</v>
      </c>
      <c r="B212">
        <v>545</v>
      </c>
      <c r="C212" t="s">
        <v>3538</v>
      </c>
      <c r="D212" t="s">
        <v>4392</v>
      </c>
      <c r="E212">
        <v>30000</v>
      </c>
      <c r="F212">
        <v>5.2</v>
      </c>
      <c r="G212">
        <v>1</v>
      </c>
      <c r="H212">
        <v>31</v>
      </c>
      <c r="I212" t="s">
        <v>3581</v>
      </c>
      <c r="J212">
        <v>1</v>
      </c>
      <c r="K212">
        <v>1</v>
      </c>
      <c r="L212">
        <v>0.53</v>
      </c>
      <c r="M212">
        <v>30134.34</v>
      </c>
      <c r="N212">
        <v>25.83</v>
      </c>
      <c r="O212" s="4">
        <f t="shared" si="11"/>
        <v>25.833333333333336</v>
      </c>
      <c r="P212">
        <v>134.34</v>
      </c>
      <c r="Q212" s="4">
        <f t="shared" si="12"/>
        <v>5.3736000000000006E-2</v>
      </c>
      <c r="R212">
        <v>160.16999999999999</v>
      </c>
      <c r="T212" s="1" t="s">
        <v>4391</v>
      </c>
      <c r="U212" t="s">
        <v>3536</v>
      </c>
      <c r="V212" s="3" t="s">
        <v>4848</v>
      </c>
      <c r="W212">
        <v>10</v>
      </c>
      <c r="X212" s="3" t="s">
        <v>5109</v>
      </c>
      <c r="Y212" s="1" t="s">
        <v>4393</v>
      </c>
      <c r="Z212">
        <v>100</v>
      </c>
      <c r="AA212">
        <v>3</v>
      </c>
      <c r="AB212">
        <v>0</v>
      </c>
      <c r="AC212">
        <v>100</v>
      </c>
      <c r="AD212">
        <v>0</v>
      </c>
      <c r="AE212" t="s">
        <v>3539</v>
      </c>
      <c r="AF212">
        <v>121</v>
      </c>
      <c r="AG212">
        <v>100</v>
      </c>
      <c r="AH212" s="1" t="s">
        <v>4393</v>
      </c>
      <c r="AI212">
        <v>545</v>
      </c>
      <c r="AJ212" t="s">
        <v>4394</v>
      </c>
      <c r="AK212">
        <v>0</v>
      </c>
      <c r="AL212">
        <v>6</v>
      </c>
      <c r="AM212" t="s">
        <v>3541</v>
      </c>
      <c r="AN212">
        <v>100</v>
      </c>
      <c r="AO212">
        <v>0</v>
      </c>
      <c r="AP212">
        <v>0</v>
      </c>
      <c r="AQ212" s="2">
        <v>42809.673171296294</v>
      </c>
      <c r="AR212">
        <v>30000</v>
      </c>
    </row>
    <row r="213" spans="1:44" x14ac:dyDescent="0.3">
      <c r="A213" t="s">
        <v>3533</v>
      </c>
      <c r="B213">
        <v>531</v>
      </c>
      <c r="C213" t="s">
        <v>3538</v>
      </c>
      <c r="D213" t="s">
        <v>4396</v>
      </c>
      <c r="E213">
        <v>50000</v>
      </c>
      <c r="F213">
        <v>5.2</v>
      </c>
      <c r="G213">
        <v>1</v>
      </c>
      <c r="H213">
        <v>31</v>
      </c>
      <c r="I213" t="s">
        <v>3581</v>
      </c>
      <c r="J213">
        <v>1</v>
      </c>
      <c r="K213">
        <v>1</v>
      </c>
      <c r="L213">
        <v>0.53</v>
      </c>
      <c r="M213">
        <v>50223.91</v>
      </c>
      <c r="N213">
        <v>43.06</v>
      </c>
      <c r="O213" s="4">
        <f t="shared" si="11"/>
        <v>43.055555555555557</v>
      </c>
      <c r="P213">
        <v>223.91</v>
      </c>
      <c r="Q213" s="4">
        <f t="shared" si="12"/>
        <v>5.3738399999999999E-2</v>
      </c>
      <c r="R213">
        <v>266.97000000000003</v>
      </c>
      <c r="T213" s="1" t="s">
        <v>4395</v>
      </c>
      <c r="U213" t="s">
        <v>3536</v>
      </c>
      <c r="V213" s="3" t="s">
        <v>4849</v>
      </c>
      <c r="W213">
        <v>9</v>
      </c>
      <c r="X213" s="3" t="s">
        <v>5110</v>
      </c>
      <c r="Y213" s="1" t="s">
        <v>4397</v>
      </c>
      <c r="Z213">
        <v>100</v>
      </c>
      <c r="AA213">
        <v>3</v>
      </c>
      <c r="AB213">
        <v>0</v>
      </c>
      <c r="AC213">
        <v>100</v>
      </c>
      <c r="AD213">
        <v>0</v>
      </c>
      <c r="AE213" t="s">
        <v>3539</v>
      </c>
      <c r="AF213">
        <v>121</v>
      </c>
      <c r="AG213">
        <v>100</v>
      </c>
      <c r="AH213" s="1" t="s">
        <v>4397</v>
      </c>
      <c r="AI213">
        <v>531</v>
      </c>
      <c r="AJ213" t="s">
        <v>4398</v>
      </c>
      <c r="AK213">
        <v>0</v>
      </c>
      <c r="AL213">
        <v>6</v>
      </c>
      <c r="AM213" t="s">
        <v>3541</v>
      </c>
      <c r="AN213">
        <v>100</v>
      </c>
      <c r="AO213">
        <v>0</v>
      </c>
      <c r="AP213">
        <v>0</v>
      </c>
      <c r="AQ213" s="2">
        <v>42809.485613425924</v>
      </c>
      <c r="AR213">
        <v>50000</v>
      </c>
    </row>
    <row r="214" spans="1:44" x14ac:dyDescent="0.3">
      <c r="A214" t="s">
        <v>3533</v>
      </c>
      <c r="B214">
        <v>530</v>
      </c>
      <c r="C214" t="s">
        <v>3538</v>
      </c>
      <c r="D214" t="s">
        <v>4400</v>
      </c>
      <c r="E214">
        <v>100000</v>
      </c>
      <c r="F214">
        <v>5.2</v>
      </c>
      <c r="G214">
        <v>1</v>
      </c>
      <c r="H214">
        <v>31</v>
      </c>
      <c r="I214" t="s">
        <v>3581</v>
      </c>
      <c r="J214">
        <v>1</v>
      </c>
      <c r="K214">
        <v>1</v>
      </c>
      <c r="L214">
        <v>0.53</v>
      </c>
      <c r="M214">
        <v>100447.8</v>
      </c>
      <c r="N214">
        <v>86.11</v>
      </c>
      <c r="O214" s="4">
        <f t="shared" si="11"/>
        <v>86.111111111111114</v>
      </c>
      <c r="P214">
        <v>447.8</v>
      </c>
      <c r="Q214" s="4">
        <f t="shared" si="12"/>
        <v>5.3736000000000006E-2</v>
      </c>
      <c r="R214">
        <v>533.91</v>
      </c>
      <c r="T214" s="1" t="s">
        <v>4399</v>
      </c>
      <c r="U214" t="s">
        <v>3536</v>
      </c>
      <c r="V214" s="3" t="s">
        <v>4850</v>
      </c>
      <c r="W214">
        <v>10</v>
      </c>
      <c r="X214" s="3" t="s">
        <v>5111</v>
      </c>
      <c r="Y214" s="1" t="s">
        <v>4401</v>
      </c>
      <c r="Z214">
        <v>100</v>
      </c>
      <c r="AA214">
        <v>3</v>
      </c>
      <c r="AB214">
        <v>0</v>
      </c>
      <c r="AC214">
        <v>100</v>
      </c>
      <c r="AD214">
        <v>0</v>
      </c>
      <c r="AE214" t="s">
        <v>3539</v>
      </c>
      <c r="AF214">
        <v>121</v>
      </c>
      <c r="AG214">
        <v>100</v>
      </c>
      <c r="AH214" s="1" t="s">
        <v>4401</v>
      </c>
      <c r="AI214">
        <v>530</v>
      </c>
      <c r="AJ214" t="s">
        <v>4402</v>
      </c>
      <c r="AK214">
        <v>0</v>
      </c>
      <c r="AL214">
        <v>6</v>
      </c>
      <c r="AM214" t="s">
        <v>3541</v>
      </c>
      <c r="AN214">
        <v>100</v>
      </c>
      <c r="AO214">
        <v>0</v>
      </c>
      <c r="AP214">
        <v>0</v>
      </c>
      <c r="AQ214" s="2">
        <v>42809.483703703707</v>
      </c>
      <c r="AR214">
        <v>100000</v>
      </c>
    </row>
    <row r="215" spans="1:44" x14ac:dyDescent="0.3">
      <c r="A215" t="s">
        <v>3533</v>
      </c>
      <c r="B215">
        <v>529</v>
      </c>
      <c r="C215" t="s">
        <v>3538</v>
      </c>
      <c r="D215" t="s">
        <v>4404</v>
      </c>
      <c r="E215">
        <v>20000</v>
      </c>
      <c r="F215">
        <v>5.2</v>
      </c>
      <c r="G215">
        <v>1</v>
      </c>
      <c r="H215">
        <v>31</v>
      </c>
      <c r="I215" t="s">
        <v>3581</v>
      </c>
      <c r="J215">
        <v>1</v>
      </c>
      <c r="K215">
        <v>1</v>
      </c>
      <c r="L215">
        <v>0.53</v>
      </c>
      <c r="M215">
        <v>20089.55</v>
      </c>
      <c r="N215">
        <v>17.22</v>
      </c>
      <c r="O215" s="4">
        <f t="shared" si="11"/>
        <v>17.222222222222221</v>
      </c>
      <c r="P215">
        <v>89.55</v>
      </c>
      <c r="Q215" s="4">
        <f t="shared" si="12"/>
        <v>5.373E-2</v>
      </c>
      <c r="R215">
        <v>106.77</v>
      </c>
      <c r="T215" s="1" t="s">
        <v>4403</v>
      </c>
      <c r="U215" t="s">
        <v>3536</v>
      </c>
      <c r="V215" s="3" t="s">
        <v>4851</v>
      </c>
      <c r="W215">
        <v>6</v>
      </c>
      <c r="X215" s="3" t="s">
        <v>5112</v>
      </c>
      <c r="Y215" s="1" t="s">
        <v>4405</v>
      </c>
      <c r="Z215">
        <v>100</v>
      </c>
      <c r="AA215">
        <v>3</v>
      </c>
      <c r="AB215">
        <v>0</v>
      </c>
      <c r="AC215">
        <v>100</v>
      </c>
      <c r="AD215">
        <v>0</v>
      </c>
      <c r="AE215" t="s">
        <v>3539</v>
      </c>
      <c r="AF215">
        <v>121</v>
      </c>
      <c r="AG215">
        <v>100</v>
      </c>
      <c r="AH215" s="1" t="s">
        <v>4405</v>
      </c>
      <c r="AI215">
        <v>529</v>
      </c>
      <c r="AJ215" t="s">
        <v>4406</v>
      </c>
      <c r="AK215">
        <v>0</v>
      </c>
      <c r="AL215">
        <v>6</v>
      </c>
      <c r="AM215" t="s">
        <v>3541</v>
      </c>
      <c r="AN215">
        <v>100</v>
      </c>
      <c r="AO215">
        <v>0</v>
      </c>
      <c r="AP215">
        <v>0</v>
      </c>
      <c r="AQ215" s="2">
        <v>42809.474270833336</v>
      </c>
      <c r="AR215">
        <v>20000</v>
      </c>
    </row>
    <row r="216" spans="1:44" x14ac:dyDescent="0.3">
      <c r="A216" t="s">
        <v>3533</v>
      </c>
      <c r="B216">
        <v>528</v>
      </c>
      <c r="C216" t="s">
        <v>3538</v>
      </c>
      <c r="D216" t="s">
        <v>4408</v>
      </c>
      <c r="E216">
        <v>30000</v>
      </c>
      <c r="F216">
        <v>5.2</v>
      </c>
      <c r="G216">
        <v>1</v>
      </c>
      <c r="H216">
        <v>31</v>
      </c>
      <c r="I216" t="s">
        <v>3581</v>
      </c>
      <c r="J216">
        <v>1</v>
      </c>
      <c r="K216">
        <v>1</v>
      </c>
      <c r="L216">
        <v>0.53</v>
      </c>
      <c r="M216">
        <v>30134.35</v>
      </c>
      <c r="N216">
        <v>25.83</v>
      </c>
      <c r="O216" s="4">
        <f t="shared" si="11"/>
        <v>25.833333333333336</v>
      </c>
      <c r="P216">
        <v>134.35</v>
      </c>
      <c r="Q216" s="4">
        <f t="shared" si="12"/>
        <v>5.3739999999999996E-2</v>
      </c>
      <c r="R216">
        <v>160.18</v>
      </c>
      <c r="T216" s="1" t="s">
        <v>4407</v>
      </c>
      <c r="U216" t="s">
        <v>3536</v>
      </c>
      <c r="V216" s="3" t="s">
        <v>4852</v>
      </c>
      <c r="W216">
        <v>8</v>
      </c>
      <c r="X216" s="3" t="s">
        <v>5113</v>
      </c>
      <c r="Y216" s="1" t="s">
        <v>4409</v>
      </c>
      <c r="Z216">
        <v>100</v>
      </c>
      <c r="AA216">
        <v>3</v>
      </c>
      <c r="AB216">
        <v>0</v>
      </c>
      <c r="AC216">
        <v>100</v>
      </c>
      <c r="AD216">
        <v>0</v>
      </c>
      <c r="AE216" t="s">
        <v>3539</v>
      </c>
      <c r="AF216">
        <v>121</v>
      </c>
      <c r="AG216">
        <v>100</v>
      </c>
      <c r="AH216" s="1" t="s">
        <v>4409</v>
      </c>
      <c r="AI216">
        <v>528</v>
      </c>
      <c r="AJ216" t="s">
        <v>4410</v>
      </c>
      <c r="AK216">
        <v>0</v>
      </c>
      <c r="AL216">
        <v>6</v>
      </c>
      <c r="AM216" t="s">
        <v>3541</v>
      </c>
      <c r="AN216">
        <v>100</v>
      </c>
      <c r="AO216">
        <v>0</v>
      </c>
      <c r="AP216">
        <v>0</v>
      </c>
      <c r="AQ216" s="2">
        <v>42809.471064814818</v>
      </c>
      <c r="AR216">
        <v>30000</v>
      </c>
    </row>
    <row r="217" spans="1:44" x14ac:dyDescent="0.3">
      <c r="A217" t="s">
        <v>3533</v>
      </c>
      <c r="B217">
        <v>527</v>
      </c>
      <c r="C217" t="s">
        <v>3538</v>
      </c>
      <c r="D217" t="s">
        <v>4412</v>
      </c>
      <c r="E217">
        <v>50000</v>
      </c>
      <c r="F217">
        <v>5.2</v>
      </c>
      <c r="G217">
        <v>1</v>
      </c>
      <c r="H217">
        <v>31</v>
      </c>
      <c r="I217" t="s">
        <v>3581</v>
      </c>
      <c r="J217">
        <v>1</v>
      </c>
      <c r="K217">
        <v>1</v>
      </c>
      <c r="L217">
        <v>0.53</v>
      </c>
      <c r="M217">
        <v>50223.89</v>
      </c>
      <c r="N217">
        <v>43.06</v>
      </c>
      <c r="O217" s="4">
        <f t="shared" si="11"/>
        <v>43.055555555555557</v>
      </c>
      <c r="P217">
        <v>223.89</v>
      </c>
      <c r="Q217" s="4">
        <f t="shared" si="12"/>
        <v>5.3733599999999992E-2</v>
      </c>
      <c r="R217">
        <v>266.95</v>
      </c>
      <c r="T217" s="1" t="s">
        <v>4411</v>
      </c>
      <c r="U217" t="s">
        <v>3536</v>
      </c>
      <c r="V217" s="3" t="s">
        <v>4853</v>
      </c>
      <c r="W217">
        <v>13</v>
      </c>
      <c r="X217" s="3" t="s">
        <v>5114</v>
      </c>
      <c r="Y217" s="1" t="s">
        <v>4413</v>
      </c>
      <c r="Z217">
        <v>100</v>
      </c>
      <c r="AA217">
        <v>3</v>
      </c>
      <c r="AB217">
        <v>0</v>
      </c>
      <c r="AC217">
        <v>100</v>
      </c>
      <c r="AD217">
        <v>0</v>
      </c>
      <c r="AE217" t="s">
        <v>3539</v>
      </c>
      <c r="AF217">
        <v>121</v>
      </c>
      <c r="AG217">
        <v>100</v>
      </c>
      <c r="AH217" s="1" t="s">
        <v>4413</v>
      </c>
      <c r="AI217">
        <v>527</v>
      </c>
      <c r="AJ217" t="s">
        <v>4414</v>
      </c>
      <c r="AK217">
        <v>0</v>
      </c>
      <c r="AL217">
        <v>6</v>
      </c>
      <c r="AM217" t="s">
        <v>3541</v>
      </c>
      <c r="AN217">
        <v>100</v>
      </c>
      <c r="AO217">
        <v>0</v>
      </c>
      <c r="AP217">
        <v>0</v>
      </c>
      <c r="AQ217" s="2">
        <v>42809.467685185184</v>
      </c>
      <c r="AR217">
        <v>50000</v>
      </c>
    </row>
    <row r="218" spans="1:44" x14ac:dyDescent="0.3">
      <c r="A218" t="s">
        <v>3533</v>
      </c>
      <c r="B218">
        <v>526</v>
      </c>
      <c r="C218" t="s">
        <v>3538</v>
      </c>
      <c r="D218" t="s">
        <v>4416</v>
      </c>
      <c r="E218">
        <v>30000</v>
      </c>
      <c r="F218">
        <v>5.2</v>
      </c>
      <c r="G218">
        <v>1</v>
      </c>
      <c r="H218">
        <v>31</v>
      </c>
      <c r="I218" t="s">
        <v>3581</v>
      </c>
      <c r="J218">
        <v>1</v>
      </c>
      <c r="K218">
        <v>1</v>
      </c>
      <c r="L218">
        <v>0.53</v>
      </c>
      <c r="M218">
        <v>30134.34</v>
      </c>
      <c r="N218">
        <v>25.83</v>
      </c>
      <c r="O218" s="4">
        <f t="shared" si="11"/>
        <v>25.833333333333336</v>
      </c>
      <c r="P218">
        <v>134.34</v>
      </c>
      <c r="Q218" s="4">
        <f t="shared" si="12"/>
        <v>5.3736000000000006E-2</v>
      </c>
      <c r="R218">
        <v>160.16999999999999</v>
      </c>
      <c r="T218" s="1" t="s">
        <v>4415</v>
      </c>
      <c r="U218" t="s">
        <v>3536</v>
      </c>
      <c r="V218" s="3" t="s">
        <v>4854</v>
      </c>
      <c r="W218">
        <v>2</v>
      </c>
      <c r="X218" s="3" t="s">
        <v>5115</v>
      </c>
      <c r="Y218" s="1" t="s">
        <v>4417</v>
      </c>
      <c r="Z218">
        <v>100</v>
      </c>
      <c r="AA218">
        <v>3</v>
      </c>
      <c r="AB218">
        <v>0</v>
      </c>
      <c r="AC218">
        <v>100</v>
      </c>
      <c r="AD218">
        <v>0</v>
      </c>
      <c r="AE218" t="s">
        <v>3539</v>
      </c>
      <c r="AF218">
        <v>121</v>
      </c>
      <c r="AG218">
        <v>100</v>
      </c>
      <c r="AH218" s="1" t="s">
        <v>4417</v>
      </c>
      <c r="AI218">
        <v>526</v>
      </c>
      <c r="AJ218" t="s">
        <v>4418</v>
      </c>
      <c r="AK218">
        <v>0</v>
      </c>
      <c r="AL218">
        <v>6</v>
      </c>
      <c r="AM218" t="s">
        <v>3541</v>
      </c>
      <c r="AN218">
        <v>100</v>
      </c>
      <c r="AO218">
        <v>0</v>
      </c>
      <c r="AP218">
        <v>0</v>
      </c>
      <c r="AQ218" s="2">
        <v>42809.465833333335</v>
      </c>
      <c r="AR218">
        <v>30000</v>
      </c>
    </row>
    <row r="219" spans="1:44" x14ac:dyDescent="0.3">
      <c r="A219" t="s">
        <v>3533</v>
      </c>
      <c r="B219">
        <v>525</v>
      </c>
      <c r="C219" t="s">
        <v>3538</v>
      </c>
      <c r="D219" t="s">
        <v>4420</v>
      </c>
      <c r="E219">
        <v>50000</v>
      </c>
      <c r="F219">
        <v>5.2</v>
      </c>
      <c r="G219">
        <v>1</v>
      </c>
      <c r="H219">
        <v>31</v>
      </c>
      <c r="I219" t="s">
        <v>3581</v>
      </c>
      <c r="J219">
        <v>1</v>
      </c>
      <c r="K219">
        <v>1</v>
      </c>
      <c r="L219">
        <v>0.53</v>
      </c>
      <c r="M219">
        <v>50223.9</v>
      </c>
      <c r="N219">
        <v>43.06</v>
      </c>
      <c r="O219" s="4">
        <f t="shared" si="11"/>
        <v>43.055555555555557</v>
      </c>
      <c r="P219">
        <v>223.9</v>
      </c>
      <c r="Q219" s="4">
        <f t="shared" si="12"/>
        <v>5.3736000000000006E-2</v>
      </c>
      <c r="R219">
        <v>266.95999999999998</v>
      </c>
      <c r="T219" s="1" t="s">
        <v>4419</v>
      </c>
      <c r="U219" t="s">
        <v>3536</v>
      </c>
      <c r="V219" s="3" t="s">
        <v>4855</v>
      </c>
      <c r="W219">
        <v>4</v>
      </c>
      <c r="X219" s="3" t="s">
        <v>5116</v>
      </c>
      <c r="Y219" s="1" t="s">
        <v>4421</v>
      </c>
      <c r="Z219">
        <v>100</v>
      </c>
      <c r="AA219">
        <v>3</v>
      </c>
      <c r="AB219">
        <v>0</v>
      </c>
      <c r="AC219">
        <v>100</v>
      </c>
      <c r="AD219">
        <v>0</v>
      </c>
      <c r="AE219" t="s">
        <v>3539</v>
      </c>
      <c r="AF219">
        <v>121</v>
      </c>
      <c r="AG219">
        <v>100</v>
      </c>
      <c r="AH219" s="1" t="s">
        <v>4421</v>
      </c>
      <c r="AI219">
        <v>525</v>
      </c>
      <c r="AJ219" t="s">
        <v>4422</v>
      </c>
      <c r="AK219">
        <v>0</v>
      </c>
      <c r="AL219">
        <v>6</v>
      </c>
      <c r="AM219" t="s">
        <v>3541</v>
      </c>
      <c r="AN219">
        <v>100</v>
      </c>
      <c r="AO219">
        <v>0</v>
      </c>
      <c r="AP219">
        <v>0</v>
      </c>
      <c r="AQ219" s="2">
        <v>42809.461331018516</v>
      </c>
      <c r="AR219">
        <v>50000</v>
      </c>
    </row>
    <row r="220" spans="1:44" x14ac:dyDescent="0.3">
      <c r="A220" t="s">
        <v>3533</v>
      </c>
      <c r="B220">
        <v>524</v>
      </c>
      <c r="C220" t="s">
        <v>3538</v>
      </c>
      <c r="D220" t="s">
        <v>4424</v>
      </c>
      <c r="E220">
        <v>20000</v>
      </c>
      <c r="F220">
        <v>5.2</v>
      </c>
      <c r="G220">
        <v>1</v>
      </c>
      <c r="H220">
        <v>31</v>
      </c>
      <c r="I220" t="s">
        <v>3581</v>
      </c>
      <c r="J220">
        <v>1</v>
      </c>
      <c r="K220">
        <v>1</v>
      </c>
      <c r="L220">
        <v>0.53</v>
      </c>
      <c r="M220">
        <v>20089.560000000001</v>
      </c>
      <c r="N220">
        <v>17.22</v>
      </c>
      <c r="O220" s="4">
        <f t="shared" si="11"/>
        <v>17.222222222222221</v>
      </c>
      <c r="P220">
        <v>89.56</v>
      </c>
      <c r="Q220" s="4">
        <f t="shared" si="12"/>
        <v>5.3736000000000006E-2</v>
      </c>
      <c r="R220">
        <v>106.78</v>
      </c>
      <c r="T220" s="1" t="s">
        <v>4423</v>
      </c>
      <c r="U220" t="s">
        <v>3536</v>
      </c>
      <c r="V220" s="3" t="s">
        <v>4856</v>
      </c>
      <c r="W220">
        <v>5</v>
      </c>
      <c r="X220" s="3" t="s">
        <v>5117</v>
      </c>
      <c r="Y220" s="1" t="s">
        <v>4425</v>
      </c>
      <c r="Z220">
        <v>100</v>
      </c>
      <c r="AA220">
        <v>3</v>
      </c>
      <c r="AB220">
        <v>0</v>
      </c>
      <c r="AC220">
        <v>100</v>
      </c>
      <c r="AD220">
        <v>0</v>
      </c>
      <c r="AE220" t="s">
        <v>3539</v>
      </c>
      <c r="AF220">
        <v>121</v>
      </c>
      <c r="AG220">
        <v>100</v>
      </c>
      <c r="AH220" s="1" t="s">
        <v>4425</v>
      </c>
      <c r="AI220">
        <v>524</v>
      </c>
      <c r="AJ220" t="s">
        <v>4426</v>
      </c>
      <c r="AK220">
        <v>0</v>
      </c>
      <c r="AL220">
        <v>6</v>
      </c>
      <c r="AM220" t="s">
        <v>3541</v>
      </c>
      <c r="AN220">
        <v>100</v>
      </c>
      <c r="AO220">
        <v>0</v>
      </c>
      <c r="AP220">
        <v>0</v>
      </c>
      <c r="AQ220" s="2">
        <v>42809.456585648149</v>
      </c>
      <c r="AR220">
        <v>20000</v>
      </c>
    </row>
    <row r="221" spans="1:44" x14ac:dyDescent="0.3">
      <c r="A221" t="s">
        <v>3533</v>
      </c>
      <c r="B221">
        <v>523</v>
      </c>
      <c r="C221" t="s">
        <v>3538</v>
      </c>
      <c r="D221" t="s">
        <v>4428</v>
      </c>
      <c r="E221">
        <v>10000</v>
      </c>
      <c r="F221">
        <v>5.2</v>
      </c>
      <c r="G221">
        <v>1</v>
      </c>
      <c r="H221">
        <v>31</v>
      </c>
      <c r="I221" t="s">
        <v>3581</v>
      </c>
      <c r="J221">
        <v>1</v>
      </c>
      <c r="K221">
        <v>1</v>
      </c>
      <c r="L221">
        <v>0.53</v>
      </c>
      <c r="M221">
        <v>10044.780000000001</v>
      </c>
      <c r="N221">
        <v>8.61</v>
      </c>
      <c r="O221" s="4">
        <f t="shared" si="11"/>
        <v>8.6111111111111107</v>
      </c>
      <c r="P221">
        <v>44.78</v>
      </c>
      <c r="Q221" s="4">
        <f t="shared" si="12"/>
        <v>5.3736000000000006E-2</v>
      </c>
      <c r="R221">
        <v>53.39</v>
      </c>
      <c r="T221" s="1" t="s">
        <v>4427</v>
      </c>
      <c r="U221" t="s">
        <v>3536</v>
      </c>
      <c r="V221" s="3" t="s">
        <v>4857</v>
      </c>
      <c r="W221">
        <v>2</v>
      </c>
      <c r="X221" s="3" t="s">
        <v>5118</v>
      </c>
      <c r="Y221" s="1" t="s">
        <v>4429</v>
      </c>
      <c r="Z221">
        <v>100</v>
      </c>
      <c r="AA221">
        <v>3</v>
      </c>
      <c r="AB221">
        <v>0</v>
      </c>
      <c r="AC221">
        <v>100</v>
      </c>
      <c r="AD221">
        <v>0</v>
      </c>
      <c r="AE221" t="s">
        <v>3539</v>
      </c>
      <c r="AF221">
        <v>121</v>
      </c>
      <c r="AG221">
        <v>100</v>
      </c>
      <c r="AH221" s="1" t="s">
        <v>4429</v>
      </c>
      <c r="AI221">
        <v>523</v>
      </c>
      <c r="AJ221" t="s">
        <v>4430</v>
      </c>
      <c r="AK221">
        <v>0</v>
      </c>
      <c r="AL221">
        <v>6</v>
      </c>
      <c r="AM221" t="s">
        <v>3541</v>
      </c>
      <c r="AN221">
        <v>100</v>
      </c>
      <c r="AO221">
        <v>0</v>
      </c>
      <c r="AP221">
        <v>0</v>
      </c>
      <c r="AQ221" s="2">
        <v>42809.463726851849</v>
      </c>
      <c r="AR221">
        <v>10000</v>
      </c>
    </row>
    <row r="222" spans="1:44" x14ac:dyDescent="0.3">
      <c r="A222" t="s">
        <v>3533</v>
      </c>
      <c r="B222">
        <v>522</v>
      </c>
      <c r="C222" t="s">
        <v>3538</v>
      </c>
      <c r="D222" t="s">
        <v>4432</v>
      </c>
      <c r="E222">
        <v>5000</v>
      </c>
      <c r="F222">
        <v>5.2</v>
      </c>
      <c r="G222">
        <v>1</v>
      </c>
      <c r="H222">
        <v>31</v>
      </c>
      <c r="I222" t="s">
        <v>3581</v>
      </c>
      <c r="J222">
        <v>1</v>
      </c>
      <c r="K222">
        <v>1</v>
      </c>
      <c r="L222">
        <v>0.53</v>
      </c>
      <c r="M222">
        <v>5022.3999999999996</v>
      </c>
      <c r="N222">
        <v>4.3099999999999996</v>
      </c>
      <c r="O222" s="4">
        <f t="shared" si="11"/>
        <v>4.3055555555555554</v>
      </c>
      <c r="P222">
        <v>22.4</v>
      </c>
      <c r="Q222" s="4">
        <f t="shared" si="12"/>
        <v>5.3759999999999995E-2</v>
      </c>
      <c r="R222">
        <v>26.71</v>
      </c>
      <c r="T222" s="1" t="s">
        <v>4431</v>
      </c>
      <c r="U222" t="s">
        <v>3536</v>
      </c>
      <c r="V222" s="3" t="s">
        <v>4858</v>
      </c>
      <c r="W222">
        <v>4</v>
      </c>
      <c r="X222" s="3" t="s">
        <v>5119</v>
      </c>
      <c r="Y222" s="1" t="s">
        <v>4433</v>
      </c>
      <c r="Z222">
        <v>100</v>
      </c>
      <c r="AA222">
        <v>3</v>
      </c>
      <c r="AB222">
        <v>0</v>
      </c>
      <c r="AC222">
        <v>100</v>
      </c>
      <c r="AD222">
        <v>0</v>
      </c>
      <c r="AE222" t="s">
        <v>3539</v>
      </c>
      <c r="AF222">
        <v>121</v>
      </c>
      <c r="AG222">
        <v>100</v>
      </c>
      <c r="AH222" s="1" t="s">
        <v>4433</v>
      </c>
      <c r="AI222">
        <v>522</v>
      </c>
      <c r="AJ222" t="s">
        <v>4434</v>
      </c>
      <c r="AK222">
        <v>0</v>
      </c>
      <c r="AL222">
        <v>6</v>
      </c>
      <c r="AM222" t="s">
        <v>3541</v>
      </c>
      <c r="AN222">
        <v>100</v>
      </c>
      <c r="AO222">
        <v>0</v>
      </c>
      <c r="AP222">
        <v>0</v>
      </c>
      <c r="AQ222" s="2">
        <v>42809.453101851854</v>
      </c>
      <c r="AR222">
        <v>5000</v>
      </c>
    </row>
    <row r="223" spans="1:44" x14ac:dyDescent="0.3">
      <c r="A223" t="s">
        <v>3533</v>
      </c>
      <c r="B223">
        <v>521</v>
      </c>
      <c r="C223" t="s">
        <v>3538</v>
      </c>
      <c r="D223" t="s">
        <v>4436</v>
      </c>
      <c r="E223">
        <v>45000</v>
      </c>
      <c r="F223">
        <v>5.2</v>
      </c>
      <c r="G223">
        <v>1</v>
      </c>
      <c r="H223">
        <v>31</v>
      </c>
      <c r="I223" t="s">
        <v>3581</v>
      </c>
      <c r="J223">
        <v>1</v>
      </c>
      <c r="K223">
        <v>1</v>
      </c>
      <c r="L223">
        <v>0.53</v>
      </c>
      <c r="M223">
        <v>45201.5</v>
      </c>
      <c r="N223">
        <v>38.75</v>
      </c>
      <c r="O223" s="4">
        <f t="shared" si="11"/>
        <v>38.75</v>
      </c>
      <c r="P223">
        <v>201.5</v>
      </c>
      <c r="Q223" s="4">
        <f t="shared" si="12"/>
        <v>5.3733333333333327E-2</v>
      </c>
      <c r="R223">
        <v>240.25</v>
      </c>
      <c r="T223" s="1" t="s">
        <v>4435</v>
      </c>
      <c r="U223" t="s">
        <v>3536</v>
      </c>
      <c r="V223" s="3" t="s">
        <v>4859</v>
      </c>
      <c r="W223">
        <v>7</v>
      </c>
      <c r="X223" s="3" t="s">
        <v>5120</v>
      </c>
      <c r="Y223" s="1" t="s">
        <v>4437</v>
      </c>
      <c r="Z223">
        <v>100</v>
      </c>
      <c r="AA223">
        <v>3</v>
      </c>
      <c r="AB223">
        <v>0</v>
      </c>
      <c r="AC223">
        <v>100</v>
      </c>
      <c r="AD223">
        <v>0</v>
      </c>
      <c r="AE223" t="s">
        <v>3539</v>
      </c>
      <c r="AF223">
        <v>121</v>
      </c>
      <c r="AG223">
        <v>100</v>
      </c>
      <c r="AH223" s="1" t="s">
        <v>4437</v>
      </c>
      <c r="AI223">
        <v>521</v>
      </c>
      <c r="AJ223" t="s">
        <v>4438</v>
      </c>
      <c r="AK223">
        <v>0</v>
      </c>
      <c r="AL223">
        <v>6</v>
      </c>
      <c r="AM223" t="s">
        <v>3541</v>
      </c>
      <c r="AN223">
        <v>100</v>
      </c>
      <c r="AO223">
        <v>0</v>
      </c>
      <c r="AP223">
        <v>0</v>
      </c>
      <c r="AQ223" s="2">
        <v>42809.44736111111</v>
      </c>
      <c r="AR223">
        <v>45000</v>
      </c>
    </row>
    <row r="224" spans="1:44" x14ac:dyDescent="0.3">
      <c r="A224" t="s">
        <v>3533</v>
      </c>
      <c r="B224">
        <v>516</v>
      </c>
      <c r="C224" t="s">
        <v>3538</v>
      </c>
      <c r="D224" t="s">
        <v>4440</v>
      </c>
      <c r="E224">
        <v>50000</v>
      </c>
      <c r="F224">
        <v>5.2</v>
      </c>
      <c r="G224">
        <v>1</v>
      </c>
      <c r="H224">
        <v>31</v>
      </c>
      <c r="I224" t="s">
        <v>3581</v>
      </c>
      <c r="J224">
        <v>1</v>
      </c>
      <c r="K224">
        <v>1</v>
      </c>
      <c r="L224">
        <v>0.53</v>
      </c>
      <c r="M224">
        <v>50223.89</v>
      </c>
      <c r="N224">
        <v>43.06</v>
      </c>
      <c r="O224" s="4">
        <f t="shared" si="11"/>
        <v>43.055555555555557</v>
      </c>
      <c r="P224">
        <v>223.89</v>
      </c>
      <c r="Q224" s="4">
        <f t="shared" si="12"/>
        <v>5.3733599999999992E-2</v>
      </c>
      <c r="R224">
        <v>266.95</v>
      </c>
      <c r="T224" s="1" t="s">
        <v>4439</v>
      </c>
      <c r="U224" t="s">
        <v>3536</v>
      </c>
      <c r="V224" s="3" t="s">
        <v>4860</v>
      </c>
      <c r="W224">
        <v>4</v>
      </c>
      <c r="X224" s="3" t="s">
        <v>5121</v>
      </c>
      <c r="Y224" s="1" t="s">
        <v>4441</v>
      </c>
      <c r="Z224">
        <v>100</v>
      </c>
      <c r="AA224">
        <v>3</v>
      </c>
      <c r="AB224">
        <v>0</v>
      </c>
      <c r="AC224">
        <v>100</v>
      </c>
      <c r="AD224">
        <v>0</v>
      </c>
      <c r="AE224" t="s">
        <v>3539</v>
      </c>
      <c r="AF224">
        <v>121</v>
      </c>
      <c r="AG224">
        <v>100</v>
      </c>
      <c r="AH224" s="1" t="s">
        <v>4441</v>
      </c>
      <c r="AI224">
        <v>516</v>
      </c>
      <c r="AJ224" t="s">
        <v>4442</v>
      </c>
      <c r="AK224">
        <v>0</v>
      </c>
      <c r="AL224">
        <v>6</v>
      </c>
      <c r="AM224" t="s">
        <v>3541</v>
      </c>
      <c r="AN224">
        <v>100</v>
      </c>
      <c r="AO224">
        <v>0</v>
      </c>
      <c r="AP224">
        <v>0</v>
      </c>
      <c r="AQ224" s="2">
        <v>42808.649884259263</v>
      </c>
      <c r="AR224">
        <v>50000</v>
      </c>
    </row>
    <row r="225" spans="1:44" x14ac:dyDescent="0.3">
      <c r="A225" t="s">
        <v>3533</v>
      </c>
      <c r="B225">
        <v>517</v>
      </c>
      <c r="C225" t="s">
        <v>3538</v>
      </c>
      <c r="D225" t="s">
        <v>4444</v>
      </c>
      <c r="E225">
        <v>50000</v>
      </c>
      <c r="F225">
        <v>5.2</v>
      </c>
      <c r="G225">
        <v>1</v>
      </c>
      <c r="H225">
        <v>31</v>
      </c>
      <c r="I225" t="s">
        <v>3581</v>
      </c>
      <c r="J225">
        <v>1</v>
      </c>
      <c r="K225">
        <v>1</v>
      </c>
      <c r="L225">
        <v>0.53</v>
      </c>
      <c r="M225">
        <v>50223.89</v>
      </c>
      <c r="N225">
        <v>43.06</v>
      </c>
      <c r="O225" s="4">
        <f t="shared" si="11"/>
        <v>43.055555555555557</v>
      </c>
      <c r="P225">
        <v>223.89</v>
      </c>
      <c r="Q225" s="4">
        <f t="shared" si="12"/>
        <v>5.3733599999999992E-2</v>
      </c>
      <c r="R225">
        <v>266.95</v>
      </c>
      <c r="T225" s="1" t="s">
        <v>4443</v>
      </c>
      <c r="U225" t="s">
        <v>3536</v>
      </c>
      <c r="V225" s="3" t="s">
        <v>4861</v>
      </c>
      <c r="W225">
        <v>4</v>
      </c>
      <c r="X225" s="3" t="s">
        <v>5122</v>
      </c>
      <c r="Y225" s="1" t="s">
        <v>4445</v>
      </c>
      <c r="Z225">
        <v>100</v>
      </c>
      <c r="AA225">
        <v>3</v>
      </c>
      <c r="AB225">
        <v>0</v>
      </c>
      <c r="AC225">
        <v>100</v>
      </c>
      <c r="AD225">
        <v>0</v>
      </c>
      <c r="AE225" t="s">
        <v>3539</v>
      </c>
      <c r="AF225">
        <v>121</v>
      </c>
      <c r="AG225">
        <v>100</v>
      </c>
      <c r="AH225" s="1" t="s">
        <v>4445</v>
      </c>
      <c r="AI225">
        <v>517</v>
      </c>
      <c r="AJ225" t="s">
        <v>4446</v>
      </c>
      <c r="AK225">
        <v>0</v>
      </c>
      <c r="AL225">
        <v>6</v>
      </c>
      <c r="AM225" t="s">
        <v>3541</v>
      </c>
      <c r="AN225">
        <v>100</v>
      </c>
      <c r="AO225">
        <v>0</v>
      </c>
      <c r="AP225">
        <v>0</v>
      </c>
      <c r="AQ225" s="2">
        <v>42808.652569444443</v>
      </c>
      <c r="AR225">
        <v>50000</v>
      </c>
    </row>
    <row r="226" spans="1:44" x14ac:dyDescent="0.3">
      <c r="A226" t="s">
        <v>3533</v>
      </c>
      <c r="B226">
        <v>518</v>
      </c>
      <c r="C226" t="s">
        <v>3538</v>
      </c>
      <c r="D226" t="s">
        <v>4448</v>
      </c>
      <c r="E226">
        <v>50000</v>
      </c>
      <c r="F226">
        <v>5.2</v>
      </c>
      <c r="G226">
        <v>1</v>
      </c>
      <c r="H226">
        <v>31</v>
      </c>
      <c r="I226" t="s">
        <v>3581</v>
      </c>
      <c r="J226">
        <v>1</v>
      </c>
      <c r="K226">
        <v>1</v>
      </c>
      <c r="L226">
        <v>0.53</v>
      </c>
      <c r="M226">
        <v>50223.89</v>
      </c>
      <c r="N226">
        <v>43.06</v>
      </c>
      <c r="O226" s="4">
        <f t="shared" si="11"/>
        <v>43.055555555555557</v>
      </c>
      <c r="P226">
        <v>223.89</v>
      </c>
      <c r="Q226" s="4">
        <f t="shared" si="12"/>
        <v>5.3733599999999992E-2</v>
      </c>
      <c r="R226">
        <v>266.95</v>
      </c>
      <c r="T226" s="1" t="s">
        <v>4447</v>
      </c>
      <c r="U226" t="s">
        <v>3536</v>
      </c>
      <c r="V226" s="3" t="s">
        <v>4862</v>
      </c>
      <c r="W226">
        <v>4</v>
      </c>
      <c r="X226" s="3" t="s">
        <v>5123</v>
      </c>
      <c r="Y226" s="1" t="s">
        <v>4449</v>
      </c>
      <c r="Z226">
        <v>100</v>
      </c>
      <c r="AA226">
        <v>3</v>
      </c>
      <c r="AB226">
        <v>0</v>
      </c>
      <c r="AC226">
        <v>100</v>
      </c>
      <c r="AD226">
        <v>0</v>
      </c>
      <c r="AE226" t="s">
        <v>3539</v>
      </c>
      <c r="AF226">
        <v>121</v>
      </c>
      <c r="AG226">
        <v>100</v>
      </c>
      <c r="AH226" s="1" t="s">
        <v>4449</v>
      </c>
      <c r="AI226">
        <v>518</v>
      </c>
      <c r="AJ226" t="s">
        <v>4450</v>
      </c>
      <c r="AK226">
        <v>0</v>
      </c>
      <c r="AL226">
        <v>6</v>
      </c>
      <c r="AM226" t="s">
        <v>3541</v>
      </c>
      <c r="AN226">
        <v>100</v>
      </c>
      <c r="AO226">
        <v>0</v>
      </c>
      <c r="AP226">
        <v>0</v>
      </c>
      <c r="AQ226" s="2">
        <v>42808.65519675926</v>
      </c>
      <c r="AR226">
        <v>50000</v>
      </c>
    </row>
    <row r="227" spans="1:44" x14ac:dyDescent="0.3">
      <c r="A227" t="s">
        <v>3533</v>
      </c>
      <c r="B227">
        <v>519</v>
      </c>
      <c r="C227" t="s">
        <v>3538</v>
      </c>
      <c r="D227" t="s">
        <v>4452</v>
      </c>
      <c r="E227">
        <v>50000</v>
      </c>
      <c r="F227">
        <v>5.2</v>
      </c>
      <c r="G227">
        <v>1</v>
      </c>
      <c r="H227">
        <v>31</v>
      </c>
      <c r="I227" t="s">
        <v>3581</v>
      </c>
      <c r="J227">
        <v>1</v>
      </c>
      <c r="K227">
        <v>1</v>
      </c>
      <c r="L227">
        <v>0.53</v>
      </c>
      <c r="M227">
        <v>50223.89</v>
      </c>
      <c r="N227">
        <v>43.06</v>
      </c>
      <c r="O227" s="4">
        <f t="shared" si="11"/>
        <v>43.055555555555557</v>
      </c>
      <c r="P227">
        <v>223.89</v>
      </c>
      <c r="Q227" s="4">
        <f t="shared" si="12"/>
        <v>5.3733599999999992E-2</v>
      </c>
      <c r="R227">
        <v>266.95</v>
      </c>
      <c r="T227" s="1" t="s">
        <v>4451</v>
      </c>
      <c r="U227" t="s">
        <v>3536</v>
      </c>
      <c r="V227" s="3" t="s">
        <v>4863</v>
      </c>
      <c r="W227">
        <v>5</v>
      </c>
      <c r="X227" s="3" t="s">
        <v>5124</v>
      </c>
      <c r="Y227" s="1" t="s">
        <v>4453</v>
      </c>
      <c r="Z227">
        <v>100</v>
      </c>
      <c r="AA227">
        <v>3</v>
      </c>
      <c r="AB227">
        <v>0</v>
      </c>
      <c r="AC227">
        <v>100</v>
      </c>
      <c r="AD227">
        <v>0</v>
      </c>
      <c r="AE227" t="s">
        <v>3539</v>
      </c>
      <c r="AF227">
        <v>121</v>
      </c>
      <c r="AG227">
        <v>100</v>
      </c>
      <c r="AH227" s="1" t="s">
        <v>4453</v>
      </c>
      <c r="AI227">
        <v>519</v>
      </c>
      <c r="AJ227" t="s">
        <v>4454</v>
      </c>
      <c r="AK227">
        <v>0</v>
      </c>
      <c r="AL227">
        <v>6</v>
      </c>
      <c r="AM227" t="s">
        <v>3541</v>
      </c>
      <c r="AN227">
        <v>100</v>
      </c>
      <c r="AO227">
        <v>0</v>
      </c>
      <c r="AP227">
        <v>0</v>
      </c>
      <c r="AQ227" s="2">
        <v>42808.656886574077</v>
      </c>
      <c r="AR227">
        <v>50000</v>
      </c>
    </row>
    <row r="228" spans="1:44" x14ac:dyDescent="0.3">
      <c r="A228" t="s">
        <v>3533</v>
      </c>
      <c r="B228">
        <v>520</v>
      </c>
      <c r="C228" t="s">
        <v>3538</v>
      </c>
      <c r="D228" t="s">
        <v>4456</v>
      </c>
      <c r="E228">
        <v>30000</v>
      </c>
      <c r="F228">
        <v>5.2</v>
      </c>
      <c r="G228">
        <v>1</v>
      </c>
      <c r="H228">
        <v>31</v>
      </c>
      <c r="I228" t="s">
        <v>3581</v>
      </c>
      <c r="J228">
        <v>1</v>
      </c>
      <c r="K228">
        <v>1</v>
      </c>
      <c r="L228">
        <v>0.53</v>
      </c>
      <c r="M228">
        <v>30134.33</v>
      </c>
      <c r="N228">
        <v>25.83</v>
      </c>
      <c r="O228" s="4">
        <f t="shared" si="11"/>
        <v>25.833333333333336</v>
      </c>
      <c r="P228">
        <v>134.33000000000001</v>
      </c>
      <c r="Q228" s="4">
        <f t="shared" si="12"/>
        <v>5.3732000000000002E-2</v>
      </c>
      <c r="R228">
        <v>160.16</v>
      </c>
      <c r="T228" s="1" t="s">
        <v>4455</v>
      </c>
      <c r="U228" t="s">
        <v>3536</v>
      </c>
      <c r="V228" s="3" t="s">
        <v>4864</v>
      </c>
      <c r="W228">
        <v>2</v>
      </c>
      <c r="X228" s="3" t="s">
        <v>5125</v>
      </c>
      <c r="Y228" s="1" t="s">
        <v>4457</v>
      </c>
      <c r="Z228">
        <v>100</v>
      </c>
      <c r="AA228">
        <v>3</v>
      </c>
      <c r="AB228">
        <v>0</v>
      </c>
      <c r="AC228">
        <v>100</v>
      </c>
      <c r="AD228">
        <v>0</v>
      </c>
      <c r="AE228" t="s">
        <v>3539</v>
      </c>
      <c r="AF228">
        <v>121</v>
      </c>
      <c r="AG228">
        <v>100</v>
      </c>
      <c r="AH228" s="1" t="s">
        <v>4457</v>
      </c>
      <c r="AI228">
        <v>520</v>
      </c>
      <c r="AJ228" t="s">
        <v>4458</v>
      </c>
      <c r="AK228">
        <v>0</v>
      </c>
      <c r="AL228">
        <v>6</v>
      </c>
      <c r="AM228" t="s">
        <v>3541</v>
      </c>
      <c r="AN228">
        <v>100</v>
      </c>
      <c r="AO228">
        <v>0</v>
      </c>
      <c r="AP228">
        <v>0</v>
      </c>
      <c r="AQ228" s="2">
        <v>42808.660266203704</v>
      </c>
      <c r="AR228">
        <v>30000</v>
      </c>
    </row>
    <row r="229" spans="1:44" x14ac:dyDescent="0.3">
      <c r="A229" t="s">
        <v>3533</v>
      </c>
      <c r="B229">
        <v>515</v>
      </c>
      <c r="C229" t="s">
        <v>3538</v>
      </c>
      <c r="D229" t="s">
        <v>4460</v>
      </c>
      <c r="E229">
        <v>30000</v>
      </c>
      <c r="F229">
        <v>5.2</v>
      </c>
      <c r="G229">
        <v>1</v>
      </c>
      <c r="H229">
        <v>31</v>
      </c>
      <c r="I229" t="s">
        <v>3581</v>
      </c>
      <c r="J229">
        <v>1</v>
      </c>
      <c r="K229">
        <v>1</v>
      </c>
      <c r="L229">
        <v>0.53</v>
      </c>
      <c r="M229">
        <v>30134.34</v>
      </c>
      <c r="N229">
        <v>25.83</v>
      </c>
      <c r="O229" s="4">
        <f t="shared" si="11"/>
        <v>25.833333333333336</v>
      </c>
      <c r="P229">
        <v>134.34</v>
      </c>
      <c r="Q229" s="4">
        <f t="shared" ref="Q229:Q260" si="13">P229/E229/G229*12</f>
        <v>5.3736000000000006E-2</v>
      </c>
      <c r="R229">
        <v>160.16999999999999</v>
      </c>
      <c r="T229" s="1" t="s">
        <v>4459</v>
      </c>
      <c r="U229" t="s">
        <v>3536</v>
      </c>
      <c r="V229" s="3" t="s">
        <v>4865</v>
      </c>
      <c r="W229">
        <v>5</v>
      </c>
      <c r="X229" s="3" t="s">
        <v>5126</v>
      </c>
      <c r="Y229" s="1" t="s">
        <v>4461</v>
      </c>
      <c r="Z229">
        <v>100</v>
      </c>
      <c r="AA229">
        <v>3</v>
      </c>
      <c r="AB229">
        <v>0</v>
      </c>
      <c r="AC229">
        <v>100</v>
      </c>
      <c r="AD229">
        <v>0</v>
      </c>
      <c r="AE229" t="s">
        <v>3539</v>
      </c>
      <c r="AF229">
        <v>121</v>
      </c>
      <c r="AG229">
        <v>100</v>
      </c>
      <c r="AH229" s="1" t="s">
        <v>4461</v>
      </c>
      <c r="AI229">
        <v>515</v>
      </c>
      <c r="AJ229" t="s">
        <v>4462</v>
      </c>
      <c r="AK229">
        <v>0</v>
      </c>
      <c r="AL229">
        <v>6</v>
      </c>
      <c r="AM229" t="s">
        <v>3541</v>
      </c>
      <c r="AN229">
        <v>100</v>
      </c>
      <c r="AO229">
        <v>0</v>
      </c>
      <c r="AP229">
        <v>0</v>
      </c>
      <c r="AQ229" s="2">
        <v>42808.65351851852</v>
      </c>
      <c r="AR229">
        <v>30000</v>
      </c>
    </row>
    <row r="230" spans="1:44" x14ac:dyDescent="0.3">
      <c r="A230" t="s">
        <v>3533</v>
      </c>
      <c r="B230">
        <v>514</v>
      </c>
      <c r="C230" t="s">
        <v>3538</v>
      </c>
      <c r="D230" t="s">
        <v>4464</v>
      </c>
      <c r="E230">
        <v>50000</v>
      </c>
      <c r="F230">
        <v>5.2</v>
      </c>
      <c r="G230">
        <v>1</v>
      </c>
      <c r="H230">
        <v>31</v>
      </c>
      <c r="I230" t="s">
        <v>3581</v>
      </c>
      <c r="J230">
        <v>1</v>
      </c>
      <c r="K230">
        <v>1</v>
      </c>
      <c r="L230">
        <v>0.53</v>
      </c>
      <c r="M230">
        <v>50223.89</v>
      </c>
      <c r="N230">
        <v>43.06</v>
      </c>
      <c r="O230" s="4">
        <f t="shared" si="11"/>
        <v>43.055555555555557</v>
      </c>
      <c r="P230">
        <v>223.89</v>
      </c>
      <c r="Q230" s="4">
        <f t="shared" si="13"/>
        <v>5.3733599999999992E-2</v>
      </c>
      <c r="R230">
        <v>266.95</v>
      </c>
      <c r="T230" s="1" t="s">
        <v>4463</v>
      </c>
      <c r="U230" t="s">
        <v>3536</v>
      </c>
      <c r="V230" s="3" t="s">
        <v>4866</v>
      </c>
      <c r="W230">
        <v>7</v>
      </c>
      <c r="X230" s="3" t="s">
        <v>5127</v>
      </c>
      <c r="Y230" s="1" t="s">
        <v>4465</v>
      </c>
      <c r="Z230">
        <v>100</v>
      </c>
      <c r="AA230">
        <v>3</v>
      </c>
      <c r="AB230">
        <v>0</v>
      </c>
      <c r="AC230">
        <v>100</v>
      </c>
      <c r="AD230">
        <v>0</v>
      </c>
      <c r="AE230" t="s">
        <v>3539</v>
      </c>
      <c r="AF230">
        <v>121</v>
      </c>
      <c r="AG230">
        <v>100</v>
      </c>
      <c r="AH230" s="1" t="s">
        <v>4465</v>
      </c>
      <c r="AI230">
        <v>514</v>
      </c>
      <c r="AJ230" t="s">
        <v>4466</v>
      </c>
      <c r="AK230">
        <v>0</v>
      </c>
      <c r="AL230">
        <v>6</v>
      </c>
      <c r="AM230" t="s">
        <v>3541</v>
      </c>
      <c r="AN230">
        <v>100</v>
      </c>
      <c r="AO230">
        <v>0</v>
      </c>
      <c r="AP230">
        <v>0</v>
      </c>
      <c r="AQ230" s="2">
        <v>42808.645902777775</v>
      </c>
      <c r="AR230">
        <v>50000</v>
      </c>
    </row>
    <row r="231" spans="1:44" x14ac:dyDescent="0.3">
      <c r="A231" t="s">
        <v>3533</v>
      </c>
      <c r="B231">
        <v>513</v>
      </c>
      <c r="C231" t="s">
        <v>3538</v>
      </c>
      <c r="D231" t="s">
        <v>4468</v>
      </c>
      <c r="E231">
        <v>20000</v>
      </c>
      <c r="F231">
        <v>5.2</v>
      </c>
      <c r="G231">
        <v>1</v>
      </c>
      <c r="H231">
        <v>31</v>
      </c>
      <c r="I231" t="s">
        <v>3581</v>
      </c>
      <c r="J231">
        <v>1</v>
      </c>
      <c r="K231">
        <v>1</v>
      </c>
      <c r="L231">
        <v>0.53</v>
      </c>
      <c r="M231">
        <v>20089.55</v>
      </c>
      <c r="N231">
        <v>17.22</v>
      </c>
      <c r="O231" s="4">
        <f t="shared" si="11"/>
        <v>17.222222222222221</v>
      </c>
      <c r="P231">
        <v>89.55</v>
      </c>
      <c r="Q231" s="4">
        <f t="shared" si="13"/>
        <v>5.373E-2</v>
      </c>
      <c r="R231">
        <v>106.77</v>
      </c>
      <c r="T231" s="1" t="s">
        <v>4467</v>
      </c>
      <c r="U231" t="s">
        <v>3536</v>
      </c>
      <c r="V231" s="3" t="s">
        <v>4867</v>
      </c>
      <c r="W231">
        <v>7</v>
      </c>
      <c r="X231" s="3" t="s">
        <v>5128</v>
      </c>
      <c r="Y231" s="1" t="s">
        <v>4469</v>
      </c>
      <c r="Z231">
        <v>100</v>
      </c>
      <c r="AA231">
        <v>3</v>
      </c>
      <c r="AB231">
        <v>0</v>
      </c>
      <c r="AC231">
        <v>100</v>
      </c>
      <c r="AD231">
        <v>0</v>
      </c>
      <c r="AE231" t="s">
        <v>3539</v>
      </c>
      <c r="AF231">
        <v>121</v>
      </c>
      <c r="AG231">
        <v>100</v>
      </c>
      <c r="AH231" s="1" t="s">
        <v>4469</v>
      </c>
      <c r="AI231">
        <v>513</v>
      </c>
      <c r="AJ231" t="s">
        <v>4470</v>
      </c>
      <c r="AK231">
        <v>0</v>
      </c>
      <c r="AL231">
        <v>6</v>
      </c>
      <c r="AM231" t="s">
        <v>3541</v>
      </c>
      <c r="AN231">
        <v>100</v>
      </c>
      <c r="AO231">
        <v>0</v>
      </c>
      <c r="AP231">
        <v>0</v>
      </c>
      <c r="AQ231" s="2">
        <v>42808.642476851855</v>
      </c>
      <c r="AR231">
        <v>20000</v>
      </c>
    </row>
    <row r="232" spans="1:44" x14ac:dyDescent="0.3">
      <c r="A232" t="s">
        <v>3533</v>
      </c>
      <c r="B232">
        <v>512</v>
      </c>
      <c r="C232" t="s">
        <v>3538</v>
      </c>
      <c r="D232" t="s">
        <v>4472</v>
      </c>
      <c r="E232">
        <v>20000</v>
      </c>
      <c r="F232">
        <v>5.2</v>
      </c>
      <c r="G232">
        <v>1</v>
      </c>
      <c r="H232">
        <v>31</v>
      </c>
      <c r="I232" t="s">
        <v>3581</v>
      </c>
      <c r="J232">
        <v>1</v>
      </c>
      <c r="K232">
        <v>1</v>
      </c>
      <c r="L232">
        <v>0.53</v>
      </c>
      <c r="M232">
        <v>20089.560000000001</v>
      </c>
      <c r="N232">
        <v>17.22</v>
      </c>
      <c r="O232" s="4">
        <f t="shared" si="11"/>
        <v>17.222222222222221</v>
      </c>
      <c r="P232">
        <v>89.56</v>
      </c>
      <c r="Q232" s="4">
        <f t="shared" si="13"/>
        <v>5.3736000000000006E-2</v>
      </c>
      <c r="R232">
        <v>106.78</v>
      </c>
      <c r="T232" s="1" t="s">
        <v>4471</v>
      </c>
      <c r="U232" t="s">
        <v>3536</v>
      </c>
      <c r="V232" s="3" t="s">
        <v>4868</v>
      </c>
      <c r="W232">
        <v>5</v>
      </c>
      <c r="X232" s="3" t="s">
        <v>5129</v>
      </c>
      <c r="Y232" s="1" t="s">
        <v>4473</v>
      </c>
      <c r="Z232">
        <v>100</v>
      </c>
      <c r="AA232">
        <v>3</v>
      </c>
      <c r="AB232">
        <v>0</v>
      </c>
      <c r="AC232">
        <v>100</v>
      </c>
      <c r="AD232">
        <v>0</v>
      </c>
      <c r="AE232" t="s">
        <v>3539</v>
      </c>
      <c r="AF232">
        <v>121</v>
      </c>
      <c r="AG232">
        <v>100</v>
      </c>
      <c r="AH232" s="1" t="s">
        <v>4473</v>
      </c>
      <c r="AI232">
        <v>512</v>
      </c>
      <c r="AJ232" t="s">
        <v>4474</v>
      </c>
      <c r="AK232">
        <v>0</v>
      </c>
      <c r="AL232">
        <v>6</v>
      </c>
      <c r="AM232" t="s">
        <v>3541</v>
      </c>
      <c r="AN232">
        <v>100</v>
      </c>
      <c r="AO232">
        <v>0</v>
      </c>
      <c r="AP232">
        <v>0</v>
      </c>
      <c r="AQ232" s="2">
        <v>42808.50885416667</v>
      </c>
      <c r="AR232">
        <v>20000</v>
      </c>
    </row>
    <row r="233" spans="1:44" x14ac:dyDescent="0.3">
      <c r="A233" t="s">
        <v>3533</v>
      </c>
      <c r="B233">
        <v>511</v>
      </c>
      <c r="C233" t="s">
        <v>3538</v>
      </c>
      <c r="D233" t="s">
        <v>4476</v>
      </c>
      <c r="E233">
        <v>20000</v>
      </c>
      <c r="F233">
        <v>5.2</v>
      </c>
      <c r="G233">
        <v>1</v>
      </c>
      <c r="H233">
        <v>31</v>
      </c>
      <c r="I233" t="s">
        <v>3581</v>
      </c>
      <c r="J233">
        <v>1</v>
      </c>
      <c r="K233">
        <v>1</v>
      </c>
      <c r="L233">
        <v>0.53</v>
      </c>
      <c r="M233">
        <v>20089.560000000001</v>
      </c>
      <c r="N233">
        <v>17.22</v>
      </c>
      <c r="O233" s="4">
        <f t="shared" si="11"/>
        <v>17.222222222222221</v>
      </c>
      <c r="P233">
        <v>89.56</v>
      </c>
      <c r="Q233" s="4">
        <f t="shared" si="13"/>
        <v>5.3736000000000006E-2</v>
      </c>
      <c r="R233">
        <v>106.78</v>
      </c>
      <c r="T233" s="1" t="s">
        <v>4475</v>
      </c>
      <c r="U233" t="s">
        <v>3536</v>
      </c>
      <c r="V233" s="3" t="s">
        <v>4869</v>
      </c>
      <c r="W233">
        <v>4</v>
      </c>
      <c r="X233" s="3" t="s">
        <v>5130</v>
      </c>
      <c r="Y233" s="1" t="s">
        <v>4477</v>
      </c>
      <c r="Z233">
        <v>100</v>
      </c>
      <c r="AA233">
        <v>3</v>
      </c>
      <c r="AB233">
        <v>0</v>
      </c>
      <c r="AC233">
        <v>100</v>
      </c>
      <c r="AD233">
        <v>0</v>
      </c>
      <c r="AE233" t="s">
        <v>3539</v>
      </c>
      <c r="AF233">
        <v>121</v>
      </c>
      <c r="AG233">
        <v>100</v>
      </c>
      <c r="AH233" s="1" t="s">
        <v>4477</v>
      </c>
      <c r="AI233">
        <v>511</v>
      </c>
      <c r="AJ233" t="s">
        <v>4478</v>
      </c>
      <c r="AK233">
        <v>0</v>
      </c>
      <c r="AL233">
        <v>6</v>
      </c>
      <c r="AM233" t="s">
        <v>3541</v>
      </c>
      <c r="AN233">
        <v>100</v>
      </c>
      <c r="AO233">
        <v>0</v>
      </c>
      <c r="AP233">
        <v>0</v>
      </c>
      <c r="AQ233" s="2">
        <v>42808.507407407407</v>
      </c>
      <c r="AR233">
        <v>20000</v>
      </c>
    </row>
    <row r="234" spans="1:44" x14ac:dyDescent="0.3">
      <c r="A234" t="s">
        <v>3533</v>
      </c>
      <c r="B234">
        <v>510</v>
      </c>
      <c r="C234" t="s">
        <v>3538</v>
      </c>
      <c r="D234" t="s">
        <v>4480</v>
      </c>
      <c r="E234">
        <v>20000</v>
      </c>
      <c r="F234">
        <v>5.2</v>
      </c>
      <c r="G234">
        <v>1</v>
      </c>
      <c r="H234">
        <v>31</v>
      </c>
      <c r="I234" t="s">
        <v>3581</v>
      </c>
      <c r="J234">
        <v>1</v>
      </c>
      <c r="K234">
        <v>1</v>
      </c>
      <c r="L234">
        <v>0.53</v>
      </c>
      <c r="M234">
        <v>20089.560000000001</v>
      </c>
      <c r="N234">
        <v>17.22</v>
      </c>
      <c r="O234" s="4">
        <f t="shared" si="11"/>
        <v>17.222222222222221</v>
      </c>
      <c r="P234">
        <v>89.56</v>
      </c>
      <c r="Q234" s="4">
        <f t="shared" si="13"/>
        <v>5.3736000000000006E-2</v>
      </c>
      <c r="R234">
        <v>106.78</v>
      </c>
      <c r="T234" s="1" t="s">
        <v>4479</v>
      </c>
      <c r="U234" t="s">
        <v>3536</v>
      </c>
      <c r="V234" s="3" t="s">
        <v>4870</v>
      </c>
      <c r="W234">
        <v>5</v>
      </c>
      <c r="X234" s="3" t="s">
        <v>5131</v>
      </c>
      <c r="Y234" s="1" t="s">
        <v>4481</v>
      </c>
      <c r="Z234">
        <v>100</v>
      </c>
      <c r="AA234">
        <v>3</v>
      </c>
      <c r="AB234">
        <v>0</v>
      </c>
      <c r="AC234">
        <v>100</v>
      </c>
      <c r="AD234">
        <v>0</v>
      </c>
      <c r="AE234" t="s">
        <v>3539</v>
      </c>
      <c r="AF234">
        <v>121</v>
      </c>
      <c r="AG234">
        <v>100</v>
      </c>
      <c r="AH234" s="1" t="s">
        <v>4481</v>
      </c>
      <c r="AI234">
        <v>510</v>
      </c>
      <c r="AJ234" t="s">
        <v>4482</v>
      </c>
      <c r="AK234">
        <v>0</v>
      </c>
      <c r="AL234">
        <v>6</v>
      </c>
      <c r="AM234" t="s">
        <v>3541</v>
      </c>
      <c r="AN234">
        <v>100</v>
      </c>
      <c r="AO234">
        <v>0</v>
      </c>
      <c r="AP234">
        <v>0</v>
      </c>
      <c r="AQ234" s="2">
        <v>42808.505787037036</v>
      </c>
      <c r="AR234">
        <v>20000</v>
      </c>
    </row>
    <row r="235" spans="1:44" x14ac:dyDescent="0.3">
      <c r="A235" t="s">
        <v>3533</v>
      </c>
      <c r="B235">
        <v>509</v>
      </c>
      <c r="C235" t="s">
        <v>3538</v>
      </c>
      <c r="D235" t="s">
        <v>4484</v>
      </c>
      <c r="E235">
        <v>20000</v>
      </c>
      <c r="F235">
        <v>5.2</v>
      </c>
      <c r="G235">
        <v>1</v>
      </c>
      <c r="H235">
        <v>31</v>
      </c>
      <c r="I235" t="s">
        <v>3581</v>
      </c>
      <c r="J235">
        <v>1</v>
      </c>
      <c r="K235">
        <v>1</v>
      </c>
      <c r="L235">
        <v>0.53</v>
      </c>
      <c r="M235">
        <v>20089.560000000001</v>
      </c>
      <c r="N235">
        <v>17.22</v>
      </c>
      <c r="O235" s="4">
        <f t="shared" si="11"/>
        <v>17.222222222222221</v>
      </c>
      <c r="P235">
        <v>89.56</v>
      </c>
      <c r="Q235" s="4">
        <f t="shared" si="13"/>
        <v>5.3736000000000006E-2</v>
      </c>
      <c r="R235">
        <v>106.78</v>
      </c>
      <c r="T235" s="1" t="s">
        <v>4483</v>
      </c>
      <c r="U235" t="s">
        <v>3536</v>
      </c>
      <c r="V235" s="3" t="s">
        <v>4871</v>
      </c>
      <c r="W235">
        <v>11</v>
      </c>
      <c r="X235" s="3" t="s">
        <v>5132</v>
      </c>
      <c r="Y235" s="1" t="s">
        <v>4485</v>
      </c>
      <c r="Z235">
        <v>100</v>
      </c>
      <c r="AA235">
        <v>3</v>
      </c>
      <c r="AB235">
        <v>0</v>
      </c>
      <c r="AC235">
        <v>100</v>
      </c>
      <c r="AD235">
        <v>0</v>
      </c>
      <c r="AE235" t="s">
        <v>3539</v>
      </c>
      <c r="AF235">
        <v>121</v>
      </c>
      <c r="AG235">
        <v>100</v>
      </c>
      <c r="AH235" s="1" t="s">
        <v>4485</v>
      </c>
      <c r="AI235">
        <v>509</v>
      </c>
      <c r="AJ235" t="s">
        <v>4486</v>
      </c>
      <c r="AK235">
        <v>0</v>
      </c>
      <c r="AL235">
        <v>6</v>
      </c>
      <c r="AM235" t="s">
        <v>3541</v>
      </c>
      <c r="AN235">
        <v>100</v>
      </c>
      <c r="AO235">
        <v>0</v>
      </c>
      <c r="AP235">
        <v>0</v>
      </c>
      <c r="AQ235" s="2">
        <v>42808.504224537035</v>
      </c>
      <c r="AR235">
        <v>20000</v>
      </c>
    </row>
    <row r="236" spans="1:44" x14ac:dyDescent="0.3">
      <c r="A236" t="s">
        <v>3533</v>
      </c>
      <c r="B236">
        <v>508</v>
      </c>
      <c r="C236" t="s">
        <v>3538</v>
      </c>
      <c r="D236" t="s">
        <v>4488</v>
      </c>
      <c r="E236">
        <v>30000</v>
      </c>
      <c r="F236">
        <v>5.2</v>
      </c>
      <c r="G236">
        <v>1</v>
      </c>
      <c r="H236">
        <v>31</v>
      </c>
      <c r="I236" t="s">
        <v>3581</v>
      </c>
      <c r="J236">
        <v>1</v>
      </c>
      <c r="K236">
        <v>1</v>
      </c>
      <c r="L236">
        <v>0.53</v>
      </c>
      <c r="M236">
        <v>30134.34</v>
      </c>
      <c r="N236">
        <v>25.83</v>
      </c>
      <c r="O236" s="4">
        <f t="shared" si="11"/>
        <v>25.833333333333336</v>
      </c>
      <c r="P236">
        <v>134.34</v>
      </c>
      <c r="Q236" s="4">
        <f t="shared" si="13"/>
        <v>5.3736000000000006E-2</v>
      </c>
      <c r="R236">
        <v>160.16999999999999</v>
      </c>
      <c r="T236" s="1" t="s">
        <v>4487</v>
      </c>
      <c r="U236" t="s">
        <v>3536</v>
      </c>
      <c r="V236" s="3" t="s">
        <v>4872</v>
      </c>
      <c r="W236">
        <v>7</v>
      </c>
      <c r="X236" s="3" t="s">
        <v>5133</v>
      </c>
      <c r="Y236" s="1" t="s">
        <v>4489</v>
      </c>
      <c r="Z236">
        <v>100</v>
      </c>
      <c r="AA236">
        <v>3</v>
      </c>
      <c r="AB236">
        <v>0</v>
      </c>
      <c r="AC236">
        <v>100</v>
      </c>
      <c r="AD236">
        <v>0</v>
      </c>
      <c r="AE236" t="s">
        <v>3539</v>
      </c>
      <c r="AF236">
        <v>121</v>
      </c>
      <c r="AG236">
        <v>100</v>
      </c>
      <c r="AH236" s="1" t="s">
        <v>4489</v>
      </c>
      <c r="AI236">
        <v>508</v>
      </c>
      <c r="AJ236" t="s">
        <v>4490</v>
      </c>
      <c r="AK236">
        <v>0</v>
      </c>
      <c r="AL236">
        <v>6</v>
      </c>
      <c r="AM236" t="s">
        <v>3541</v>
      </c>
      <c r="AN236">
        <v>100</v>
      </c>
      <c r="AO236">
        <v>0</v>
      </c>
      <c r="AP236">
        <v>0</v>
      </c>
      <c r="AQ236" s="2">
        <v>42808.502002314817</v>
      </c>
      <c r="AR236">
        <v>30000</v>
      </c>
    </row>
    <row r="237" spans="1:44" x14ac:dyDescent="0.3">
      <c r="A237" t="s">
        <v>3533</v>
      </c>
      <c r="B237">
        <v>507</v>
      </c>
      <c r="C237" t="s">
        <v>3538</v>
      </c>
      <c r="D237" t="s">
        <v>4492</v>
      </c>
      <c r="E237">
        <v>20000</v>
      </c>
      <c r="F237">
        <v>5.2</v>
      </c>
      <c r="G237">
        <v>1</v>
      </c>
      <c r="H237">
        <v>31</v>
      </c>
      <c r="I237" t="s">
        <v>3581</v>
      </c>
      <c r="J237">
        <v>1</v>
      </c>
      <c r="K237">
        <v>1</v>
      </c>
      <c r="L237">
        <v>0.53</v>
      </c>
      <c r="M237">
        <v>20089.57</v>
      </c>
      <c r="N237">
        <v>17.22</v>
      </c>
      <c r="O237" s="4">
        <f t="shared" si="11"/>
        <v>17.222222222222221</v>
      </c>
      <c r="P237">
        <v>89.57</v>
      </c>
      <c r="Q237" s="4">
        <f t="shared" si="13"/>
        <v>5.3741999999999998E-2</v>
      </c>
      <c r="R237">
        <v>106.79</v>
      </c>
      <c r="T237" s="1" t="s">
        <v>4491</v>
      </c>
      <c r="U237" t="s">
        <v>3536</v>
      </c>
      <c r="V237" s="3" t="s">
        <v>4873</v>
      </c>
      <c r="W237">
        <v>13</v>
      </c>
      <c r="X237" s="3" t="s">
        <v>5134</v>
      </c>
      <c r="Y237" s="1" t="s">
        <v>4493</v>
      </c>
      <c r="Z237">
        <v>100</v>
      </c>
      <c r="AA237">
        <v>3</v>
      </c>
      <c r="AB237">
        <v>0</v>
      </c>
      <c r="AC237">
        <v>100</v>
      </c>
      <c r="AD237">
        <v>0</v>
      </c>
      <c r="AE237" t="s">
        <v>3539</v>
      </c>
      <c r="AF237">
        <v>121</v>
      </c>
      <c r="AG237">
        <v>100</v>
      </c>
      <c r="AH237" s="1" t="s">
        <v>4493</v>
      </c>
      <c r="AI237">
        <v>507</v>
      </c>
      <c r="AJ237" t="s">
        <v>4494</v>
      </c>
      <c r="AK237">
        <v>0</v>
      </c>
      <c r="AL237">
        <v>6</v>
      </c>
      <c r="AM237" t="s">
        <v>3541</v>
      </c>
      <c r="AN237">
        <v>100</v>
      </c>
      <c r="AO237">
        <v>0</v>
      </c>
      <c r="AP237">
        <v>0</v>
      </c>
      <c r="AQ237" s="2">
        <v>42808.499976851854</v>
      </c>
      <c r="AR237">
        <v>20000</v>
      </c>
    </row>
    <row r="238" spans="1:44" x14ac:dyDescent="0.3">
      <c r="A238" t="s">
        <v>3533</v>
      </c>
      <c r="B238">
        <v>506</v>
      </c>
      <c r="C238" t="s">
        <v>3538</v>
      </c>
      <c r="D238" t="s">
        <v>4496</v>
      </c>
      <c r="E238">
        <v>10000</v>
      </c>
      <c r="F238">
        <v>5.2</v>
      </c>
      <c r="G238">
        <v>1</v>
      </c>
      <c r="H238">
        <v>31</v>
      </c>
      <c r="I238" t="s">
        <v>3581</v>
      </c>
      <c r="J238">
        <v>1</v>
      </c>
      <c r="K238">
        <v>1</v>
      </c>
      <c r="L238">
        <v>0.53</v>
      </c>
      <c r="M238">
        <v>10044.790000000001</v>
      </c>
      <c r="N238">
        <v>8.61</v>
      </c>
      <c r="O238" s="4">
        <f t="shared" si="11"/>
        <v>8.6111111111111107</v>
      </c>
      <c r="P238">
        <v>44.79</v>
      </c>
      <c r="Q238" s="4">
        <f t="shared" si="13"/>
        <v>5.3748000000000004E-2</v>
      </c>
      <c r="R238">
        <v>53.4</v>
      </c>
      <c r="T238" s="1" t="s">
        <v>4495</v>
      </c>
      <c r="U238" t="s">
        <v>3536</v>
      </c>
      <c r="V238" s="3" t="s">
        <v>4874</v>
      </c>
      <c r="W238">
        <v>6</v>
      </c>
      <c r="X238" s="3" t="s">
        <v>5135</v>
      </c>
      <c r="Y238" s="1" t="s">
        <v>4497</v>
      </c>
      <c r="Z238">
        <v>100</v>
      </c>
      <c r="AA238">
        <v>3</v>
      </c>
      <c r="AB238">
        <v>0</v>
      </c>
      <c r="AC238">
        <v>100</v>
      </c>
      <c r="AD238">
        <v>0</v>
      </c>
      <c r="AE238" t="s">
        <v>3539</v>
      </c>
      <c r="AF238">
        <v>121</v>
      </c>
      <c r="AG238">
        <v>100</v>
      </c>
      <c r="AH238" s="1" t="s">
        <v>4497</v>
      </c>
      <c r="AI238">
        <v>506</v>
      </c>
      <c r="AJ238" t="s">
        <v>4498</v>
      </c>
      <c r="AK238">
        <v>0</v>
      </c>
      <c r="AL238">
        <v>6</v>
      </c>
      <c r="AM238" t="s">
        <v>3541</v>
      </c>
      <c r="AN238">
        <v>100</v>
      </c>
      <c r="AO238">
        <v>0</v>
      </c>
      <c r="AP238">
        <v>0</v>
      </c>
      <c r="AQ238" s="2">
        <v>42808.497777777775</v>
      </c>
      <c r="AR238">
        <v>10000</v>
      </c>
    </row>
    <row r="239" spans="1:44" x14ac:dyDescent="0.3">
      <c r="A239" t="s">
        <v>3533</v>
      </c>
      <c r="B239">
        <v>505</v>
      </c>
      <c r="C239" t="s">
        <v>3538</v>
      </c>
      <c r="D239" t="s">
        <v>4500</v>
      </c>
      <c r="E239">
        <v>30000</v>
      </c>
      <c r="F239">
        <v>5.2</v>
      </c>
      <c r="G239">
        <v>1</v>
      </c>
      <c r="H239">
        <v>31</v>
      </c>
      <c r="I239" t="s">
        <v>3581</v>
      </c>
      <c r="J239">
        <v>1</v>
      </c>
      <c r="K239">
        <v>1</v>
      </c>
      <c r="L239">
        <v>0.53</v>
      </c>
      <c r="M239">
        <v>30134.34</v>
      </c>
      <c r="N239">
        <v>25.83</v>
      </c>
      <c r="O239" s="4">
        <f t="shared" si="11"/>
        <v>25.833333333333336</v>
      </c>
      <c r="P239">
        <v>134.34</v>
      </c>
      <c r="Q239" s="4">
        <f t="shared" si="13"/>
        <v>5.3736000000000006E-2</v>
      </c>
      <c r="R239">
        <v>160.16999999999999</v>
      </c>
      <c r="T239" s="1" t="s">
        <v>4499</v>
      </c>
      <c r="U239" t="s">
        <v>3536</v>
      </c>
      <c r="V239" s="3" t="s">
        <v>4875</v>
      </c>
      <c r="W239">
        <v>14</v>
      </c>
      <c r="X239" s="3" t="s">
        <v>5136</v>
      </c>
      <c r="Y239" s="1" t="s">
        <v>4501</v>
      </c>
      <c r="Z239">
        <v>100</v>
      </c>
      <c r="AA239">
        <v>3</v>
      </c>
      <c r="AB239">
        <v>0</v>
      </c>
      <c r="AC239">
        <v>100</v>
      </c>
      <c r="AD239">
        <v>0</v>
      </c>
      <c r="AE239" t="s">
        <v>3539</v>
      </c>
      <c r="AF239">
        <v>121</v>
      </c>
      <c r="AG239">
        <v>100</v>
      </c>
      <c r="AH239" s="1" t="s">
        <v>4501</v>
      </c>
      <c r="AI239">
        <v>505</v>
      </c>
      <c r="AJ239" t="s">
        <v>4502</v>
      </c>
      <c r="AK239">
        <v>0</v>
      </c>
      <c r="AL239">
        <v>6</v>
      </c>
      <c r="AM239" t="s">
        <v>3541</v>
      </c>
      <c r="AN239">
        <v>100</v>
      </c>
      <c r="AO239">
        <v>0</v>
      </c>
      <c r="AP239">
        <v>0</v>
      </c>
      <c r="AQ239" s="2">
        <v>42808.491643518515</v>
      </c>
      <c r="AR239">
        <v>30000</v>
      </c>
    </row>
    <row r="240" spans="1:44" x14ac:dyDescent="0.3">
      <c r="A240" t="s">
        <v>3533</v>
      </c>
      <c r="B240">
        <v>504</v>
      </c>
      <c r="C240" t="s">
        <v>3811</v>
      </c>
      <c r="D240" t="s">
        <v>4505</v>
      </c>
      <c r="E240">
        <v>200000</v>
      </c>
      <c r="F240">
        <v>5</v>
      </c>
      <c r="G240">
        <v>7</v>
      </c>
      <c r="H240">
        <v>7</v>
      </c>
      <c r="I240" t="s">
        <v>4503</v>
      </c>
      <c r="J240">
        <v>1</v>
      </c>
      <c r="K240">
        <v>1</v>
      </c>
      <c r="L240">
        <v>0.12</v>
      </c>
      <c r="M240">
        <v>200194.44</v>
      </c>
      <c r="N240">
        <v>38.89</v>
      </c>
      <c r="O240" s="4">
        <f t="shared" si="11"/>
        <v>38.888888888888886</v>
      </c>
      <c r="P240">
        <v>194.44</v>
      </c>
      <c r="Q240" s="4">
        <f>P240/E240/G240*365</f>
        <v>5.0693285714285712E-2</v>
      </c>
      <c r="R240">
        <v>233.33</v>
      </c>
      <c r="T240" s="1" t="s">
        <v>4504</v>
      </c>
      <c r="U240" t="s">
        <v>3808</v>
      </c>
      <c r="V240" s="3" t="s">
        <v>4876</v>
      </c>
      <c r="W240">
        <v>8</v>
      </c>
      <c r="X240" s="3" t="s">
        <v>5137</v>
      </c>
      <c r="Y240" s="1" t="s">
        <v>4506</v>
      </c>
      <c r="Z240">
        <v>100</v>
      </c>
      <c r="AA240">
        <v>2</v>
      </c>
      <c r="AB240">
        <v>0</v>
      </c>
      <c r="AC240">
        <v>100</v>
      </c>
      <c r="AD240">
        <v>0</v>
      </c>
      <c r="AE240" t="s">
        <v>3539</v>
      </c>
      <c r="AF240">
        <v>122</v>
      </c>
      <c r="AG240">
        <v>100</v>
      </c>
      <c r="AH240" s="1" t="s">
        <v>4506</v>
      </c>
      <c r="AI240">
        <v>504</v>
      </c>
      <c r="AJ240" t="s">
        <v>4507</v>
      </c>
      <c r="AK240">
        <v>1</v>
      </c>
      <c r="AL240">
        <v>8</v>
      </c>
      <c r="AM240" t="s">
        <v>3813</v>
      </c>
      <c r="AN240">
        <v>100</v>
      </c>
      <c r="AO240">
        <v>200194.44</v>
      </c>
      <c r="AP240">
        <v>194.44</v>
      </c>
      <c r="AQ240" s="2">
        <v>42808.399212962962</v>
      </c>
      <c r="AR240">
        <v>200000</v>
      </c>
    </row>
    <row r="241" spans="1:44" x14ac:dyDescent="0.3">
      <c r="A241" t="s">
        <v>3533</v>
      </c>
      <c r="B241">
        <v>503</v>
      </c>
      <c r="C241" t="s">
        <v>3811</v>
      </c>
      <c r="D241" t="s">
        <v>4509</v>
      </c>
      <c r="E241">
        <v>200000</v>
      </c>
      <c r="F241">
        <v>5</v>
      </c>
      <c r="G241">
        <v>7</v>
      </c>
      <c r="H241">
        <v>7</v>
      </c>
      <c r="I241" t="s">
        <v>4503</v>
      </c>
      <c r="J241">
        <v>1</v>
      </c>
      <c r="K241">
        <v>1</v>
      </c>
      <c r="L241">
        <v>0.12</v>
      </c>
      <c r="M241">
        <v>200194.44</v>
      </c>
      <c r="N241">
        <v>38.89</v>
      </c>
      <c r="O241" s="4">
        <f t="shared" si="11"/>
        <v>38.888888888888886</v>
      </c>
      <c r="P241">
        <v>194.44</v>
      </c>
      <c r="Q241" s="4">
        <f>P241/E241/G241*365</f>
        <v>5.0693285714285712E-2</v>
      </c>
      <c r="R241">
        <v>233.33</v>
      </c>
      <c r="T241" s="1" t="s">
        <v>4508</v>
      </c>
      <c r="U241" t="s">
        <v>3808</v>
      </c>
      <c r="V241" s="3" t="s">
        <v>4877</v>
      </c>
      <c r="W241">
        <v>27</v>
      </c>
      <c r="X241" s="3" t="s">
        <v>5138</v>
      </c>
      <c r="Y241" s="1" t="s">
        <v>4510</v>
      </c>
      <c r="Z241">
        <v>100</v>
      </c>
      <c r="AA241">
        <v>2</v>
      </c>
      <c r="AB241">
        <v>0</v>
      </c>
      <c r="AC241">
        <v>100</v>
      </c>
      <c r="AD241">
        <v>0</v>
      </c>
      <c r="AE241" t="s">
        <v>3539</v>
      </c>
      <c r="AF241">
        <v>122</v>
      </c>
      <c r="AG241">
        <v>100</v>
      </c>
      <c r="AH241" s="1" t="s">
        <v>4510</v>
      </c>
      <c r="AI241">
        <v>503</v>
      </c>
      <c r="AJ241" t="s">
        <v>4511</v>
      </c>
      <c r="AK241">
        <v>1</v>
      </c>
      <c r="AL241">
        <v>8</v>
      </c>
      <c r="AM241" t="s">
        <v>3813</v>
      </c>
      <c r="AN241">
        <v>100</v>
      </c>
      <c r="AO241">
        <v>200194.44</v>
      </c>
      <c r="AP241">
        <v>194.44</v>
      </c>
      <c r="AQ241" s="2">
        <v>42807.62164351852</v>
      </c>
      <c r="AR241">
        <v>200000</v>
      </c>
    </row>
    <row r="242" spans="1:44" x14ac:dyDescent="0.3">
      <c r="A242" t="s">
        <v>3533</v>
      </c>
      <c r="B242">
        <v>501</v>
      </c>
      <c r="C242" t="s">
        <v>3811</v>
      </c>
      <c r="D242" t="s">
        <v>4513</v>
      </c>
      <c r="E242">
        <v>200000</v>
      </c>
      <c r="F242">
        <v>5</v>
      </c>
      <c r="G242">
        <v>7</v>
      </c>
      <c r="H242">
        <v>7</v>
      </c>
      <c r="I242" t="s">
        <v>4503</v>
      </c>
      <c r="J242">
        <v>1</v>
      </c>
      <c r="K242">
        <v>1</v>
      </c>
      <c r="L242">
        <v>0.12</v>
      </c>
      <c r="M242">
        <v>200194.44</v>
      </c>
      <c r="N242">
        <v>38.89</v>
      </c>
      <c r="O242" s="4">
        <f t="shared" si="11"/>
        <v>38.888888888888886</v>
      </c>
      <c r="P242">
        <v>194.44</v>
      </c>
      <c r="Q242" s="4">
        <f>P242/E242/G242*365</f>
        <v>5.0693285714285712E-2</v>
      </c>
      <c r="R242">
        <v>233.33</v>
      </c>
      <c r="T242" s="1" t="s">
        <v>4512</v>
      </c>
      <c r="U242" t="s">
        <v>3808</v>
      </c>
      <c r="V242" s="3" t="s">
        <v>4878</v>
      </c>
      <c r="W242">
        <v>19</v>
      </c>
      <c r="X242" s="3" t="s">
        <v>5139</v>
      </c>
      <c r="Y242" s="1" t="s">
        <v>4514</v>
      </c>
      <c r="Z242">
        <v>100</v>
      </c>
      <c r="AA242">
        <v>2</v>
      </c>
      <c r="AB242">
        <v>0</v>
      </c>
      <c r="AC242">
        <v>100</v>
      </c>
      <c r="AD242">
        <v>0</v>
      </c>
      <c r="AE242" t="s">
        <v>3539</v>
      </c>
      <c r="AF242">
        <v>122</v>
      </c>
      <c r="AG242">
        <v>100</v>
      </c>
      <c r="AH242" s="1" t="s">
        <v>4514</v>
      </c>
      <c r="AI242">
        <v>501</v>
      </c>
      <c r="AJ242" t="s">
        <v>4515</v>
      </c>
      <c r="AK242">
        <v>1</v>
      </c>
      <c r="AL242">
        <v>8</v>
      </c>
      <c r="AM242" t="s">
        <v>3813</v>
      </c>
      <c r="AN242">
        <v>100</v>
      </c>
      <c r="AO242">
        <v>200194.44</v>
      </c>
      <c r="AP242">
        <v>194.44</v>
      </c>
      <c r="AQ242" s="2">
        <v>42805.390497685185</v>
      </c>
      <c r="AR242">
        <v>200000</v>
      </c>
    </row>
    <row r="243" spans="1:44" x14ac:dyDescent="0.3">
      <c r="A243" t="s">
        <v>3533</v>
      </c>
      <c r="B243">
        <v>500</v>
      </c>
      <c r="C243" t="s">
        <v>3811</v>
      </c>
      <c r="D243" t="s">
        <v>4517</v>
      </c>
      <c r="E243">
        <v>200000</v>
      </c>
      <c r="F243">
        <v>5</v>
      </c>
      <c r="G243">
        <v>7</v>
      </c>
      <c r="H243">
        <v>7</v>
      </c>
      <c r="I243" t="s">
        <v>4503</v>
      </c>
      <c r="J243">
        <v>1</v>
      </c>
      <c r="K243">
        <v>1</v>
      </c>
      <c r="L243">
        <v>0.12</v>
      </c>
      <c r="M243">
        <v>200194.44</v>
      </c>
      <c r="N243">
        <v>38.89</v>
      </c>
      <c r="O243" s="4">
        <f t="shared" si="11"/>
        <v>38.888888888888886</v>
      </c>
      <c r="P243">
        <v>194.44</v>
      </c>
      <c r="Q243" s="4">
        <f>P243/E243/G243*365</f>
        <v>5.0693285714285712E-2</v>
      </c>
      <c r="R243">
        <v>233.33</v>
      </c>
      <c r="T243" s="1" t="s">
        <v>4516</v>
      </c>
      <c r="U243" t="s">
        <v>3808</v>
      </c>
      <c r="V243" s="3" t="s">
        <v>4879</v>
      </c>
      <c r="W243">
        <v>10</v>
      </c>
      <c r="X243" s="3" t="s">
        <v>5140</v>
      </c>
      <c r="Y243" s="1" t="s">
        <v>4518</v>
      </c>
      <c r="Z243">
        <v>100</v>
      </c>
      <c r="AA243">
        <v>2</v>
      </c>
      <c r="AB243">
        <v>0</v>
      </c>
      <c r="AC243">
        <v>100</v>
      </c>
      <c r="AD243">
        <v>0</v>
      </c>
      <c r="AE243" t="s">
        <v>3539</v>
      </c>
      <c r="AF243">
        <v>122</v>
      </c>
      <c r="AG243">
        <v>100</v>
      </c>
      <c r="AH243" s="1" t="s">
        <v>4518</v>
      </c>
      <c r="AI243">
        <v>500</v>
      </c>
      <c r="AJ243" t="s">
        <v>4519</v>
      </c>
      <c r="AK243">
        <v>1</v>
      </c>
      <c r="AL243">
        <v>8</v>
      </c>
      <c r="AM243" t="s">
        <v>3813</v>
      </c>
      <c r="AN243">
        <v>100</v>
      </c>
      <c r="AO243">
        <v>200194.44</v>
      </c>
      <c r="AP243">
        <v>194.44</v>
      </c>
      <c r="AQ243" s="2">
        <v>42805.386087962965</v>
      </c>
      <c r="AR243">
        <v>200000</v>
      </c>
    </row>
    <row r="244" spans="1:44" x14ac:dyDescent="0.3">
      <c r="A244" t="s">
        <v>3533</v>
      </c>
      <c r="B244">
        <v>502</v>
      </c>
      <c r="C244" t="s">
        <v>4523</v>
      </c>
      <c r="D244" t="s">
        <v>4521</v>
      </c>
      <c r="E244">
        <v>2000000</v>
      </c>
      <c r="F244">
        <v>5.4</v>
      </c>
      <c r="G244">
        <v>6</v>
      </c>
      <c r="H244">
        <v>184</v>
      </c>
      <c r="I244" t="s">
        <v>3581</v>
      </c>
      <c r="J244">
        <v>0</v>
      </c>
      <c r="K244">
        <v>0</v>
      </c>
      <c r="L244">
        <v>2.76</v>
      </c>
      <c r="M244">
        <v>2055200</v>
      </c>
      <c r="N244">
        <v>0</v>
      </c>
      <c r="O244" s="4">
        <f t="shared" si="11"/>
        <v>0</v>
      </c>
      <c r="P244">
        <v>55200</v>
      </c>
      <c r="Q244" s="4">
        <f>P244/E244/G244*12</f>
        <v>5.5199999999999999E-2</v>
      </c>
      <c r="R244">
        <v>55200</v>
      </c>
      <c r="T244" s="1" t="s">
        <v>4520</v>
      </c>
      <c r="U244" t="s">
        <v>3808</v>
      </c>
      <c r="V244" s="3" t="s">
        <v>4880</v>
      </c>
      <c r="W244">
        <v>37</v>
      </c>
      <c r="X244" s="3" t="s">
        <v>5141</v>
      </c>
      <c r="Y244" s="1" t="s">
        <v>4522</v>
      </c>
      <c r="Z244">
        <v>10000</v>
      </c>
      <c r="AA244">
        <v>2</v>
      </c>
      <c r="AB244">
        <v>0</v>
      </c>
      <c r="AC244">
        <v>100</v>
      </c>
      <c r="AD244">
        <v>0</v>
      </c>
      <c r="AE244" t="s">
        <v>4524</v>
      </c>
      <c r="AF244">
        <v>124</v>
      </c>
      <c r="AG244">
        <v>10000</v>
      </c>
      <c r="AH244" s="1" t="s">
        <v>4522</v>
      </c>
      <c r="AI244">
        <v>502</v>
      </c>
      <c r="AJ244" t="s">
        <v>4525</v>
      </c>
      <c r="AK244">
        <v>0</v>
      </c>
      <c r="AL244">
        <v>6</v>
      </c>
      <c r="AM244" t="s">
        <v>3547</v>
      </c>
      <c r="AN244">
        <v>10000</v>
      </c>
      <c r="AO244">
        <v>0</v>
      </c>
      <c r="AP244">
        <v>0</v>
      </c>
      <c r="AQ244" s="2">
        <v>42805.389143518521</v>
      </c>
      <c r="AR244">
        <v>2000000</v>
      </c>
    </row>
    <row r="245" spans="1:44" x14ac:dyDescent="0.3">
      <c r="A245" t="s">
        <v>3533</v>
      </c>
      <c r="B245">
        <v>498</v>
      </c>
      <c r="C245" t="s">
        <v>3544</v>
      </c>
      <c r="D245" t="s">
        <v>4527</v>
      </c>
      <c r="E245">
        <v>100000</v>
      </c>
      <c r="F245">
        <v>5.4</v>
      </c>
      <c r="G245">
        <v>6</v>
      </c>
      <c r="H245">
        <v>184</v>
      </c>
      <c r="I245" t="s">
        <v>3581</v>
      </c>
      <c r="J245">
        <v>0.8</v>
      </c>
      <c r="K245">
        <v>0.8</v>
      </c>
      <c r="L245">
        <v>3.17</v>
      </c>
      <c r="M245">
        <v>102760</v>
      </c>
      <c r="N245">
        <v>408.89</v>
      </c>
      <c r="O245" s="4">
        <f t="shared" si="11"/>
        <v>408.88888888888891</v>
      </c>
      <c r="P245">
        <v>2760</v>
      </c>
      <c r="Q245" s="4">
        <f>P245/E245/G245*12</f>
        <v>5.5199999999999999E-2</v>
      </c>
      <c r="R245">
        <v>3168.89</v>
      </c>
      <c r="S245">
        <f>R245/E245/G245*12</f>
        <v>6.3377799999999998E-2</v>
      </c>
      <c r="T245" s="1" t="s">
        <v>4526</v>
      </c>
      <c r="U245" t="s">
        <v>3536</v>
      </c>
      <c r="V245" s="3" t="s">
        <v>4881</v>
      </c>
      <c r="W245">
        <v>20</v>
      </c>
      <c r="X245" s="3" t="s">
        <v>5142</v>
      </c>
      <c r="Y245" s="1" t="s">
        <v>4528</v>
      </c>
      <c r="Z245">
        <v>100</v>
      </c>
      <c r="AA245">
        <v>3</v>
      </c>
      <c r="AB245">
        <v>0</v>
      </c>
      <c r="AC245">
        <v>100</v>
      </c>
      <c r="AD245">
        <v>0</v>
      </c>
      <c r="AE245" t="s">
        <v>4529</v>
      </c>
      <c r="AF245">
        <v>125</v>
      </c>
      <c r="AG245">
        <v>100</v>
      </c>
      <c r="AH245" s="1" t="s">
        <v>4528</v>
      </c>
      <c r="AI245">
        <v>498</v>
      </c>
      <c r="AJ245" t="s">
        <v>4530</v>
      </c>
      <c r="AK245">
        <v>0</v>
      </c>
      <c r="AL245">
        <v>6</v>
      </c>
      <c r="AM245" t="s">
        <v>3547</v>
      </c>
      <c r="AN245">
        <v>100</v>
      </c>
      <c r="AO245">
        <v>0</v>
      </c>
      <c r="AP245">
        <v>0</v>
      </c>
      <c r="AQ245" s="2">
        <v>42804.634212962963</v>
      </c>
      <c r="AR245">
        <v>100000</v>
      </c>
    </row>
    <row r="246" spans="1:44" x14ac:dyDescent="0.3">
      <c r="A246" t="s">
        <v>3533</v>
      </c>
      <c r="B246">
        <v>499</v>
      </c>
      <c r="C246" t="s">
        <v>3811</v>
      </c>
      <c r="D246" t="s">
        <v>4532</v>
      </c>
      <c r="E246">
        <v>200000</v>
      </c>
      <c r="F246">
        <v>5</v>
      </c>
      <c r="G246">
        <v>7</v>
      </c>
      <c r="H246">
        <v>7</v>
      </c>
      <c r="I246" t="s">
        <v>4503</v>
      </c>
      <c r="J246">
        <v>1</v>
      </c>
      <c r="K246">
        <v>1</v>
      </c>
      <c r="L246">
        <v>0.12</v>
      </c>
      <c r="M246">
        <v>200194.44</v>
      </c>
      <c r="N246">
        <v>38.89</v>
      </c>
      <c r="O246" s="4">
        <f t="shared" si="11"/>
        <v>38.888888888888886</v>
      </c>
      <c r="P246">
        <v>194.44</v>
      </c>
      <c r="Q246" s="4">
        <f>P246/E246/G246*365</f>
        <v>5.0693285714285712E-2</v>
      </c>
      <c r="R246">
        <v>233.33</v>
      </c>
      <c r="T246" s="1" t="s">
        <v>4531</v>
      </c>
      <c r="U246" t="s">
        <v>3808</v>
      </c>
      <c r="V246" s="3" t="s">
        <v>4882</v>
      </c>
      <c r="W246">
        <v>15</v>
      </c>
      <c r="X246" s="3" t="s">
        <v>5143</v>
      </c>
      <c r="Y246" s="1" t="s">
        <v>4533</v>
      </c>
      <c r="Z246">
        <v>100</v>
      </c>
      <c r="AA246">
        <v>2</v>
      </c>
      <c r="AB246">
        <v>0</v>
      </c>
      <c r="AC246">
        <v>100</v>
      </c>
      <c r="AD246">
        <v>0</v>
      </c>
      <c r="AE246" t="s">
        <v>3539</v>
      </c>
      <c r="AF246">
        <v>122</v>
      </c>
      <c r="AG246">
        <v>100</v>
      </c>
      <c r="AH246" s="1" t="s">
        <v>4533</v>
      </c>
      <c r="AI246">
        <v>499</v>
      </c>
      <c r="AJ246" t="s">
        <v>4534</v>
      </c>
      <c r="AK246">
        <v>1</v>
      </c>
      <c r="AL246">
        <v>8</v>
      </c>
      <c r="AM246" t="s">
        <v>3813</v>
      </c>
      <c r="AN246">
        <v>100</v>
      </c>
      <c r="AO246">
        <v>200194.44</v>
      </c>
      <c r="AP246">
        <v>194.44</v>
      </c>
      <c r="AQ246" s="2">
        <v>42804.654976851853</v>
      </c>
      <c r="AR246">
        <v>200000</v>
      </c>
    </row>
    <row r="247" spans="1:44" x14ac:dyDescent="0.3">
      <c r="A247" t="s">
        <v>3533</v>
      </c>
      <c r="B247">
        <v>497</v>
      </c>
      <c r="C247" t="s">
        <v>4523</v>
      </c>
      <c r="D247" t="s">
        <v>4536</v>
      </c>
      <c r="E247">
        <v>2000000</v>
      </c>
      <c r="F247">
        <v>5.4</v>
      </c>
      <c r="G247">
        <v>6</v>
      </c>
      <c r="H247">
        <v>184</v>
      </c>
      <c r="I247" t="s">
        <v>3581</v>
      </c>
      <c r="J247">
        <v>0</v>
      </c>
      <c r="K247">
        <v>0</v>
      </c>
      <c r="L247">
        <v>2.76</v>
      </c>
      <c r="M247">
        <v>2055200</v>
      </c>
      <c r="N247">
        <v>0</v>
      </c>
      <c r="O247" s="4">
        <f t="shared" si="11"/>
        <v>0</v>
      </c>
      <c r="P247">
        <v>55200</v>
      </c>
      <c r="Q247" s="4">
        <f>P247/E247/G247*12</f>
        <v>5.5199999999999999E-2</v>
      </c>
      <c r="R247">
        <v>55200</v>
      </c>
      <c r="T247" s="1" t="s">
        <v>4535</v>
      </c>
      <c r="U247" t="s">
        <v>3808</v>
      </c>
      <c r="V247" s="3" t="s">
        <v>4883</v>
      </c>
      <c r="W247">
        <v>58</v>
      </c>
      <c r="X247" s="3" t="s">
        <v>5144</v>
      </c>
      <c r="Y247" s="1" t="s">
        <v>4537</v>
      </c>
      <c r="Z247">
        <v>10000</v>
      </c>
      <c r="AA247">
        <v>2</v>
      </c>
      <c r="AB247">
        <v>0</v>
      </c>
      <c r="AC247">
        <v>100</v>
      </c>
      <c r="AD247">
        <v>0</v>
      </c>
      <c r="AE247" t="s">
        <v>4524</v>
      </c>
      <c r="AF247">
        <v>124</v>
      </c>
      <c r="AG247">
        <v>10000</v>
      </c>
      <c r="AH247" s="1" t="s">
        <v>4537</v>
      </c>
      <c r="AI247">
        <v>497</v>
      </c>
      <c r="AJ247" t="s">
        <v>4538</v>
      </c>
      <c r="AK247">
        <v>0</v>
      </c>
      <c r="AL247">
        <v>6</v>
      </c>
      <c r="AM247" t="s">
        <v>3547</v>
      </c>
      <c r="AN247">
        <v>10000</v>
      </c>
      <c r="AO247">
        <v>0</v>
      </c>
      <c r="AP247">
        <v>0</v>
      </c>
      <c r="AQ247" s="2">
        <v>42801.373530092591</v>
      </c>
      <c r="AR247">
        <v>2000000</v>
      </c>
    </row>
    <row r="248" spans="1:44" x14ac:dyDescent="0.3">
      <c r="A248" t="s">
        <v>3533</v>
      </c>
      <c r="B248">
        <v>496</v>
      </c>
      <c r="C248" t="s">
        <v>3538</v>
      </c>
      <c r="D248" t="s">
        <v>4540</v>
      </c>
      <c r="E248">
        <v>100000</v>
      </c>
      <c r="F248">
        <v>5</v>
      </c>
      <c r="G248">
        <v>2</v>
      </c>
      <c r="H248">
        <v>61</v>
      </c>
      <c r="I248" t="s">
        <v>3581</v>
      </c>
      <c r="J248">
        <v>0</v>
      </c>
      <c r="K248">
        <v>7</v>
      </c>
      <c r="L248">
        <v>2.0299999999999998</v>
      </c>
      <c r="M248">
        <v>100847.21</v>
      </c>
      <c r="N248">
        <v>0</v>
      </c>
      <c r="O248" s="4">
        <f t="shared" si="11"/>
        <v>1186.1111111111113</v>
      </c>
      <c r="P248">
        <v>847.21</v>
      </c>
      <c r="Q248" s="4">
        <f>P248/E248/G248*12</f>
        <v>5.0832599999999999E-2</v>
      </c>
      <c r="R248">
        <v>2033.32</v>
      </c>
      <c r="T248" s="1" t="s">
        <v>4539</v>
      </c>
      <c r="U248" t="s">
        <v>3536</v>
      </c>
      <c r="V248" s="3" t="s">
        <v>4884</v>
      </c>
      <c r="W248">
        <v>24</v>
      </c>
      <c r="X248" s="3" t="s">
        <v>5145</v>
      </c>
      <c r="Y248" s="1" t="s">
        <v>4541</v>
      </c>
      <c r="Z248">
        <v>100</v>
      </c>
      <c r="AA248">
        <v>3</v>
      </c>
      <c r="AB248">
        <v>1186.1099999999999</v>
      </c>
      <c r="AC248">
        <v>100</v>
      </c>
      <c r="AD248">
        <v>7</v>
      </c>
      <c r="AE248" t="s">
        <v>4542</v>
      </c>
      <c r="AF248">
        <v>121</v>
      </c>
      <c r="AG248">
        <v>100</v>
      </c>
      <c r="AH248" s="1" t="s">
        <v>4541</v>
      </c>
      <c r="AI248">
        <v>496</v>
      </c>
      <c r="AJ248" t="s">
        <v>4543</v>
      </c>
      <c r="AK248">
        <v>0</v>
      </c>
      <c r="AL248">
        <v>6</v>
      </c>
      <c r="AM248" t="s">
        <v>4544</v>
      </c>
      <c r="AN248">
        <v>100</v>
      </c>
      <c r="AO248">
        <v>0</v>
      </c>
      <c r="AP248">
        <v>0</v>
      </c>
      <c r="AQ248" s="2">
        <v>42797.719722222224</v>
      </c>
      <c r="AR248">
        <v>100000</v>
      </c>
    </row>
    <row r="249" spans="1:44" x14ac:dyDescent="0.3">
      <c r="A249" t="s">
        <v>3533</v>
      </c>
      <c r="B249">
        <v>495</v>
      </c>
      <c r="C249" t="s">
        <v>4523</v>
      </c>
      <c r="D249" t="s">
        <v>4546</v>
      </c>
      <c r="E249">
        <v>2000000</v>
      </c>
      <c r="F249">
        <v>5.4</v>
      </c>
      <c r="G249">
        <v>6</v>
      </c>
      <c r="H249">
        <v>184</v>
      </c>
      <c r="I249" t="s">
        <v>3581</v>
      </c>
      <c r="J249">
        <v>0</v>
      </c>
      <c r="K249">
        <v>0</v>
      </c>
      <c r="L249">
        <v>2.76</v>
      </c>
      <c r="M249">
        <v>2055200</v>
      </c>
      <c r="N249">
        <v>0</v>
      </c>
      <c r="O249" s="4">
        <f t="shared" si="11"/>
        <v>0</v>
      </c>
      <c r="P249">
        <v>55200</v>
      </c>
      <c r="Q249" s="4">
        <f>P249/E249/G249*12</f>
        <v>5.5199999999999999E-2</v>
      </c>
      <c r="R249">
        <v>55200</v>
      </c>
      <c r="T249" s="1" t="s">
        <v>4545</v>
      </c>
      <c r="U249" t="s">
        <v>3808</v>
      </c>
      <c r="V249" s="3" t="s">
        <v>4885</v>
      </c>
      <c r="W249">
        <v>34</v>
      </c>
      <c r="X249" s="3" t="s">
        <v>5146</v>
      </c>
      <c r="Y249" s="1" t="s">
        <v>4547</v>
      </c>
      <c r="Z249">
        <v>10000</v>
      </c>
      <c r="AA249">
        <v>2</v>
      </c>
      <c r="AB249">
        <v>0</v>
      </c>
      <c r="AC249">
        <v>100</v>
      </c>
      <c r="AD249">
        <v>0</v>
      </c>
      <c r="AE249" t="s">
        <v>4524</v>
      </c>
      <c r="AF249">
        <v>124</v>
      </c>
      <c r="AG249">
        <v>10000</v>
      </c>
      <c r="AH249" s="1" t="s">
        <v>4547</v>
      </c>
      <c r="AI249">
        <v>495</v>
      </c>
      <c r="AJ249" t="s">
        <v>4548</v>
      </c>
      <c r="AK249">
        <v>0</v>
      </c>
      <c r="AL249">
        <v>6</v>
      </c>
      <c r="AM249" t="s">
        <v>3547</v>
      </c>
      <c r="AN249">
        <v>10000</v>
      </c>
      <c r="AO249">
        <v>0</v>
      </c>
      <c r="AP249">
        <v>0</v>
      </c>
      <c r="AQ249" s="2">
        <v>42797.632893518516</v>
      </c>
      <c r="AR249">
        <v>2000000</v>
      </c>
    </row>
    <row r="250" spans="1:44" x14ac:dyDescent="0.3">
      <c r="A250" t="s">
        <v>3533</v>
      </c>
      <c r="B250">
        <v>492</v>
      </c>
      <c r="C250" t="s">
        <v>3811</v>
      </c>
      <c r="D250" t="s">
        <v>4550</v>
      </c>
      <c r="E250">
        <v>500000</v>
      </c>
      <c r="F250">
        <v>5.4</v>
      </c>
      <c r="G250">
        <v>6</v>
      </c>
      <c r="H250">
        <v>181</v>
      </c>
      <c r="I250" t="s">
        <v>3581</v>
      </c>
      <c r="J250">
        <v>4.07</v>
      </c>
      <c r="K250">
        <v>4.07</v>
      </c>
      <c r="L250">
        <v>3.63</v>
      </c>
      <c r="M250">
        <v>507903.96</v>
      </c>
      <c r="N250">
        <v>10231.530000000001</v>
      </c>
      <c r="O250" s="4">
        <f t="shared" si="11"/>
        <v>10231.527777777777</v>
      </c>
      <c r="P250">
        <v>7903.96</v>
      </c>
      <c r="Q250" s="4">
        <f>P250/E250/G250*365</f>
        <v>0.9616484666666667</v>
      </c>
      <c r="R250">
        <v>18135.490000000002</v>
      </c>
      <c r="T250" s="1" t="s">
        <v>4549</v>
      </c>
      <c r="U250" t="s">
        <v>4217</v>
      </c>
      <c r="V250" s="3" t="s">
        <v>4886</v>
      </c>
      <c r="W250">
        <v>67</v>
      </c>
      <c r="X250" s="3" t="s">
        <v>5147</v>
      </c>
      <c r="Y250" s="1" t="s">
        <v>4551</v>
      </c>
      <c r="Z250">
        <v>100</v>
      </c>
      <c r="AA250">
        <v>1</v>
      </c>
      <c r="AB250">
        <v>0</v>
      </c>
      <c r="AC250">
        <v>100</v>
      </c>
      <c r="AD250">
        <v>0</v>
      </c>
      <c r="AE250" t="s">
        <v>4552</v>
      </c>
      <c r="AF250">
        <v>122</v>
      </c>
      <c r="AG250">
        <v>100</v>
      </c>
      <c r="AH250" s="1" t="s">
        <v>4551</v>
      </c>
      <c r="AI250">
        <v>492</v>
      </c>
      <c r="AJ250" t="s">
        <v>4553</v>
      </c>
      <c r="AK250">
        <v>0</v>
      </c>
      <c r="AL250">
        <v>6</v>
      </c>
      <c r="AM250" t="s">
        <v>3547</v>
      </c>
      <c r="AN250">
        <v>100</v>
      </c>
      <c r="AO250">
        <v>0</v>
      </c>
      <c r="AP250">
        <v>0</v>
      </c>
      <c r="AQ250" s="2">
        <v>42794.641493055555</v>
      </c>
      <c r="AR250">
        <v>500000</v>
      </c>
    </row>
    <row r="251" spans="1:44" x14ac:dyDescent="0.3">
      <c r="A251" t="s">
        <v>3533</v>
      </c>
      <c r="B251">
        <v>493</v>
      </c>
      <c r="C251" t="s">
        <v>3538</v>
      </c>
      <c r="D251" t="s">
        <v>4555</v>
      </c>
      <c r="E251">
        <v>100000</v>
      </c>
      <c r="F251">
        <v>7</v>
      </c>
      <c r="G251">
        <v>12</v>
      </c>
      <c r="H251">
        <v>365</v>
      </c>
      <c r="I251" t="s">
        <v>3581</v>
      </c>
      <c r="J251">
        <v>3.2</v>
      </c>
      <c r="K251">
        <v>4.18</v>
      </c>
      <c r="L251">
        <v>8.07</v>
      </c>
      <c r="M251">
        <v>103832.16</v>
      </c>
      <c r="N251">
        <v>3244.44</v>
      </c>
      <c r="O251" s="4">
        <f t="shared" si="11"/>
        <v>4238.0555555555557</v>
      </c>
      <c r="P251">
        <v>3832.16</v>
      </c>
      <c r="Q251" s="4">
        <f t="shared" ref="Q251:Q260" si="14">P251/E251/G251*12</f>
        <v>3.8321599999999997E-2</v>
      </c>
      <c r="R251">
        <v>8070.21</v>
      </c>
      <c r="T251" s="1" t="s">
        <v>4554</v>
      </c>
      <c r="U251" t="s">
        <v>4217</v>
      </c>
      <c r="V251" s="3" t="s">
        <v>4887</v>
      </c>
      <c r="W251">
        <v>11</v>
      </c>
      <c r="X251" s="3" t="s">
        <v>5148</v>
      </c>
      <c r="Y251" s="1" t="s">
        <v>4556</v>
      </c>
      <c r="Z251">
        <v>100</v>
      </c>
      <c r="AA251">
        <v>1</v>
      </c>
      <c r="AB251">
        <v>993.61</v>
      </c>
      <c r="AC251">
        <v>100</v>
      </c>
      <c r="AD251">
        <v>0.98</v>
      </c>
      <c r="AE251" t="s">
        <v>4557</v>
      </c>
      <c r="AF251">
        <v>121</v>
      </c>
      <c r="AG251">
        <v>100</v>
      </c>
      <c r="AH251" s="1" t="s">
        <v>4556</v>
      </c>
      <c r="AI251">
        <v>493</v>
      </c>
      <c r="AJ251" t="s">
        <v>4558</v>
      </c>
      <c r="AK251">
        <v>0</v>
      </c>
      <c r="AL251">
        <v>6</v>
      </c>
      <c r="AM251" t="s">
        <v>4559</v>
      </c>
      <c r="AN251">
        <v>100</v>
      </c>
      <c r="AO251">
        <v>0</v>
      </c>
      <c r="AP251">
        <v>0</v>
      </c>
      <c r="AQ251" s="2">
        <v>42794.642013888886</v>
      </c>
      <c r="AR251">
        <v>100000</v>
      </c>
    </row>
    <row r="252" spans="1:44" x14ac:dyDescent="0.3">
      <c r="A252" t="s">
        <v>3533</v>
      </c>
      <c r="B252">
        <v>494</v>
      </c>
      <c r="C252" t="s">
        <v>3538</v>
      </c>
      <c r="D252" t="s">
        <v>4561</v>
      </c>
      <c r="E252">
        <v>150000</v>
      </c>
      <c r="F252">
        <v>8</v>
      </c>
      <c r="G252">
        <v>24</v>
      </c>
      <c r="H252">
        <v>730</v>
      </c>
      <c r="I252" t="s">
        <v>3581</v>
      </c>
      <c r="J252">
        <v>2.75</v>
      </c>
      <c r="K252">
        <v>3.08</v>
      </c>
      <c r="L252">
        <v>14.79</v>
      </c>
      <c r="M252">
        <v>162818.16</v>
      </c>
      <c r="N252">
        <v>8364.58</v>
      </c>
      <c r="O252" s="4">
        <f t="shared" si="11"/>
        <v>9368.3333333333339</v>
      </c>
      <c r="P252">
        <v>12818.16</v>
      </c>
      <c r="Q252" s="4">
        <f t="shared" si="14"/>
        <v>4.27272E-2</v>
      </c>
      <c r="R252">
        <v>22186.49</v>
      </c>
      <c r="T252" s="1" t="s">
        <v>4560</v>
      </c>
      <c r="U252" t="s">
        <v>4217</v>
      </c>
      <c r="V252" s="3" t="s">
        <v>4888</v>
      </c>
      <c r="W252">
        <v>23</v>
      </c>
      <c r="X252" s="3" t="s">
        <v>5149</v>
      </c>
      <c r="Y252" s="1" t="s">
        <v>4562</v>
      </c>
      <c r="Z252">
        <v>100</v>
      </c>
      <c r="AA252">
        <v>1</v>
      </c>
      <c r="AB252">
        <v>1003.75</v>
      </c>
      <c r="AC252">
        <v>100</v>
      </c>
      <c r="AD252">
        <v>0.33</v>
      </c>
      <c r="AE252" t="s">
        <v>4563</v>
      </c>
      <c r="AF252">
        <v>121</v>
      </c>
      <c r="AG252">
        <v>100</v>
      </c>
      <c r="AH252" s="1" t="s">
        <v>4562</v>
      </c>
      <c r="AI252">
        <v>494</v>
      </c>
      <c r="AJ252" t="s">
        <v>4564</v>
      </c>
      <c r="AK252">
        <v>0</v>
      </c>
      <c r="AL252">
        <v>6</v>
      </c>
      <c r="AM252" t="s">
        <v>4565</v>
      </c>
      <c r="AN252">
        <v>100</v>
      </c>
      <c r="AO252">
        <v>0</v>
      </c>
      <c r="AP252">
        <v>0</v>
      </c>
      <c r="AQ252" s="2">
        <v>42794.66202546296</v>
      </c>
      <c r="AR252">
        <v>150000</v>
      </c>
    </row>
    <row r="253" spans="1:44" x14ac:dyDescent="0.3">
      <c r="A253" t="s">
        <v>3533</v>
      </c>
      <c r="B253">
        <v>490</v>
      </c>
      <c r="C253" t="s">
        <v>3538</v>
      </c>
      <c r="D253" t="s">
        <v>4567</v>
      </c>
      <c r="E253">
        <v>200000</v>
      </c>
      <c r="F253">
        <v>8</v>
      </c>
      <c r="G253">
        <v>24</v>
      </c>
      <c r="H253">
        <v>730</v>
      </c>
      <c r="I253" t="s">
        <v>3581</v>
      </c>
      <c r="J253">
        <v>2.75</v>
      </c>
      <c r="K253">
        <v>3.24</v>
      </c>
      <c r="L253">
        <v>15.12</v>
      </c>
      <c r="M253">
        <v>217090.8</v>
      </c>
      <c r="N253">
        <v>11152.78</v>
      </c>
      <c r="O253" s="4">
        <f t="shared" si="11"/>
        <v>13140</v>
      </c>
      <c r="P253">
        <v>17090.8</v>
      </c>
      <c r="Q253" s="4">
        <f t="shared" si="14"/>
        <v>4.2727000000000001E-2</v>
      </c>
      <c r="R253">
        <v>30230.799999999999</v>
      </c>
      <c r="T253" s="1" t="s">
        <v>4566</v>
      </c>
      <c r="U253" t="s">
        <v>4217</v>
      </c>
      <c r="V253" s="3" t="s">
        <v>4889</v>
      </c>
      <c r="W253">
        <v>12</v>
      </c>
      <c r="X253" s="3" t="s">
        <v>5150</v>
      </c>
      <c r="Y253" s="1" t="s">
        <v>4568</v>
      </c>
      <c r="Z253">
        <v>100</v>
      </c>
      <c r="AA253">
        <v>1</v>
      </c>
      <c r="AB253">
        <v>1987.22</v>
      </c>
      <c r="AC253">
        <v>100</v>
      </c>
      <c r="AD253">
        <v>0.49</v>
      </c>
      <c r="AE253" t="s">
        <v>4569</v>
      </c>
      <c r="AF253">
        <v>121</v>
      </c>
      <c r="AG253">
        <v>100</v>
      </c>
      <c r="AH253" s="1" t="s">
        <v>4568</v>
      </c>
      <c r="AI253">
        <v>490</v>
      </c>
      <c r="AJ253" t="s">
        <v>4570</v>
      </c>
      <c r="AK253">
        <v>0</v>
      </c>
      <c r="AL253">
        <v>6</v>
      </c>
      <c r="AM253" t="s">
        <v>4565</v>
      </c>
      <c r="AN253">
        <v>100</v>
      </c>
      <c r="AO253">
        <v>0</v>
      </c>
      <c r="AP253">
        <v>0</v>
      </c>
      <c r="AQ253" s="2">
        <v>42793.4684375</v>
      </c>
      <c r="AR253">
        <v>200000</v>
      </c>
    </row>
    <row r="254" spans="1:44" x14ac:dyDescent="0.3">
      <c r="A254" t="s">
        <v>4571</v>
      </c>
      <c r="B254">
        <v>491</v>
      </c>
      <c r="C254" t="s">
        <v>3538</v>
      </c>
      <c r="D254" t="s">
        <v>4573</v>
      </c>
      <c r="E254">
        <v>100000</v>
      </c>
      <c r="F254">
        <v>8</v>
      </c>
      <c r="G254">
        <v>24</v>
      </c>
      <c r="H254">
        <v>730</v>
      </c>
      <c r="I254" t="s">
        <v>3581</v>
      </c>
      <c r="J254">
        <v>0.11</v>
      </c>
      <c r="K254">
        <v>0.11</v>
      </c>
      <c r="L254">
        <v>8.77</v>
      </c>
      <c r="M254">
        <v>108545.76</v>
      </c>
      <c r="N254">
        <v>223.06</v>
      </c>
      <c r="O254" s="4">
        <f t="shared" si="11"/>
        <v>223.05555555555554</v>
      </c>
      <c r="P254">
        <v>8545.76</v>
      </c>
      <c r="Q254" s="4">
        <f t="shared" si="14"/>
        <v>4.2728800000000004E-2</v>
      </c>
      <c r="R254">
        <v>8768.82</v>
      </c>
      <c r="T254" s="1" t="s">
        <v>4572</v>
      </c>
      <c r="U254" t="s">
        <v>4217</v>
      </c>
      <c r="V254" s="3" t="s">
        <v>4890</v>
      </c>
      <c r="W254">
        <v>9</v>
      </c>
      <c r="X254" s="3" t="s">
        <v>5151</v>
      </c>
      <c r="Y254" s="1" t="s">
        <v>4574</v>
      </c>
      <c r="Z254">
        <v>100</v>
      </c>
      <c r="AA254">
        <v>1</v>
      </c>
      <c r="AB254">
        <v>0</v>
      </c>
      <c r="AC254">
        <v>100</v>
      </c>
      <c r="AD254">
        <v>0</v>
      </c>
      <c r="AE254" t="s">
        <v>4575</v>
      </c>
      <c r="AF254">
        <v>121</v>
      </c>
      <c r="AG254">
        <v>100</v>
      </c>
      <c r="AH254" s="1" t="s">
        <v>4574</v>
      </c>
      <c r="AI254">
        <v>491</v>
      </c>
      <c r="AJ254" t="s">
        <v>4576</v>
      </c>
      <c r="AK254">
        <v>0</v>
      </c>
      <c r="AL254">
        <v>6</v>
      </c>
      <c r="AM254" t="s">
        <v>4565</v>
      </c>
      <c r="AN254">
        <v>100</v>
      </c>
      <c r="AO254">
        <v>0</v>
      </c>
      <c r="AP254">
        <v>0</v>
      </c>
      <c r="AQ254" s="2">
        <v>42793.650659722225</v>
      </c>
      <c r="AR254">
        <v>100000</v>
      </c>
    </row>
    <row r="255" spans="1:44" x14ac:dyDescent="0.3">
      <c r="A255" t="s">
        <v>4571</v>
      </c>
      <c r="B255">
        <v>488</v>
      </c>
      <c r="C255" t="s">
        <v>3538</v>
      </c>
      <c r="D255" t="s">
        <v>4578</v>
      </c>
      <c r="E255">
        <v>120000</v>
      </c>
      <c r="F255">
        <v>7</v>
      </c>
      <c r="G255">
        <v>12</v>
      </c>
      <c r="H255">
        <v>365</v>
      </c>
      <c r="I255" t="s">
        <v>3581</v>
      </c>
      <c r="J255">
        <v>3.18</v>
      </c>
      <c r="K255">
        <v>4</v>
      </c>
      <c r="L255">
        <v>7.89</v>
      </c>
      <c r="M255">
        <v>124598.64</v>
      </c>
      <c r="N255">
        <v>3869</v>
      </c>
      <c r="O255" s="4">
        <f t="shared" si="11"/>
        <v>4866.666666666667</v>
      </c>
      <c r="P255">
        <v>4598.6400000000003</v>
      </c>
      <c r="Q255" s="4">
        <f t="shared" si="14"/>
        <v>3.8322000000000002E-2</v>
      </c>
      <c r="R255">
        <v>9465.31</v>
      </c>
      <c r="T255" s="1" t="s">
        <v>4577</v>
      </c>
      <c r="U255" t="s">
        <v>4217</v>
      </c>
      <c r="V255" s="3" t="s">
        <v>4891</v>
      </c>
      <c r="W255">
        <v>19</v>
      </c>
      <c r="X255" s="3" t="s">
        <v>5152</v>
      </c>
      <c r="Y255" s="1" t="s">
        <v>4579</v>
      </c>
      <c r="Z255">
        <v>100</v>
      </c>
      <c r="AA255">
        <v>1</v>
      </c>
      <c r="AB255">
        <v>997.67</v>
      </c>
      <c r="AC255">
        <v>100</v>
      </c>
      <c r="AD255">
        <v>0.82</v>
      </c>
      <c r="AE255" t="s">
        <v>4580</v>
      </c>
      <c r="AF255">
        <v>121</v>
      </c>
      <c r="AG255">
        <v>100</v>
      </c>
      <c r="AH255" s="1" t="s">
        <v>4579</v>
      </c>
      <c r="AI255">
        <v>488</v>
      </c>
      <c r="AJ255" t="s">
        <v>4581</v>
      </c>
      <c r="AK255">
        <v>0</v>
      </c>
      <c r="AL255">
        <v>6</v>
      </c>
      <c r="AM255" t="s">
        <v>4559</v>
      </c>
      <c r="AN255">
        <v>100</v>
      </c>
      <c r="AO255">
        <v>0</v>
      </c>
      <c r="AP255">
        <v>0</v>
      </c>
      <c r="AQ255" s="2">
        <v>42791.68482638889</v>
      </c>
      <c r="AR255">
        <v>120000</v>
      </c>
    </row>
    <row r="256" spans="1:44" x14ac:dyDescent="0.3">
      <c r="A256" t="s">
        <v>3533</v>
      </c>
      <c r="B256">
        <v>489</v>
      </c>
      <c r="C256" t="s">
        <v>4523</v>
      </c>
      <c r="D256" t="s">
        <v>4583</v>
      </c>
      <c r="E256">
        <v>2000000</v>
      </c>
      <c r="F256">
        <v>5.4</v>
      </c>
      <c r="G256">
        <v>6</v>
      </c>
      <c r="H256">
        <v>181</v>
      </c>
      <c r="I256" t="s">
        <v>3581</v>
      </c>
      <c r="J256">
        <v>0</v>
      </c>
      <c r="K256">
        <v>0</v>
      </c>
      <c r="L256">
        <v>2.72</v>
      </c>
      <c r="M256">
        <v>2055200</v>
      </c>
      <c r="N256">
        <v>0</v>
      </c>
      <c r="O256" s="4">
        <f t="shared" si="11"/>
        <v>0</v>
      </c>
      <c r="P256">
        <v>55200</v>
      </c>
      <c r="Q256" s="4">
        <f t="shared" si="14"/>
        <v>5.5199999999999999E-2</v>
      </c>
      <c r="R256">
        <v>55200</v>
      </c>
      <c r="T256" s="1" t="s">
        <v>4582</v>
      </c>
      <c r="U256" t="s">
        <v>3808</v>
      </c>
      <c r="V256" s="3" t="s">
        <v>4892</v>
      </c>
      <c r="W256">
        <v>58</v>
      </c>
      <c r="X256" s="3" t="s">
        <v>5153</v>
      </c>
      <c r="Y256" s="1" t="s">
        <v>4584</v>
      </c>
      <c r="Z256">
        <v>10000</v>
      </c>
      <c r="AA256">
        <v>2</v>
      </c>
      <c r="AB256">
        <v>0</v>
      </c>
      <c r="AC256">
        <v>100</v>
      </c>
      <c r="AD256">
        <v>0</v>
      </c>
      <c r="AE256" t="s">
        <v>4524</v>
      </c>
      <c r="AF256">
        <v>124</v>
      </c>
      <c r="AG256">
        <v>10000</v>
      </c>
      <c r="AH256" s="1" t="s">
        <v>4584</v>
      </c>
      <c r="AI256">
        <v>489</v>
      </c>
      <c r="AJ256" t="s">
        <v>4585</v>
      </c>
      <c r="AK256">
        <v>0</v>
      </c>
      <c r="AL256">
        <v>6</v>
      </c>
      <c r="AM256" t="s">
        <v>3547</v>
      </c>
      <c r="AN256">
        <v>10000</v>
      </c>
      <c r="AO256">
        <v>0</v>
      </c>
      <c r="AP256">
        <v>0</v>
      </c>
      <c r="AQ256" s="2">
        <v>42791.64298611111</v>
      </c>
      <c r="AR256">
        <v>2000000</v>
      </c>
    </row>
    <row r="257" spans="1:44" x14ac:dyDescent="0.3">
      <c r="A257" t="s">
        <v>3533</v>
      </c>
      <c r="B257">
        <v>487</v>
      </c>
      <c r="C257" t="s">
        <v>3538</v>
      </c>
      <c r="D257" t="s">
        <v>4587</v>
      </c>
      <c r="E257">
        <v>150000</v>
      </c>
      <c r="F257">
        <v>8</v>
      </c>
      <c r="G257">
        <v>24</v>
      </c>
      <c r="H257">
        <v>730</v>
      </c>
      <c r="I257" t="s">
        <v>3581</v>
      </c>
      <c r="J257">
        <v>2.75</v>
      </c>
      <c r="K257">
        <v>3.08</v>
      </c>
      <c r="L257">
        <v>14.79</v>
      </c>
      <c r="M257">
        <v>162818.64000000001</v>
      </c>
      <c r="N257">
        <v>8364.58</v>
      </c>
      <c r="O257" s="4">
        <f t="shared" si="11"/>
        <v>9368.3333333333339</v>
      </c>
      <c r="P257">
        <v>12818.64</v>
      </c>
      <c r="Q257" s="4">
        <f t="shared" si="14"/>
        <v>4.2728799999999997E-2</v>
      </c>
      <c r="R257">
        <v>22186.97</v>
      </c>
      <c r="T257" s="1" t="s">
        <v>4586</v>
      </c>
      <c r="U257" t="s">
        <v>4217</v>
      </c>
      <c r="V257" s="3" t="s">
        <v>4893</v>
      </c>
      <c r="W257">
        <v>39</v>
      </c>
      <c r="X257" s="3" t="s">
        <v>5154</v>
      </c>
      <c r="Y257" s="1" t="s">
        <v>4588</v>
      </c>
      <c r="Z257">
        <v>100</v>
      </c>
      <c r="AA257">
        <v>1</v>
      </c>
      <c r="AB257">
        <v>1003.75</v>
      </c>
      <c r="AC257">
        <v>100</v>
      </c>
      <c r="AD257">
        <v>0.33</v>
      </c>
      <c r="AE257" t="s">
        <v>4589</v>
      </c>
      <c r="AF257">
        <v>121</v>
      </c>
      <c r="AG257">
        <v>100</v>
      </c>
      <c r="AH257" s="1" t="s">
        <v>4588</v>
      </c>
      <c r="AI257">
        <v>487</v>
      </c>
      <c r="AJ257" t="s">
        <v>4590</v>
      </c>
      <c r="AK257">
        <v>0</v>
      </c>
      <c r="AL257">
        <v>6</v>
      </c>
      <c r="AM257" t="s">
        <v>4565</v>
      </c>
      <c r="AN257">
        <v>100</v>
      </c>
      <c r="AO257">
        <v>0</v>
      </c>
      <c r="AP257">
        <v>0</v>
      </c>
      <c r="AQ257" s="2">
        <v>42789.671400462961</v>
      </c>
      <c r="AR257">
        <v>150000</v>
      </c>
    </row>
    <row r="258" spans="1:44" x14ac:dyDescent="0.3">
      <c r="A258" t="s">
        <v>4591</v>
      </c>
      <c r="B258">
        <v>485</v>
      </c>
      <c r="C258" t="s">
        <v>3538</v>
      </c>
      <c r="D258" t="s">
        <v>4593</v>
      </c>
      <c r="E258">
        <v>100000</v>
      </c>
      <c r="F258">
        <v>9</v>
      </c>
      <c r="G258">
        <v>36</v>
      </c>
      <c r="H258">
        <v>1095</v>
      </c>
      <c r="I258" t="s">
        <v>3581</v>
      </c>
      <c r="J258">
        <v>5</v>
      </c>
      <c r="K258">
        <v>5</v>
      </c>
      <c r="L258">
        <v>29.69</v>
      </c>
      <c r="M258">
        <v>114479.28</v>
      </c>
      <c r="N258">
        <v>15208.33</v>
      </c>
      <c r="O258" s="4">
        <f t="shared" si="11"/>
        <v>15208.333333333336</v>
      </c>
      <c r="P258">
        <v>14479.28</v>
      </c>
      <c r="Q258" s="4">
        <f t="shared" si="14"/>
        <v>4.8264266666666666E-2</v>
      </c>
      <c r="R258">
        <v>29687.61</v>
      </c>
      <c r="T258" s="1" t="s">
        <v>4592</v>
      </c>
      <c r="U258" t="s">
        <v>4217</v>
      </c>
      <c r="V258" s="3" t="s">
        <v>4894</v>
      </c>
      <c r="W258">
        <v>17</v>
      </c>
      <c r="X258" s="3" t="s">
        <v>5155</v>
      </c>
      <c r="Y258" s="1" t="s">
        <v>4594</v>
      </c>
      <c r="Z258">
        <v>100</v>
      </c>
      <c r="AA258">
        <v>1</v>
      </c>
      <c r="AB258">
        <v>0</v>
      </c>
      <c r="AC258">
        <v>100</v>
      </c>
      <c r="AD258">
        <v>0</v>
      </c>
      <c r="AE258" t="s">
        <v>4595</v>
      </c>
      <c r="AF258">
        <v>121</v>
      </c>
      <c r="AG258">
        <v>100</v>
      </c>
      <c r="AH258" s="1" t="s">
        <v>4594</v>
      </c>
      <c r="AI258">
        <v>485</v>
      </c>
      <c r="AJ258" t="s">
        <v>4596</v>
      </c>
      <c r="AK258">
        <v>0</v>
      </c>
      <c r="AL258">
        <v>6</v>
      </c>
      <c r="AM258" t="s">
        <v>4222</v>
      </c>
      <c r="AN258">
        <v>100</v>
      </c>
      <c r="AO258">
        <v>0</v>
      </c>
      <c r="AP258">
        <v>0</v>
      </c>
      <c r="AQ258" s="2">
        <v>42789.66238425926</v>
      </c>
      <c r="AR258">
        <v>100000</v>
      </c>
    </row>
    <row r="259" spans="1:44" x14ac:dyDescent="0.3">
      <c r="A259" t="s">
        <v>3533</v>
      </c>
      <c r="B259">
        <v>486</v>
      </c>
      <c r="C259" t="s">
        <v>3538</v>
      </c>
      <c r="D259" t="s">
        <v>4598</v>
      </c>
      <c r="E259">
        <v>100000</v>
      </c>
      <c r="F259">
        <v>5.4</v>
      </c>
      <c r="G259">
        <v>6</v>
      </c>
      <c r="H259">
        <v>181</v>
      </c>
      <c r="I259" t="s">
        <v>3581</v>
      </c>
      <c r="J259">
        <v>4.4000000000000004</v>
      </c>
      <c r="K259">
        <v>4.4000000000000004</v>
      </c>
      <c r="L259">
        <v>3.79</v>
      </c>
      <c r="M259">
        <v>101580.84</v>
      </c>
      <c r="N259">
        <v>2212.2199999999998</v>
      </c>
      <c r="O259" s="4">
        <f t="shared" ref="O259:O260" si="15">E259*H259/360*K259/100</f>
        <v>2212.2222222222226</v>
      </c>
      <c r="P259">
        <v>1580.84</v>
      </c>
      <c r="Q259" s="4">
        <f t="shared" si="14"/>
        <v>3.16168E-2</v>
      </c>
      <c r="R259">
        <v>3793.06</v>
      </c>
      <c r="T259" s="1" t="s">
        <v>4597</v>
      </c>
      <c r="U259" t="s">
        <v>4217</v>
      </c>
      <c r="V259" s="3" t="s">
        <v>4895</v>
      </c>
      <c r="W259">
        <v>15</v>
      </c>
      <c r="X259" s="3" t="s">
        <v>5156</v>
      </c>
      <c r="Y259" s="1" t="s">
        <v>4599</v>
      </c>
      <c r="Z259">
        <v>100</v>
      </c>
      <c r="AA259">
        <v>1</v>
      </c>
      <c r="AB259">
        <v>0</v>
      </c>
      <c r="AC259">
        <v>100</v>
      </c>
      <c r="AD259">
        <v>0</v>
      </c>
      <c r="AE259" t="s">
        <v>4600</v>
      </c>
      <c r="AF259">
        <v>121</v>
      </c>
      <c r="AG259">
        <v>100</v>
      </c>
      <c r="AH259" s="1" t="s">
        <v>4599</v>
      </c>
      <c r="AI259">
        <v>486</v>
      </c>
      <c r="AJ259" t="s">
        <v>4601</v>
      </c>
      <c r="AK259">
        <v>0</v>
      </c>
      <c r="AL259">
        <v>6</v>
      </c>
      <c r="AM259" t="s">
        <v>3547</v>
      </c>
      <c r="AN259">
        <v>100</v>
      </c>
      <c r="AO259">
        <v>0</v>
      </c>
      <c r="AP259">
        <v>0</v>
      </c>
      <c r="AQ259" s="2">
        <v>42789.657083333332</v>
      </c>
      <c r="AR259">
        <v>100000</v>
      </c>
    </row>
    <row r="260" spans="1:44" x14ac:dyDescent="0.3">
      <c r="A260" t="s">
        <v>3533</v>
      </c>
      <c r="B260">
        <v>484</v>
      </c>
      <c r="C260" t="s">
        <v>4523</v>
      </c>
      <c r="D260" t="s">
        <v>4603</v>
      </c>
      <c r="E260">
        <v>2000000</v>
      </c>
      <c r="F260">
        <v>5.4</v>
      </c>
      <c r="G260">
        <v>6</v>
      </c>
      <c r="H260">
        <v>181</v>
      </c>
      <c r="I260" t="s">
        <v>3581</v>
      </c>
      <c r="J260">
        <v>0</v>
      </c>
      <c r="K260">
        <v>0</v>
      </c>
      <c r="L260">
        <v>2.72</v>
      </c>
      <c r="M260">
        <v>2054300</v>
      </c>
      <c r="N260">
        <v>0</v>
      </c>
      <c r="O260" s="4">
        <f t="shared" si="15"/>
        <v>0</v>
      </c>
      <c r="P260">
        <v>54300</v>
      </c>
      <c r="Q260" s="4">
        <f t="shared" si="14"/>
        <v>5.4300000000000001E-2</v>
      </c>
      <c r="R260">
        <v>54300</v>
      </c>
      <c r="T260" s="1" t="s">
        <v>4602</v>
      </c>
      <c r="U260" t="s">
        <v>3808</v>
      </c>
      <c r="V260" s="3" t="s">
        <v>4896</v>
      </c>
      <c r="W260">
        <v>52</v>
      </c>
      <c r="X260" s="3" t="s">
        <v>5157</v>
      </c>
      <c r="Y260" s="1" t="s">
        <v>4604</v>
      </c>
      <c r="Z260">
        <v>10000</v>
      </c>
      <c r="AA260">
        <v>2</v>
      </c>
      <c r="AB260">
        <v>0</v>
      </c>
      <c r="AC260">
        <v>100</v>
      </c>
      <c r="AD260">
        <v>0</v>
      </c>
      <c r="AE260" t="s">
        <v>4524</v>
      </c>
      <c r="AF260">
        <v>124</v>
      </c>
      <c r="AG260">
        <v>10000</v>
      </c>
      <c r="AH260" s="1" t="s">
        <v>4604</v>
      </c>
      <c r="AI260">
        <v>484</v>
      </c>
      <c r="AJ260" t="s">
        <v>4605</v>
      </c>
      <c r="AK260">
        <v>0</v>
      </c>
      <c r="AL260">
        <v>6</v>
      </c>
      <c r="AM260" t="s">
        <v>3547</v>
      </c>
      <c r="AN260">
        <v>10000</v>
      </c>
      <c r="AO260">
        <v>0</v>
      </c>
      <c r="AP260">
        <v>0</v>
      </c>
      <c r="AQ260" s="2">
        <v>42788.742048611108</v>
      </c>
      <c r="AR260">
        <v>2000000</v>
      </c>
    </row>
  </sheetData>
  <autoFilter ref="A1:AR260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投标详情</vt:lpstr>
      <vt:lpstr>标的信息</vt:lpstr>
      <vt:lpstr>标的信息!AllItem</vt:lpstr>
      <vt:lpstr>投标详情!ItemDetails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2017-03-24T15:30:32Z</dcterms:modified>
</cp:coreProperties>
</file>