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Ju1y/Documents/GIES Research Project/10-K form excel/"/>
    </mc:Choice>
  </mc:AlternateContent>
  <xr:revisionPtr revIDLastSave="0" documentId="13_ncr:1_{3867E3E9-BF03-D74D-850B-196D064B969B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data" sheetId="1" r:id="rId1"/>
    <sheet name="Sheet2" sheetId="2" r:id="rId2"/>
  </sheets>
  <definedNames>
    <definedName name="_xlnm._FilterDatabase" localSheetId="0" hidden="1">data!$A$1:$Q$381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81" i="1" l="1"/>
  <c r="N380" i="1"/>
  <c r="N379" i="1"/>
  <c r="N378" i="1"/>
  <c r="N377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P142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P59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P16" i="1"/>
  <c r="N16" i="1" s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<sst xmlns="http://schemas.openxmlformats.org/spreadsheetml/2006/main" count="3033" uniqueCount="1467">
  <si>
    <t>gvkey</t>
  </si>
  <si>
    <t>COMPANY</t>
  </si>
  <si>
    <t>disposition</t>
  </si>
  <si>
    <t>DATE</t>
  </si>
  <si>
    <t>PRIMARY_CRIME_CODE</t>
  </si>
  <si>
    <t>PDF?</t>
  </si>
  <si>
    <t>crime_start</t>
  </si>
  <si>
    <t>crime_end</t>
  </si>
  <si>
    <t>settle_m3</t>
  </si>
  <si>
    <t>settle_m2</t>
  </si>
  <si>
    <t>settle_m1</t>
  </si>
  <si>
    <t>settle</t>
  </si>
  <si>
    <t>rec_amt</t>
  </si>
  <si>
    <t>USAO</t>
  </si>
  <si>
    <t>Key words</t>
  </si>
  <si>
    <t>Notes</t>
  </si>
  <si>
    <t>ABB Middle East &amp; Africa Participations AG</t>
  </si>
  <si>
    <t>2001-04-11</t>
  </si>
  <si>
    <t>Antitrust</t>
  </si>
  <si>
    <t>Y</t>
  </si>
  <si>
    <t>USDOJ - Criminal Division - Fraud Section</t>
  </si>
  <si>
    <t>015334</t>
  </si>
  <si>
    <t>Akzo Nobel Chemicals International</t>
  </si>
  <si>
    <t>2006-05-17</t>
  </si>
  <si>
    <t>064690</t>
  </si>
  <si>
    <t>Autoliv Inc.</t>
  </si>
  <si>
    <t>2012-06-21</t>
  </si>
  <si>
    <t>Texas - Eastern District</t>
  </si>
  <si>
    <t>euros</t>
  </si>
  <si>
    <t>100080</t>
  </si>
  <si>
    <t>Bayer AG</t>
  </si>
  <si>
    <t>2004-12-09</t>
  </si>
  <si>
    <t>100369</t>
  </si>
  <si>
    <t>Bridgestone</t>
  </si>
  <si>
    <t>2014-04-30</t>
  </si>
  <si>
    <t>y</t>
  </si>
  <si>
    <t>002403</t>
  </si>
  <si>
    <t>Bristol-Myers Squibb Co.</t>
  </si>
  <si>
    <t>2007-06-11</t>
  </si>
  <si>
    <t>New York - Southern District</t>
  </si>
  <si>
    <t>013145</t>
  </si>
  <si>
    <t>British Airways</t>
  </si>
  <si>
    <t>2007-08-23</t>
  </si>
  <si>
    <t>016538</t>
  </si>
  <si>
    <t>Cathay Pacific Airways Ltd.</t>
  </si>
  <si>
    <t>2008-07-22</t>
  </si>
  <si>
    <t>Missouri - Western District</t>
  </si>
  <si>
    <t>003066</t>
  </si>
  <si>
    <t>Citicorp</t>
  </si>
  <si>
    <t>2015-05-20</t>
  </si>
  <si>
    <t>003608</t>
  </si>
  <si>
    <t>Crompton</t>
  </si>
  <si>
    <t>2004-03-28</t>
  </si>
  <si>
    <t>Montana</t>
  </si>
  <si>
    <t>015576</t>
  </si>
  <si>
    <t>Deutsche Bank AG</t>
  </si>
  <si>
    <t>2015-04-23</t>
  </si>
  <si>
    <t>-</t>
  </si>
  <si>
    <t>Ohio - Southern District</t>
  </si>
  <si>
    <t>El Al Israel Airlines, Ltd.</t>
  </si>
  <si>
    <t>2009-02-04</t>
  </si>
  <si>
    <t>020145</t>
  </si>
  <si>
    <t>Furukawa Electric Co.</t>
  </si>
  <si>
    <t>2011-11-14</t>
  </si>
  <si>
    <t>Minnesota</t>
  </si>
  <si>
    <t>005048</t>
  </si>
  <si>
    <t>GE Funding Capital Market Services, Inc. (subs. Of GE Capital)</t>
  </si>
  <si>
    <t>2011-12-23</t>
  </si>
  <si>
    <t>005650</t>
  </si>
  <si>
    <t>Hitachi Corp.</t>
  </si>
  <si>
    <t>2006-01-20</t>
  </si>
  <si>
    <t>USDOJ - Antitrust Division</t>
  </si>
  <si>
    <t>132740</t>
  </si>
  <si>
    <t>Infineon Technologies AG</t>
  </si>
  <si>
    <t>2004-10-20</t>
  </si>
  <si>
    <t>Wyoming</t>
  </si>
  <si>
    <t>002968</t>
  </si>
  <si>
    <t>JP Morgan Chase &amp; Co</t>
  </si>
  <si>
    <t>Massachusetts,USDOJ - Civil Division - Office of Consumer Litigation</t>
  </si>
  <si>
    <t>JPMorgan Chase &amp; Co.</t>
  </si>
  <si>
    <t>2011-07-06</t>
  </si>
  <si>
    <t>Louisiana - Eastern District</t>
  </si>
  <si>
    <t>LG Display America Inc.</t>
  </si>
  <si>
    <t>2008-12-08</t>
  </si>
  <si>
    <t>USDOJ - Criminal Division</t>
  </si>
  <si>
    <t>019043</t>
  </si>
  <si>
    <t>Mitsubishi Electric Corp.</t>
  </si>
  <si>
    <t>2013-11-06</t>
  </si>
  <si>
    <t>New Jersey</t>
  </si>
  <si>
    <t>100012</t>
  </si>
  <si>
    <t>Mitsubishi Heavy Industries Ltd</t>
  </si>
  <si>
    <t>NEC</t>
  </si>
  <si>
    <t>2006-01-01</t>
  </si>
  <si>
    <t>Florida - Southern District</t>
  </si>
  <si>
    <t>007672</t>
  </si>
  <si>
    <t>Northwest Airlines LLC</t>
  </si>
  <si>
    <t>2010-08-27</t>
  </si>
  <si>
    <t>California - Central District</t>
  </si>
  <si>
    <t>007114</t>
  </si>
  <si>
    <t>Panasonic Corp.</t>
  </si>
  <si>
    <t>2010-11-18</t>
  </si>
  <si>
    <t>USDOJ - Criminal Division - Fraud Section,Virginia - Eastern District</t>
  </si>
  <si>
    <t>Panasonic Corporation</t>
  </si>
  <si>
    <t>2013-08-07</t>
  </si>
  <si>
    <t>Arkansas - Western District</t>
  </si>
  <si>
    <t>Qantas Airways Ltd.</t>
  </si>
  <si>
    <t>2008-01-14</t>
  </si>
  <si>
    <t>Connecticut</t>
  </si>
  <si>
    <t>009236</t>
  </si>
  <si>
    <t>Rhone-Polenc Biochimie SA</t>
  </si>
  <si>
    <t>2003-09-18</t>
  </si>
  <si>
    <t>Sharp Corp.</t>
  </si>
  <si>
    <t>2008-12-17</t>
  </si>
  <si>
    <t>101394</t>
  </si>
  <si>
    <t>Solvay S.A.</t>
  </si>
  <si>
    <t>2006-03-09</t>
  </si>
  <si>
    <t xml:space="preserve">Y  </t>
  </si>
  <si>
    <t>USDOJ - Criminal Division (California - Central District)</t>
  </si>
  <si>
    <t>014412</t>
  </si>
  <si>
    <t>Sotheby's Holdings Inc.</t>
  </si>
  <si>
    <t>2000-10-05</t>
  </si>
  <si>
    <t>No</t>
  </si>
  <si>
    <t>010301</t>
  </si>
  <si>
    <t>TRW Deutschland Holding GmbH</t>
  </si>
  <si>
    <t>2012-09-25</t>
  </si>
  <si>
    <t>UBS AG</t>
  </si>
  <si>
    <t>2011-05-04</t>
  </si>
  <si>
    <t>Florida - Middle District,USDOJ - Civil Division - Consumer Protection Branch</t>
  </si>
  <si>
    <t>004739</t>
  </si>
  <si>
    <t>Wachovia</t>
  </si>
  <si>
    <t>2011-12-08</t>
  </si>
  <si>
    <t>001447</t>
  </si>
  <si>
    <t>American Express Bank Int'l</t>
  </si>
  <si>
    <t>2007-08-03</t>
  </si>
  <si>
    <t>Bank Secrecy Act</t>
  </si>
  <si>
    <t>AmSouth Bancorp</t>
  </si>
  <si>
    <t>2004-10-01</t>
  </si>
  <si>
    <t>New York - Northern District</t>
  </si>
  <si>
    <t>Banco Popular de Puerto Rico</t>
  </si>
  <si>
    <t>2003-01-01</t>
  </si>
  <si>
    <t>USDOJ</t>
  </si>
  <si>
    <t>Bank of New York</t>
  </si>
  <si>
    <t>2005-11-01</t>
  </si>
  <si>
    <t>BankAtlantic</t>
  </si>
  <si>
    <t>2006-03-01</t>
  </si>
  <si>
    <t>015575</t>
  </si>
  <si>
    <t>Commerzbank AG</t>
  </si>
  <si>
    <t>2015-03-12</t>
  </si>
  <si>
    <t>030328</t>
  </si>
  <si>
    <t>CommunityOne Bank</t>
  </si>
  <si>
    <t>2011-04-01</t>
  </si>
  <si>
    <t>Virginia - Eastern District</t>
  </si>
  <si>
    <t>009061</t>
  </si>
  <si>
    <t>HSBC Bank USA, N.A. &amp; HSBC Holdings plc</t>
  </si>
  <si>
    <t>2012-12-11</t>
  </si>
  <si>
    <t>JPMorgan Chase Bank, N.A.</t>
  </si>
  <si>
    <t>2014-01-06</t>
  </si>
  <si>
    <t>161844</t>
  </si>
  <si>
    <t>Las Vegas Sands Corp.</t>
  </si>
  <si>
    <t>2013-08-26</t>
  </si>
  <si>
    <t>160724</t>
  </si>
  <si>
    <t>MoneyGram Int'l, Inc.</t>
  </si>
  <si>
    <t>2012-11-09</t>
  </si>
  <si>
    <t>Massachusetts</t>
  </si>
  <si>
    <t>175263</t>
  </si>
  <si>
    <t>The Western Union Co.</t>
  </si>
  <si>
    <t>2017-01-19</t>
  </si>
  <si>
    <t>USDOJ - Criminal Division,USDOJ - National Security Division</t>
  </si>
  <si>
    <t>015484</t>
  </si>
  <si>
    <t>Union Bank of California (subs. Of Mitusbishi Bank of Tokyo)</t>
  </si>
  <si>
    <t>2007-09-01</t>
  </si>
  <si>
    <t>2010-03-01</t>
  </si>
  <si>
    <t>010190</t>
  </si>
  <si>
    <t>Shoppers Food Warehouse Corp. (subs. Of SuperValu)</t>
  </si>
  <si>
    <t>2010-09-01</t>
  </si>
  <si>
    <t>Bribery</t>
  </si>
  <si>
    <t>District of Columbia,USDOJ - Criminal Division - Fraud Section</t>
  </si>
  <si>
    <t>010795</t>
  </si>
  <si>
    <t>United Continental Holdings, Inc.</t>
  </si>
  <si>
    <t>2016-07-11</t>
  </si>
  <si>
    <t>007241</t>
  </si>
  <si>
    <t>CVS/Pharmacy (subs. Of CVS Caremark)</t>
  </si>
  <si>
    <t>2010-10-13</t>
  </si>
  <si>
    <t xml:space="preserve">Controlled substances </t>
  </si>
  <si>
    <t>late 2008</t>
  </si>
  <si>
    <t>010920</t>
  </si>
  <si>
    <t>United Parcel Service, Inc.</t>
  </si>
  <si>
    <t>2013-03-29</t>
  </si>
  <si>
    <t>001439</t>
  </si>
  <si>
    <t>American Ecology Recycle Center, Inc.</t>
  </si>
  <si>
    <t>2002-08-08</t>
  </si>
  <si>
    <t>Environmental</t>
  </si>
  <si>
    <t>NO</t>
  </si>
  <si>
    <t>001722</t>
  </si>
  <si>
    <t>Archer Daniels Midland Company</t>
  </si>
  <si>
    <t>2008-03-06</t>
  </si>
  <si>
    <t>001794</t>
  </si>
  <si>
    <t>Ashland Inc.</t>
  </si>
  <si>
    <t>2002-05-13</t>
  </si>
  <si>
    <t>Y (https://www.justice.gov/archive/opa/pr/2002/May/02_enrd_286.htm)</t>
  </si>
  <si>
    <t>Virginia - Western District</t>
  </si>
  <si>
    <t>002410</t>
  </si>
  <si>
    <t>BP Exploration &amp; Production, Inc.</t>
  </si>
  <si>
    <t>2013-01-30</t>
  </si>
  <si>
    <t>BP Exploration (Alaska) Inc.</t>
  </si>
  <si>
    <t>2007-10-25</t>
  </si>
  <si>
    <t>Y(https://www.justice.gov/archive/opa/pr/2007/October/07_ag_850.html)</t>
  </si>
  <si>
    <t>001609</t>
  </si>
  <si>
    <t>BP Products North America, Inc.</t>
  </si>
  <si>
    <t>2009-03-12</t>
  </si>
  <si>
    <t>013498</t>
  </si>
  <si>
    <t>Carnival Corp.</t>
  </si>
  <si>
    <t>2002-04-19</t>
  </si>
  <si>
    <t>CHS, Inc.</t>
  </si>
  <si>
    <t>2013-01-22</t>
  </si>
  <si>
    <t>003362</t>
  </si>
  <si>
    <t>ConAgra Foods Inc.</t>
  </si>
  <si>
    <t>2005-09-01</t>
  </si>
  <si>
    <t>NO (found some links but didn’t feel comfortable using any of them)</t>
  </si>
  <si>
    <t>savecd the 10-ks but couldn’t find anything bc of the lack of plea agreement</t>
  </si>
  <si>
    <t>Texas - Southern District</t>
  </si>
  <si>
    <t>004093</t>
  </si>
  <si>
    <t>Duke Energy Beckjord LLC</t>
  </si>
  <si>
    <t>2016-11-22</t>
  </si>
  <si>
    <t>Y (https://cfpub.epa.gov/compliance/criminal_prosecution/index.cfm?action=3&amp;prosecution_summary_id=2924)</t>
  </si>
  <si>
    <t>Duke Energy Business Services, LLC</t>
  </si>
  <si>
    <t>2015-05-14</t>
  </si>
  <si>
    <t>USDOJ - Criminal Division,Virginia - Eastern District</t>
  </si>
  <si>
    <t>Duke Energy Carolinas, LLC</t>
  </si>
  <si>
    <t>Duke Energy Progress, Inc.</t>
  </si>
  <si>
    <t>New York - Eastern District</t>
  </si>
  <si>
    <t>Energy Partners, Ltd.</t>
  </si>
  <si>
    <t>2008-02-19</t>
  </si>
  <si>
    <t>013634</t>
  </si>
  <si>
    <t>Exide Technologies</t>
  </si>
  <si>
    <t>2015-03-01</t>
  </si>
  <si>
    <t>004503</t>
  </si>
  <si>
    <t>Exxon Mobil Pipeline Co.</t>
  </si>
  <si>
    <t>2008-12-23</t>
  </si>
  <si>
    <t>Illinois - Southern District</t>
  </si>
  <si>
    <t>008099</t>
  </si>
  <si>
    <t>FirstEnergy Nuclear Operating Co.</t>
  </si>
  <si>
    <t>004936</t>
  </si>
  <si>
    <t>G&amp;K Services Inc.</t>
  </si>
  <si>
    <t>2010-09-02</t>
  </si>
  <si>
    <t>New York - Southern District,USDOJ - Criminal Division - Fraud Section</t>
  </si>
  <si>
    <t>026069</t>
  </si>
  <si>
    <t>Gulfport Energy Corp</t>
  </si>
  <si>
    <t>2014-10-27</t>
  </si>
  <si>
    <t>USDOJ - Antitrust Division (New York)</t>
  </si>
  <si>
    <t>005597</t>
  </si>
  <si>
    <t>Hershey Creamery Co.</t>
  </si>
  <si>
    <t>2008-11-03</t>
  </si>
  <si>
    <t>001300</t>
  </si>
  <si>
    <t>Honeywell Int'l</t>
  </si>
  <si>
    <t>2007-09-13</t>
  </si>
  <si>
    <t>Honeywell Int'l Inc.</t>
  </si>
  <si>
    <t>2011-03-11</t>
  </si>
  <si>
    <t>009340</t>
  </si>
  <si>
    <t>ICN Pharmaceuticals Inc.</t>
  </si>
  <si>
    <t>2002-06-26</t>
  </si>
  <si>
    <t xml:space="preserve">NO  </t>
  </si>
  <si>
    <t>Ohio - Northern District,USDOJ - Criminal Division - Fraud Section</t>
  </si>
  <si>
    <t>014363</t>
  </si>
  <si>
    <t>IMC Potash</t>
  </si>
  <si>
    <t>2002-09-01</t>
  </si>
  <si>
    <t>North Carolina - Eastern District,USDOJ - Environment &amp; Natural Resources Division - Environmental Crimes Section</t>
  </si>
  <si>
    <t>Johnson Matthey, Inc.</t>
  </si>
  <si>
    <t>2008-09-03</t>
  </si>
  <si>
    <t>Yes</t>
  </si>
  <si>
    <t>006908</t>
  </si>
  <si>
    <t>MacDermid, Inc.</t>
  </si>
  <si>
    <t>2001-11-28</t>
  </si>
  <si>
    <t>Y(https://www.courant.com/news/connecticut/hc-xpm-2001-11-29-0111290635-story.html)</t>
  </si>
  <si>
    <t>USDOJ - Civil Division - Office of Consumer Litigation,Pennsylvania - Eastern District</t>
  </si>
  <si>
    <t>029170</t>
  </si>
  <si>
    <t>Mace Personal Defense Inc.</t>
  </si>
  <si>
    <t>2011-01-03</t>
  </si>
  <si>
    <t>Y(http://corp.mace.com/2011/01/mace-security-international-inc-signs-plea-agreement-with-us-attorney-regarding-its-vermont-subsidiary-epa-issue/)</t>
  </si>
  <si>
    <t>007402</t>
  </si>
  <si>
    <t>Miller Industries</t>
  </si>
  <si>
    <t>2007-02-06</t>
  </si>
  <si>
    <t>New York - Eastern District,USDOJ - Civil Division</t>
  </si>
  <si>
    <t>011925</t>
  </si>
  <si>
    <t>Noble Drilling (U.S.), LLC</t>
  </si>
  <si>
    <t>2014-12-08</t>
  </si>
  <si>
    <t>153668</t>
  </si>
  <si>
    <t>NTL Inc.</t>
  </si>
  <si>
    <t>2004-11-22</t>
  </si>
  <si>
    <t>South Carolina</t>
  </si>
  <si>
    <t>Omega Protein, Inc.</t>
  </si>
  <si>
    <t>2013-06-04</t>
  </si>
  <si>
    <t>111839</t>
  </si>
  <si>
    <t>OMI Corp.</t>
  </si>
  <si>
    <t>2004-01-21</t>
  </si>
  <si>
    <t>No plea agreement</t>
  </si>
  <si>
    <t>008210</t>
  </si>
  <si>
    <t>Overseas Shipholding Group, Inc.</t>
  </si>
  <si>
    <t>2006-12-19</t>
  </si>
  <si>
    <t>Arkansas - Eastern District</t>
  </si>
  <si>
    <t>112040</t>
  </si>
  <si>
    <t>Rhodia Inc.</t>
  </si>
  <si>
    <t>2003-12-29</t>
  </si>
  <si>
    <t>009258</t>
  </si>
  <si>
    <t>Rowan Companies, Inc.</t>
  </si>
  <si>
    <t>2007-10-04</t>
  </si>
  <si>
    <t>020185</t>
  </si>
  <si>
    <t>Scotts Miracle-Gro Co.</t>
  </si>
  <si>
    <t>2012-01-25</t>
  </si>
  <si>
    <t>New Jersey,USDOJ - Criminal Division - Asset Forfeiture &amp; Money Laundering Section</t>
  </si>
  <si>
    <t>009867</t>
  </si>
  <si>
    <t>Southern Union Co.</t>
  </si>
  <si>
    <t>2009-10-07</t>
  </si>
  <si>
    <t>024384</t>
  </si>
  <si>
    <t>Special Devices Inc.</t>
  </si>
  <si>
    <t>2001-01-02</t>
  </si>
  <si>
    <t>010426</t>
  </si>
  <si>
    <t>TIN, Inc.</t>
  </si>
  <si>
    <t>2013-02-06</t>
  </si>
  <si>
    <t>028338</t>
  </si>
  <si>
    <t>Transocean Deepwater, Inc.</t>
  </si>
  <si>
    <t>2013-01-03</t>
  </si>
  <si>
    <t>009863</t>
  </si>
  <si>
    <t>Union Pacific Railroad Company</t>
  </si>
  <si>
    <t>2008-04-16</t>
  </si>
  <si>
    <t>011056</t>
  </si>
  <si>
    <t>Utilicorp United</t>
  </si>
  <si>
    <t>2001-03-15</t>
  </si>
  <si>
    <t>West Virginia - Southern District</t>
  </si>
  <si>
    <t>Wal-Mart Stores, Inc.</t>
  </si>
  <si>
    <t>2013-05-28</t>
  </si>
  <si>
    <t>Louisiana - Middle District</t>
  </si>
  <si>
    <t>005581</t>
  </si>
  <si>
    <t>Helmerich &amp; Payne International Drilling Co.</t>
  </si>
  <si>
    <t>2013-11-08</t>
  </si>
  <si>
    <t>False Statements</t>
  </si>
  <si>
    <t>006357</t>
  </si>
  <si>
    <t>Kaydon Corp.</t>
  </si>
  <si>
    <t>2001-04-10</t>
  </si>
  <si>
    <t>Pennsylvania - Middle District</t>
  </si>
  <si>
    <t>007267</t>
  </si>
  <si>
    <t>Merrill Lynch</t>
  </si>
  <si>
    <t>2003-09-01</t>
  </si>
  <si>
    <t>North Carolina - Eastern District</t>
  </si>
  <si>
    <t>009016</t>
  </si>
  <si>
    <t>Unico, Inc. (subs of Regal Beloit)</t>
  </si>
  <si>
    <t>WakeMed</t>
  </si>
  <si>
    <t>2013-02-08</t>
  </si>
  <si>
    <t>AB Volvo [on behalf of itself and subsidiaries Renault Trucks SAS and Volvo Construction Equipment AB]</t>
  </si>
  <si>
    <t>2008-03-20</t>
  </si>
  <si>
    <t>FCPA</t>
  </si>
  <si>
    <t>ABB Inc.</t>
  </si>
  <si>
    <t>2010-09-29</t>
  </si>
  <si>
    <t>ABB Vetco Gray (UK) Ltd.</t>
  </si>
  <si>
    <t>2004-07-09</t>
  </si>
  <si>
    <t>Pennsylvania - Western District,USDOJ - Criminal Division - Fraud Section</t>
  </si>
  <si>
    <t>ABB Vetco Gray, Inc.</t>
  </si>
  <si>
    <t>Mississippi - Southern District</t>
  </si>
  <si>
    <t>AGA Medical</t>
  </si>
  <si>
    <t>2008-06-03</t>
  </si>
  <si>
    <t>California - Central District,Virginia - Eastern District</t>
  </si>
  <si>
    <t>Only public for one year</t>
  </si>
  <si>
    <t>AGCO Corp.</t>
  </si>
  <si>
    <t>2009-09-29</t>
  </si>
  <si>
    <t>Akzo Nobel</t>
  </si>
  <si>
    <t>2007-12-20</t>
  </si>
  <si>
    <t>Alcatel-Lucent</t>
  </si>
  <si>
    <t>2010-12-27</t>
  </si>
  <si>
    <t>062599</t>
  </si>
  <si>
    <t>Alcatel-Lucent Centroamerica, S.A.</t>
  </si>
  <si>
    <t>2011-02-22</t>
  </si>
  <si>
    <t>101352</t>
  </si>
  <si>
    <t>Alcatel-Lucent France</t>
  </si>
  <si>
    <t>Alcatel-Lucent Trade International A.G.</t>
  </si>
  <si>
    <t>001356</t>
  </si>
  <si>
    <t>Alcoa World Alumina, LLC</t>
  </si>
  <si>
    <t>2014-01-09</t>
  </si>
  <si>
    <t>Connecticut,USDOJ - Criminal Division - Fraud Section,Virginia - Eastern District</t>
  </si>
  <si>
    <t>Alliance One</t>
  </si>
  <si>
    <t>2010-08-06</t>
  </si>
  <si>
    <t>003937</t>
  </si>
  <si>
    <t>Alliance One International AG</t>
  </si>
  <si>
    <t>Alliance One Tobacco Osh LLC</t>
  </si>
  <si>
    <t>USDOJ - Assistant Attorney General - National Security Divison,Virginia - Western District</t>
  </si>
  <si>
    <t>218399</t>
  </si>
  <si>
    <t>Alstom Grid, Inc.</t>
  </si>
  <si>
    <t>2014-12-01</t>
  </si>
  <si>
    <t>Pennsylvania - Western District</t>
  </si>
  <si>
    <t>Alstom Power, Inc.</t>
  </si>
  <si>
    <t>003221</t>
  </si>
  <si>
    <t>Aon Corp.</t>
  </si>
  <si>
    <t>2011-12-20</t>
  </si>
  <si>
    <t>Archer Daniels Midland Co.</t>
  </si>
  <si>
    <t>2013-12-20</t>
  </si>
  <si>
    <t>015290</t>
  </si>
  <si>
    <t>Armor Holdings, Inc.</t>
  </si>
  <si>
    <t>2011-07-13</t>
  </si>
  <si>
    <t>???</t>
  </si>
  <si>
    <t>001920</t>
  </si>
  <si>
    <t>Avon Products, Inc.</t>
  </si>
  <si>
    <t>2014-12-17</t>
  </si>
  <si>
    <t>Baker Hughes</t>
  </si>
  <si>
    <t>2007-04-01</t>
  </si>
  <si>
    <t>11/31/2003</t>
  </si>
  <si>
    <t>001976</t>
  </si>
  <si>
    <t>Baker Hughes Services Int'l</t>
  </si>
  <si>
    <t>2007-04-11</t>
  </si>
  <si>
    <t>11/31/2004</t>
  </si>
  <si>
    <t>USDOJ - Enron Task Force</t>
  </si>
  <si>
    <t>100102</t>
  </si>
  <si>
    <t>Bilfinger SE</t>
  </si>
  <si>
    <t>2013-12-09</t>
  </si>
  <si>
    <t xml:space="preserve">Late 2003 </t>
  </si>
  <si>
    <t>002230</t>
  </si>
  <si>
    <t>Biomet Inc.</t>
  </si>
  <si>
    <t>2012-03-26</t>
  </si>
  <si>
    <t>002220</t>
  </si>
  <si>
    <t>Bio-Rad Laboratories, Inc.</t>
  </si>
  <si>
    <t>2014-11-03</t>
  </si>
  <si>
    <t>001633</t>
  </si>
  <si>
    <t>BK Medical ApS (subs of Analogic)</t>
  </si>
  <si>
    <t>2016-06-21</t>
  </si>
  <si>
    <t>early 2011</t>
  </si>
  <si>
    <t>North Carolina - Western District</t>
  </si>
  <si>
    <t>Bridgestone Corp.</t>
  </si>
  <si>
    <t>2011-10-05</t>
  </si>
  <si>
    <t>Chevron</t>
  </si>
  <si>
    <t>2007-11-01</t>
  </si>
  <si>
    <t>012884</t>
  </si>
  <si>
    <t>Comverse Technology, Inc.</t>
  </si>
  <si>
    <t>California - Northern District</t>
  </si>
  <si>
    <t>Daimler AG &amp; DaimlerChrysler China (subsid.)</t>
  </si>
  <si>
    <t>2010-03-24</t>
  </si>
  <si>
    <t>017828</t>
  </si>
  <si>
    <t>Daimler Export and Trade Finance GmbH</t>
  </si>
  <si>
    <t>DaimlerChrysler Automotive Russia SAO</t>
  </si>
  <si>
    <t>221616</t>
  </si>
  <si>
    <t>Deutsche Telekom AG</t>
  </si>
  <si>
    <t>2011-12-29</t>
  </si>
  <si>
    <t>003946</t>
  </si>
  <si>
    <t>Diebold, Inc.</t>
  </si>
  <si>
    <t>2013-10-15</t>
  </si>
  <si>
    <t>003784</t>
  </si>
  <si>
    <t>DPC (Tianjin) Co. Ltd.</t>
  </si>
  <si>
    <t>2005-05-20</t>
  </si>
  <si>
    <t>Late 1991</t>
  </si>
  <si>
    <t>El Paso</t>
  </si>
  <si>
    <t>2007-02-01</t>
  </si>
  <si>
    <t>Mid 2000</t>
  </si>
  <si>
    <t>213288</t>
  </si>
  <si>
    <t>Embraer S.A.</t>
  </si>
  <si>
    <t>2016-10-24</t>
  </si>
  <si>
    <t>Faro Technologies</t>
  </si>
  <si>
    <t>2008-06-01</t>
  </si>
  <si>
    <t>Tennessee - Eastern District</t>
  </si>
  <si>
    <t>Fiat S.p.A. / Iveco (subsid.) / CNF Italia (subsid.) / CNF France (subsid.)</t>
  </si>
  <si>
    <t>2008-12-22</t>
  </si>
  <si>
    <t>USDOJ - Criminal Division - Asset Forfeiture &amp; Money Laundering Section</t>
  </si>
  <si>
    <t>Flowserve / Flowserve Pompes SAS (subsid.)</t>
  </si>
  <si>
    <t>2008-02-21</t>
  </si>
  <si>
    <t>Massachusetts,USDOJ - Criminal Division - Fraud Section</t>
  </si>
  <si>
    <t>025405</t>
  </si>
  <si>
    <t>General Cable Corp.</t>
  </si>
  <si>
    <t>2016-12-22</t>
  </si>
  <si>
    <t>General Electric (GE)</t>
  </si>
  <si>
    <t>2004-12-03</t>
  </si>
  <si>
    <t>Georgia - Northern District</t>
  </si>
  <si>
    <t>Halliburton Co.</t>
  </si>
  <si>
    <t>2009-02-06</t>
  </si>
  <si>
    <t>Helmerich &amp; Payne</t>
  </si>
  <si>
    <t>2009-07-29</t>
  </si>
  <si>
    <t>005606</t>
  </si>
  <si>
    <t>Hewlett-Packard Mexico, S. de R.L. de C.V.</t>
  </si>
  <si>
    <t>2014-04-09</t>
  </si>
  <si>
    <t>Georgia - Middle District,USDOJ - Civil Division - Consumer Protection Branch</t>
  </si>
  <si>
    <t>Ingersoll Rand</t>
  </si>
  <si>
    <t>2007-10-01</t>
  </si>
  <si>
    <t>Texas - Southern District (Financial Litigation),USDOJ - Criminal Division - Fraud Section</t>
  </si>
  <si>
    <t>Innospec, Inc.</t>
  </si>
  <si>
    <t>2010-03-18</t>
  </si>
  <si>
    <t>InVision</t>
  </si>
  <si>
    <t>Colorado,USDOJ - Environment &amp; Natural Resources Division - Environmental Crimes Section</t>
  </si>
  <si>
    <t>Bought by GE, unretreivable</t>
  </si>
  <si>
    <t>006266</t>
  </si>
  <si>
    <t>Johnson &amp; Johnson</t>
  </si>
  <si>
    <t>2011-01-14</t>
  </si>
  <si>
    <t>JPMorgan Securities (Asia Pacific) Limited</t>
  </si>
  <si>
    <t>2016-11-17</t>
  </si>
  <si>
    <t>Pennsylvania - Eastern District</t>
  </si>
  <si>
    <t>006375</t>
  </si>
  <si>
    <t>Kellogg Brown &amp; Root, LLC</t>
  </si>
  <si>
    <t>2009-02-11</t>
  </si>
  <si>
    <t>USDOJ - Criminal Division - Fraud Section, California - Northern District</t>
  </si>
  <si>
    <t>2017-01-17</t>
  </si>
  <si>
    <t>220487</t>
  </si>
  <si>
    <t>LATAM Airlines Group S.A.</t>
  </si>
  <si>
    <t>2016-07-25</t>
  </si>
  <si>
    <t>Lucent Technologies, Inc.</t>
  </si>
  <si>
    <t>USDOJ - Civil Division - Office of Consumer Litigation</t>
  </si>
  <si>
    <t>214526</t>
  </si>
  <si>
    <t>Magyar Telekom, Plc.</t>
  </si>
  <si>
    <t>Marubeni Corp.</t>
  </si>
  <si>
    <t>2014-03-19</t>
  </si>
  <si>
    <t>USDOJ - Antitrust Division (Cleveland)</t>
  </si>
  <si>
    <t>100545</t>
  </si>
  <si>
    <t>2012-01-17</t>
  </si>
  <si>
    <t>Michigan - Eastern District</t>
  </si>
  <si>
    <t>007124</t>
  </si>
  <si>
    <t>Maxwell Technologies</t>
  </si>
  <si>
    <t>2011-01-31</t>
  </si>
  <si>
    <t>California - Central District,Nevada</t>
  </si>
  <si>
    <t>Micrus Corp.</t>
  </si>
  <si>
    <t>2005-02-01</t>
  </si>
  <si>
    <t>USDOJ - Criminal Division - Fraud Section|Georgia - Northern District</t>
  </si>
  <si>
    <t>2005 IPO</t>
  </si>
  <si>
    <t>Monsanto</t>
  </si>
  <si>
    <t>2005-01-01</t>
  </si>
  <si>
    <t>California - Southern District</t>
  </si>
  <si>
    <t>Noble Corp.</t>
  </si>
  <si>
    <t>2010-11-01</t>
  </si>
  <si>
    <t>Novo Nordisk A/S</t>
  </si>
  <si>
    <t>2009-05-06</t>
  </si>
  <si>
    <t>Rhode Island</t>
  </si>
  <si>
    <t>178814</t>
  </si>
  <si>
    <t>Och-Ziff Capital Management Group, LLC</t>
  </si>
  <si>
    <t>2016-09-28</t>
  </si>
  <si>
    <t>Massachusetts|USDOJ - Criminal Division - Fraud Section</t>
  </si>
  <si>
    <t>028380</t>
  </si>
  <si>
    <t>Orthofix Int'l N.V.</t>
  </si>
  <si>
    <t>2012-06-07</t>
  </si>
  <si>
    <t>USDOJ - Antitrust Division - National Criminal Enforcement Section</t>
  </si>
  <si>
    <t>018699</t>
  </si>
  <si>
    <t>Parametric Technology (Shanghai) Software Co. Ltd. and Parametric Technology (Hong Kong) Limited (subs)</t>
  </si>
  <si>
    <t>2016-02-16</t>
  </si>
  <si>
    <t>District of Columbia,USDOJ - National Security Division</t>
  </si>
  <si>
    <t>Parker Drilling Co.</t>
  </si>
  <si>
    <t>2013-04-16</t>
  </si>
  <si>
    <t>late 2001</t>
  </si>
  <si>
    <t>008530</t>
  </si>
  <si>
    <t>Pfizer H.C.P. Corp.</t>
  </si>
  <si>
    <t>2012-08-07</t>
  </si>
  <si>
    <t>014908</t>
  </si>
  <si>
    <t>Pride Int'l, Inc.</t>
  </si>
  <si>
    <t>2010-11-04</t>
  </si>
  <si>
    <t>Alaska</t>
  </si>
  <si>
    <t>RAE Systems</t>
  </si>
  <si>
    <t>2010-12-10</t>
  </si>
  <si>
    <t>064891</t>
  </si>
  <si>
    <t>Ralph Lauren Corp.</t>
  </si>
  <si>
    <t>2013-04-22</t>
  </si>
  <si>
    <t>Schnitzer Steel</t>
  </si>
  <si>
    <t>2010-10-16</t>
  </si>
  <si>
    <t>USDOJ - Tax Division</t>
  </si>
  <si>
    <t>012384</t>
  </si>
  <si>
    <t>Shell Nigeria Exploration and Production Co., Ltd.</t>
  </si>
  <si>
    <t>2011-11-10</t>
  </si>
  <si>
    <t>019349</t>
  </si>
  <si>
    <t>Siemens Aktiengesellschaft</t>
  </si>
  <si>
    <t>2008-12-15</t>
  </si>
  <si>
    <t xml:space="preserve">Y </t>
  </si>
  <si>
    <t>mid1990's</t>
  </si>
  <si>
    <t>District of Columbia (Fraud and Public Corruption Section),USDOJ</t>
  </si>
  <si>
    <t>Siemens Bangladesh Ltd.</t>
  </si>
  <si>
    <t>Siemens S.A. (Argentina)</t>
  </si>
  <si>
    <t>Siemens S.A. (Venezuela)</t>
  </si>
  <si>
    <t>028883</t>
  </si>
  <si>
    <t>Sociedad Quimica y Minera de Chile (SQM)</t>
  </si>
  <si>
    <t>2017-01-13</t>
  </si>
  <si>
    <t>USDOJ - Criminal Division,USDOJ - Major Frauds Section (California - Central District)</t>
  </si>
  <si>
    <t>Statoil, ASA</t>
  </si>
  <si>
    <t>2006-10-01</t>
  </si>
  <si>
    <t>010238</t>
  </si>
  <si>
    <t>Syncor Taiwan Inc.</t>
  </si>
  <si>
    <t>2002-12-09</t>
  </si>
  <si>
    <t>Y(https://www.justice.gov/sites/default/files/criminal-fraud/legacy/2011/02/16/12-03-02syncor-taiwan-plea-agree.pdf)</t>
  </si>
  <si>
    <t>Acquired in 2003</t>
  </si>
  <si>
    <t>Technip S.A.</t>
  </si>
  <si>
    <t>2010-06-01</t>
  </si>
  <si>
    <t>unretreiveable</t>
  </si>
  <si>
    <t>151933</t>
  </si>
  <si>
    <t>Tenaris, S.A.</t>
  </si>
  <si>
    <t>2011-03-14</t>
  </si>
  <si>
    <t>014538</t>
  </si>
  <si>
    <t>Teva Pharmaceutical Industries LTD</t>
  </si>
  <si>
    <t>Textron</t>
  </si>
  <si>
    <t>2007-08-01</t>
  </si>
  <si>
    <t>010588</t>
  </si>
  <si>
    <t>Titan Corp.</t>
  </si>
  <si>
    <t>2005-03-01</t>
  </si>
  <si>
    <t>Y (https://www.justice.gov/sites/default/files/criminal-fraud/legacy/2011/02/16/03-01-05titan-plea.pdf)</t>
  </si>
  <si>
    <t>USDOJ - Criminal Division - Fraud Section,New York - Southern District</t>
  </si>
  <si>
    <t>acquired by L3 communications in 2005</t>
  </si>
  <si>
    <t>024625</t>
  </si>
  <si>
    <t>Total S.A.</t>
  </si>
  <si>
    <t>2013-05-29</t>
  </si>
  <si>
    <t>Transocean</t>
  </si>
  <si>
    <t>010787</t>
  </si>
  <si>
    <t>Tyco Int'l, Ltd.</t>
  </si>
  <si>
    <t>2012-09-20</t>
  </si>
  <si>
    <t>USDOJ - Antitrust Division (Chicago)</t>
  </si>
  <si>
    <t>Tyson Foods</t>
  </si>
  <si>
    <t>2011-02-01</t>
  </si>
  <si>
    <t>Texas - Southern District (Financial Litigation),USDOJ - Antitrust Division - National Criminal Enforcement Section</t>
  </si>
  <si>
    <t>Universal Corp.</t>
  </si>
  <si>
    <t>2010-08-01</t>
  </si>
  <si>
    <t>UTStarcom, Inc.</t>
  </si>
  <si>
    <t>2009-12-31</t>
  </si>
  <si>
    <t>063987</t>
  </si>
  <si>
    <t>VimpelCom Ltd.</t>
  </si>
  <si>
    <t>2016-02-10</t>
  </si>
  <si>
    <t>004367</t>
  </si>
  <si>
    <t>Weatherford Int'l Ltd.</t>
  </si>
  <si>
    <t>2013-11-26</t>
  </si>
  <si>
    <t>Weatherford Services, LTD</t>
  </si>
  <si>
    <t>USDOJ - Criminal Division - Fraud Section|New York - Eastern District</t>
  </si>
  <si>
    <t>Westinghouse Air Brake Technologies Corp.</t>
  </si>
  <si>
    <t>2008-02-01</t>
  </si>
  <si>
    <t>New Hampshire</t>
  </si>
  <si>
    <t>Willbros Group, Inc. &amp; Willbros Int'l, Inc.</t>
  </si>
  <si>
    <t>2008-05-01</t>
  </si>
  <si>
    <t>York Int'l Corp.</t>
  </si>
  <si>
    <t>ZAO Hewlett-Packard A.O.</t>
  </si>
  <si>
    <t>Massachusetts,USDOJ - Office of Consumer Litigation</t>
  </si>
  <si>
    <t>001078</t>
  </si>
  <si>
    <t>Abbott Laboratories</t>
  </si>
  <si>
    <t>2012-05-07</t>
  </si>
  <si>
    <t>FDCA / Pharma</t>
  </si>
  <si>
    <t>depakote</t>
  </si>
  <si>
    <t>015708</t>
  </si>
  <si>
    <t>Allergan</t>
  </si>
  <si>
    <t>2010-05-10</t>
  </si>
  <si>
    <t>Massachusetts,USDOJ - Criminal Division</t>
  </si>
  <si>
    <t>botox</t>
  </si>
  <si>
    <t>001602</t>
  </si>
  <si>
    <t>Amgen, Inc.</t>
  </si>
  <si>
    <t>2012-12-19</t>
  </si>
  <si>
    <t>https://www.justice.gov/opa/pr/amgen-inc-pleads-guilty-federal-charge-brooklyn-ny-pays-762-million-resolve-criminal</t>
  </si>
  <si>
    <t>District of Columbia</t>
  </si>
  <si>
    <t>Aranesp</t>
  </si>
  <si>
    <t>002086</t>
  </si>
  <si>
    <t>Baxter Healthcare Corp.</t>
  </si>
  <si>
    <t>2017-01-12</t>
  </si>
  <si>
    <t>Colorado,USDOJ - Civil Division - Office of Consumer Litigation</t>
  </si>
  <si>
    <t>IV bags</t>
  </si>
  <si>
    <t>183257</t>
  </si>
  <si>
    <t>CareFusion Corp.</t>
  </si>
  <si>
    <t>2013-03-13</t>
  </si>
  <si>
    <t>Denham arrangement</t>
  </si>
  <si>
    <t>023945</t>
  </si>
  <si>
    <t>Cephalon</t>
  </si>
  <si>
    <t>2008-09-26</t>
  </si>
  <si>
    <t>USDOJ - Criminal Division - Fraud Section,Connecticut</t>
  </si>
  <si>
    <t>ACTIQ</t>
  </si>
  <si>
    <t>Elan Corp.</t>
  </si>
  <si>
    <t>2010-12-08</t>
  </si>
  <si>
    <t>Zonegram</t>
  </si>
  <si>
    <t>006730</t>
  </si>
  <si>
    <t>Eli Lilly</t>
  </si>
  <si>
    <t>2005-12-21</t>
  </si>
  <si>
    <t>Y (http://lib.law.virginia.edu/Garrett/corporate-prosecution-registry/agreements/Eli-Lilly.pdf)</t>
  </si>
  <si>
    <t>Evista</t>
  </si>
  <si>
    <t>2009-01-30</t>
  </si>
  <si>
    <t>Zyprexa</t>
  </si>
  <si>
    <t>063645</t>
  </si>
  <si>
    <t>Endo Pharmaceuticals, Inc.</t>
  </si>
  <si>
    <t>2014-02-21</t>
  </si>
  <si>
    <t>lidoderm</t>
  </si>
  <si>
    <t>062017</t>
  </si>
  <si>
    <t>Endovascular Technologies</t>
  </si>
  <si>
    <t>2003-06-12</t>
  </si>
  <si>
    <t>Y (https://www.justice.gov/sites/default/files/pages/attachments/2016/10/05/endopress.pdf)</t>
  </si>
  <si>
    <t>Texas - Northern District</t>
  </si>
  <si>
    <t>Human Growth Hormone</t>
  </si>
  <si>
    <t>Express Scripts, Inc.</t>
  </si>
  <si>
    <t>no 10-ks before 2012</t>
  </si>
  <si>
    <t>USDOJ - Consumer Protection Branch,Virginia - Western District</t>
  </si>
  <si>
    <t>HGH</t>
  </si>
  <si>
    <t>Forest Laboratories</t>
  </si>
  <si>
    <t>2010-09-15</t>
  </si>
  <si>
    <t>lexapro</t>
  </si>
  <si>
    <t>101204</t>
  </si>
  <si>
    <t>Genzyme Corp. (subs of Sanofi)</t>
  </si>
  <si>
    <t>2015-08-31</t>
  </si>
  <si>
    <t>Seprafilm</t>
  </si>
  <si>
    <t>GlaxoSmithKline</t>
  </si>
  <si>
    <t>2010-10-21</t>
  </si>
  <si>
    <t>Cidra</t>
  </si>
  <si>
    <t>005180</t>
  </si>
  <si>
    <t>Glaxosmithkline LLC</t>
  </si>
  <si>
    <t>2012-07-02</t>
  </si>
  <si>
    <t>Y (https://www.justice.gov/usao-ma/file/872501/download)</t>
  </si>
  <si>
    <t>Found the 10-ks, having trouble identifying the disclosures</t>
  </si>
  <si>
    <t>Paxil</t>
  </si>
  <si>
    <t>185645</t>
  </si>
  <si>
    <t>GNC Holdings, Inc.</t>
  </si>
  <si>
    <t>2016-12-07</t>
  </si>
  <si>
    <t>government reg</t>
  </si>
  <si>
    <t>Google</t>
  </si>
  <si>
    <t>2011-08-19</t>
  </si>
  <si>
    <t>Department of JUstice</t>
  </si>
  <si>
    <t>031166</t>
  </si>
  <si>
    <t>Guidant LLC</t>
  </si>
  <si>
    <t>2010-03-11</t>
  </si>
  <si>
    <t>Ventak</t>
  </si>
  <si>
    <t>InterMune</t>
  </si>
  <si>
    <t>Actimune</t>
  </si>
  <si>
    <t>Janssen Pharmaceuticals, Inc.</t>
  </si>
  <si>
    <t>2013-11-07</t>
  </si>
  <si>
    <t>Risperdal</t>
  </si>
  <si>
    <t>Jazz Pharmaceuticals</t>
  </si>
  <si>
    <t>2007-07-01</t>
  </si>
  <si>
    <t>No 10-ks (http://investor.jazzpharma.com/investors/sec-filings?field_nir_sec_form_group_target_id%5B%5D=471&amp;field_nir_sec_date_filed_value=2006#views-exposed-form-widget-sec-filings-table) </t>
  </si>
  <si>
    <t>xyrem</t>
  </si>
  <si>
    <t>Medicis Pharmaceutical Corp.</t>
  </si>
  <si>
    <t>loprox</t>
  </si>
  <si>
    <t>007257</t>
  </si>
  <si>
    <t>Merck &amp; Co., Inc.</t>
  </si>
  <si>
    <t>2011-11-07</t>
  </si>
  <si>
    <t>New Mexico</t>
  </si>
  <si>
    <t>Vioxx</t>
  </si>
  <si>
    <t>222185</t>
  </si>
  <si>
    <t>Merck Sharp &amp; Dohme Corp.</t>
  </si>
  <si>
    <t>2011-12-12</t>
  </si>
  <si>
    <t>Y (https://www.justice.gov/civil/cpb/case/united-states-v-merck-sharp-dohme-corp-no-11-cr-10384-d-mass)</t>
  </si>
  <si>
    <t>007691</t>
  </si>
  <si>
    <t>Nash-Finch Co. Inc.</t>
  </si>
  <si>
    <t>2001-10-10</t>
  </si>
  <si>
    <t>N (docket)</t>
  </si>
  <si>
    <t>Googled it, nothing came up</t>
  </si>
  <si>
    <t>2004-08-13</t>
  </si>
  <si>
    <t>007898</t>
  </si>
  <si>
    <t>Nichols Institute Diagnostics, Inc.</t>
  </si>
  <si>
    <t>2009-04-24</t>
  </si>
  <si>
    <t>Y (https://www.justice.gov/opa/pr/quest-diagnostics-pay-us-302-million-resolve-allegations-subsidiary-sold-misbranded-test-kits)</t>
  </si>
  <si>
    <t>Michigan - Western District</t>
  </si>
  <si>
    <t>NID</t>
  </si>
  <si>
    <t>101310</t>
  </si>
  <si>
    <t>Novartis Pharmaceuticals Co.</t>
  </si>
  <si>
    <t>2010-09-30</t>
  </si>
  <si>
    <t>Trileptal</t>
  </si>
  <si>
    <t>030775</t>
  </si>
  <si>
    <t>Orphan Medical Inc.</t>
  </si>
  <si>
    <t>2007-07-13</t>
  </si>
  <si>
    <t>Y (https://www.justice.gov/archive/usao/nye/pr/2007/2007jul13a.html)</t>
  </si>
  <si>
    <t>Xyrem</t>
  </si>
  <si>
    <t>Ortho-McNeil-Janssen Pharmaceuticals, Inc. (sub of Johnson &amp; Johnson)</t>
  </si>
  <si>
    <t>2010-04-26</t>
  </si>
  <si>
    <t>Topamax</t>
  </si>
  <si>
    <t>011040</t>
  </si>
  <si>
    <t>Pharmacia &amp; Upjohn</t>
  </si>
  <si>
    <t>2009-08-31</t>
  </si>
  <si>
    <t>Bextra</t>
  </si>
  <si>
    <t>Quest Diagnostics, Inc.</t>
  </si>
  <si>
    <t>2009-04-15</t>
  </si>
  <si>
    <t>New York - Eastern District,USDOJ - Criminal Division - Fraud Section</t>
  </si>
  <si>
    <t>SB Pharmco Puerto Rico Inc.</t>
  </si>
  <si>
    <t>USDOJ - Criminal Division - Asset Forfeiture &amp; Money Laundering Section,USDOJ - National Security Division</t>
  </si>
  <si>
    <t>Paxil CR, Avandamet, kytril</t>
  </si>
  <si>
    <t>002616</t>
  </si>
  <si>
    <t>Scios Inc.</t>
  </si>
  <si>
    <t>Natrecor</t>
  </si>
  <si>
    <t>Serono Holding, Inc. / Serono, Inc. / Serono S.A. / Ares-Trading S.A.</t>
  </si>
  <si>
    <t>2005-10-01</t>
  </si>
  <si>
    <t>serostim</t>
  </si>
  <si>
    <t>Serono Laboratories Inc.</t>
  </si>
  <si>
    <t>2005-10-13</t>
  </si>
  <si>
    <t>011288</t>
  </si>
  <si>
    <t>Warner-Lambert Co. LLC</t>
  </si>
  <si>
    <t>2004-05-13</t>
  </si>
  <si>
    <t>Neurontin</t>
  </si>
  <si>
    <t>Conagra Grocery Products Company, LLC</t>
  </si>
  <si>
    <t>Food</t>
  </si>
  <si>
    <t>008333</t>
  </si>
  <si>
    <t>Par Pharmaceutical Companies, Ind.</t>
  </si>
  <si>
    <t>2013-03-05</t>
  </si>
  <si>
    <t>009411</t>
  </si>
  <si>
    <t>Sara Lee Corp.</t>
  </si>
  <si>
    <t>2001-06-22</t>
  </si>
  <si>
    <t>Y(https://www.chicagotribune.com/news/ct-xpm-2001-08-30-0108300340-story.html)</t>
  </si>
  <si>
    <t>New York - Southern District,USDOJ - Tax Division</t>
  </si>
  <si>
    <t>010551</t>
  </si>
  <si>
    <t>Thorn Apple Valley Inc.</t>
  </si>
  <si>
    <t>New York - Northern District,USDOJ - Civil Division - Consumer Protection Branch</t>
  </si>
  <si>
    <t>went out of business in 1999</t>
  </si>
  <si>
    <t>112088</t>
  </si>
  <si>
    <t>Aurora Foods</t>
  </si>
  <si>
    <t>2001-01-22</t>
  </si>
  <si>
    <t>Fraud - Accounting</t>
  </si>
  <si>
    <t>Mid 1998</t>
  </si>
  <si>
    <t>Fraud</t>
  </si>
  <si>
    <t>Cannot find 10-ks for highlighted years</t>
  </si>
  <si>
    <t>Canadian Imperial Bank of Commerce</t>
  </si>
  <si>
    <t>2003-12-01</t>
  </si>
  <si>
    <t>Louisiana - Middle District,USDOJ - Criminal Division - Fraud Section</t>
  </si>
  <si>
    <t>Enron</t>
  </si>
  <si>
    <t>Symbol Technologies</t>
  </si>
  <si>
    <t>2004-06-01</t>
  </si>
  <si>
    <t>eastern/fraud</t>
  </si>
  <si>
    <t>1440</t>
  </si>
  <si>
    <t>AEP Energy Services</t>
  </si>
  <si>
    <t>2005-01-26</t>
  </si>
  <si>
    <t>Fraud - General</t>
  </si>
  <si>
    <t>New York - Eastern District,New York - Southern District</t>
  </si>
  <si>
    <t>Energy market investigation</t>
  </si>
  <si>
    <t>240556</t>
  </si>
  <si>
    <t>Allied Telesis Labs Inc.</t>
  </si>
  <si>
    <t>2008-03-18</t>
  </si>
  <si>
    <t>10-ks not available in english</t>
  </si>
  <si>
    <t>American Italian Pasta Co.</t>
  </si>
  <si>
    <t>2008-09-15</t>
  </si>
  <si>
    <t>western missouri</t>
  </si>
  <si>
    <t>Appalachian Oil</t>
  </si>
  <si>
    <t>2007-01-31</t>
  </si>
  <si>
    <t>061996</t>
  </si>
  <si>
    <t>ArthroCare Corp.</t>
  </si>
  <si>
    <t>DOJ</t>
  </si>
  <si>
    <t>028272</t>
  </si>
  <si>
    <t>Astrazeneca Pharm LP</t>
  </si>
  <si>
    <t>2003-06-20</t>
  </si>
  <si>
    <t>Y (https://www.justice.gov/archive/opa/pr/2003/June/03_civ_371.htm)</t>
  </si>
  <si>
    <t>Alabama - Northern District,USDOJ - Criminal Division - Fraud Section</t>
  </si>
  <si>
    <t>Zoladex</t>
  </si>
  <si>
    <t>105547</t>
  </si>
  <si>
    <t>Barclays Bank PLC</t>
  </si>
  <si>
    <t>2012-06-26</t>
  </si>
  <si>
    <t>Kansas</t>
  </si>
  <si>
    <t>libor/ department of Justice</t>
  </si>
  <si>
    <t>012673</t>
  </si>
  <si>
    <t>Barclays PLC</t>
  </si>
  <si>
    <t>Beazer Homes USA, Inc.</t>
  </si>
  <si>
    <t>2009-07-01</t>
  </si>
  <si>
    <t>Boeing Co.</t>
  </si>
  <si>
    <t>2006-06-01</t>
  </si>
  <si>
    <t>Braskem S.A.</t>
  </si>
  <si>
    <t>2016-12-21</t>
  </si>
  <si>
    <t>British Petroleum (BP)</t>
  </si>
  <si>
    <t>Fine Host Corp.</t>
  </si>
  <si>
    <t>2008-11-10</t>
  </si>
  <si>
    <t xml:space="preserve">Fine Host was acquired by Aramark after the fraud (in 2002). </t>
  </si>
  <si>
    <t>005073</t>
  </si>
  <si>
    <t>General Motors</t>
  </si>
  <si>
    <t>2015-09-17</t>
  </si>
  <si>
    <t>North Carolina - Western District|USDOJ - Consumer Protection Branch</t>
  </si>
  <si>
    <t>Ignition switch</t>
  </si>
  <si>
    <t>Intertek Testing Services Environmental Laboratori</t>
  </si>
  <si>
    <t>2001-10-05</t>
  </si>
  <si>
    <t>Y(https://www.sec.gov/Archives/edgar/data/1030557/000102123101500074/intertek.htm)</t>
  </si>
  <si>
    <t>richardson/EPA</t>
  </si>
  <si>
    <t>006239</t>
  </si>
  <si>
    <t>Jefferies Group LLC</t>
  </si>
  <si>
    <t>2014-01-29</t>
  </si>
  <si>
    <t>Lawson Products, Inc.</t>
  </si>
  <si>
    <t>2008-08-01</t>
  </si>
  <si>
    <t>Leiner Health Products, LLC</t>
  </si>
  <si>
    <t>2008-06-11</t>
  </si>
  <si>
    <t>Bankrupt and solf to NBTY in 2008</t>
  </si>
  <si>
    <t>180272</t>
  </si>
  <si>
    <t>Lender Processing Services, Inc.</t>
  </si>
  <si>
    <t>2013-02-15</t>
  </si>
  <si>
    <t>015929</t>
  </si>
  <si>
    <t>Lloyds Banking Group plc</t>
  </si>
  <si>
    <t>2014-07-28</t>
  </si>
  <si>
    <t xml:space="preserve">LIBOR </t>
  </si>
  <si>
    <t>Odebrecht S.A.</t>
  </si>
  <si>
    <t>New Jersey,USDOJ - Civil Division - Consumer Protection Branch</t>
  </si>
  <si>
    <t>023251</t>
  </si>
  <si>
    <t>Ralphs Grocery Co.</t>
  </si>
  <si>
    <t>2006-06-30</t>
  </si>
  <si>
    <t>Y (https://www.sbsun.com/2006/10/16/strike-deal-costs-ralphs-70-million/)</t>
  </si>
  <si>
    <t>Reliant Energy Services</t>
  </si>
  <si>
    <t>2007-03-01</t>
  </si>
  <si>
    <t>015634</t>
  </si>
  <si>
    <t>Royal Bank of Scotland (RBS)</t>
  </si>
  <si>
    <t>District of Columbia,New York - Southern District,USDOJ - Criminal Division - Asset Forfeiture &amp; Money Laundering Section</t>
  </si>
  <si>
    <t>Royal Bank of Scotland plc</t>
  </si>
  <si>
    <t>2013-02-05</t>
  </si>
  <si>
    <t>USDOJ - Antitrust Division,USDOJ - Criminal Division - Fraud Section</t>
  </si>
  <si>
    <t>RxBazaar Inc.</t>
  </si>
  <si>
    <t>2004-08-27</t>
  </si>
  <si>
    <t xml:space="preserve">N  </t>
  </si>
  <si>
    <t xml:space="preserve">been forcibly delisted multiple times. </t>
  </si>
  <si>
    <t>018683</t>
  </si>
  <si>
    <t>Science Applications International Corp.</t>
  </si>
  <si>
    <t>2012-03-08</t>
  </si>
  <si>
    <t>006307</t>
  </si>
  <si>
    <t>Sears</t>
  </si>
  <si>
    <t>2001-04-01</t>
  </si>
  <si>
    <t>100980</t>
  </si>
  <si>
    <t>Skanska</t>
  </si>
  <si>
    <t>2011-03-17</t>
  </si>
  <si>
    <t>MIchigan - Eastern District</t>
  </si>
  <si>
    <t>Spectranetics Corp.</t>
  </si>
  <si>
    <t>2009-12-17</t>
  </si>
  <si>
    <t>Delaware</t>
  </si>
  <si>
    <t>010035</t>
  </si>
  <si>
    <t>State Street Corp.</t>
  </si>
  <si>
    <t>2017-01-18</t>
  </si>
  <si>
    <t>010187</t>
  </si>
  <si>
    <t>SunTrust Mortgage, Inc.</t>
  </si>
  <si>
    <t>2014-07-02</t>
  </si>
  <si>
    <t>186994</t>
  </si>
  <si>
    <t>Swisher Hygiene, Inc.</t>
  </si>
  <si>
    <t>2015-10-06</t>
  </si>
  <si>
    <t>North Carolina - Western District,USDOJ - Criminal Division - Asset Forfeiture &amp; Money Laundering Section</t>
  </si>
  <si>
    <t>Takata Corp.</t>
  </si>
  <si>
    <t>2013-12-15</t>
  </si>
  <si>
    <t>Minnesota,USDOJ - Civil Division - Office of Consumer Litigation</t>
  </si>
  <si>
    <t>007750</t>
  </si>
  <si>
    <t>Tenet Healthcare</t>
  </si>
  <si>
    <t>2016-09-30</t>
  </si>
  <si>
    <t>Tommy Hilfiger</t>
  </si>
  <si>
    <t>2005-08-01</t>
  </si>
  <si>
    <t>019661</t>
  </si>
  <si>
    <t>Toyota Motor Corp.</t>
  </si>
  <si>
    <t>2014-03-09</t>
  </si>
  <si>
    <t>144496</t>
  </si>
  <si>
    <t>UBS</t>
  </si>
  <si>
    <t>New York - Southern District,USDOJ - Criminal Division</t>
  </si>
  <si>
    <t>2012-12-18</t>
  </si>
  <si>
    <t>Pennsylvania - Eastern District,USDOJ - Civil Division - Office of Consumer Litigation</t>
  </si>
  <si>
    <t>UBS Securities Japan Co. Ltd.</t>
  </si>
  <si>
    <t>Unum Group</t>
  </si>
  <si>
    <t>California - Northern District,USDOJ - Criminal Division - Fraud Section</t>
  </si>
  <si>
    <t>Volkswagen AG</t>
  </si>
  <si>
    <t>2017-04-21</t>
  </si>
  <si>
    <t>011296</t>
  </si>
  <si>
    <t>Washington Gas Energy Systems, Inc.</t>
  </si>
  <si>
    <t>2014-11-19</t>
  </si>
  <si>
    <t>Whitehall Jewellers, Inc.</t>
  </si>
  <si>
    <t>2004-09-01</t>
  </si>
  <si>
    <t>Texas - Northern District|USDOJ - Consumer Protection Branch</t>
  </si>
  <si>
    <t>143710</t>
  </si>
  <si>
    <t>Williams Power Co. (subs. Of Global Power)</t>
  </si>
  <si>
    <t>2006-02-01</t>
  </si>
  <si>
    <t>023877</t>
  </si>
  <si>
    <t>Coventry Health Care, Inc.</t>
  </si>
  <si>
    <t>2012-11-19</t>
  </si>
  <si>
    <t>Fraud - Health Care</t>
  </si>
  <si>
    <t>Maximus</t>
  </si>
  <si>
    <t>California - Southern District,USDOJ - Criminal Division - Fraud Section</t>
  </si>
  <si>
    <t>NeuroMetrix, Inc.</t>
  </si>
  <si>
    <t>2009-01-26</t>
  </si>
  <si>
    <t>2007-04-03</t>
  </si>
  <si>
    <t>Nebraska</t>
  </si>
  <si>
    <t>010115</t>
  </si>
  <si>
    <t>Stryker Corp.</t>
  </si>
  <si>
    <t>2014-08-28</t>
  </si>
  <si>
    <t>Wellcare Health Plans, Inc.</t>
  </si>
  <si>
    <t>2009-05-05</t>
  </si>
  <si>
    <t>(mid) 2002</t>
  </si>
  <si>
    <t>Florida - Middle District,USDOJ - Criminal Division - Fraud Section</t>
  </si>
  <si>
    <t>Adelphia Communications</t>
  </si>
  <si>
    <t>2005-05-01</t>
  </si>
  <si>
    <t>Fraud - Securities</t>
  </si>
  <si>
    <t>Puerto Rico</t>
  </si>
  <si>
    <t xml:space="preserve">company died in 2002. </t>
  </si>
  <si>
    <t>AIG</t>
  </si>
  <si>
    <t>2006-02-07</t>
  </si>
  <si>
    <t>AIG Financial Products Corp.</t>
  </si>
  <si>
    <t>2004-11-30</t>
  </si>
  <si>
    <t>AIG-FP PAGIC Equity Holding Corp.</t>
  </si>
  <si>
    <t>AOL</t>
  </si>
  <si>
    <t>2004-12-14</t>
  </si>
  <si>
    <t>Bristol-Myers Squibb</t>
  </si>
  <si>
    <t>2005-06-01</t>
  </si>
  <si>
    <t>Computer Associates</t>
  </si>
  <si>
    <t>066646</t>
  </si>
  <si>
    <t>CSK Auto Corp.</t>
  </si>
  <si>
    <t>2011-08-30</t>
  </si>
  <si>
    <t>Endocare</t>
  </si>
  <si>
    <t>2006-07-18</t>
  </si>
  <si>
    <t>Friedman's Inc.</t>
  </si>
  <si>
    <t>Illinois - Central District,USDOJ - Criminal Division - Fraud Section</t>
  </si>
  <si>
    <t>General Reinsurance Corp.</t>
  </si>
  <si>
    <t>2010-01-18</t>
  </si>
  <si>
    <t>HealthSouth Corp.</t>
  </si>
  <si>
    <t>2006-05-01</t>
  </si>
  <si>
    <t>Name Change to encompass health</t>
  </si>
  <si>
    <t>2001-12-11</t>
  </si>
  <si>
    <t>Y (https://www.latimes.com/archives/la-xpm-2001-dec-12-fi-13980-story.html)</t>
  </si>
  <si>
    <t>185416</t>
  </si>
  <si>
    <t>Imperial Holdings, Inc.</t>
  </si>
  <si>
    <t>2012-04-30</t>
  </si>
  <si>
    <t>MCI</t>
  </si>
  <si>
    <t>Penn Traffic Co.</t>
  </si>
  <si>
    <t>2008-10-23</t>
  </si>
  <si>
    <t>PNC ICLC Corp.</t>
  </si>
  <si>
    <t>2003-06-01</t>
  </si>
  <si>
    <t>District of Columbia,USDOJ - Antitrust Division</t>
  </si>
  <si>
    <t>001967</t>
  </si>
  <si>
    <t>Prudential Equity Group, LLC (subs. Of prudential securities)</t>
  </si>
  <si>
    <t>Royal Ahold</t>
  </si>
  <si>
    <t>2006-09-01</t>
  </si>
  <si>
    <t>Collins &amp; Aikman Corp.</t>
  </si>
  <si>
    <t>Fraud - Tax</t>
  </si>
  <si>
    <t>they went into chapter 11</t>
  </si>
  <si>
    <t>028838</t>
  </si>
  <si>
    <t>Credit Suisse</t>
  </si>
  <si>
    <t>2014-05-19</t>
  </si>
  <si>
    <t>This amount is in fracs</t>
  </si>
  <si>
    <t>Deutsche Bank (Suisse) SA</t>
  </si>
  <si>
    <t>2015-11-24</t>
  </si>
  <si>
    <t xml:space="preserve">y  </t>
  </si>
  <si>
    <t>2010-12-21</t>
  </si>
  <si>
    <t>015784</t>
  </si>
  <si>
    <t>Societe Generale Private Banking (Lugano-Svizzera) SA</t>
  </si>
  <si>
    <t>2015-05-18</t>
  </si>
  <si>
    <t>Maryland</t>
  </si>
  <si>
    <t>Societe Generale Private Banking (Suisse) SA</t>
  </si>
  <si>
    <t>2015-06-02</t>
  </si>
  <si>
    <t>2009-02-18</t>
  </si>
  <si>
    <t>Electronic Clearing House</t>
  </si>
  <si>
    <t>Gambling</t>
  </si>
  <si>
    <t>Optimal Group</t>
  </si>
  <si>
    <t>2009-10-01</t>
  </si>
  <si>
    <t>Sportingbet PLC</t>
  </si>
  <si>
    <t>137170</t>
  </si>
  <si>
    <t>Atrium Companies, Inc.</t>
  </si>
  <si>
    <t>2012-01-01</t>
  </si>
  <si>
    <t>Immigration</t>
  </si>
  <si>
    <t>IFCO Systems</t>
  </si>
  <si>
    <t>2008-12-19</t>
  </si>
  <si>
    <t xml:space="preserve">Unretrievable </t>
  </si>
  <si>
    <t>Pilgrim's Pride, Inc.</t>
  </si>
  <si>
    <t>2009-12-30</t>
  </si>
  <si>
    <t>Republic Services, Inc.</t>
  </si>
  <si>
    <t>2008-10-01</t>
  </si>
  <si>
    <t>009465</t>
  </si>
  <si>
    <t>WesternGeco, LLC (subsidiary of Schlumberger Seismic, Inc.)</t>
  </si>
  <si>
    <t>063477</t>
  </si>
  <si>
    <t>BAE Systems PLC</t>
  </si>
  <si>
    <t>2010-02-04</t>
  </si>
  <si>
    <t>Import / Export</t>
  </si>
  <si>
    <t>Barclays Bank</t>
  </si>
  <si>
    <t>Mid 1990's</t>
  </si>
  <si>
    <t>Credit Suisse AG</t>
  </si>
  <si>
    <t>2009-12-16</t>
  </si>
  <si>
    <t>015617</t>
  </si>
  <si>
    <t>ING Bank N.V.</t>
  </si>
  <si>
    <t>2012-06-12</t>
  </si>
  <si>
    <t>ITT Corp.</t>
  </si>
  <si>
    <t>Florida - Southern District,USDOJ - Criminal Division - Asset Forfeiture &amp; Money Laundering Section</t>
  </si>
  <si>
    <t>061738</t>
  </si>
  <si>
    <t>2007-03-28</t>
  </si>
  <si>
    <t>Lloyds TSB Bank plc</t>
  </si>
  <si>
    <t>2009-01-09</t>
  </si>
  <si>
    <t>006900</t>
  </si>
  <si>
    <t>MTS Systems Corp.</t>
  </si>
  <si>
    <t>2008-03-12</t>
  </si>
  <si>
    <t>Y (https://www.twincities.com/2008/03/11/mts-systems-to-plead-guilty-to-illegally-exporting-nuclear-technology-to-india/)</t>
  </si>
  <si>
    <t>New York - Eastern District,USDOJ - Criminal Division - Asset Forfeiture &amp; Money Laundering Section,West Virginia - Northern District</t>
  </si>
  <si>
    <t>063892</t>
  </si>
  <si>
    <t>National Oilwell Varco, Inc.</t>
  </si>
  <si>
    <t>2016-11-01</t>
  </si>
  <si>
    <t>Y (https://efoia.bis.doc.gov/index.php/documents/export-violations/export-violations-2016/1085-e2477/file)</t>
  </si>
  <si>
    <t>PPG Industries</t>
  </si>
  <si>
    <t>010983</t>
  </si>
  <si>
    <t>Pratt &amp; Whitney Canada Corp.</t>
  </si>
  <si>
    <t>2012-06-28</t>
  </si>
  <si>
    <t>Colorado</t>
  </si>
  <si>
    <t>Schlumberger Oilfield Holdings Ltd.</t>
  </si>
  <si>
    <t>2015-04-30</t>
  </si>
  <si>
    <t>United Technologies Corp. / Hamilton Sundstrand (subsid.) / Pratt &amp; Whitney Canada Corp. (subsid.)</t>
  </si>
  <si>
    <t>Same as Pratt and WHitney</t>
  </si>
  <si>
    <t>USDOJ,West Virginia - Southern District</t>
  </si>
  <si>
    <t>Weatherford Production Optimisation LTD.</t>
  </si>
  <si>
    <t>USDOJ - Criminal Division - Money Laundering &amp; Asset Recovery Section|Pennsylvania - Middle District|California - Central District|Pennsylvania - Eastern District|Florida - Southern District</t>
  </si>
  <si>
    <t>Biomet, Inc. &amp; Biomet Orthopedics, Inc. (subsid)</t>
  </si>
  <si>
    <t>Kickbacks</t>
  </si>
  <si>
    <t>029955</t>
  </si>
  <si>
    <t xml:space="preserve">Biovail Pharmaceuticals Inc. &amp; Biovail Corp. </t>
  </si>
  <si>
    <t>2008-05-16</t>
  </si>
  <si>
    <t>DePuy Orthopaedics (subs. Of JNJ)</t>
  </si>
  <si>
    <t>Florida - Southern District,USDOJ - Tax Division</t>
  </si>
  <si>
    <t>Exactech</t>
  </si>
  <si>
    <t>Florida - Middle District</t>
  </si>
  <si>
    <t>Kos Pharmaceuticals</t>
  </si>
  <si>
    <t>2010-12-07</t>
  </si>
  <si>
    <t>Acquired by abbott in 2007</t>
  </si>
  <si>
    <t>Pfizer</t>
  </si>
  <si>
    <t>Connecticut,USDOJ - National Security Division</t>
  </si>
  <si>
    <t>Schering Plough Corp.</t>
  </si>
  <si>
    <t>2006-08-24</t>
  </si>
  <si>
    <t>Smith &amp; Nephew PLC</t>
  </si>
  <si>
    <t>009919</t>
  </si>
  <si>
    <t>Spartan Motors Chassis, Inc.</t>
  </si>
  <si>
    <t>Louisiana - Western District</t>
  </si>
  <si>
    <t>Stryker Orthopedics</t>
  </si>
  <si>
    <t>Vermont</t>
  </si>
  <si>
    <t>143421</t>
  </si>
  <si>
    <t>Wright Medical Technology Inc. (extension)</t>
  </si>
  <si>
    <t>2011-09-01</t>
  </si>
  <si>
    <t>Y (https://www.justice.gov/archive/usao/nj/Press/files/Wright%20Medical%20DPA%20Extension.html)</t>
  </si>
  <si>
    <t xml:space="preserve"> </t>
  </si>
  <si>
    <t>Connecticut,New Jersey,USDOJ - Criminal Division - Fraud Section</t>
  </si>
  <si>
    <t>Wright Medical Technology, Inc.</t>
  </si>
  <si>
    <t>2010-10-01</t>
  </si>
  <si>
    <t>? (not in the database)</t>
  </si>
  <si>
    <t>Connecticut,USDOJ - Criminal Division - Fraud Section</t>
  </si>
  <si>
    <t>Zimmer Holdings, Inc.</t>
  </si>
  <si>
    <t>017105</t>
  </si>
  <si>
    <t>Pamrapo Savings Bank</t>
  </si>
  <si>
    <t>2010-03-29</t>
  </si>
  <si>
    <t>Money Laundering</t>
  </si>
  <si>
    <t>Merged with BCB</t>
  </si>
  <si>
    <t>009142</t>
  </si>
  <si>
    <t>Riggs Bank N.A.</t>
  </si>
  <si>
    <t>2005-01-27</t>
  </si>
  <si>
    <t>Y (https://www.justice.gov/archive/tax/usaopress/2005/txdv050530.html)</t>
  </si>
  <si>
    <t>Diana Shipping Services S.A.</t>
  </si>
  <si>
    <t>2013-12-06</t>
  </si>
  <si>
    <t>Obstruction of Justice</t>
  </si>
  <si>
    <t>N</t>
  </si>
  <si>
    <t>005439</t>
  </si>
  <si>
    <t>Halliburton Energy Services, Inc.</t>
  </si>
  <si>
    <t>2013-07-26</t>
  </si>
  <si>
    <t>United Bank for Africa</t>
  </si>
  <si>
    <t>Montana,USDOJ - Environment &amp; Natural Resources Division</t>
  </si>
  <si>
    <t>Unretreivable</t>
  </si>
  <si>
    <t>162448</t>
  </si>
  <si>
    <t>Alpha Natural Resources, Inc.</t>
  </si>
  <si>
    <t>2011-12-06</t>
  </si>
  <si>
    <t>OSHA</t>
  </si>
  <si>
    <t>Illinois - Northern District</t>
  </si>
  <si>
    <t>141400</t>
  </si>
  <si>
    <t>Aracoma Coal Co.</t>
  </si>
  <si>
    <t>2009-01-14</t>
  </si>
  <si>
    <t>010793</t>
  </si>
  <si>
    <t>Tyson Foods, Inc.</t>
  </si>
  <si>
    <t>2009-01-06</t>
  </si>
  <si>
    <t>002044</t>
  </si>
  <si>
    <t>C.R. Bard, Inc.</t>
  </si>
  <si>
    <t>2013-05-13</t>
  </si>
  <si>
    <t>Other</t>
  </si>
  <si>
    <t>010884</t>
  </si>
  <si>
    <t>Chiquita Brands Int'l, Inc.</t>
  </si>
  <si>
    <t>2007-03-19</t>
  </si>
  <si>
    <t>USDOJ - Environment &amp; Natural Resources Division</t>
  </si>
  <si>
    <t>030398</t>
  </si>
  <si>
    <t>FalconStor Software, Inc.</t>
  </si>
  <si>
    <t>2012-06-27</t>
  </si>
  <si>
    <t>005594</t>
  </si>
  <si>
    <t>Herley Industries</t>
  </si>
  <si>
    <t>2008-05-05</t>
  </si>
  <si>
    <t>Y(https://www.justice.gov/archive/usao/pae/News/2008/may/herleysettlementagreement.pdf)</t>
  </si>
  <si>
    <t>Mellon Bank, N.A.</t>
  </si>
  <si>
    <t>2006-08-01</t>
  </si>
  <si>
    <t>Maine</t>
  </si>
  <si>
    <t>133768</t>
  </si>
  <si>
    <t>Metropolitan Life Insurance Co. (MetLife)</t>
  </si>
  <si>
    <t>2010-04-15</t>
  </si>
  <si>
    <t>140033</t>
  </si>
  <si>
    <t>Mirant Energy Trading</t>
  </si>
  <si>
    <t>Ohio - Northern District,USDOJ - Environment &amp; Natural Resources Division - Environmental Crimes Section</t>
  </si>
  <si>
    <t>009459</t>
  </si>
  <si>
    <t>Schering Sales</t>
  </si>
  <si>
    <t>062305</t>
  </si>
  <si>
    <t>Scientigo, Inc.</t>
  </si>
  <si>
    <t>2005-04-26</t>
  </si>
  <si>
    <t>N (could not find, even through a google search)</t>
  </si>
  <si>
    <t>Duke Energy Renewables Inc.</t>
  </si>
  <si>
    <t>Wildlife</t>
  </si>
  <si>
    <t>011781</t>
  </si>
  <si>
    <t>Encana Oil and Gas (USA) Inc.</t>
  </si>
  <si>
    <t>2010-08-26</t>
  </si>
  <si>
    <t>Y(https://www.justice.gov/archive/usao/co/news/2010/August10/8_27_10.html)</t>
  </si>
  <si>
    <t>Exxon Mobil Corp.</t>
  </si>
  <si>
    <t>2009-08-12</t>
  </si>
  <si>
    <t>007448</t>
  </si>
  <si>
    <t>Mississippi Chemical</t>
  </si>
  <si>
    <t>2004-09-16</t>
  </si>
  <si>
    <t>009864</t>
  </si>
  <si>
    <t>Norfolk Southern Railway Co.</t>
  </si>
  <si>
    <t>2000-08-14</t>
  </si>
  <si>
    <t>USDOJ - National Security Division</t>
  </si>
  <si>
    <t>no agreement hard to search up</t>
  </si>
  <si>
    <t>011535</t>
  </si>
  <si>
    <t>Winn-Dixie Stores Inc.</t>
  </si>
  <si>
    <t>2006-05-22</t>
  </si>
  <si>
    <t>went bankrupt</t>
  </si>
  <si>
    <t>028256</t>
  </si>
  <si>
    <t>XTO Energy Inc.</t>
  </si>
  <si>
    <t>2008-04-22</t>
  </si>
  <si>
    <t>variable</t>
  </si>
  <si>
    <t>description</t>
  </si>
  <si>
    <t>DISPOSITION</t>
  </si>
  <si>
    <t>= 1 if non-prosecution, 2 if deferred prosecution, 3 if plea</t>
  </si>
  <si>
    <t>if 1 or 2, then more likely that sanction date = publicity date</t>
  </si>
  <si>
    <t xml:space="preserve">date of agreement, usually coincides with date of press release </t>
  </si>
  <si>
    <t>PRIMARY CRIME</t>
  </si>
  <si>
    <t>verbal description of crime</t>
  </si>
  <si>
    <t>TOTAL PENALTY</t>
  </si>
  <si>
    <t>monetary penalty assessed in the agreement, including fines, disgorgement, restitution</t>
  </si>
  <si>
    <t>SEPARATE_CIVIL_JUDGMENT_OR_SETTLEMENT</t>
  </si>
  <si>
    <t>monetary damages awarded in separate civil suit for the crim</t>
  </si>
  <si>
    <t>ACCEPT RESPONSIBILITY</t>
  </si>
  <si>
    <t>= 1 if company explicitly admits wrongdoing</t>
  </si>
  <si>
    <t>CREATE_CCO</t>
  </si>
  <si>
    <t>= 1 if agreement requires creation of a Chief Compliance Officer or company created CCO as precondition to enter the agreement</t>
  </si>
  <si>
    <t>MONITOR</t>
  </si>
  <si>
    <t>= 1 if agreement requires a monitor who reports back to prosecutors</t>
  </si>
  <si>
    <t>WHISTLEBLOW</t>
  </si>
  <si>
    <t>= 1 if agreement requires improvement to internal whistleblower protections</t>
  </si>
  <si>
    <t>ICFR_CHANGE</t>
  </si>
  <si>
    <t>= 1 if agreement requires review or change of ICFR</t>
  </si>
  <si>
    <t>SEC_ACTION</t>
  </si>
  <si>
    <t xml:space="preserve">= 1 if the crimes also led to SEC enforcement </t>
  </si>
  <si>
    <t>REG_PENALTY</t>
  </si>
  <si>
    <t>monetary penalty assessed by separate regulatory action (including SEC) for the crimes</t>
  </si>
  <si>
    <t>US Attorney's office bringing the charges</t>
  </si>
  <si>
    <t>LENGTH_MONTHS</t>
  </si>
  <si>
    <t xml:space="preserve">length of the agreement </t>
  </si>
  <si>
    <t>20fs cannot be located</t>
  </si>
  <si>
    <t>euros; did not publishin 2006</t>
  </si>
  <si>
    <t>The two missing financials are unavailable</t>
  </si>
  <si>
    <t>Unavailable</t>
  </si>
  <si>
    <t>CRIME_PLUS_REG</t>
  </si>
  <si>
    <t>CRIMINAL_PENALTY</t>
  </si>
  <si>
    <t>0</t>
  </si>
  <si>
    <t>25000000</t>
  </si>
  <si>
    <t>80000000</t>
  </si>
  <si>
    <t>40000000</t>
  </si>
  <si>
    <t>21600000</t>
  </si>
  <si>
    <t>38000000</t>
  </si>
  <si>
    <t>50000000</t>
  </si>
  <si>
    <t>178503000</t>
  </si>
  <si>
    <t>53503000</t>
  </si>
  <si>
    <t>20000000</t>
  </si>
  <si>
    <t>225000000</t>
  </si>
  <si>
    <t>4000000</t>
  </si>
  <si>
    <t>5482363</t>
  </si>
  <si>
    <t>3600000</t>
  </si>
  <si>
    <t>19500000</t>
  </si>
  <si>
    <t>150000000</t>
  </si>
  <si>
    <t>10000000</t>
  </si>
  <si>
    <t>1000000</t>
  </si>
  <si>
    <t>2300000</t>
  </si>
  <si>
    <t>2500000</t>
  </si>
  <si>
    <t>30000000</t>
  </si>
  <si>
    <t>18130000</t>
  </si>
  <si>
    <t>450000</t>
  </si>
  <si>
    <t>9000000</t>
  </si>
  <si>
    <t>115000000</t>
  </si>
  <si>
    <t>90000000</t>
  </si>
  <si>
    <t>32319</t>
  </si>
  <si>
    <t>142000000</t>
  </si>
  <si>
    <t>139000000</t>
  </si>
  <si>
    <t>1150000</t>
  </si>
  <si>
    <t>4400000</t>
  </si>
  <si>
    <t>2590000</t>
  </si>
  <si>
    <t>715000000</t>
  </si>
  <si>
    <t>255000</t>
  </si>
  <si>
    <t>149000000</t>
  </si>
  <si>
    <t>5550000</t>
  </si>
  <si>
    <t>4500000</t>
  </si>
  <si>
    <t>7000000</t>
  </si>
  <si>
    <t>175000000</t>
  </si>
  <si>
    <t>93600000</t>
  </si>
  <si>
    <t>1600000</t>
  </si>
  <si>
    <t>10500000</t>
  </si>
  <si>
    <t>13440000</t>
  </si>
  <si>
    <t>268000000</t>
  </si>
  <si>
    <t>2000000</t>
  </si>
  <si>
    <t>7500000</t>
  </si>
  <si>
    <t>15000000</t>
  </si>
  <si>
    <t>240000000</t>
  </si>
  <si>
    <t>300000</t>
  </si>
  <si>
    <t>800000</t>
  </si>
  <si>
    <t>13550000</t>
  </si>
  <si>
    <t>13300000</t>
  </si>
  <si>
    <t>4300000</t>
  </si>
  <si>
    <t>22000000</t>
  </si>
  <si>
    <t>19182418</t>
  </si>
  <si>
    <t>3360000</t>
  </si>
  <si>
    <t>1100000</t>
  </si>
  <si>
    <t>88000000</t>
  </si>
  <si>
    <t>120000000</t>
  </si>
  <si>
    <t>2800000000</t>
  </si>
  <si>
    <t>3000000</t>
  </si>
  <si>
    <t>92000000</t>
  </si>
  <si>
    <t>136936000</t>
  </si>
  <si>
    <t>567000000</t>
  </si>
  <si>
    <t>5500000</t>
  </si>
  <si>
    <t>400</t>
  </si>
  <si>
    <t>14100000</t>
  </si>
  <si>
    <t>1700000</t>
  </si>
  <si>
    <t>1500000</t>
  </si>
  <si>
    <t>20697317</t>
  </si>
  <si>
    <t>18132000</t>
  </si>
  <si>
    <t>36944000</t>
  </si>
  <si>
    <t>550000</t>
  </si>
  <si>
    <t>100000</t>
  </si>
  <si>
    <t>36000000</t>
  </si>
  <si>
    <t>400000000</t>
  </si>
  <si>
    <t>580000000</t>
  </si>
  <si>
    <t>500000000</t>
  </si>
  <si>
    <t>1200000</t>
  </si>
  <si>
    <t>4400</t>
  </si>
  <si>
    <t>17262078</t>
  </si>
  <si>
    <t>12262078</t>
  </si>
  <si>
    <t>210000000</t>
  </si>
  <si>
    <t>11760000</t>
  </si>
  <si>
    <t>537731535</t>
  </si>
  <si>
    <t>60000000</t>
  </si>
  <si>
    <t>750</t>
  </si>
  <si>
    <t>14000000</t>
  </si>
  <si>
    <t>125</t>
  </si>
  <si>
    <t>53000000</t>
  </si>
  <si>
    <t>5250000</t>
  </si>
  <si>
    <t>16400000</t>
  </si>
  <si>
    <t>61000000</t>
  </si>
  <si>
    <t>96000000</t>
  </si>
  <si>
    <t>33000000</t>
  </si>
  <si>
    <t>5334331</t>
  </si>
  <si>
    <t>8741000</t>
  </si>
  <si>
    <t>15700000</t>
  </si>
  <si>
    <t>850000</t>
  </si>
  <si>
    <t>698500000</t>
  </si>
  <si>
    <t>900000000</t>
  </si>
  <si>
    <t>223000000</t>
  </si>
  <si>
    <t>10000</t>
  </si>
  <si>
    <t>55000000</t>
  </si>
  <si>
    <t>612000000</t>
  </si>
  <si>
    <t>9150000</t>
  </si>
  <si>
    <t>67648000</t>
  </si>
  <si>
    <t>325000000</t>
  </si>
  <si>
    <t>11000000</t>
  </si>
  <si>
    <t>2200000</t>
  </si>
  <si>
    <t>16000000</t>
  </si>
  <si>
    <t>2158000</t>
  </si>
  <si>
    <t>14350000</t>
  </si>
  <si>
    <t>17800000</t>
  </si>
  <si>
    <t>4000000000</t>
  </si>
  <si>
    <t>85000000</t>
  </si>
  <si>
    <t>550000000</t>
  </si>
  <si>
    <t>1700000000</t>
  </si>
  <si>
    <t>72000000</t>
  </si>
  <si>
    <t>925000000</t>
  </si>
  <si>
    <t>1764000</t>
  </si>
  <si>
    <t>250000</t>
  </si>
  <si>
    <t>11211000</t>
  </si>
  <si>
    <t>4200000</t>
  </si>
  <si>
    <t>25200000</t>
  </si>
  <si>
    <t>1125</t>
  </si>
  <si>
    <t>53819870</t>
  </si>
  <si>
    <t>625</t>
  </si>
  <si>
    <t>14400000</t>
  </si>
  <si>
    <t>500</t>
  </si>
  <si>
    <t>100</t>
  </si>
  <si>
    <t>87178256</t>
  </si>
  <si>
    <t>420000</t>
  </si>
  <si>
    <t>48000000</t>
  </si>
  <si>
    <t>6179509</t>
  </si>
  <si>
    <t>120000</t>
  </si>
  <si>
    <t>600000000</t>
  </si>
  <si>
    <t>200000</t>
  </si>
  <si>
    <t>6400000</t>
  </si>
  <si>
    <t>3500000</t>
  </si>
  <si>
    <t>6000000</t>
  </si>
  <si>
    <t>58772250</t>
  </si>
  <si>
    <t>2527750</t>
  </si>
  <si>
    <t>21400000</t>
  </si>
  <si>
    <t>334000000</t>
  </si>
  <si>
    <t>6143407</t>
  </si>
  <si>
    <t>62600000</t>
  </si>
  <si>
    <t>402000000</t>
  </si>
  <si>
    <t>24000000</t>
  </si>
  <si>
    <t>615000000</t>
  </si>
  <si>
    <t>800000000</t>
  </si>
  <si>
    <t>400000</t>
  </si>
  <si>
    <t>49100000</t>
  </si>
  <si>
    <t>45800000</t>
  </si>
  <si>
    <t>1200</t>
  </si>
  <si>
    <t>8000000</t>
  </si>
  <si>
    <t>2600000</t>
  </si>
  <si>
    <t>150000</t>
  </si>
  <si>
    <t>15000</t>
  </si>
  <si>
    <t>512788345</t>
  </si>
  <si>
    <t>37000000</t>
  </si>
  <si>
    <t>22500000</t>
  </si>
  <si>
    <t>51000</t>
  </si>
  <si>
    <t>1256000000</t>
  </si>
  <si>
    <t>5000000</t>
  </si>
  <si>
    <t>40000</t>
  </si>
  <si>
    <t>5600000</t>
  </si>
  <si>
    <t>3200000</t>
  </si>
  <si>
    <t>180000000</t>
  </si>
  <si>
    <t>255000000</t>
  </si>
  <si>
    <t>19600000</t>
  </si>
  <si>
    <t>155138904</t>
  </si>
  <si>
    <t>19814</t>
  </si>
  <si>
    <t>18000000</t>
  </si>
  <si>
    <t>39560000</t>
  </si>
  <si>
    <t>5100000</t>
  </si>
  <si>
    <t>2700000</t>
  </si>
  <si>
    <t>250</t>
  </si>
  <si>
    <t>50000</t>
  </si>
  <si>
    <t>13000000</t>
  </si>
  <si>
    <t>11580000</t>
  </si>
  <si>
    <t>500000</t>
  </si>
  <si>
    <t>4600000</t>
  </si>
  <si>
    <t>13800000</t>
  </si>
  <si>
    <t>19680000</t>
  </si>
  <si>
    <t>1300000000</t>
  </si>
  <si>
    <t>1560000</t>
  </si>
  <si>
    <t>1027261</t>
  </si>
  <si>
    <t>12200000</t>
  </si>
  <si>
    <t>710000000</t>
  </si>
  <si>
    <t>300000000</t>
  </si>
  <si>
    <t>125000</t>
  </si>
  <si>
    <t>45000000</t>
  </si>
  <si>
    <t>32625000</t>
  </si>
  <si>
    <t>10290000</t>
  </si>
  <si>
    <t>32000000</t>
  </si>
  <si>
    <t>641000000</t>
  </si>
  <si>
    <t>625000000</t>
  </si>
  <si>
    <t>31026000</t>
  </si>
  <si>
    <t>553633153</t>
  </si>
  <si>
    <t>309500000</t>
  </si>
  <si>
    <t>395000000</t>
  </si>
  <si>
    <t>375000000</t>
  </si>
  <si>
    <t>1363000</t>
  </si>
  <si>
    <t>17807000</t>
  </si>
  <si>
    <t>500392977</t>
  </si>
  <si>
    <t>370392977</t>
  </si>
  <si>
    <t>28162000</t>
  </si>
  <si>
    <t>190000000</t>
  </si>
  <si>
    <t>448500000</t>
  </si>
  <si>
    <t>1200000000</t>
  </si>
  <si>
    <t>200000000</t>
  </si>
  <si>
    <t>245200000</t>
  </si>
  <si>
    <t>20000</t>
  </si>
  <si>
    <t>63872156</t>
  </si>
  <si>
    <t>2220000</t>
  </si>
  <si>
    <t>1803488986</t>
  </si>
  <si>
    <t>15487500</t>
  </si>
  <si>
    <t>22200000</t>
  </si>
  <si>
    <t>2900000</t>
  </si>
  <si>
    <t>296041926</t>
  </si>
  <si>
    <t>43400000</t>
  </si>
  <si>
    <t>230326398</t>
  </si>
  <si>
    <t>14500000</t>
  </si>
  <si>
    <t>882000</t>
  </si>
  <si>
    <t>20900000</t>
  </si>
  <si>
    <t>66000000</t>
  </si>
  <si>
    <t>425000400</t>
  </si>
  <si>
    <t>28000000</t>
  </si>
  <si>
    <t>54600000</t>
  </si>
  <si>
    <t>32587439</t>
  </si>
  <si>
    <t>170000000</t>
  </si>
  <si>
    <t>40870000</t>
  </si>
  <si>
    <t>160000000</t>
  </si>
  <si>
    <t>13500000</t>
  </si>
  <si>
    <t>203000000</t>
  </si>
  <si>
    <t>100000000</t>
  </si>
  <si>
    <t>27500</t>
  </si>
  <si>
    <t>47400000</t>
  </si>
  <si>
    <t>94500000</t>
  </si>
  <si>
    <t>46500000</t>
  </si>
  <si>
    <t>546000000</t>
  </si>
  <si>
    <t>213055689</t>
  </si>
  <si>
    <t>35000000</t>
  </si>
  <si>
    <t>2250000</t>
  </si>
  <si>
    <t>107285090</t>
  </si>
  <si>
    <t>59600000</t>
  </si>
  <si>
    <t>4360000</t>
  </si>
  <si>
    <t>321636000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</si>
</sst>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4" fontId="0" fillId="0" borderId="0" xfId="0" applyNumberFormat="1"/>
    <xf numFmtId="3" fontId="0" fillId="0" borderId="0" xfId="0" applyNumberFormat="1"/>
    <xf numFmtId="0" fontId="2" fillId="0" borderId="0" xfId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3" borderId="0" xfId="0" applyFill="1"/>
    <xf numFmtId="14" fontId="0" fillId="3" borderId="0" xfId="0" applyNumberFormat="1" applyFill="1"/>
    <xf numFmtId="0" fontId="0" fillId="3" borderId="0" xfId="0" applyFill="1" applyAlignment="1">
      <alignment horizontal="right"/>
    </xf>
    <xf numFmtId="3" fontId="0" fillId="0" borderId="0" xfId="0" applyNumberFormat="1" applyFill="1"/>
    <xf numFmtId="0" fontId="0" fillId="0" borderId="0" xfId="0" applyBorder="1"/>
    <xf numFmtId="0" fontId="0" fillId="2" borderId="0" xfId="0" applyFill="1" applyBorder="1"/>
    <xf numFmtId="0" fontId="0" fillId="0" borderId="0" xfId="0" applyFill="1"/>
    <xf numFmtId="0" fontId="0" fillId="4" borderId="0" xfId="0" applyFill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3" xfId="0" applyBorder="1"/>
    <xf numFmtId="0" fontId="0" fillId="0" borderId="1" xfId="0" applyFill="1" applyBorder="1"/>
    <xf numFmtId="0" fontId="0" fillId="3" borderId="0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ustice.gov/usao-ma/file/872501/download" TargetMode="External"/><Relationship Id="rId1" Type="http://schemas.openxmlformats.org/officeDocument/2006/relationships/hyperlink" Target="https://www.justice.gov/opa/pr/amgen-inc-pleads-guilty-federal-charge-brooklyn-ny-pays-762-million-resolve-crim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1"/>
  <sheetViews>
    <sheetView tabSelected="1" topLeftCell="B1" zoomScaleNormal="85" workbookViewId="0">
      <selection activeCell="J3" sqref="J3"/>
    </sheetView>
  </sheetViews>
  <sheetFormatPr baseColWidth="10" defaultColWidth="16" defaultRowHeight="15" x14ac:dyDescent="0.2"/>
  <cols>
    <col min="1" max="1" width="8.5" bestFit="1" customWidth="1"/>
    <col min="2" max="2" width="41" customWidth="1"/>
    <col min="3" max="3" width="13.1640625" bestFit="1" customWidth="1"/>
    <col min="4" max="4" width="10.5" bestFit="1" customWidth="1"/>
    <col min="5" max="5" width="24.1640625" bestFit="1" customWidth="1"/>
    <col min="6" max="6" width="8.33203125" customWidth="1"/>
    <col min="7" max="7" width="11" bestFit="1" customWidth="1"/>
    <col min="8" max="8" width="10.83203125" bestFit="1" customWidth="1"/>
    <col min="9" max="10" width="12.5" bestFit="1" customWidth="1"/>
    <col min="11" max="11" width="13.1640625" customWidth="1"/>
    <col min="12" max="12" width="12" bestFit="1" customWidth="1"/>
    <col min="14" max="14" width="21.83203125" customWidth="1"/>
    <col min="15" max="15" width="15.5" bestFit="1" customWidth="1"/>
    <col min="16" max="16" width="21.83203125" customWidth="1"/>
    <col min="17" max="17" width="158.33203125" customWidth="1"/>
  </cols>
  <sheetData>
    <row r="1" spans="1:1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1216</v>
      </c>
      <c r="O1" t="s">
        <v>1217</v>
      </c>
      <c r="P1" t="s">
        <v>1207</v>
      </c>
      <c r="Q1" t="s">
        <v>13</v>
      </c>
      <c r="R1" t="s">
        <v>14</v>
      </c>
      <c r="S1" t="s">
        <v>15</v>
      </c>
    </row>
    <row r="2" spans="1:19" x14ac:dyDescent="0.2">
      <c r="A2">
        <v>1164</v>
      </c>
      <c r="B2" t="s">
        <v>983</v>
      </c>
      <c r="C2">
        <v>1</v>
      </c>
      <c r="D2" t="s">
        <v>217</v>
      </c>
      <c r="E2" t="s">
        <v>953</v>
      </c>
      <c r="I2" s="20"/>
      <c r="J2" s="20"/>
      <c r="K2" s="20"/>
      <c r="L2" s="20"/>
      <c r="N2" s="5">
        <f t="shared" ref="N2:N65" si="0">O2+P2</f>
        <v>0</v>
      </c>
      <c r="O2" t="s">
        <v>1218</v>
      </c>
      <c r="P2" t="s">
        <v>1218</v>
      </c>
      <c r="Q2" t="s">
        <v>163</v>
      </c>
      <c r="S2" t="s">
        <v>1212</v>
      </c>
    </row>
    <row r="3" spans="1:19" x14ac:dyDescent="0.2">
      <c r="A3" s="1">
        <v>1487</v>
      </c>
      <c r="B3" t="s">
        <v>956</v>
      </c>
      <c r="C3">
        <v>1</v>
      </c>
      <c r="D3" t="s">
        <v>957</v>
      </c>
      <c r="E3" t="s">
        <v>953</v>
      </c>
      <c r="F3" t="s">
        <v>19</v>
      </c>
      <c r="G3" t="s">
        <v>57</v>
      </c>
      <c r="H3" t="s">
        <v>57</v>
      </c>
      <c r="I3">
        <v>0</v>
      </c>
      <c r="J3">
        <v>1</v>
      </c>
      <c r="K3">
        <v>2</v>
      </c>
      <c r="L3">
        <v>2</v>
      </c>
      <c r="N3" s="5">
        <f t="shared" si="0"/>
        <v>825000000</v>
      </c>
      <c r="O3" t="s">
        <v>1219</v>
      </c>
      <c r="P3">
        <v>800000000</v>
      </c>
      <c r="Q3" t="s">
        <v>20</v>
      </c>
    </row>
    <row r="4" spans="1:19" x14ac:dyDescent="0.2">
      <c r="A4" s="1">
        <v>1487</v>
      </c>
      <c r="B4" t="s">
        <v>958</v>
      </c>
      <c r="C4">
        <v>1</v>
      </c>
      <c r="D4" t="s">
        <v>959</v>
      </c>
      <c r="E4" t="s">
        <v>953</v>
      </c>
      <c r="F4" t="s">
        <v>19</v>
      </c>
      <c r="G4" t="s">
        <v>57</v>
      </c>
      <c r="H4" t="s">
        <v>57</v>
      </c>
      <c r="I4">
        <v>0</v>
      </c>
      <c r="J4">
        <v>0</v>
      </c>
      <c r="K4">
        <v>0</v>
      </c>
      <c r="L4">
        <v>2</v>
      </c>
      <c r="N4" s="5">
        <f t="shared" si="0"/>
        <v>80000000</v>
      </c>
      <c r="O4" t="s">
        <v>1220</v>
      </c>
      <c r="P4" t="s">
        <v>1218</v>
      </c>
      <c r="Q4" t="s">
        <v>39</v>
      </c>
      <c r="S4" t="s">
        <v>28</v>
      </c>
    </row>
    <row r="5" spans="1:19" x14ac:dyDescent="0.2">
      <c r="A5" s="1">
        <v>1487</v>
      </c>
      <c r="B5" t="s">
        <v>960</v>
      </c>
      <c r="C5">
        <v>2</v>
      </c>
      <c r="D5" t="s">
        <v>959</v>
      </c>
      <c r="E5" t="s">
        <v>953</v>
      </c>
      <c r="F5" t="s">
        <v>19</v>
      </c>
      <c r="G5" t="s">
        <v>57</v>
      </c>
      <c r="H5" t="s">
        <v>57</v>
      </c>
      <c r="I5">
        <v>0</v>
      </c>
      <c r="J5">
        <v>0</v>
      </c>
      <c r="K5">
        <v>0</v>
      </c>
      <c r="L5">
        <v>2</v>
      </c>
      <c r="N5" s="5">
        <f t="shared" si="0"/>
        <v>0</v>
      </c>
      <c r="O5" t="s">
        <v>1218</v>
      </c>
      <c r="P5" t="s">
        <v>1218</v>
      </c>
      <c r="Q5" t="s">
        <v>230</v>
      </c>
    </row>
    <row r="6" spans="1:19" x14ac:dyDescent="0.2">
      <c r="A6" s="1">
        <v>1619</v>
      </c>
      <c r="B6" t="s">
        <v>135</v>
      </c>
      <c r="C6">
        <v>2</v>
      </c>
      <c r="D6" t="s">
        <v>136</v>
      </c>
      <c r="E6" t="s">
        <v>134</v>
      </c>
      <c r="F6" t="s">
        <v>19</v>
      </c>
      <c r="G6" s="4">
        <v>36526</v>
      </c>
      <c r="H6" s="4">
        <v>38199</v>
      </c>
      <c r="I6">
        <v>0</v>
      </c>
      <c r="J6">
        <v>0</v>
      </c>
      <c r="K6">
        <v>1</v>
      </c>
      <c r="L6">
        <v>1</v>
      </c>
      <c r="N6" s="5">
        <f t="shared" si="0"/>
        <v>50000000</v>
      </c>
      <c r="O6" t="s">
        <v>1221</v>
      </c>
      <c r="P6">
        <v>10000000</v>
      </c>
      <c r="Q6" t="s">
        <v>137</v>
      </c>
    </row>
    <row r="7" spans="1:19" x14ac:dyDescent="0.2">
      <c r="A7" s="1">
        <v>1976</v>
      </c>
      <c r="B7" t="s">
        <v>401</v>
      </c>
      <c r="C7">
        <v>2</v>
      </c>
      <c r="D7" t="s">
        <v>402</v>
      </c>
      <c r="E7" t="s">
        <v>350</v>
      </c>
      <c r="F7" t="s">
        <v>19</v>
      </c>
      <c r="G7" s="4">
        <v>37012</v>
      </c>
      <c r="H7" t="s">
        <v>403</v>
      </c>
      <c r="I7">
        <v>1</v>
      </c>
      <c r="J7">
        <v>1</v>
      </c>
      <c r="K7">
        <v>1</v>
      </c>
      <c r="L7">
        <v>2</v>
      </c>
      <c r="N7" s="5">
        <f t="shared" si="0"/>
        <v>0</v>
      </c>
      <c r="O7" t="s">
        <v>1218</v>
      </c>
      <c r="P7" t="s">
        <v>1218</v>
      </c>
      <c r="Q7" t="s">
        <v>20</v>
      </c>
    </row>
    <row r="8" spans="1:19" x14ac:dyDescent="0.2">
      <c r="A8" s="1">
        <v>2002</v>
      </c>
      <c r="B8" t="s">
        <v>138</v>
      </c>
      <c r="C8">
        <v>2</v>
      </c>
      <c r="D8" t="s">
        <v>139</v>
      </c>
      <c r="E8" t="s">
        <v>134</v>
      </c>
      <c r="F8" t="s">
        <v>19</v>
      </c>
      <c r="G8" t="s">
        <v>57</v>
      </c>
      <c r="H8" t="s">
        <v>57</v>
      </c>
      <c r="I8" s="18">
        <v>0</v>
      </c>
      <c r="J8" s="18">
        <v>1</v>
      </c>
      <c r="K8" s="18">
        <v>2</v>
      </c>
      <c r="L8" s="18">
        <v>2</v>
      </c>
      <c r="N8" s="5">
        <f t="shared" si="0"/>
        <v>21600000</v>
      </c>
      <c r="O8" t="s">
        <v>1222</v>
      </c>
      <c r="P8">
        <v>0</v>
      </c>
      <c r="Q8" t="s">
        <v>140</v>
      </c>
    </row>
    <row r="9" spans="1:19" x14ac:dyDescent="0.2">
      <c r="A9" s="1">
        <v>2019</v>
      </c>
      <c r="B9" t="s">
        <v>141</v>
      </c>
      <c r="C9">
        <v>1</v>
      </c>
      <c r="D9" t="s">
        <v>142</v>
      </c>
      <c r="E9" t="s">
        <v>134</v>
      </c>
      <c r="F9" t="s">
        <v>19</v>
      </c>
      <c r="G9" s="4">
        <v>35096</v>
      </c>
      <c r="H9" s="4">
        <v>36372</v>
      </c>
      <c r="I9" s="20">
        <v>0</v>
      </c>
      <c r="J9" s="20">
        <v>0</v>
      </c>
      <c r="K9" s="20">
        <v>0</v>
      </c>
      <c r="L9" s="20">
        <v>0</v>
      </c>
      <c r="N9" s="5">
        <f t="shared" si="0"/>
        <v>38000000</v>
      </c>
      <c r="O9" t="s">
        <v>1223</v>
      </c>
      <c r="Q9" t="s">
        <v>39</v>
      </c>
    </row>
    <row r="10" spans="1:19" x14ac:dyDescent="0.2">
      <c r="A10" s="1">
        <v>2285</v>
      </c>
      <c r="B10" t="s">
        <v>831</v>
      </c>
      <c r="C10">
        <v>1</v>
      </c>
      <c r="D10" t="s">
        <v>832</v>
      </c>
      <c r="E10" t="s">
        <v>801</v>
      </c>
      <c r="F10" t="s">
        <v>19</v>
      </c>
      <c r="G10" s="4">
        <v>36161</v>
      </c>
      <c r="H10" s="4">
        <v>37986</v>
      </c>
      <c r="I10">
        <v>1</v>
      </c>
      <c r="J10">
        <v>1</v>
      </c>
      <c r="K10">
        <v>1</v>
      </c>
      <c r="L10">
        <v>2</v>
      </c>
      <c r="N10" s="5">
        <f t="shared" si="0"/>
        <v>50000000</v>
      </c>
      <c r="O10" t="s">
        <v>1224</v>
      </c>
      <c r="P10" t="s">
        <v>1218</v>
      </c>
      <c r="Q10" t="s">
        <v>39</v>
      </c>
    </row>
    <row r="11" spans="1:19" x14ac:dyDescent="0.2">
      <c r="A11" s="1">
        <v>2403</v>
      </c>
      <c r="B11" t="s">
        <v>963</v>
      </c>
      <c r="C11">
        <v>2</v>
      </c>
      <c r="D11" t="s">
        <v>964</v>
      </c>
      <c r="E11" t="s">
        <v>953</v>
      </c>
      <c r="F11" t="s">
        <v>19</v>
      </c>
      <c r="G11" s="4">
        <v>36526</v>
      </c>
      <c r="H11" s="4">
        <v>37256</v>
      </c>
      <c r="I11">
        <v>1</v>
      </c>
      <c r="J11">
        <v>1</v>
      </c>
      <c r="K11">
        <v>1</v>
      </c>
      <c r="L11">
        <v>2</v>
      </c>
      <c r="M11" s="5">
        <v>150000000</v>
      </c>
      <c r="N11" s="5">
        <f t="shared" si="0"/>
        <v>100000000</v>
      </c>
      <c r="O11" t="s">
        <v>1224</v>
      </c>
      <c r="P11" t="s">
        <v>1224</v>
      </c>
      <c r="Q11" t="s">
        <v>88</v>
      </c>
    </row>
    <row r="12" spans="1:19" x14ac:dyDescent="0.2">
      <c r="A12" s="1">
        <v>2410</v>
      </c>
      <c r="B12" t="s">
        <v>835</v>
      </c>
      <c r="C12">
        <v>2</v>
      </c>
      <c r="D12" t="s">
        <v>476</v>
      </c>
      <c r="E12" t="s">
        <v>801</v>
      </c>
      <c r="F12" t="s">
        <v>19</v>
      </c>
      <c r="G12" s="4">
        <v>38022</v>
      </c>
      <c r="H12" s="4">
        <v>38058</v>
      </c>
      <c r="I12">
        <v>0</v>
      </c>
      <c r="J12">
        <v>1</v>
      </c>
      <c r="K12">
        <v>1</v>
      </c>
      <c r="L12">
        <v>2</v>
      </c>
      <c r="N12" s="5">
        <f t="shared" si="0"/>
        <v>232006000</v>
      </c>
      <c r="O12" t="s">
        <v>1225</v>
      </c>
      <c r="P12" t="s">
        <v>1226</v>
      </c>
      <c r="Q12" t="s">
        <v>39</v>
      </c>
    </row>
    <row r="13" spans="1:19" x14ac:dyDescent="0.2">
      <c r="A13" s="1">
        <v>2991</v>
      </c>
      <c r="B13" t="s">
        <v>426</v>
      </c>
      <c r="C13">
        <v>1</v>
      </c>
      <c r="D13" t="s">
        <v>427</v>
      </c>
      <c r="E13" t="s">
        <v>350</v>
      </c>
      <c r="F13" t="s">
        <v>19</v>
      </c>
      <c r="G13" s="4">
        <v>36998</v>
      </c>
      <c r="H13" s="4">
        <v>37407</v>
      </c>
      <c r="I13">
        <v>0</v>
      </c>
      <c r="J13">
        <v>0</v>
      </c>
      <c r="K13">
        <v>0</v>
      </c>
      <c r="L13">
        <v>0</v>
      </c>
      <c r="N13" s="5">
        <f t="shared" si="0"/>
        <v>45000000</v>
      </c>
      <c r="O13" t="s">
        <v>1219</v>
      </c>
      <c r="P13" t="s">
        <v>1227</v>
      </c>
      <c r="Q13" t="s">
        <v>71</v>
      </c>
    </row>
    <row r="14" spans="1:19" x14ac:dyDescent="0.2">
      <c r="A14" s="1">
        <v>3310</v>
      </c>
      <c r="B14" t="s">
        <v>965</v>
      </c>
      <c r="C14">
        <v>2</v>
      </c>
      <c r="D14" t="s">
        <v>929</v>
      </c>
      <c r="E14" t="s">
        <v>953</v>
      </c>
      <c r="F14" t="s">
        <v>19</v>
      </c>
      <c r="G14" t="s">
        <v>57</v>
      </c>
      <c r="H14" t="s">
        <v>57</v>
      </c>
      <c r="I14">
        <v>1</v>
      </c>
      <c r="J14">
        <v>1</v>
      </c>
      <c r="K14">
        <v>1</v>
      </c>
      <c r="L14">
        <v>2</v>
      </c>
      <c r="N14" s="5">
        <f t="shared" si="0"/>
        <v>450000000</v>
      </c>
      <c r="O14" t="s">
        <v>1228</v>
      </c>
      <c r="P14" t="s">
        <v>1228</v>
      </c>
      <c r="Q14" t="s">
        <v>20</v>
      </c>
    </row>
    <row r="15" spans="1:19" x14ac:dyDescent="0.2">
      <c r="A15" s="1">
        <v>3937</v>
      </c>
      <c r="B15" t="s">
        <v>378</v>
      </c>
      <c r="C15">
        <v>1</v>
      </c>
      <c r="D15" t="s">
        <v>379</v>
      </c>
      <c r="E15" t="s">
        <v>350</v>
      </c>
      <c r="F15" t="s">
        <v>19</v>
      </c>
      <c r="G15" s="4">
        <v>35339</v>
      </c>
      <c r="H15" s="4">
        <v>38045</v>
      </c>
      <c r="I15">
        <v>1</v>
      </c>
      <c r="J15">
        <v>1</v>
      </c>
      <c r="K15">
        <v>2</v>
      </c>
      <c r="L15">
        <v>2</v>
      </c>
      <c r="M15" s="5">
        <v>19500000</v>
      </c>
      <c r="N15" s="5">
        <f t="shared" si="0"/>
        <v>0</v>
      </c>
      <c r="O15" t="s">
        <v>1218</v>
      </c>
      <c r="P15" t="s">
        <v>1218</v>
      </c>
      <c r="Q15" t="s">
        <v>20</v>
      </c>
    </row>
    <row r="16" spans="1:19" x14ac:dyDescent="0.2">
      <c r="A16" s="1">
        <v>4108</v>
      </c>
      <c r="B16" t="s">
        <v>458</v>
      </c>
      <c r="C16">
        <v>2</v>
      </c>
      <c r="D16" t="s">
        <v>459</v>
      </c>
      <c r="E16" t="s">
        <v>350</v>
      </c>
      <c r="F16" t="s">
        <v>19</v>
      </c>
      <c r="G16" s="4">
        <v>35431</v>
      </c>
      <c r="H16" s="4">
        <v>37986</v>
      </c>
      <c r="I16">
        <v>1</v>
      </c>
      <c r="J16">
        <v>1</v>
      </c>
      <c r="K16">
        <v>2</v>
      </c>
      <c r="L16">
        <v>2</v>
      </c>
      <c r="N16" s="5">
        <f t="shared" si="0"/>
        <v>10574225</v>
      </c>
      <c r="O16" t="s">
        <v>1229</v>
      </c>
      <c r="P16">
        <f>853364+2720861+3000000</f>
        <v>6574225</v>
      </c>
      <c r="Q16" t="s">
        <v>460</v>
      </c>
    </row>
    <row r="17" spans="1:19" x14ac:dyDescent="0.2">
      <c r="A17" s="1">
        <v>4242</v>
      </c>
      <c r="B17" t="s">
        <v>446</v>
      </c>
      <c r="C17">
        <v>1</v>
      </c>
      <c r="D17" t="s">
        <v>447</v>
      </c>
      <c r="E17" t="s">
        <v>350</v>
      </c>
      <c r="F17" t="s">
        <v>19</v>
      </c>
      <c r="G17" t="s">
        <v>448</v>
      </c>
      <c r="H17" s="4">
        <v>37711</v>
      </c>
      <c r="I17">
        <v>1</v>
      </c>
      <c r="J17">
        <v>1</v>
      </c>
      <c r="K17">
        <v>2</v>
      </c>
      <c r="L17">
        <v>2</v>
      </c>
      <c r="N17" s="5">
        <f t="shared" si="0"/>
        <v>7732363</v>
      </c>
      <c r="O17" t="s">
        <v>1230</v>
      </c>
      <c r="P17">
        <v>2250000</v>
      </c>
      <c r="Q17" t="s">
        <v>71</v>
      </c>
      <c r="S17" t="s">
        <v>28</v>
      </c>
    </row>
    <row r="18" spans="1:19" x14ac:dyDescent="0.2">
      <c r="A18" s="1">
        <v>4245</v>
      </c>
      <c r="B18" t="s">
        <v>653</v>
      </c>
      <c r="C18">
        <v>1</v>
      </c>
      <c r="D18" t="s">
        <v>654</v>
      </c>
      <c r="E18" t="s">
        <v>626</v>
      </c>
      <c r="F18" t="s">
        <v>19</v>
      </c>
      <c r="G18" s="4">
        <v>36982</v>
      </c>
      <c r="H18" s="4">
        <v>38717</v>
      </c>
      <c r="I18" s="18">
        <v>1</v>
      </c>
      <c r="J18" s="18">
        <v>1</v>
      </c>
      <c r="K18" s="18">
        <v>1</v>
      </c>
      <c r="L18" s="18">
        <v>2</v>
      </c>
      <c r="M18" s="5">
        <v>206300000</v>
      </c>
      <c r="N18" s="5">
        <f t="shared" si="0"/>
        <v>7200000</v>
      </c>
      <c r="O18" t="s">
        <v>1231</v>
      </c>
      <c r="P18" t="s">
        <v>1231</v>
      </c>
      <c r="Q18" t="s">
        <v>20</v>
      </c>
    </row>
    <row r="19" spans="1:19" x14ac:dyDescent="0.2">
      <c r="A19" s="1">
        <v>4843</v>
      </c>
      <c r="B19" t="s">
        <v>677</v>
      </c>
      <c r="C19">
        <v>1</v>
      </c>
      <c r="D19" t="s">
        <v>678</v>
      </c>
      <c r="E19" t="s">
        <v>626</v>
      </c>
      <c r="F19" t="s">
        <v>19</v>
      </c>
      <c r="G19" t="s">
        <v>57</v>
      </c>
      <c r="H19" t="s">
        <v>57</v>
      </c>
      <c r="I19" s="18">
        <v>1</v>
      </c>
      <c r="J19" s="18">
        <v>2</v>
      </c>
      <c r="K19" s="18">
        <v>2</v>
      </c>
      <c r="L19" s="18">
        <v>2</v>
      </c>
      <c r="M19" s="5">
        <v>170000000</v>
      </c>
      <c r="N19" s="5">
        <f t="shared" si="0"/>
        <v>303000000</v>
      </c>
      <c r="O19">
        <v>154000000</v>
      </c>
      <c r="P19">
        <v>149000000</v>
      </c>
      <c r="Q19" t="s">
        <v>454</v>
      </c>
    </row>
    <row r="20" spans="1:19" x14ac:dyDescent="0.2">
      <c r="A20" s="1">
        <v>5047</v>
      </c>
      <c r="B20" t="s">
        <v>464</v>
      </c>
      <c r="C20">
        <v>1</v>
      </c>
      <c r="D20" t="s">
        <v>465</v>
      </c>
      <c r="E20" t="s">
        <v>350</v>
      </c>
      <c r="F20" t="s">
        <v>19</v>
      </c>
      <c r="G20" s="4">
        <v>36892</v>
      </c>
      <c r="H20" s="4">
        <v>38352</v>
      </c>
      <c r="I20">
        <v>0</v>
      </c>
      <c r="J20">
        <v>0</v>
      </c>
      <c r="K20">
        <v>0</v>
      </c>
      <c r="L20">
        <v>0</v>
      </c>
      <c r="N20" s="5">
        <f t="shared" si="0"/>
        <v>23400000</v>
      </c>
      <c r="O20" t="s">
        <v>1218</v>
      </c>
      <c r="P20">
        <v>23400000</v>
      </c>
      <c r="Q20" t="s">
        <v>466</v>
      </c>
    </row>
    <row r="21" spans="1:19" x14ac:dyDescent="0.2">
      <c r="A21" s="1">
        <v>5080</v>
      </c>
      <c r="B21" t="s">
        <v>973</v>
      </c>
      <c r="C21">
        <v>1</v>
      </c>
      <c r="D21" t="s">
        <v>974</v>
      </c>
      <c r="E21" t="s">
        <v>953</v>
      </c>
      <c r="F21" t="s">
        <v>19</v>
      </c>
      <c r="G21" s="4">
        <v>36800</v>
      </c>
      <c r="H21" s="4">
        <v>38260</v>
      </c>
      <c r="I21">
        <v>1</v>
      </c>
      <c r="J21">
        <v>1</v>
      </c>
      <c r="K21">
        <v>2</v>
      </c>
      <c r="L21">
        <v>2</v>
      </c>
      <c r="N21" s="5">
        <f t="shared" si="0"/>
        <v>19500000</v>
      </c>
      <c r="O21" t="s">
        <v>1232</v>
      </c>
      <c r="P21" t="s">
        <v>1218</v>
      </c>
      <c r="Q21" t="s">
        <v>84</v>
      </c>
    </row>
    <row r="22" spans="1:19" x14ac:dyDescent="0.2">
      <c r="A22" s="1">
        <v>5180</v>
      </c>
      <c r="B22" t="s">
        <v>684</v>
      </c>
      <c r="C22">
        <v>1</v>
      </c>
      <c r="D22" t="s">
        <v>685</v>
      </c>
      <c r="E22" t="s">
        <v>626</v>
      </c>
      <c r="F22" t="s">
        <v>19</v>
      </c>
      <c r="G22" s="4">
        <v>36892</v>
      </c>
      <c r="H22" s="4">
        <v>38443</v>
      </c>
      <c r="I22" s="23">
        <v>1</v>
      </c>
      <c r="J22" s="23">
        <v>1</v>
      </c>
      <c r="K22" s="23">
        <v>1</v>
      </c>
      <c r="L22" s="11">
        <v>2</v>
      </c>
      <c r="M22" s="5"/>
      <c r="N22" s="5">
        <f t="shared" si="0"/>
        <v>160000000</v>
      </c>
      <c r="O22" t="s">
        <v>1233</v>
      </c>
      <c r="P22" t="s">
        <v>1234</v>
      </c>
      <c r="Q22" t="s">
        <v>88</v>
      </c>
    </row>
    <row r="23" spans="1:19" x14ac:dyDescent="0.2">
      <c r="A23" s="1">
        <v>5439</v>
      </c>
      <c r="B23" t="s">
        <v>467</v>
      </c>
      <c r="C23">
        <v>1</v>
      </c>
      <c r="D23" t="s">
        <v>468</v>
      </c>
      <c r="E23" t="s">
        <v>350</v>
      </c>
      <c r="F23" t="s">
        <v>19</v>
      </c>
      <c r="G23" t="s">
        <v>57</v>
      </c>
      <c r="H23" t="s">
        <v>57</v>
      </c>
      <c r="I23">
        <v>1</v>
      </c>
      <c r="J23">
        <v>1</v>
      </c>
      <c r="K23">
        <v>2</v>
      </c>
      <c r="L23">
        <v>2</v>
      </c>
      <c r="N23" s="5">
        <f t="shared" si="0"/>
        <v>29200000</v>
      </c>
      <c r="O23" t="s">
        <v>1218</v>
      </c>
      <c r="P23">
        <v>29200000</v>
      </c>
      <c r="Q23" t="s">
        <v>71</v>
      </c>
      <c r="S23" t="s">
        <v>1213</v>
      </c>
    </row>
    <row r="24" spans="1:19" x14ac:dyDescent="0.2">
      <c r="A24" s="1">
        <v>5581</v>
      </c>
      <c r="B24" t="s">
        <v>469</v>
      </c>
      <c r="C24">
        <v>1</v>
      </c>
      <c r="D24" t="s">
        <v>470</v>
      </c>
      <c r="E24" t="s">
        <v>350</v>
      </c>
      <c r="F24" t="s">
        <v>19</v>
      </c>
      <c r="G24" s="4">
        <v>37926</v>
      </c>
      <c r="H24" s="4">
        <v>39660</v>
      </c>
      <c r="I24">
        <v>0</v>
      </c>
      <c r="J24">
        <v>0</v>
      </c>
      <c r="K24">
        <v>1</v>
      </c>
      <c r="L24">
        <v>2</v>
      </c>
      <c r="N24" s="5">
        <f t="shared" si="0"/>
        <v>1375000</v>
      </c>
      <c r="O24" t="s">
        <v>1235</v>
      </c>
      <c r="P24">
        <v>375000</v>
      </c>
      <c r="Q24" t="s">
        <v>239</v>
      </c>
    </row>
    <row r="25" spans="1:19" x14ac:dyDescent="0.2">
      <c r="A25" s="1">
        <v>5860</v>
      </c>
      <c r="B25" t="s">
        <v>1040</v>
      </c>
      <c r="C25">
        <v>2</v>
      </c>
      <c r="D25" t="s">
        <v>870</v>
      </c>
      <c r="E25" t="s">
        <v>1032</v>
      </c>
      <c r="F25" t="s">
        <v>1002</v>
      </c>
      <c r="G25" s="4">
        <v>35871</v>
      </c>
      <c r="H25" s="4">
        <v>37724</v>
      </c>
      <c r="I25">
        <v>0</v>
      </c>
      <c r="J25">
        <v>1</v>
      </c>
      <c r="K25">
        <v>2</v>
      </c>
      <c r="L25">
        <v>2</v>
      </c>
      <c r="M25" s="5">
        <v>25000000</v>
      </c>
      <c r="N25" s="5">
        <f t="shared" si="0"/>
        <v>52300000</v>
      </c>
      <c r="O25" t="s">
        <v>1224</v>
      </c>
      <c r="P25" t="s">
        <v>1236</v>
      </c>
      <c r="Q25" t="s">
        <v>1041</v>
      </c>
    </row>
    <row r="26" spans="1:19" x14ac:dyDescent="0.2">
      <c r="A26" s="1">
        <v>5959</v>
      </c>
      <c r="B26" t="s">
        <v>475</v>
      </c>
      <c r="C26">
        <v>2</v>
      </c>
      <c r="D26" t="s">
        <v>476</v>
      </c>
      <c r="E26" t="s">
        <v>350</v>
      </c>
      <c r="F26" t="s">
        <v>19</v>
      </c>
      <c r="G26" t="s">
        <v>57</v>
      </c>
      <c r="H26" t="s">
        <v>57</v>
      </c>
      <c r="I26" s="18">
        <v>0</v>
      </c>
      <c r="J26" s="18">
        <v>1</v>
      </c>
      <c r="K26" s="18">
        <v>1</v>
      </c>
      <c r="L26" s="18">
        <v>2</v>
      </c>
      <c r="N26" s="5">
        <f t="shared" si="0"/>
        <v>6721000</v>
      </c>
      <c r="O26" t="s">
        <v>1237</v>
      </c>
      <c r="P26">
        <v>4221000</v>
      </c>
      <c r="Q26" t="s">
        <v>477</v>
      </c>
    </row>
    <row r="27" spans="1:19" x14ac:dyDescent="0.2">
      <c r="A27" s="1">
        <v>6617</v>
      </c>
      <c r="B27" t="s">
        <v>851</v>
      </c>
      <c r="C27">
        <v>2</v>
      </c>
      <c r="D27" t="s">
        <v>852</v>
      </c>
      <c r="E27" t="s">
        <v>801</v>
      </c>
      <c r="F27" t="s">
        <v>19</v>
      </c>
      <c r="G27" t="s">
        <v>57</v>
      </c>
      <c r="H27" t="s">
        <v>57</v>
      </c>
      <c r="I27">
        <v>1</v>
      </c>
      <c r="J27">
        <v>1</v>
      </c>
      <c r="K27">
        <v>1</v>
      </c>
      <c r="L27">
        <v>2</v>
      </c>
      <c r="N27" s="5">
        <f t="shared" si="0"/>
        <v>30000000</v>
      </c>
      <c r="O27" t="s">
        <v>1238</v>
      </c>
      <c r="P27" t="s">
        <v>1218</v>
      </c>
      <c r="Q27" t="s">
        <v>488</v>
      </c>
    </row>
    <row r="28" spans="1:19" x14ac:dyDescent="0.2">
      <c r="A28" s="1">
        <v>7238</v>
      </c>
      <c r="B28" t="s">
        <v>1145</v>
      </c>
      <c r="C28">
        <v>1</v>
      </c>
      <c r="D28" t="s">
        <v>1146</v>
      </c>
      <c r="E28" t="s">
        <v>1133</v>
      </c>
      <c r="F28" t="s">
        <v>19</v>
      </c>
      <c r="I28">
        <v>0</v>
      </c>
      <c r="J28">
        <v>0</v>
      </c>
      <c r="K28">
        <v>1</v>
      </c>
      <c r="L28">
        <v>2</v>
      </c>
      <c r="N28" s="5">
        <f t="shared" si="0"/>
        <v>36260000</v>
      </c>
      <c r="O28" t="s">
        <v>1239</v>
      </c>
      <c r="P28" t="s">
        <v>1239</v>
      </c>
      <c r="Q28" t="s">
        <v>1147</v>
      </c>
      <c r="S28" t="s">
        <v>1214</v>
      </c>
    </row>
    <row r="29" spans="1:19" x14ac:dyDescent="0.2">
      <c r="A29" s="1">
        <v>7267</v>
      </c>
      <c r="B29" t="s">
        <v>511</v>
      </c>
      <c r="C29">
        <v>2</v>
      </c>
      <c r="D29" t="s">
        <v>512</v>
      </c>
      <c r="E29" t="s">
        <v>350</v>
      </c>
      <c r="F29" t="s">
        <v>19</v>
      </c>
      <c r="G29" s="4">
        <v>37377</v>
      </c>
      <c r="H29" s="4">
        <v>38168</v>
      </c>
      <c r="I29" s="20"/>
      <c r="J29" s="20"/>
      <c r="K29" s="20"/>
      <c r="L29">
        <v>2</v>
      </c>
      <c r="N29" s="5">
        <f t="shared" si="0"/>
        <v>450000</v>
      </c>
      <c r="O29" t="s">
        <v>1240</v>
      </c>
      <c r="P29" t="s">
        <v>1218</v>
      </c>
      <c r="Q29" t="s">
        <v>513</v>
      </c>
    </row>
    <row r="30" spans="1:19" x14ac:dyDescent="0.2">
      <c r="A30" s="1">
        <v>7652</v>
      </c>
      <c r="B30" t="s">
        <v>91</v>
      </c>
      <c r="C30">
        <v>1</v>
      </c>
      <c r="D30" t="s">
        <v>92</v>
      </c>
      <c r="E30" t="s">
        <v>18</v>
      </c>
      <c r="F30" t="s">
        <v>19</v>
      </c>
      <c r="G30" t="s">
        <v>57</v>
      </c>
      <c r="H30" t="s">
        <v>57</v>
      </c>
      <c r="I30">
        <v>1</v>
      </c>
      <c r="J30">
        <v>1</v>
      </c>
      <c r="K30">
        <v>2</v>
      </c>
      <c r="L30" s="20"/>
      <c r="M30" s="5">
        <v>1900000000</v>
      </c>
      <c r="N30" s="5">
        <f t="shared" si="0"/>
        <v>0</v>
      </c>
      <c r="O30" t="s">
        <v>1218</v>
      </c>
      <c r="P30" t="s">
        <v>1218</v>
      </c>
      <c r="Q30" t="s">
        <v>93</v>
      </c>
      <c r="S30" t="s">
        <v>1215</v>
      </c>
    </row>
    <row r="31" spans="1:19" x14ac:dyDescent="0.2">
      <c r="A31" s="1">
        <v>8020</v>
      </c>
      <c r="B31" t="s">
        <v>520</v>
      </c>
      <c r="C31">
        <v>2</v>
      </c>
      <c r="D31" t="s">
        <v>521</v>
      </c>
      <c r="E31" t="s">
        <v>350</v>
      </c>
      <c r="F31" t="s">
        <v>19</v>
      </c>
      <c r="G31" s="4">
        <v>36892</v>
      </c>
      <c r="H31" s="4">
        <v>37741</v>
      </c>
      <c r="I31">
        <v>0</v>
      </c>
      <c r="J31">
        <v>0</v>
      </c>
      <c r="K31">
        <v>0</v>
      </c>
      <c r="L31">
        <v>0</v>
      </c>
      <c r="N31" s="5">
        <f t="shared" si="0"/>
        <v>18030066</v>
      </c>
      <c r="O31" t="s">
        <v>1241</v>
      </c>
      <c r="P31">
        <v>9030066</v>
      </c>
      <c r="Q31" t="s">
        <v>522</v>
      </c>
    </row>
    <row r="32" spans="1:19" x14ac:dyDescent="0.2">
      <c r="A32" s="1">
        <v>8245</v>
      </c>
      <c r="B32" t="s">
        <v>986</v>
      </c>
      <c r="C32">
        <v>2</v>
      </c>
      <c r="D32" t="s">
        <v>987</v>
      </c>
      <c r="E32" t="s">
        <v>953</v>
      </c>
      <c r="F32" t="s">
        <v>19</v>
      </c>
      <c r="G32" s="4">
        <v>37012</v>
      </c>
      <c r="H32" s="4">
        <v>37285</v>
      </c>
      <c r="I32" s="20">
        <v>0</v>
      </c>
      <c r="J32" s="20">
        <v>0</v>
      </c>
      <c r="K32" s="20">
        <v>0</v>
      </c>
      <c r="L32" s="20">
        <v>2</v>
      </c>
      <c r="N32" s="5">
        <f t="shared" si="0"/>
        <v>205000000</v>
      </c>
      <c r="O32" t="s">
        <v>1242</v>
      </c>
      <c r="P32" t="s">
        <v>1243</v>
      </c>
      <c r="Q32" t="s">
        <v>988</v>
      </c>
    </row>
    <row r="33" spans="1:17" x14ac:dyDescent="0.2">
      <c r="A33" s="1">
        <v>8247</v>
      </c>
      <c r="B33" t="s">
        <v>1055</v>
      </c>
      <c r="C33">
        <v>1</v>
      </c>
      <c r="D33" t="s">
        <v>1003</v>
      </c>
      <c r="E33" t="s">
        <v>1032</v>
      </c>
      <c r="F33" t="s">
        <v>19</v>
      </c>
      <c r="I33">
        <v>0</v>
      </c>
      <c r="J33">
        <v>1</v>
      </c>
      <c r="K33">
        <v>1</v>
      </c>
      <c r="L33">
        <v>2</v>
      </c>
      <c r="N33" s="5">
        <f t="shared" si="0"/>
        <v>782319</v>
      </c>
      <c r="O33" t="s">
        <v>1244</v>
      </c>
      <c r="P33">
        <v>750000</v>
      </c>
      <c r="Q33" t="s">
        <v>93</v>
      </c>
    </row>
    <row r="34" spans="1:17" x14ac:dyDescent="0.2">
      <c r="A34" s="1">
        <v>8439</v>
      </c>
      <c r="B34" t="s">
        <v>984</v>
      </c>
      <c r="C34">
        <v>1</v>
      </c>
      <c r="D34" t="s">
        <v>985</v>
      </c>
      <c r="E34" t="s">
        <v>953</v>
      </c>
      <c r="F34" t="s">
        <v>19</v>
      </c>
      <c r="G34" s="4">
        <v>37257</v>
      </c>
      <c r="H34" s="4">
        <v>37621</v>
      </c>
      <c r="I34" s="20">
        <v>1</v>
      </c>
      <c r="J34" s="20">
        <v>1</v>
      </c>
      <c r="K34" s="20">
        <v>1</v>
      </c>
      <c r="L34" s="20">
        <v>1</v>
      </c>
      <c r="N34" s="5">
        <f t="shared" si="0"/>
        <v>0</v>
      </c>
      <c r="O34" t="s">
        <v>1218</v>
      </c>
      <c r="P34" t="s">
        <v>1218</v>
      </c>
      <c r="Q34" t="s">
        <v>107</v>
      </c>
    </row>
    <row r="35" spans="1:17" x14ac:dyDescent="0.2">
      <c r="A35" s="1">
        <v>9459</v>
      </c>
      <c r="B35" t="s">
        <v>1081</v>
      </c>
      <c r="C35">
        <v>1</v>
      </c>
      <c r="D35" t="s">
        <v>1082</v>
      </c>
      <c r="E35" t="s">
        <v>1068</v>
      </c>
      <c r="F35" t="s">
        <v>19</v>
      </c>
      <c r="G35" s="4">
        <v>35886</v>
      </c>
      <c r="H35" s="4">
        <v>37134</v>
      </c>
      <c r="I35">
        <v>2</v>
      </c>
      <c r="J35">
        <v>2</v>
      </c>
      <c r="K35">
        <v>2</v>
      </c>
      <c r="L35">
        <v>2</v>
      </c>
      <c r="M35" s="5">
        <v>500000000</v>
      </c>
      <c r="N35" s="5">
        <f t="shared" si="0"/>
        <v>435025090</v>
      </c>
      <c r="O35">
        <v>435025090</v>
      </c>
      <c r="P35" t="s">
        <v>1218</v>
      </c>
      <c r="Q35" t="s">
        <v>107</v>
      </c>
    </row>
    <row r="36" spans="1:17" x14ac:dyDescent="0.2">
      <c r="A36" s="1">
        <v>10232</v>
      </c>
      <c r="B36" t="s">
        <v>795</v>
      </c>
      <c r="C36">
        <v>1</v>
      </c>
      <c r="D36" t="s">
        <v>796</v>
      </c>
      <c r="E36" t="s">
        <v>787</v>
      </c>
      <c r="F36" t="s">
        <v>19</v>
      </c>
      <c r="G36" s="4">
        <v>36161</v>
      </c>
      <c r="H36" s="4">
        <v>37621</v>
      </c>
      <c r="I36">
        <v>0</v>
      </c>
      <c r="J36">
        <v>1</v>
      </c>
      <c r="K36">
        <v>1</v>
      </c>
      <c r="L36">
        <v>2</v>
      </c>
      <c r="M36" s="5">
        <v>72000000</v>
      </c>
      <c r="N36" s="5">
        <f t="shared" si="0"/>
        <v>281000000</v>
      </c>
      <c r="O36" t="s">
        <v>1245</v>
      </c>
      <c r="P36" t="s">
        <v>1246</v>
      </c>
      <c r="Q36" t="s">
        <v>230</v>
      </c>
    </row>
    <row r="37" spans="1:17" x14ac:dyDescent="0.2">
      <c r="A37" s="1">
        <v>10519</v>
      </c>
      <c r="B37" t="s">
        <v>584</v>
      </c>
      <c r="C37">
        <v>1</v>
      </c>
      <c r="D37" t="s">
        <v>585</v>
      </c>
      <c r="E37" t="s">
        <v>350</v>
      </c>
      <c r="F37" t="s">
        <v>19</v>
      </c>
      <c r="G37" s="4">
        <v>36892</v>
      </c>
      <c r="H37" s="4">
        <v>37986</v>
      </c>
      <c r="I37">
        <v>0</v>
      </c>
      <c r="J37">
        <v>0</v>
      </c>
      <c r="K37">
        <v>0</v>
      </c>
      <c r="L37">
        <v>0</v>
      </c>
      <c r="N37" s="5">
        <f t="shared" si="0"/>
        <v>4685000</v>
      </c>
      <c r="O37" t="s">
        <v>1247</v>
      </c>
      <c r="P37">
        <v>3535000</v>
      </c>
      <c r="Q37" t="s">
        <v>93</v>
      </c>
    </row>
    <row r="38" spans="1:17" x14ac:dyDescent="0.2">
      <c r="A38" s="1">
        <v>10793</v>
      </c>
      <c r="B38" t="s">
        <v>600</v>
      </c>
      <c r="C38">
        <v>2</v>
      </c>
      <c r="D38" t="s">
        <v>601</v>
      </c>
      <c r="E38" t="s">
        <v>350</v>
      </c>
      <c r="F38" t="s">
        <v>19</v>
      </c>
      <c r="G38" s="4">
        <v>34335</v>
      </c>
      <c r="H38" s="4">
        <v>39082</v>
      </c>
      <c r="I38">
        <v>1</v>
      </c>
      <c r="J38">
        <v>1</v>
      </c>
      <c r="K38">
        <v>1</v>
      </c>
      <c r="L38">
        <v>0</v>
      </c>
      <c r="N38" s="5">
        <f t="shared" si="0"/>
        <v>9000000</v>
      </c>
      <c r="O38" t="s">
        <v>1229</v>
      </c>
      <c r="P38">
        <v>5000000</v>
      </c>
      <c r="Q38" t="s">
        <v>602</v>
      </c>
    </row>
    <row r="39" spans="1:17" x14ac:dyDescent="0.2">
      <c r="A39" s="1">
        <v>11017</v>
      </c>
      <c r="B39" t="s">
        <v>603</v>
      </c>
      <c r="C39">
        <v>1</v>
      </c>
      <c r="D39" t="s">
        <v>604</v>
      </c>
      <c r="E39" t="s">
        <v>350</v>
      </c>
      <c r="F39" t="s">
        <v>19</v>
      </c>
      <c r="G39" s="4">
        <v>36586</v>
      </c>
      <c r="H39" s="4">
        <v>38199</v>
      </c>
      <c r="I39">
        <v>1</v>
      </c>
      <c r="J39">
        <v>1</v>
      </c>
      <c r="K39">
        <v>1</v>
      </c>
      <c r="L39">
        <v>1</v>
      </c>
      <c r="N39" s="5">
        <f t="shared" si="0"/>
        <v>8900000</v>
      </c>
      <c r="O39" t="s">
        <v>1248</v>
      </c>
      <c r="P39">
        <v>4500000</v>
      </c>
      <c r="Q39" t="s">
        <v>220</v>
      </c>
    </row>
    <row r="40" spans="1:17" x14ac:dyDescent="0.2">
      <c r="A40" s="1">
        <v>11217</v>
      </c>
      <c r="B40" t="s">
        <v>348</v>
      </c>
      <c r="C40">
        <v>2</v>
      </c>
      <c r="D40" t="s">
        <v>349</v>
      </c>
      <c r="E40" t="s">
        <v>350</v>
      </c>
      <c r="F40" t="s">
        <v>19</v>
      </c>
      <c r="G40" s="4">
        <v>36861</v>
      </c>
      <c r="H40" s="4">
        <v>37652</v>
      </c>
      <c r="I40" s="20"/>
      <c r="J40" s="20"/>
      <c r="K40" s="20"/>
      <c r="L40" s="20"/>
      <c r="N40" s="5">
        <f t="shared" si="0"/>
        <v>19600000</v>
      </c>
      <c r="O40">
        <v>7000000</v>
      </c>
      <c r="P40">
        <v>12600000</v>
      </c>
      <c r="Q40" t="s">
        <v>39</v>
      </c>
    </row>
    <row r="41" spans="1:17" x14ac:dyDescent="0.2">
      <c r="A41" s="1">
        <v>11925</v>
      </c>
      <c r="B41" t="s">
        <v>518</v>
      </c>
      <c r="C41">
        <v>1</v>
      </c>
      <c r="D41" t="s">
        <v>519</v>
      </c>
      <c r="E41" t="s">
        <v>350</v>
      </c>
      <c r="F41" t="s">
        <v>19</v>
      </c>
      <c r="G41" s="4">
        <v>39083</v>
      </c>
      <c r="H41" s="4">
        <v>39294</v>
      </c>
      <c r="I41" s="18">
        <v>1</v>
      </c>
      <c r="J41" s="18">
        <v>1</v>
      </c>
      <c r="K41" s="18">
        <v>1</v>
      </c>
      <c r="L41" s="18">
        <v>2</v>
      </c>
      <c r="N41" s="5">
        <f t="shared" si="0"/>
        <v>8167000</v>
      </c>
      <c r="O41" t="s">
        <v>1249</v>
      </c>
      <c r="P41">
        <v>5577000</v>
      </c>
      <c r="Q41" t="s">
        <v>163</v>
      </c>
    </row>
    <row r="42" spans="1:17" x14ac:dyDescent="0.2">
      <c r="A42" s="1">
        <v>12484</v>
      </c>
      <c r="B42" t="s">
        <v>951</v>
      </c>
      <c r="C42">
        <v>1</v>
      </c>
      <c r="D42" t="s">
        <v>952</v>
      </c>
      <c r="E42" t="s">
        <v>953</v>
      </c>
      <c r="F42" t="s">
        <v>19</v>
      </c>
      <c r="G42" t="s">
        <v>57</v>
      </c>
      <c r="H42" t="s">
        <v>57</v>
      </c>
      <c r="I42" s="20"/>
      <c r="J42">
        <v>1</v>
      </c>
      <c r="K42">
        <v>2</v>
      </c>
      <c r="L42">
        <v>2</v>
      </c>
      <c r="M42" s="5">
        <v>175000000</v>
      </c>
      <c r="N42" s="5">
        <f t="shared" si="0"/>
        <v>1430000000</v>
      </c>
      <c r="O42" t="s">
        <v>1250</v>
      </c>
      <c r="P42" t="s">
        <v>1250</v>
      </c>
      <c r="Q42" t="s">
        <v>954</v>
      </c>
    </row>
    <row r="43" spans="1:17" x14ac:dyDescent="0.2">
      <c r="A43" s="1">
        <v>12508</v>
      </c>
      <c r="B43" t="s">
        <v>811</v>
      </c>
      <c r="C43">
        <v>2</v>
      </c>
      <c r="D43" t="s">
        <v>812</v>
      </c>
      <c r="E43" t="s">
        <v>801</v>
      </c>
      <c r="F43" t="s">
        <v>19</v>
      </c>
      <c r="G43" t="s">
        <v>57</v>
      </c>
      <c r="H43" t="s">
        <v>57</v>
      </c>
      <c r="I43" s="20"/>
      <c r="J43" s="20"/>
      <c r="K43" s="20"/>
      <c r="L43" s="20"/>
      <c r="N43" s="5">
        <f t="shared" si="0"/>
        <v>3010000</v>
      </c>
      <c r="O43">
        <v>2755000</v>
      </c>
      <c r="P43" t="s">
        <v>1251</v>
      </c>
      <c r="Q43" t="s">
        <v>20</v>
      </c>
    </row>
    <row r="44" spans="1:17" x14ac:dyDescent="0.2">
      <c r="A44" s="1">
        <v>12589</v>
      </c>
      <c r="B44" t="s">
        <v>975</v>
      </c>
      <c r="C44">
        <v>1</v>
      </c>
      <c r="D44" t="s">
        <v>976</v>
      </c>
      <c r="E44" t="s">
        <v>953</v>
      </c>
      <c r="F44" t="s">
        <v>19</v>
      </c>
      <c r="G44" s="4">
        <v>35065</v>
      </c>
      <c r="H44" s="4">
        <v>37699</v>
      </c>
      <c r="I44">
        <v>1</v>
      </c>
      <c r="J44">
        <v>1</v>
      </c>
      <c r="K44">
        <v>1</v>
      </c>
      <c r="L44">
        <v>2</v>
      </c>
      <c r="N44" s="5">
        <f t="shared" si="0"/>
        <v>100000000</v>
      </c>
      <c r="O44" t="s">
        <v>1218</v>
      </c>
      <c r="P44">
        <v>100000000</v>
      </c>
      <c r="Q44" t="s">
        <v>614</v>
      </c>
    </row>
    <row r="45" spans="1:17" x14ac:dyDescent="0.2">
      <c r="A45" s="1">
        <v>12673</v>
      </c>
      <c r="B45" t="s">
        <v>1033</v>
      </c>
      <c r="C45">
        <v>2</v>
      </c>
      <c r="D45" t="s">
        <v>604</v>
      </c>
      <c r="E45" t="s">
        <v>1032</v>
      </c>
      <c r="F45" t="s">
        <v>1002</v>
      </c>
      <c r="G45" t="s">
        <v>1034</v>
      </c>
      <c r="H45" s="4">
        <v>38990</v>
      </c>
      <c r="I45">
        <v>1</v>
      </c>
      <c r="J45">
        <v>1</v>
      </c>
      <c r="K45">
        <v>1</v>
      </c>
      <c r="L45">
        <v>2</v>
      </c>
      <c r="N45" s="5">
        <f t="shared" si="0"/>
        <v>447000000</v>
      </c>
      <c r="O45">
        <v>298000000</v>
      </c>
      <c r="P45" t="s">
        <v>1252</v>
      </c>
      <c r="Q45" t="s">
        <v>20</v>
      </c>
    </row>
    <row r="46" spans="1:17" x14ac:dyDescent="0.2">
      <c r="A46" s="1">
        <v>12726</v>
      </c>
      <c r="B46" t="s">
        <v>921</v>
      </c>
      <c r="C46">
        <v>1</v>
      </c>
      <c r="D46" t="s">
        <v>453</v>
      </c>
      <c r="E46" t="s">
        <v>801</v>
      </c>
      <c r="F46" t="s">
        <v>19</v>
      </c>
      <c r="G46" s="4">
        <v>34700</v>
      </c>
      <c r="H46" s="4">
        <v>38717</v>
      </c>
      <c r="I46">
        <v>1</v>
      </c>
      <c r="J46">
        <v>1</v>
      </c>
      <c r="K46">
        <v>1</v>
      </c>
      <c r="L46">
        <v>2</v>
      </c>
      <c r="N46" s="5">
        <f t="shared" si="0"/>
        <v>5550000</v>
      </c>
      <c r="O46" t="s">
        <v>1253</v>
      </c>
      <c r="P46" t="s">
        <v>1218</v>
      </c>
      <c r="Q46" t="s">
        <v>922</v>
      </c>
    </row>
    <row r="47" spans="1:17" x14ac:dyDescent="0.2">
      <c r="A47" s="1">
        <v>12785</v>
      </c>
      <c r="B47" t="s">
        <v>1023</v>
      </c>
      <c r="C47">
        <v>1</v>
      </c>
      <c r="D47" t="s">
        <v>1024</v>
      </c>
      <c r="E47" t="s">
        <v>1019</v>
      </c>
      <c r="F47" t="s">
        <v>19</v>
      </c>
      <c r="I47">
        <v>0</v>
      </c>
      <c r="J47">
        <v>1</v>
      </c>
      <c r="K47">
        <v>1</v>
      </c>
      <c r="L47">
        <v>2</v>
      </c>
      <c r="N47" s="5">
        <f t="shared" si="0"/>
        <v>4500000</v>
      </c>
      <c r="O47" t="s">
        <v>1254</v>
      </c>
      <c r="P47" t="s">
        <v>1218</v>
      </c>
      <c r="Q47" t="s">
        <v>163</v>
      </c>
    </row>
    <row r="48" spans="1:17" x14ac:dyDescent="0.2">
      <c r="A48" s="1">
        <v>13135</v>
      </c>
      <c r="B48" t="s">
        <v>620</v>
      </c>
      <c r="C48">
        <v>2</v>
      </c>
      <c r="D48" t="s">
        <v>476</v>
      </c>
      <c r="E48" t="s">
        <v>350</v>
      </c>
      <c r="F48" t="s">
        <v>19</v>
      </c>
      <c r="G48" s="4">
        <v>36831</v>
      </c>
      <c r="H48" s="4">
        <v>37711</v>
      </c>
      <c r="I48" s="20">
        <v>1</v>
      </c>
      <c r="J48" s="20">
        <v>1</v>
      </c>
      <c r="K48" s="20">
        <v>1</v>
      </c>
      <c r="L48" s="20">
        <v>1</v>
      </c>
      <c r="N48" s="5">
        <f t="shared" si="0"/>
        <v>22033000</v>
      </c>
      <c r="O48" t="s">
        <v>1234</v>
      </c>
      <c r="P48">
        <v>12033000</v>
      </c>
      <c r="Q48" t="s">
        <v>101</v>
      </c>
    </row>
    <row r="49" spans="1:17" x14ac:dyDescent="0.2">
      <c r="A49" s="1">
        <v>15172</v>
      </c>
      <c r="B49" t="s">
        <v>455</v>
      </c>
      <c r="C49">
        <v>2</v>
      </c>
      <c r="D49" t="s">
        <v>456</v>
      </c>
      <c r="E49" t="s">
        <v>350</v>
      </c>
      <c r="F49" t="s">
        <v>19</v>
      </c>
      <c r="G49" s="4">
        <v>36800</v>
      </c>
      <c r="H49" s="4">
        <v>37072</v>
      </c>
      <c r="I49">
        <v>1</v>
      </c>
      <c r="J49">
        <v>1</v>
      </c>
      <c r="K49">
        <v>1</v>
      </c>
      <c r="L49">
        <v>2</v>
      </c>
      <c r="N49" s="5">
        <f t="shared" si="0"/>
        <v>17800000</v>
      </c>
      <c r="O49" t="s">
        <v>1255</v>
      </c>
      <c r="P49">
        <v>10800000</v>
      </c>
      <c r="Q49" t="s">
        <v>457</v>
      </c>
    </row>
    <row r="50" spans="1:17" x14ac:dyDescent="0.2">
      <c r="A50" s="1">
        <v>15334</v>
      </c>
      <c r="B50" t="s">
        <v>364</v>
      </c>
      <c r="C50">
        <v>1</v>
      </c>
      <c r="D50" t="s">
        <v>365</v>
      </c>
      <c r="E50" t="s">
        <v>350</v>
      </c>
      <c r="F50" t="s">
        <v>19</v>
      </c>
      <c r="G50" s="4">
        <v>35977</v>
      </c>
      <c r="H50" s="4">
        <v>37226</v>
      </c>
      <c r="I50">
        <v>0</v>
      </c>
      <c r="J50">
        <v>1</v>
      </c>
      <c r="K50">
        <v>1</v>
      </c>
      <c r="L50">
        <v>1</v>
      </c>
      <c r="N50" s="5">
        <f t="shared" si="0"/>
        <v>2900000</v>
      </c>
      <c r="O50" t="s">
        <v>1218</v>
      </c>
      <c r="P50">
        <v>2900000</v>
      </c>
      <c r="Q50" t="s">
        <v>20</v>
      </c>
    </row>
    <row r="51" spans="1:17" x14ac:dyDescent="0.2">
      <c r="A51" s="1">
        <v>15581</v>
      </c>
      <c r="B51" t="s">
        <v>791</v>
      </c>
      <c r="C51">
        <v>2</v>
      </c>
      <c r="D51" t="s">
        <v>792</v>
      </c>
      <c r="E51" t="s">
        <v>787</v>
      </c>
      <c r="F51" t="s">
        <v>19</v>
      </c>
      <c r="G51" s="4">
        <v>35796</v>
      </c>
      <c r="I51">
        <v>0</v>
      </c>
      <c r="J51">
        <v>0</v>
      </c>
      <c r="K51">
        <v>1</v>
      </c>
      <c r="L51">
        <v>2</v>
      </c>
      <c r="N51" s="5">
        <f t="shared" si="0"/>
        <v>80000000</v>
      </c>
      <c r="O51" t="s">
        <v>1218</v>
      </c>
      <c r="P51">
        <v>80000000</v>
      </c>
      <c r="Q51" t="s">
        <v>793</v>
      </c>
    </row>
    <row r="52" spans="1:17" x14ac:dyDescent="0.2">
      <c r="A52" s="1">
        <v>15605</v>
      </c>
      <c r="B52" t="s">
        <v>1044</v>
      </c>
      <c r="C52">
        <v>2</v>
      </c>
      <c r="D52" t="s">
        <v>1045</v>
      </c>
      <c r="E52" t="s">
        <v>1032</v>
      </c>
      <c r="F52" t="s">
        <v>19</v>
      </c>
      <c r="G52" t="s">
        <v>1034</v>
      </c>
      <c r="H52" s="4">
        <v>39113</v>
      </c>
      <c r="I52">
        <v>0</v>
      </c>
      <c r="J52">
        <v>2</v>
      </c>
      <c r="K52">
        <v>2</v>
      </c>
      <c r="L52">
        <v>2</v>
      </c>
      <c r="M52" s="5">
        <v>180000000</v>
      </c>
      <c r="N52" s="5">
        <f t="shared" si="0"/>
        <v>350000000</v>
      </c>
      <c r="O52" s="20" t="s">
        <v>1256</v>
      </c>
      <c r="P52" s="20" t="s">
        <v>1256</v>
      </c>
      <c r="Q52" t="s">
        <v>477</v>
      </c>
    </row>
    <row r="53" spans="1:17" x14ac:dyDescent="0.2">
      <c r="A53" s="1">
        <v>16441</v>
      </c>
      <c r="B53" t="s">
        <v>1011</v>
      </c>
      <c r="C53">
        <v>1</v>
      </c>
      <c r="D53" t="s">
        <v>870</v>
      </c>
      <c r="E53" t="s">
        <v>1012</v>
      </c>
      <c r="F53" t="s">
        <v>19</v>
      </c>
      <c r="G53" s="4">
        <v>36892</v>
      </c>
      <c r="H53" s="4">
        <v>39082</v>
      </c>
      <c r="I53" s="20">
        <v>0</v>
      </c>
      <c r="J53" s="20">
        <v>0</v>
      </c>
      <c r="K53" s="20">
        <v>0</v>
      </c>
      <c r="L53" s="20">
        <v>2</v>
      </c>
      <c r="N53" s="5">
        <f t="shared" si="0"/>
        <v>2300000</v>
      </c>
      <c r="O53" t="s">
        <v>1236</v>
      </c>
      <c r="P53" t="s">
        <v>1218</v>
      </c>
      <c r="Q53" t="s">
        <v>220</v>
      </c>
    </row>
    <row r="54" spans="1:17" x14ac:dyDescent="0.2">
      <c r="A54" s="1">
        <v>16681</v>
      </c>
      <c r="B54" t="s">
        <v>143</v>
      </c>
      <c r="C54">
        <v>2</v>
      </c>
      <c r="D54" t="s">
        <v>144</v>
      </c>
      <c r="E54" t="s">
        <v>134</v>
      </c>
      <c r="F54" t="s">
        <v>19</v>
      </c>
      <c r="G54" s="4">
        <v>35582</v>
      </c>
      <c r="H54" s="4">
        <v>38107</v>
      </c>
      <c r="I54">
        <v>0</v>
      </c>
      <c r="J54">
        <v>1</v>
      </c>
      <c r="K54">
        <v>2</v>
      </c>
      <c r="L54">
        <v>2</v>
      </c>
      <c r="M54" s="5">
        <v>10000000</v>
      </c>
      <c r="N54" s="5">
        <f t="shared" si="0"/>
        <v>20000000</v>
      </c>
      <c r="O54" t="s">
        <v>1234</v>
      </c>
      <c r="P54" t="s">
        <v>1234</v>
      </c>
      <c r="Q54" t="s">
        <v>84</v>
      </c>
    </row>
    <row r="55" spans="1:17" x14ac:dyDescent="0.2">
      <c r="A55" s="1">
        <v>17828</v>
      </c>
      <c r="B55" t="s">
        <v>431</v>
      </c>
      <c r="C55">
        <v>2</v>
      </c>
      <c r="D55" t="s">
        <v>432</v>
      </c>
      <c r="E55" t="s">
        <v>350</v>
      </c>
      <c r="F55" t="s">
        <v>19</v>
      </c>
      <c r="G55" s="4">
        <v>35796</v>
      </c>
      <c r="H55" s="4">
        <v>39478</v>
      </c>
      <c r="I55">
        <v>1</v>
      </c>
      <c r="J55">
        <v>1</v>
      </c>
      <c r="K55">
        <v>1</v>
      </c>
      <c r="L55">
        <v>2</v>
      </c>
      <c r="N55" s="5">
        <f t="shared" si="0"/>
        <v>185000000</v>
      </c>
      <c r="O55" t="s">
        <v>1257</v>
      </c>
      <c r="P55">
        <v>91400000</v>
      </c>
      <c r="Q55" t="s">
        <v>430</v>
      </c>
    </row>
    <row r="56" spans="1:17" x14ac:dyDescent="0.2">
      <c r="A56" s="1">
        <v>21186</v>
      </c>
      <c r="B56" t="s">
        <v>713</v>
      </c>
      <c r="C56">
        <v>1</v>
      </c>
      <c r="D56" t="s">
        <v>570</v>
      </c>
      <c r="E56" t="s">
        <v>626</v>
      </c>
      <c r="F56" t="s">
        <v>19</v>
      </c>
      <c r="G56" t="s">
        <v>57</v>
      </c>
      <c r="H56" t="s">
        <v>57</v>
      </c>
      <c r="I56" s="18">
        <v>0</v>
      </c>
      <c r="J56" s="18">
        <v>1</v>
      </c>
      <c r="K56" s="18">
        <v>1</v>
      </c>
      <c r="L56">
        <v>1</v>
      </c>
      <c r="M56" s="5"/>
      <c r="N56" s="5">
        <f t="shared" si="0"/>
        <v>9800000</v>
      </c>
      <c r="O56" t="s">
        <v>1218</v>
      </c>
      <c r="P56">
        <v>9800000</v>
      </c>
      <c r="Q56" t="s">
        <v>408</v>
      </c>
    </row>
    <row r="57" spans="1:17" x14ac:dyDescent="0.2">
      <c r="A57" s="1">
        <v>23667</v>
      </c>
      <c r="B57" t="s">
        <v>991</v>
      </c>
      <c r="C57">
        <v>1</v>
      </c>
      <c r="D57" t="s">
        <v>992</v>
      </c>
      <c r="E57" t="s">
        <v>953</v>
      </c>
      <c r="F57" t="s">
        <v>19</v>
      </c>
      <c r="G57" t="s">
        <v>57</v>
      </c>
      <c r="H57" t="s">
        <v>57</v>
      </c>
      <c r="I57" s="20">
        <v>0</v>
      </c>
      <c r="J57" s="20">
        <v>1</v>
      </c>
      <c r="K57" s="20">
        <v>1</v>
      </c>
      <c r="L57" s="20">
        <v>1</v>
      </c>
      <c r="N57" s="5">
        <f t="shared" si="0"/>
        <v>0</v>
      </c>
      <c r="O57" t="s">
        <v>1218</v>
      </c>
      <c r="P57" t="s">
        <v>1218</v>
      </c>
      <c r="Q57" t="s">
        <v>20</v>
      </c>
    </row>
    <row r="58" spans="1:17" x14ac:dyDescent="0.2">
      <c r="A58" s="1">
        <v>24853</v>
      </c>
      <c r="B58" t="s">
        <v>891</v>
      </c>
      <c r="C58">
        <v>1</v>
      </c>
      <c r="D58" t="s">
        <v>892</v>
      </c>
      <c r="E58" t="s">
        <v>801</v>
      </c>
      <c r="F58" t="s">
        <v>19</v>
      </c>
      <c r="G58" s="4">
        <v>37622</v>
      </c>
      <c r="H58" s="4">
        <v>39813</v>
      </c>
      <c r="I58">
        <v>0</v>
      </c>
      <c r="J58">
        <v>0</v>
      </c>
      <c r="K58">
        <v>1</v>
      </c>
      <c r="L58">
        <v>2</v>
      </c>
      <c r="N58" s="5">
        <f t="shared" si="0"/>
        <v>4900000</v>
      </c>
      <c r="O58" t="s">
        <v>1218</v>
      </c>
      <c r="P58">
        <v>4900000</v>
      </c>
      <c r="Q58" t="s">
        <v>893</v>
      </c>
    </row>
    <row r="59" spans="1:17" x14ac:dyDescent="0.2">
      <c r="A59" s="1">
        <v>25180</v>
      </c>
      <c r="B59" t="s">
        <v>362</v>
      </c>
      <c r="C59">
        <v>2</v>
      </c>
      <c r="D59" t="s">
        <v>363</v>
      </c>
      <c r="E59" t="s">
        <v>350</v>
      </c>
      <c r="F59" t="s">
        <v>19</v>
      </c>
      <c r="G59" s="4">
        <v>36526</v>
      </c>
      <c r="H59" s="4">
        <v>37711</v>
      </c>
      <c r="I59">
        <v>1</v>
      </c>
      <c r="J59">
        <v>1</v>
      </c>
      <c r="K59">
        <v>1</v>
      </c>
      <c r="L59">
        <v>2</v>
      </c>
      <c r="N59" s="5">
        <f t="shared" si="0"/>
        <v>19907393</v>
      </c>
      <c r="O59" t="s">
        <v>1258</v>
      </c>
      <c r="P59">
        <f>13907393+2000000+2400000</f>
        <v>18307393</v>
      </c>
      <c r="Q59" t="s">
        <v>88</v>
      </c>
    </row>
    <row r="60" spans="1:17" x14ac:dyDescent="0.2">
      <c r="A60" s="1">
        <v>25356</v>
      </c>
      <c r="B60" t="s">
        <v>673</v>
      </c>
      <c r="C60">
        <v>1</v>
      </c>
      <c r="D60" t="s">
        <v>170</v>
      </c>
      <c r="E60" t="s">
        <v>626</v>
      </c>
      <c r="F60" t="s">
        <v>19</v>
      </c>
      <c r="G60" s="4">
        <v>36800</v>
      </c>
      <c r="H60" s="4">
        <v>38717</v>
      </c>
      <c r="I60" s="28" t="s">
        <v>674</v>
      </c>
      <c r="J60" s="28"/>
      <c r="K60" s="28"/>
      <c r="L60" s="28"/>
      <c r="N60" s="5">
        <f t="shared" si="0"/>
        <v>10500000</v>
      </c>
      <c r="O60" t="s">
        <v>1259</v>
      </c>
      <c r="P60" t="s">
        <v>1218</v>
      </c>
      <c r="Q60" t="s">
        <v>675</v>
      </c>
    </row>
    <row r="61" spans="1:17" x14ac:dyDescent="0.2">
      <c r="A61" s="1">
        <v>25761</v>
      </c>
      <c r="B61" t="s">
        <v>910</v>
      </c>
      <c r="C61">
        <v>1</v>
      </c>
      <c r="D61" t="s">
        <v>911</v>
      </c>
      <c r="E61" t="s">
        <v>801</v>
      </c>
      <c r="F61" t="s">
        <v>19</v>
      </c>
      <c r="G61" s="4">
        <v>32874</v>
      </c>
      <c r="H61" s="4">
        <v>38352</v>
      </c>
      <c r="I61">
        <v>0</v>
      </c>
      <c r="J61">
        <v>0</v>
      </c>
      <c r="K61">
        <v>0</v>
      </c>
      <c r="L61">
        <v>1</v>
      </c>
      <c r="N61" s="5">
        <f t="shared" si="0"/>
        <v>18000000</v>
      </c>
      <c r="O61">
        <v>18000000</v>
      </c>
      <c r="P61" t="s">
        <v>1218</v>
      </c>
      <c r="Q61" t="s">
        <v>71</v>
      </c>
    </row>
    <row r="62" spans="1:17" x14ac:dyDescent="0.2">
      <c r="A62" s="1">
        <v>28338</v>
      </c>
      <c r="B62" t="s">
        <v>595</v>
      </c>
      <c r="C62">
        <v>2</v>
      </c>
      <c r="D62" t="s">
        <v>519</v>
      </c>
      <c r="E62" t="s">
        <v>350</v>
      </c>
      <c r="F62" t="s">
        <v>19</v>
      </c>
      <c r="G62" t="s">
        <v>57</v>
      </c>
      <c r="H62" t="s">
        <v>57</v>
      </c>
      <c r="I62">
        <v>1</v>
      </c>
      <c r="J62">
        <v>1</v>
      </c>
      <c r="K62">
        <v>1</v>
      </c>
      <c r="L62">
        <v>2</v>
      </c>
      <c r="N62" s="5">
        <f t="shared" si="0"/>
        <v>20705080</v>
      </c>
      <c r="O62" t="s">
        <v>1260</v>
      </c>
      <c r="P62">
        <v>7265080</v>
      </c>
      <c r="Q62" t="s">
        <v>506</v>
      </c>
    </row>
    <row r="63" spans="1:17" x14ac:dyDescent="0.2">
      <c r="A63" s="1">
        <v>28838</v>
      </c>
      <c r="B63" t="s">
        <v>1035</v>
      </c>
      <c r="C63">
        <v>2</v>
      </c>
      <c r="D63" t="s">
        <v>1036</v>
      </c>
      <c r="E63" t="s">
        <v>1032</v>
      </c>
      <c r="F63" t="s">
        <v>19</v>
      </c>
      <c r="G63" t="s">
        <v>57</v>
      </c>
      <c r="H63" t="s">
        <v>57</v>
      </c>
      <c r="I63">
        <v>0</v>
      </c>
      <c r="J63">
        <v>1</v>
      </c>
      <c r="K63">
        <v>1</v>
      </c>
      <c r="L63">
        <v>2</v>
      </c>
      <c r="N63" s="5">
        <f t="shared" si="0"/>
        <v>536000000</v>
      </c>
      <c r="O63" t="s">
        <v>1261</v>
      </c>
      <c r="P63" t="s">
        <v>1261</v>
      </c>
      <c r="Q63" t="s">
        <v>430</v>
      </c>
    </row>
    <row r="64" spans="1:17" x14ac:dyDescent="0.2">
      <c r="A64" s="1">
        <v>28997</v>
      </c>
      <c r="B64" t="s">
        <v>971</v>
      </c>
      <c r="C64">
        <v>1</v>
      </c>
      <c r="D64" t="s">
        <v>142</v>
      </c>
      <c r="E64" t="s">
        <v>953</v>
      </c>
      <c r="F64" t="s">
        <v>19</v>
      </c>
      <c r="G64" s="4">
        <v>36161</v>
      </c>
      <c r="H64" s="4">
        <v>37893</v>
      </c>
      <c r="I64" s="20"/>
      <c r="J64" s="20"/>
      <c r="K64" s="20"/>
      <c r="L64" s="20"/>
      <c r="N64" s="5">
        <f t="shared" si="0"/>
        <v>2000000</v>
      </c>
      <c r="O64" t="s">
        <v>1262</v>
      </c>
      <c r="P64" t="s">
        <v>1218</v>
      </c>
      <c r="Q64" t="s">
        <v>972</v>
      </c>
    </row>
    <row r="65" spans="1:17" x14ac:dyDescent="0.2">
      <c r="A65" s="1">
        <v>29217</v>
      </c>
      <c r="B65" t="s">
        <v>550</v>
      </c>
      <c r="C65">
        <v>2</v>
      </c>
      <c r="D65" t="s">
        <v>551</v>
      </c>
      <c r="E65" t="s">
        <v>350</v>
      </c>
      <c r="F65" t="s">
        <v>19</v>
      </c>
      <c r="G65" s="4">
        <v>34700</v>
      </c>
      <c r="H65" s="4">
        <v>38230</v>
      </c>
      <c r="I65">
        <v>2</v>
      </c>
      <c r="J65">
        <v>2</v>
      </c>
      <c r="K65">
        <v>2</v>
      </c>
      <c r="L65">
        <v>2</v>
      </c>
      <c r="N65" s="5">
        <f t="shared" si="0"/>
        <v>15225201</v>
      </c>
      <c r="O65" t="s">
        <v>1263</v>
      </c>
      <c r="P65">
        <v>7725201</v>
      </c>
      <c r="Q65" t="s">
        <v>552</v>
      </c>
    </row>
    <row r="66" spans="1:17" x14ac:dyDescent="0.2">
      <c r="A66" s="1">
        <v>29755</v>
      </c>
      <c r="B66" t="s">
        <v>829</v>
      </c>
      <c r="C66">
        <v>2</v>
      </c>
      <c r="D66" t="s">
        <v>830</v>
      </c>
      <c r="E66" t="s">
        <v>801</v>
      </c>
      <c r="F66" t="s">
        <v>19</v>
      </c>
      <c r="G66" t="s">
        <v>57</v>
      </c>
      <c r="H66" t="s">
        <v>57</v>
      </c>
      <c r="I66">
        <v>0</v>
      </c>
      <c r="J66">
        <v>1</v>
      </c>
      <c r="K66">
        <v>1</v>
      </c>
      <c r="L66">
        <v>2</v>
      </c>
      <c r="N66" s="5">
        <f t="shared" ref="N66:N129" si="1">O66+P66</f>
        <v>20000000</v>
      </c>
      <c r="O66" t="s">
        <v>1264</v>
      </c>
      <c r="P66">
        <v>5000000</v>
      </c>
      <c r="Q66" t="s">
        <v>163</v>
      </c>
    </row>
    <row r="67" spans="1:17" x14ac:dyDescent="0.2">
      <c r="A67" s="1">
        <v>30644</v>
      </c>
      <c r="B67" t="s">
        <v>993</v>
      </c>
      <c r="C67">
        <v>1</v>
      </c>
      <c r="D67" t="s">
        <v>870</v>
      </c>
      <c r="E67" t="s">
        <v>994</v>
      </c>
      <c r="I67" s="20"/>
      <c r="J67" s="20"/>
      <c r="K67" s="20"/>
      <c r="L67" s="20"/>
      <c r="N67" s="5">
        <f t="shared" si="1"/>
        <v>0</v>
      </c>
      <c r="O67" t="s">
        <v>1218</v>
      </c>
      <c r="P67" t="s">
        <v>1218</v>
      </c>
      <c r="Q67" t="s">
        <v>163</v>
      </c>
    </row>
    <row r="68" spans="1:17" x14ac:dyDescent="0.2">
      <c r="A68" s="1">
        <v>30923</v>
      </c>
      <c r="B68" t="s">
        <v>576</v>
      </c>
      <c r="C68">
        <v>2</v>
      </c>
      <c r="D68" t="s">
        <v>577</v>
      </c>
      <c r="E68" t="s">
        <v>350</v>
      </c>
      <c r="F68" t="s">
        <v>19</v>
      </c>
      <c r="G68" s="4">
        <v>34547</v>
      </c>
      <c r="H68" s="4">
        <v>38168</v>
      </c>
      <c r="J68" s="20"/>
      <c r="K68" s="20"/>
      <c r="L68" s="20"/>
      <c r="N68" s="5">
        <f t="shared" si="1"/>
        <v>338000000</v>
      </c>
      <c r="O68" t="s">
        <v>1265</v>
      </c>
      <c r="P68">
        <v>98000000</v>
      </c>
      <c r="Q68" t="s">
        <v>383</v>
      </c>
    </row>
    <row r="69" spans="1:17" x14ac:dyDescent="0.2">
      <c r="A69" s="1">
        <v>60979</v>
      </c>
      <c r="B69" t="s">
        <v>615</v>
      </c>
      <c r="C69">
        <v>1</v>
      </c>
      <c r="D69" t="s">
        <v>616</v>
      </c>
      <c r="E69" t="s">
        <v>350</v>
      </c>
      <c r="F69" t="s">
        <v>19</v>
      </c>
      <c r="G69" s="4">
        <v>36892</v>
      </c>
      <c r="H69" s="4">
        <v>38717</v>
      </c>
      <c r="I69">
        <v>1</v>
      </c>
      <c r="J69">
        <v>1</v>
      </c>
      <c r="K69">
        <v>2</v>
      </c>
      <c r="L69">
        <v>2</v>
      </c>
      <c r="N69" s="5">
        <f t="shared" si="1"/>
        <v>675000</v>
      </c>
      <c r="O69" t="s">
        <v>1266</v>
      </c>
      <c r="P69">
        <v>375000</v>
      </c>
      <c r="Q69" t="s">
        <v>617</v>
      </c>
    </row>
    <row r="70" spans="1:17" x14ac:dyDescent="0.2">
      <c r="A70" s="1">
        <v>62200</v>
      </c>
      <c r="B70" t="s">
        <v>969</v>
      </c>
      <c r="C70">
        <v>1</v>
      </c>
      <c r="D70" t="s">
        <v>970</v>
      </c>
      <c r="E70" t="s">
        <v>953</v>
      </c>
      <c r="F70" t="s">
        <v>19</v>
      </c>
      <c r="G70" s="4">
        <v>37165</v>
      </c>
      <c r="H70" s="4">
        <v>37986</v>
      </c>
      <c r="I70">
        <v>1</v>
      </c>
      <c r="J70">
        <v>1</v>
      </c>
      <c r="K70">
        <v>1</v>
      </c>
      <c r="L70">
        <v>2</v>
      </c>
      <c r="N70" s="5">
        <f t="shared" si="1"/>
        <v>0</v>
      </c>
      <c r="O70" t="s">
        <v>1218</v>
      </c>
      <c r="P70" t="s">
        <v>1218</v>
      </c>
      <c r="Q70" t="s">
        <v>39</v>
      </c>
    </row>
    <row r="71" spans="1:17" x14ac:dyDescent="0.2">
      <c r="A71" s="1">
        <v>62599</v>
      </c>
      <c r="B71" t="s">
        <v>497</v>
      </c>
      <c r="C71">
        <v>1</v>
      </c>
      <c r="D71" t="s">
        <v>427</v>
      </c>
      <c r="E71" t="s">
        <v>350</v>
      </c>
      <c r="F71" t="s">
        <v>19</v>
      </c>
      <c r="G71" t="s">
        <v>57</v>
      </c>
      <c r="H71" t="s">
        <v>57</v>
      </c>
      <c r="I71">
        <v>1</v>
      </c>
      <c r="J71">
        <v>1</v>
      </c>
      <c r="K71">
        <v>1</v>
      </c>
      <c r="L71">
        <v>1</v>
      </c>
      <c r="N71" s="5">
        <f t="shared" si="1"/>
        <v>2500000</v>
      </c>
      <c r="O71" t="s">
        <v>1235</v>
      </c>
      <c r="P71">
        <v>1500000</v>
      </c>
      <c r="Q71" t="s">
        <v>498</v>
      </c>
    </row>
    <row r="72" spans="1:17" x14ac:dyDescent="0.2">
      <c r="A72" s="1">
        <v>62688</v>
      </c>
      <c r="B72" t="s">
        <v>480</v>
      </c>
      <c r="C72">
        <v>1</v>
      </c>
      <c r="D72" t="s">
        <v>465</v>
      </c>
      <c r="E72" t="s">
        <v>350</v>
      </c>
      <c r="F72" t="s">
        <v>19</v>
      </c>
      <c r="G72" s="4">
        <v>36892</v>
      </c>
      <c r="H72" s="4">
        <v>38168</v>
      </c>
      <c r="I72" s="18">
        <v>0</v>
      </c>
      <c r="J72" s="18">
        <v>0</v>
      </c>
      <c r="K72" s="18">
        <v>0</v>
      </c>
      <c r="N72" s="5">
        <f t="shared" si="1"/>
        <v>1917700</v>
      </c>
      <c r="O72" t="s">
        <v>1267</v>
      </c>
      <c r="P72">
        <v>1117700</v>
      </c>
      <c r="Q72" t="s">
        <v>481</v>
      </c>
    </row>
    <row r="73" spans="1:17" x14ac:dyDescent="0.2">
      <c r="A73" s="1">
        <v>62748</v>
      </c>
      <c r="B73" t="s">
        <v>928</v>
      </c>
      <c r="C73">
        <v>1</v>
      </c>
      <c r="D73" t="s">
        <v>929</v>
      </c>
      <c r="E73" t="s">
        <v>801</v>
      </c>
      <c r="F73" t="s">
        <v>19</v>
      </c>
      <c r="G73" s="4">
        <v>36161</v>
      </c>
      <c r="H73" s="4">
        <v>37986</v>
      </c>
      <c r="I73">
        <v>0</v>
      </c>
      <c r="J73">
        <v>1</v>
      </c>
      <c r="K73">
        <v>1</v>
      </c>
      <c r="L73">
        <v>2</v>
      </c>
      <c r="M73" s="5">
        <v>8600000</v>
      </c>
      <c r="N73" s="5">
        <f t="shared" si="1"/>
        <v>26850000</v>
      </c>
      <c r="O73" t="s">
        <v>1268</v>
      </c>
      <c r="P73" t="s">
        <v>1269</v>
      </c>
      <c r="Q73" t="s">
        <v>930</v>
      </c>
    </row>
    <row r="74" spans="1:17" x14ac:dyDescent="0.2">
      <c r="A74" s="1">
        <v>62948</v>
      </c>
      <c r="B74" t="s">
        <v>1074</v>
      </c>
      <c r="C74">
        <v>2</v>
      </c>
      <c r="D74" t="s">
        <v>654</v>
      </c>
      <c r="E74" t="s">
        <v>1068</v>
      </c>
      <c r="F74" t="s">
        <v>19</v>
      </c>
      <c r="G74" t="s">
        <v>57</v>
      </c>
      <c r="H74" t="s">
        <v>57</v>
      </c>
      <c r="I74">
        <v>1</v>
      </c>
      <c r="J74">
        <v>1</v>
      </c>
      <c r="K74">
        <v>2</v>
      </c>
      <c r="L74">
        <v>2</v>
      </c>
      <c r="M74" s="5">
        <v>3000000</v>
      </c>
      <c r="N74" s="5">
        <f t="shared" si="1"/>
        <v>2991889</v>
      </c>
      <c r="O74">
        <v>0</v>
      </c>
      <c r="P74">
        <v>2991889</v>
      </c>
      <c r="Q74" t="s">
        <v>1075</v>
      </c>
    </row>
    <row r="75" spans="1:17" x14ac:dyDescent="0.2">
      <c r="A75" s="1">
        <v>63087</v>
      </c>
      <c r="B75" t="s">
        <v>836</v>
      </c>
      <c r="C75">
        <v>1</v>
      </c>
      <c r="D75" t="s">
        <v>837</v>
      </c>
      <c r="E75" t="s">
        <v>801</v>
      </c>
      <c r="F75" t="s">
        <v>19</v>
      </c>
      <c r="G75" s="4">
        <v>35796</v>
      </c>
      <c r="H75" s="4">
        <v>37500</v>
      </c>
      <c r="I75" s="20"/>
      <c r="J75" s="20"/>
      <c r="K75" s="20"/>
      <c r="L75" s="20"/>
      <c r="N75" s="5">
        <f t="shared" si="1"/>
        <v>4300000</v>
      </c>
      <c r="O75" t="s">
        <v>1270</v>
      </c>
      <c r="Q75" t="s">
        <v>230</v>
      </c>
    </row>
    <row r="76" spans="1:17" x14ac:dyDescent="0.2">
      <c r="A76" s="1">
        <v>63495</v>
      </c>
      <c r="B76" t="s">
        <v>618</v>
      </c>
      <c r="C76">
        <v>2</v>
      </c>
      <c r="D76" t="s">
        <v>619</v>
      </c>
      <c r="E76" t="s">
        <v>350</v>
      </c>
      <c r="F76" t="s">
        <v>19</v>
      </c>
      <c r="G76" t="s">
        <v>57</v>
      </c>
      <c r="H76" t="s">
        <v>57</v>
      </c>
      <c r="I76">
        <v>1</v>
      </c>
      <c r="J76">
        <v>1</v>
      </c>
      <c r="K76">
        <v>2</v>
      </c>
      <c r="L76">
        <v>2</v>
      </c>
      <c r="N76" s="5">
        <f t="shared" si="1"/>
        <v>32300000</v>
      </c>
      <c r="O76" t="s">
        <v>1271</v>
      </c>
      <c r="P76">
        <v>10300000</v>
      </c>
      <c r="Q76" t="s">
        <v>423</v>
      </c>
    </row>
    <row r="77" spans="1:17" x14ac:dyDescent="0.2">
      <c r="A77" s="1">
        <v>63857</v>
      </c>
      <c r="B77" t="s">
        <v>1013</v>
      </c>
      <c r="C77">
        <v>1</v>
      </c>
      <c r="D77" t="s">
        <v>1014</v>
      </c>
      <c r="E77" t="s">
        <v>1012</v>
      </c>
      <c r="F77" t="s">
        <v>19</v>
      </c>
      <c r="G77" t="s">
        <v>57</v>
      </c>
      <c r="H77" t="s">
        <v>57</v>
      </c>
      <c r="I77" s="20">
        <v>0</v>
      </c>
      <c r="J77" s="20">
        <v>2</v>
      </c>
      <c r="K77" s="20">
        <v>2</v>
      </c>
      <c r="L77" s="20">
        <v>2</v>
      </c>
      <c r="N77" s="5">
        <f t="shared" si="1"/>
        <v>38364836</v>
      </c>
      <c r="O77" t="s">
        <v>1272</v>
      </c>
      <c r="P77" t="s">
        <v>1272</v>
      </c>
      <c r="Q77" t="s">
        <v>1007</v>
      </c>
    </row>
    <row r="78" spans="1:17" x14ac:dyDescent="0.2">
      <c r="A78" s="1">
        <v>64166</v>
      </c>
      <c r="B78" t="s">
        <v>752</v>
      </c>
      <c r="C78">
        <v>1</v>
      </c>
      <c r="D78" t="s">
        <v>753</v>
      </c>
      <c r="E78" t="s">
        <v>626</v>
      </c>
      <c r="F78" t="s">
        <v>733</v>
      </c>
      <c r="G78" s="4">
        <v>37012</v>
      </c>
      <c r="H78" s="4">
        <v>38837</v>
      </c>
      <c r="I78" s="19">
        <v>1</v>
      </c>
      <c r="J78" s="19">
        <v>2</v>
      </c>
      <c r="K78" s="19">
        <v>2</v>
      </c>
      <c r="L78" s="19">
        <v>2</v>
      </c>
      <c r="M78" s="5">
        <v>316000000</v>
      </c>
      <c r="N78" s="5">
        <f t="shared" si="1"/>
        <v>268200000</v>
      </c>
      <c r="O78" t="s">
        <v>1218</v>
      </c>
      <c r="P78">
        <v>268200000</v>
      </c>
      <c r="Q78" t="s">
        <v>754</v>
      </c>
    </row>
    <row r="79" spans="1:17" x14ac:dyDescent="0.2">
      <c r="A79" s="1">
        <v>64542</v>
      </c>
      <c r="B79" t="s">
        <v>1076</v>
      </c>
      <c r="C79">
        <v>2</v>
      </c>
      <c r="D79" t="s">
        <v>1077</v>
      </c>
      <c r="E79" t="s">
        <v>1068</v>
      </c>
      <c r="F79" t="s">
        <v>19</v>
      </c>
      <c r="G79" t="s">
        <v>57</v>
      </c>
      <c r="H79" t="s">
        <v>57</v>
      </c>
      <c r="I79">
        <v>1</v>
      </c>
      <c r="J79">
        <v>1</v>
      </c>
      <c r="K79">
        <v>1</v>
      </c>
      <c r="L79">
        <v>1</v>
      </c>
      <c r="N79" s="5">
        <f t="shared" si="1"/>
        <v>3360000</v>
      </c>
      <c r="O79" t="s">
        <v>1273</v>
      </c>
      <c r="P79" t="s">
        <v>1218</v>
      </c>
      <c r="Q79" t="s">
        <v>922</v>
      </c>
    </row>
    <row r="80" spans="1:17" x14ac:dyDescent="0.2">
      <c r="A80" s="1">
        <v>64901</v>
      </c>
      <c r="B80" t="s">
        <v>938</v>
      </c>
      <c r="C80">
        <v>2</v>
      </c>
      <c r="D80" t="s">
        <v>710</v>
      </c>
      <c r="E80" t="s">
        <v>937</v>
      </c>
      <c r="F80" t="s">
        <v>19</v>
      </c>
      <c r="G80" s="4">
        <v>36342</v>
      </c>
      <c r="H80" s="4">
        <v>37346</v>
      </c>
      <c r="I80">
        <v>1</v>
      </c>
      <c r="J80">
        <v>1</v>
      </c>
      <c r="K80">
        <v>2</v>
      </c>
      <c r="L80">
        <v>2</v>
      </c>
      <c r="N80" s="5">
        <f t="shared" si="1"/>
        <v>30500000</v>
      </c>
      <c r="O80" t="s">
        <v>1218</v>
      </c>
      <c r="P80">
        <v>30500000</v>
      </c>
      <c r="Q80" t="s">
        <v>939</v>
      </c>
    </row>
    <row r="81" spans="1:19" x14ac:dyDescent="0.2">
      <c r="A81" s="1">
        <v>65421</v>
      </c>
      <c r="B81" t="s">
        <v>452</v>
      </c>
      <c r="C81">
        <v>1</v>
      </c>
      <c r="D81" t="s">
        <v>453</v>
      </c>
      <c r="E81" t="s">
        <v>350</v>
      </c>
      <c r="F81" t="s">
        <v>19</v>
      </c>
      <c r="G81" s="4">
        <v>37987</v>
      </c>
      <c r="H81" s="4">
        <v>38717</v>
      </c>
      <c r="I81">
        <v>1</v>
      </c>
      <c r="J81">
        <v>1</v>
      </c>
      <c r="K81">
        <v>2</v>
      </c>
      <c r="L81">
        <v>2</v>
      </c>
      <c r="M81" s="5">
        <v>2650000</v>
      </c>
      <c r="N81" s="5">
        <f t="shared" si="1"/>
        <v>4050000</v>
      </c>
      <c r="O81" t="s">
        <v>1274</v>
      </c>
      <c r="P81">
        <v>2950000</v>
      </c>
      <c r="Q81" t="s">
        <v>454</v>
      </c>
    </row>
    <row r="82" spans="1:19" x14ac:dyDescent="0.2">
      <c r="A82" s="1">
        <v>65570</v>
      </c>
      <c r="B82" t="s">
        <v>808</v>
      </c>
      <c r="C82">
        <v>1</v>
      </c>
      <c r="D82" t="s">
        <v>809</v>
      </c>
      <c r="E82" t="s">
        <v>801</v>
      </c>
      <c r="F82" t="s">
        <v>19</v>
      </c>
      <c r="G82" s="4">
        <v>37257</v>
      </c>
      <c r="H82" s="4">
        <v>38352</v>
      </c>
      <c r="I82">
        <v>1</v>
      </c>
      <c r="J82">
        <v>1</v>
      </c>
      <c r="K82">
        <v>1</v>
      </c>
      <c r="L82">
        <v>2</v>
      </c>
      <c r="N82" s="5">
        <f t="shared" si="1"/>
        <v>7500000</v>
      </c>
      <c r="O82" t="s">
        <v>1263</v>
      </c>
      <c r="P82" t="s">
        <v>1218</v>
      </c>
      <c r="Q82" t="s">
        <v>20</v>
      </c>
    </row>
    <row r="83" spans="1:19" x14ac:dyDescent="0.2">
      <c r="A83">
        <v>100545</v>
      </c>
      <c r="B83" t="s">
        <v>501</v>
      </c>
      <c r="C83">
        <v>3</v>
      </c>
      <c r="D83" t="s">
        <v>502</v>
      </c>
      <c r="E83" t="s">
        <v>350</v>
      </c>
      <c r="F83" t="s">
        <v>19</v>
      </c>
      <c r="G83" s="4">
        <v>34547</v>
      </c>
      <c r="H83" s="4">
        <v>38153</v>
      </c>
      <c r="I83">
        <v>0</v>
      </c>
      <c r="J83">
        <v>0</v>
      </c>
      <c r="K83">
        <v>0</v>
      </c>
      <c r="L83">
        <v>1</v>
      </c>
      <c r="N83" s="5">
        <f t="shared" si="1"/>
        <v>438000000</v>
      </c>
      <c r="O83" t="s">
        <v>1275</v>
      </c>
      <c r="P83">
        <v>350000000</v>
      </c>
      <c r="Q83" t="s">
        <v>503</v>
      </c>
    </row>
    <row r="84" spans="1:19" x14ac:dyDescent="0.2">
      <c r="A84">
        <v>100699</v>
      </c>
      <c r="B84" t="s">
        <v>111</v>
      </c>
      <c r="C84">
        <v>3</v>
      </c>
      <c r="D84" t="s">
        <v>112</v>
      </c>
      <c r="E84" t="s">
        <v>18</v>
      </c>
      <c r="F84" t="s">
        <v>19</v>
      </c>
      <c r="G84" s="4">
        <v>36982</v>
      </c>
      <c r="H84" s="4">
        <v>39052</v>
      </c>
      <c r="I84" s="20">
        <v>0</v>
      </c>
      <c r="J84" s="20">
        <v>0</v>
      </c>
      <c r="K84" s="20">
        <v>0</v>
      </c>
      <c r="L84" s="20">
        <v>1</v>
      </c>
      <c r="N84" s="5">
        <f t="shared" si="1"/>
        <v>120000000</v>
      </c>
      <c r="O84" t="s">
        <v>1276</v>
      </c>
      <c r="Q84" t="s">
        <v>20</v>
      </c>
    </row>
    <row r="85" spans="1:19" x14ac:dyDescent="0.2">
      <c r="A85">
        <v>100737</v>
      </c>
      <c r="B85" t="s">
        <v>923</v>
      </c>
      <c r="C85">
        <v>3</v>
      </c>
      <c r="D85" t="s">
        <v>924</v>
      </c>
      <c r="E85" t="s">
        <v>801</v>
      </c>
      <c r="F85" t="s">
        <v>19</v>
      </c>
      <c r="G85" s="4">
        <v>38838</v>
      </c>
      <c r="H85" s="4">
        <v>42338</v>
      </c>
      <c r="I85">
        <v>0</v>
      </c>
      <c r="J85">
        <v>1</v>
      </c>
      <c r="K85">
        <v>2</v>
      </c>
      <c r="L85">
        <v>2</v>
      </c>
      <c r="N85" s="5">
        <f t="shared" si="1"/>
        <v>2800000000</v>
      </c>
      <c r="O85" t="s">
        <v>1277</v>
      </c>
      <c r="Q85" t="s">
        <v>430</v>
      </c>
    </row>
    <row r="86" spans="1:19" x14ac:dyDescent="0.2">
      <c r="A86">
        <v>100774</v>
      </c>
      <c r="B86" t="s">
        <v>267</v>
      </c>
      <c r="C86">
        <v>3</v>
      </c>
      <c r="D86" t="s">
        <v>268</v>
      </c>
      <c r="E86" t="s">
        <v>191</v>
      </c>
      <c r="F86" t="s">
        <v>269</v>
      </c>
      <c r="G86" t="s">
        <v>57</v>
      </c>
      <c r="H86" t="s">
        <v>57</v>
      </c>
      <c r="I86">
        <v>0</v>
      </c>
      <c r="J86">
        <v>0</v>
      </c>
      <c r="K86">
        <v>0</v>
      </c>
      <c r="L86">
        <v>0</v>
      </c>
      <c r="N86" s="5">
        <f t="shared" si="1"/>
        <v>3000000</v>
      </c>
      <c r="O86" t="s">
        <v>1278</v>
      </c>
      <c r="Q86" t="s">
        <v>163</v>
      </c>
      <c r="S86" t="s">
        <v>1215</v>
      </c>
    </row>
    <row r="87" spans="1:19" x14ac:dyDescent="0.2">
      <c r="A87" s="1">
        <v>101317</v>
      </c>
      <c r="B87" t="s">
        <v>1083</v>
      </c>
      <c r="C87">
        <v>2</v>
      </c>
      <c r="D87" t="s">
        <v>170</v>
      </c>
      <c r="E87" t="s">
        <v>1068</v>
      </c>
      <c r="F87" t="s">
        <v>19</v>
      </c>
      <c r="G87" t="s">
        <v>57</v>
      </c>
      <c r="H87" t="s">
        <v>57</v>
      </c>
      <c r="I87">
        <v>0</v>
      </c>
      <c r="J87">
        <v>1</v>
      </c>
      <c r="K87">
        <v>1</v>
      </c>
      <c r="L87">
        <v>2</v>
      </c>
      <c r="N87" s="5">
        <f t="shared" si="1"/>
        <v>0</v>
      </c>
      <c r="O87" t="s">
        <v>1218</v>
      </c>
      <c r="P87" t="s">
        <v>1218</v>
      </c>
      <c r="Q87" t="s">
        <v>58</v>
      </c>
    </row>
    <row r="88" spans="1:19" x14ac:dyDescent="0.2">
      <c r="A88" s="1">
        <v>101352</v>
      </c>
      <c r="B88" t="s">
        <v>366</v>
      </c>
      <c r="C88">
        <v>2</v>
      </c>
      <c r="D88" t="s">
        <v>367</v>
      </c>
      <c r="E88" t="s">
        <v>350</v>
      </c>
      <c r="F88" t="s">
        <v>19</v>
      </c>
      <c r="G88" t="s">
        <v>57</v>
      </c>
      <c r="H88" t="s">
        <v>57</v>
      </c>
      <c r="I88">
        <v>1</v>
      </c>
      <c r="J88">
        <v>1</v>
      </c>
      <c r="K88">
        <v>2</v>
      </c>
      <c r="L88">
        <v>2</v>
      </c>
      <c r="N88" s="5">
        <f t="shared" si="1"/>
        <v>137372000</v>
      </c>
      <c r="O88" t="s">
        <v>1279</v>
      </c>
      <c r="P88">
        <v>45372000</v>
      </c>
      <c r="Q88" t="s">
        <v>39</v>
      </c>
    </row>
    <row r="89" spans="1:19" x14ac:dyDescent="0.2">
      <c r="A89" s="1">
        <v>102045</v>
      </c>
      <c r="B89" t="s">
        <v>761</v>
      </c>
      <c r="C89">
        <v>1</v>
      </c>
      <c r="D89" t="s">
        <v>762</v>
      </c>
      <c r="E89" t="s">
        <v>626</v>
      </c>
      <c r="F89" t="s">
        <v>19</v>
      </c>
      <c r="G89" s="4">
        <v>35309</v>
      </c>
      <c r="H89" s="4">
        <v>36525</v>
      </c>
      <c r="I89">
        <v>0</v>
      </c>
      <c r="J89">
        <v>0</v>
      </c>
      <c r="K89">
        <v>0</v>
      </c>
      <c r="L89">
        <v>0</v>
      </c>
      <c r="N89" s="5">
        <f t="shared" si="1"/>
        <v>44300000</v>
      </c>
      <c r="O89" t="s">
        <v>1218</v>
      </c>
      <c r="P89">
        <v>44300000</v>
      </c>
      <c r="Q89" t="s">
        <v>20</v>
      </c>
    </row>
    <row r="90" spans="1:19" x14ac:dyDescent="0.2">
      <c r="A90">
        <v>102045</v>
      </c>
      <c r="B90" t="s">
        <v>764</v>
      </c>
      <c r="C90">
        <v>3</v>
      </c>
      <c r="D90" t="s">
        <v>765</v>
      </c>
      <c r="E90" t="s">
        <v>626</v>
      </c>
      <c r="F90" t="s">
        <v>19</v>
      </c>
      <c r="G90" s="4">
        <v>35309</v>
      </c>
      <c r="H90" s="4">
        <v>36525</v>
      </c>
      <c r="I90">
        <v>0</v>
      </c>
      <c r="J90" s="7">
        <v>0</v>
      </c>
      <c r="K90" s="7">
        <v>0</v>
      </c>
      <c r="L90" s="7">
        <v>0</v>
      </c>
      <c r="N90" s="5">
        <f t="shared" si="1"/>
        <v>703936000</v>
      </c>
      <c r="O90" t="s">
        <v>1280</v>
      </c>
      <c r="P90" t="s">
        <v>1281</v>
      </c>
      <c r="Q90" t="s">
        <v>39</v>
      </c>
      <c r="S90" t="s">
        <v>1215</v>
      </c>
    </row>
    <row r="91" spans="1:19" x14ac:dyDescent="0.2">
      <c r="A91">
        <v>109084</v>
      </c>
      <c r="B91" t="s">
        <v>290</v>
      </c>
      <c r="C91">
        <v>3</v>
      </c>
      <c r="D91" t="s">
        <v>291</v>
      </c>
      <c r="E91" t="s">
        <v>191</v>
      </c>
      <c r="F91" t="s">
        <v>19</v>
      </c>
      <c r="G91" t="s">
        <v>57</v>
      </c>
      <c r="H91" t="s">
        <v>57</v>
      </c>
      <c r="I91">
        <v>1</v>
      </c>
      <c r="J91">
        <v>1</v>
      </c>
      <c r="K91">
        <v>2</v>
      </c>
      <c r="L91">
        <v>2</v>
      </c>
      <c r="M91" s="5">
        <v>7700000</v>
      </c>
      <c r="N91" s="5">
        <f t="shared" si="1"/>
        <v>5500400</v>
      </c>
      <c r="O91" t="s">
        <v>1282</v>
      </c>
      <c r="P91" t="s">
        <v>1283</v>
      </c>
      <c r="Q91" t="s">
        <v>88</v>
      </c>
    </row>
    <row r="92" spans="1:19" x14ac:dyDescent="0.2">
      <c r="A92">
        <v>110566</v>
      </c>
      <c r="B92" t="s">
        <v>478</v>
      </c>
      <c r="C92">
        <v>3</v>
      </c>
      <c r="D92" t="s">
        <v>479</v>
      </c>
      <c r="E92" t="s">
        <v>350</v>
      </c>
      <c r="F92" t="s">
        <v>19</v>
      </c>
      <c r="G92" t="s">
        <v>57</v>
      </c>
      <c r="H92" t="s">
        <v>57</v>
      </c>
      <c r="I92" s="19">
        <v>1</v>
      </c>
      <c r="J92" s="19">
        <v>1</v>
      </c>
      <c r="K92" s="19">
        <v>1</v>
      </c>
      <c r="L92" s="19">
        <v>2</v>
      </c>
      <c r="N92" s="5">
        <f t="shared" si="1"/>
        <v>25300000</v>
      </c>
      <c r="O92" t="s">
        <v>1284</v>
      </c>
      <c r="P92">
        <v>11200000</v>
      </c>
      <c r="Q92" t="s">
        <v>220</v>
      </c>
    </row>
    <row r="93" spans="1:19" x14ac:dyDescent="0.2">
      <c r="A93" s="1">
        <v>111169</v>
      </c>
      <c r="B93" t="s">
        <v>545</v>
      </c>
      <c r="C93">
        <v>1</v>
      </c>
      <c r="D93" t="s">
        <v>546</v>
      </c>
      <c r="E93" t="s">
        <v>350</v>
      </c>
      <c r="F93" t="s">
        <v>19</v>
      </c>
      <c r="G93" s="4">
        <v>37987</v>
      </c>
      <c r="H93" s="4">
        <v>39813</v>
      </c>
      <c r="I93">
        <v>0</v>
      </c>
      <c r="J93">
        <v>1</v>
      </c>
      <c r="K93">
        <v>2</v>
      </c>
      <c r="L93">
        <v>2</v>
      </c>
      <c r="M93" s="5">
        <v>3500000</v>
      </c>
      <c r="N93" s="5">
        <f t="shared" si="1"/>
        <v>2950000</v>
      </c>
      <c r="O93" t="s">
        <v>1285</v>
      </c>
      <c r="P93">
        <v>1250000</v>
      </c>
      <c r="Q93" t="s">
        <v>71</v>
      </c>
    </row>
    <row r="94" spans="1:19" x14ac:dyDescent="0.2">
      <c r="A94" s="1">
        <v>112168</v>
      </c>
      <c r="B94" t="s">
        <v>1025</v>
      </c>
      <c r="C94">
        <v>1</v>
      </c>
      <c r="D94" t="s">
        <v>1026</v>
      </c>
      <c r="E94" t="s">
        <v>1019</v>
      </c>
      <c r="F94" t="s">
        <v>19</v>
      </c>
      <c r="G94" s="4">
        <v>37257</v>
      </c>
      <c r="H94" s="4">
        <v>39082</v>
      </c>
      <c r="I94">
        <v>0</v>
      </c>
      <c r="J94">
        <v>0</v>
      </c>
      <c r="K94">
        <v>0</v>
      </c>
      <c r="L94">
        <v>0</v>
      </c>
      <c r="N94" s="5">
        <f t="shared" si="1"/>
        <v>5000000</v>
      </c>
      <c r="O94" t="s">
        <v>1278</v>
      </c>
      <c r="P94" t="s">
        <v>1262</v>
      </c>
      <c r="Q94" t="s">
        <v>39</v>
      </c>
    </row>
    <row r="95" spans="1:19" x14ac:dyDescent="0.2">
      <c r="A95">
        <v>124555</v>
      </c>
      <c r="B95" t="s">
        <v>853</v>
      </c>
      <c r="C95">
        <v>3</v>
      </c>
      <c r="D95" t="s">
        <v>854</v>
      </c>
      <c r="E95" t="s">
        <v>801</v>
      </c>
      <c r="F95" t="s">
        <v>19</v>
      </c>
      <c r="G95" s="4">
        <v>39064</v>
      </c>
      <c r="H95" t="s">
        <v>57</v>
      </c>
      <c r="I95" s="22"/>
      <c r="J95" s="22"/>
      <c r="K95" s="22"/>
      <c r="L95" s="22">
        <v>0</v>
      </c>
      <c r="N95" s="5">
        <f t="shared" si="1"/>
        <v>1000000</v>
      </c>
      <c r="O95" t="s">
        <v>1235</v>
      </c>
      <c r="Q95" t="s">
        <v>163</v>
      </c>
    </row>
    <row r="96" spans="1:19" x14ac:dyDescent="0.2">
      <c r="A96" s="1">
        <v>132525</v>
      </c>
      <c r="B96" t="s">
        <v>605</v>
      </c>
      <c r="C96">
        <v>1</v>
      </c>
      <c r="D96" t="s">
        <v>606</v>
      </c>
      <c r="E96" t="s">
        <v>350</v>
      </c>
      <c r="F96" t="s">
        <v>19</v>
      </c>
      <c r="G96" s="4">
        <v>37257</v>
      </c>
      <c r="H96" s="4">
        <v>39447</v>
      </c>
      <c r="I96">
        <v>1</v>
      </c>
      <c r="J96">
        <v>1</v>
      </c>
      <c r="K96">
        <v>1</v>
      </c>
      <c r="L96">
        <v>2</v>
      </c>
      <c r="N96" s="5">
        <f t="shared" si="1"/>
        <v>3000000</v>
      </c>
      <c r="O96" t="s">
        <v>1286</v>
      </c>
      <c r="P96">
        <v>1500000</v>
      </c>
      <c r="Q96" t="s">
        <v>88</v>
      </c>
    </row>
    <row r="97" spans="1:19" x14ac:dyDescent="0.2">
      <c r="A97" s="1">
        <v>132538</v>
      </c>
      <c r="B97" t="s">
        <v>1020</v>
      </c>
      <c r="C97">
        <v>1</v>
      </c>
      <c r="D97" t="s">
        <v>1021</v>
      </c>
      <c r="E97" t="s">
        <v>1019</v>
      </c>
      <c r="F97" t="s">
        <v>19</v>
      </c>
      <c r="G97" s="4">
        <v>37622</v>
      </c>
      <c r="H97" s="4">
        <v>38837</v>
      </c>
      <c r="J97" s="20"/>
      <c r="K97" s="20">
        <v>0</v>
      </c>
      <c r="L97" s="20">
        <v>0</v>
      </c>
      <c r="N97" s="5">
        <f t="shared" si="1"/>
        <v>38829317</v>
      </c>
      <c r="O97" t="s">
        <v>1287</v>
      </c>
      <c r="P97" t="s">
        <v>1288</v>
      </c>
      <c r="Q97" t="s">
        <v>266</v>
      </c>
    </row>
    <row r="98" spans="1:19" x14ac:dyDescent="0.2">
      <c r="A98" s="1">
        <v>133246</v>
      </c>
      <c r="B98" t="s">
        <v>704</v>
      </c>
      <c r="C98">
        <v>2</v>
      </c>
      <c r="D98" t="s">
        <v>570</v>
      </c>
      <c r="E98" t="s">
        <v>626</v>
      </c>
      <c r="F98" t="s">
        <v>19</v>
      </c>
      <c r="G98" s="4">
        <v>36526</v>
      </c>
      <c r="H98" s="4">
        <v>37802</v>
      </c>
      <c r="I98" s="18">
        <v>0</v>
      </c>
      <c r="J98" s="18">
        <v>1</v>
      </c>
      <c r="K98" s="18">
        <v>1</v>
      </c>
      <c r="L98" s="18">
        <v>2</v>
      </c>
      <c r="M98" s="5"/>
      <c r="N98" s="5">
        <f t="shared" si="1"/>
        <v>36944000</v>
      </c>
      <c r="O98" t="s">
        <v>1289</v>
      </c>
      <c r="P98" t="s">
        <v>1218</v>
      </c>
      <c r="Q98" t="s">
        <v>220</v>
      </c>
    </row>
    <row r="99" spans="1:19" x14ac:dyDescent="0.2">
      <c r="A99">
        <v>134464</v>
      </c>
      <c r="B99" t="s">
        <v>213</v>
      </c>
      <c r="C99">
        <v>3</v>
      </c>
      <c r="D99" t="s">
        <v>214</v>
      </c>
      <c r="E99" t="s">
        <v>191</v>
      </c>
      <c r="F99" t="s">
        <v>19</v>
      </c>
      <c r="G99" t="s">
        <v>57</v>
      </c>
      <c r="H99" t="s">
        <v>57</v>
      </c>
      <c r="I99">
        <v>0</v>
      </c>
      <c r="J99">
        <v>0</v>
      </c>
      <c r="K99">
        <v>2</v>
      </c>
      <c r="L99">
        <v>2</v>
      </c>
      <c r="N99" s="5">
        <f t="shared" si="1"/>
        <v>550400</v>
      </c>
      <c r="O99" t="s">
        <v>1290</v>
      </c>
      <c r="P99" t="s">
        <v>1283</v>
      </c>
      <c r="Q99" t="s">
        <v>88</v>
      </c>
    </row>
    <row r="100" spans="1:19" x14ac:dyDescent="0.2">
      <c r="A100" s="1">
        <v>140760</v>
      </c>
      <c r="B100" t="s">
        <v>515</v>
      </c>
      <c r="C100">
        <v>2</v>
      </c>
      <c r="D100" t="s">
        <v>516</v>
      </c>
      <c r="E100" t="s">
        <v>350</v>
      </c>
      <c r="F100" t="s">
        <v>19</v>
      </c>
      <c r="G100" t="s">
        <v>57</v>
      </c>
      <c r="H100" t="s">
        <v>57</v>
      </c>
      <c r="I100">
        <v>0</v>
      </c>
      <c r="J100">
        <v>0</v>
      </c>
      <c r="K100">
        <v>1</v>
      </c>
      <c r="L100">
        <v>2</v>
      </c>
      <c r="N100" s="5">
        <f t="shared" si="1"/>
        <v>1500000</v>
      </c>
      <c r="O100" t="s">
        <v>1235</v>
      </c>
      <c r="P100">
        <v>500000</v>
      </c>
      <c r="Q100" t="s">
        <v>517</v>
      </c>
    </row>
    <row r="101" spans="1:19" x14ac:dyDescent="0.2">
      <c r="A101">
        <v>140905</v>
      </c>
      <c r="B101" t="s">
        <v>231</v>
      </c>
      <c r="C101">
        <v>3</v>
      </c>
      <c r="D101" t="s">
        <v>232</v>
      </c>
      <c r="E101" t="s">
        <v>191</v>
      </c>
      <c r="F101" t="s">
        <v>19</v>
      </c>
      <c r="G101" t="s">
        <v>57</v>
      </c>
      <c r="H101" t="s">
        <v>57</v>
      </c>
      <c r="I101">
        <v>0</v>
      </c>
      <c r="J101">
        <v>0</v>
      </c>
      <c r="K101">
        <v>2</v>
      </c>
      <c r="L101">
        <v>2</v>
      </c>
      <c r="N101" s="5">
        <f t="shared" si="1"/>
        <v>100000</v>
      </c>
      <c r="O101" t="s">
        <v>1291</v>
      </c>
      <c r="Q101" t="s">
        <v>71</v>
      </c>
      <c r="S101" t="s">
        <v>1215</v>
      </c>
    </row>
    <row r="102" spans="1:19" x14ac:dyDescent="0.2">
      <c r="A102" s="1">
        <v>140977</v>
      </c>
      <c r="B102" t="s">
        <v>869</v>
      </c>
      <c r="C102">
        <v>2</v>
      </c>
      <c r="D102" t="s">
        <v>870</v>
      </c>
      <c r="E102" t="s">
        <v>801</v>
      </c>
      <c r="F102" t="s">
        <v>19</v>
      </c>
      <c r="G102" s="4">
        <v>36678</v>
      </c>
      <c r="H102" s="4">
        <v>36707</v>
      </c>
      <c r="I102">
        <v>1</v>
      </c>
      <c r="J102">
        <v>2</v>
      </c>
      <c r="K102">
        <v>2</v>
      </c>
      <c r="L102">
        <v>2</v>
      </c>
      <c r="N102" s="5">
        <f t="shared" si="1"/>
        <v>36000000</v>
      </c>
      <c r="O102" t="s">
        <v>1292</v>
      </c>
      <c r="P102" t="s">
        <v>1218</v>
      </c>
      <c r="Q102" t="s">
        <v>718</v>
      </c>
    </row>
    <row r="103" spans="1:19" x14ac:dyDescent="0.2">
      <c r="A103" s="1">
        <v>144496</v>
      </c>
      <c r="B103" t="s">
        <v>125</v>
      </c>
      <c r="C103">
        <v>1</v>
      </c>
      <c r="D103" t="s">
        <v>126</v>
      </c>
      <c r="E103" t="s">
        <v>18</v>
      </c>
      <c r="F103" t="s">
        <v>19</v>
      </c>
      <c r="G103">
        <v>2001</v>
      </c>
      <c r="H103">
        <v>2006</v>
      </c>
      <c r="I103">
        <v>1</v>
      </c>
      <c r="J103">
        <v>1</v>
      </c>
      <c r="K103">
        <v>1</v>
      </c>
      <c r="L103">
        <v>2</v>
      </c>
      <c r="N103" s="5">
        <f t="shared" si="1"/>
        <v>0</v>
      </c>
      <c r="O103" t="s">
        <v>1218</v>
      </c>
      <c r="P103" t="s">
        <v>1218</v>
      </c>
      <c r="Q103" t="s">
        <v>127</v>
      </c>
    </row>
    <row r="104" spans="1:19" x14ac:dyDescent="0.2">
      <c r="A104" s="1">
        <v>144496</v>
      </c>
      <c r="B104" t="s">
        <v>125</v>
      </c>
      <c r="C104">
        <v>1</v>
      </c>
      <c r="D104" t="s">
        <v>918</v>
      </c>
      <c r="E104" t="s">
        <v>801</v>
      </c>
      <c r="F104" t="s">
        <v>19</v>
      </c>
      <c r="G104" s="4">
        <v>36892</v>
      </c>
      <c r="H104" s="4">
        <v>40359</v>
      </c>
      <c r="I104">
        <v>0</v>
      </c>
      <c r="J104">
        <v>1</v>
      </c>
      <c r="K104">
        <v>1</v>
      </c>
      <c r="L104">
        <v>2</v>
      </c>
      <c r="N104" s="5">
        <f t="shared" si="1"/>
        <v>400000000</v>
      </c>
      <c r="O104" t="s">
        <v>1293</v>
      </c>
      <c r="P104" t="s">
        <v>1218</v>
      </c>
      <c r="Q104" t="s">
        <v>919</v>
      </c>
    </row>
    <row r="105" spans="1:19" x14ac:dyDescent="0.2">
      <c r="A105" s="1">
        <v>144496</v>
      </c>
      <c r="B105" t="s">
        <v>125</v>
      </c>
      <c r="C105">
        <v>2</v>
      </c>
      <c r="D105" t="s">
        <v>1010</v>
      </c>
      <c r="E105" t="s">
        <v>994</v>
      </c>
      <c r="F105" t="s">
        <v>19</v>
      </c>
      <c r="G105" s="4">
        <v>36526</v>
      </c>
      <c r="H105" s="4">
        <v>39447</v>
      </c>
      <c r="I105" s="20">
        <v>0</v>
      </c>
      <c r="J105" s="20">
        <v>0</v>
      </c>
      <c r="K105" s="20">
        <v>2</v>
      </c>
      <c r="L105" s="20">
        <v>2</v>
      </c>
      <c r="N105" s="5">
        <f t="shared" si="1"/>
        <v>1160000000</v>
      </c>
      <c r="O105" t="s">
        <v>1294</v>
      </c>
      <c r="P105" t="s">
        <v>1294</v>
      </c>
      <c r="Q105" t="s">
        <v>20</v>
      </c>
    </row>
    <row r="106" spans="1:19" x14ac:dyDescent="0.2">
      <c r="A106" s="1">
        <v>144559</v>
      </c>
      <c r="B106" t="s">
        <v>1099</v>
      </c>
      <c r="C106">
        <v>2</v>
      </c>
      <c r="D106" t="s">
        <v>170</v>
      </c>
      <c r="E106" t="s">
        <v>1068</v>
      </c>
      <c r="F106" t="s">
        <v>19</v>
      </c>
      <c r="G106" s="4">
        <v>37257</v>
      </c>
      <c r="H106" s="4">
        <v>39082</v>
      </c>
      <c r="I106">
        <v>0</v>
      </c>
      <c r="J106">
        <v>1</v>
      </c>
      <c r="K106">
        <v>1</v>
      </c>
      <c r="L106">
        <v>2</v>
      </c>
      <c r="N106" s="5">
        <f t="shared" si="1"/>
        <v>196500000</v>
      </c>
      <c r="O106" t="s">
        <v>1218</v>
      </c>
      <c r="P106">
        <v>196500000</v>
      </c>
      <c r="Q106" t="s">
        <v>343</v>
      </c>
      <c r="S106" t="s">
        <v>361</v>
      </c>
    </row>
    <row r="107" spans="1:19" x14ac:dyDescent="0.2">
      <c r="A107">
        <v>150580</v>
      </c>
      <c r="B107" t="s">
        <v>877</v>
      </c>
      <c r="C107">
        <v>3</v>
      </c>
      <c r="D107" t="s">
        <v>878</v>
      </c>
      <c r="E107" t="s">
        <v>801</v>
      </c>
      <c r="F107" t="s">
        <v>879</v>
      </c>
      <c r="I107" s="20"/>
      <c r="J107" s="20"/>
      <c r="K107" s="20"/>
      <c r="L107" s="20"/>
      <c r="N107" s="5">
        <f t="shared" si="1"/>
        <v>100000</v>
      </c>
      <c r="O107" t="s">
        <v>1291</v>
      </c>
      <c r="Q107" t="s">
        <v>552</v>
      </c>
    </row>
    <row r="108" spans="1:19" x14ac:dyDescent="0.2">
      <c r="A108" s="1">
        <v>160329</v>
      </c>
      <c r="B108" t="s">
        <v>697</v>
      </c>
      <c r="C108">
        <v>1</v>
      </c>
      <c r="D108" t="s">
        <v>698</v>
      </c>
      <c r="E108" t="s">
        <v>626</v>
      </c>
      <c r="F108" t="s">
        <v>19</v>
      </c>
      <c r="G108" s="4">
        <v>37622</v>
      </c>
      <c r="H108" t="s">
        <v>57</v>
      </c>
      <c r="I108">
        <v>0</v>
      </c>
      <c r="J108">
        <v>0</v>
      </c>
      <c r="K108">
        <v>0</v>
      </c>
      <c r="L108">
        <v>2</v>
      </c>
      <c r="M108" s="5"/>
      <c r="N108" s="5">
        <f t="shared" si="1"/>
        <v>500000000</v>
      </c>
      <c r="O108" t="s">
        <v>1295</v>
      </c>
      <c r="Q108" t="s">
        <v>544</v>
      </c>
    </row>
    <row r="109" spans="1:19" x14ac:dyDescent="0.2">
      <c r="A109" s="1">
        <v>160488</v>
      </c>
      <c r="B109" t="s">
        <v>940</v>
      </c>
      <c r="C109">
        <v>2</v>
      </c>
      <c r="D109" t="s">
        <v>941</v>
      </c>
      <c r="E109" t="s">
        <v>937</v>
      </c>
      <c r="F109" t="s">
        <v>19</v>
      </c>
      <c r="G109" s="4">
        <v>38200</v>
      </c>
      <c r="H109" s="4">
        <v>39021</v>
      </c>
      <c r="I109">
        <v>1</v>
      </c>
      <c r="J109">
        <v>1</v>
      </c>
      <c r="K109">
        <v>2</v>
      </c>
      <c r="L109">
        <v>2</v>
      </c>
      <c r="N109" s="5">
        <f t="shared" si="1"/>
        <v>1200000</v>
      </c>
      <c r="O109" t="s">
        <v>1296</v>
      </c>
      <c r="P109" t="s">
        <v>1218</v>
      </c>
      <c r="Q109" t="s">
        <v>84</v>
      </c>
    </row>
    <row r="110" spans="1:19" x14ac:dyDescent="0.2">
      <c r="A110">
        <v>160739</v>
      </c>
      <c r="B110" t="s">
        <v>82</v>
      </c>
      <c r="C110">
        <v>3</v>
      </c>
      <c r="D110" t="s">
        <v>83</v>
      </c>
      <c r="E110" t="s">
        <v>18</v>
      </c>
      <c r="F110" t="s">
        <v>19</v>
      </c>
      <c r="G110" s="4">
        <v>37155</v>
      </c>
      <c r="H110" s="4">
        <v>38869</v>
      </c>
      <c r="I110">
        <v>0</v>
      </c>
      <c r="J110">
        <v>1</v>
      </c>
      <c r="K110">
        <v>1</v>
      </c>
      <c r="L110">
        <v>2</v>
      </c>
      <c r="N110" s="5">
        <f t="shared" si="1"/>
        <v>400000000</v>
      </c>
      <c r="O110" t="s">
        <v>1293</v>
      </c>
      <c r="Q110" t="s">
        <v>84</v>
      </c>
    </row>
    <row r="111" spans="1:19" x14ac:dyDescent="0.2">
      <c r="A111">
        <v>163060</v>
      </c>
      <c r="B111" t="s">
        <v>1109</v>
      </c>
      <c r="C111">
        <v>3</v>
      </c>
      <c r="D111" t="s">
        <v>1110</v>
      </c>
      <c r="E111" t="s">
        <v>1111</v>
      </c>
      <c r="F111" t="s">
        <v>1112</v>
      </c>
      <c r="I111">
        <v>0</v>
      </c>
      <c r="J111">
        <v>0</v>
      </c>
      <c r="K111">
        <v>1</v>
      </c>
      <c r="L111">
        <v>2</v>
      </c>
      <c r="N111" s="5">
        <f t="shared" si="1"/>
        <v>1104400</v>
      </c>
      <c r="O111" t="s">
        <v>1274</v>
      </c>
      <c r="P111" t="s">
        <v>1297</v>
      </c>
      <c r="Q111" t="s">
        <v>71</v>
      </c>
    </row>
    <row r="112" spans="1:19" x14ac:dyDescent="0.2">
      <c r="A112" s="1">
        <v>177287</v>
      </c>
      <c r="B112" t="s">
        <v>709</v>
      </c>
      <c r="C112">
        <v>1</v>
      </c>
      <c r="D112" t="s">
        <v>710</v>
      </c>
      <c r="E112" t="s">
        <v>626</v>
      </c>
      <c r="F112" t="s">
        <v>19</v>
      </c>
      <c r="G112" t="s">
        <v>57</v>
      </c>
      <c r="H112" t="s">
        <v>57</v>
      </c>
      <c r="I112" s="29" t="s">
        <v>711</v>
      </c>
      <c r="J112" s="29" t="s">
        <v>711</v>
      </c>
      <c r="K112" s="29" t="s">
        <v>711</v>
      </c>
      <c r="L112" s="18">
        <v>2</v>
      </c>
      <c r="M112" s="5"/>
      <c r="N112" s="5">
        <f t="shared" si="1"/>
        <v>29524156</v>
      </c>
      <c r="O112" t="s">
        <v>1298</v>
      </c>
      <c r="P112" t="s">
        <v>1299</v>
      </c>
      <c r="Q112" t="s">
        <v>58</v>
      </c>
    </row>
    <row r="113" spans="1:19" x14ac:dyDescent="0.2">
      <c r="A113" s="1">
        <v>180279</v>
      </c>
      <c r="B113" t="s">
        <v>358</v>
      </c>
      <c r="C113">
        <v>2</v>
      </c>
      <c r="D113" t="s">
        <v>359</v>
      </c>
      <c r="E113" t="s">
        <v>350</v>
      </c>
      <c r="F113" t="s">
        <v>19</v>
      </c>
      <c r="G113" t="s">
        <v>57</v>
      </c>
      <c r="H113" t="s">
        <v>57</v>
      </c>
      <c r="I113" s="20"/>
      <c r="J113" s="20"/>
      <c r="K113" s="20"/>
      <c r="L113" s="20"/>
      <c r="N113" s="5">
        <f t="shared" si="1"/>
        <v>2000000</v>
      </c>
      <c r="O113" t="s">
        <v>1262</v>
      </c>
      <c r="P113" t="s">
        <v>1218</v>
      </c>
      <c r="Q113" t="s">
        <v>360</v>
      </c>
    </row>
    <row r="114" spans="1:19" x14ac:dyDescent="0.2">
      <c r="A114" s="1">
        <v>183920</v>
      </c>
      <c r="B114" t="s">
        <v>961</v>
      </c>
      <c r="C114">
        <v>2</v>
      </c>
      <c r="D114" t="s">
        <v>962</v>
      </c>
      <c r="E114" t="s">
        <v>953</v>
      </c>
      <c r="F114" t="s">
        <v>19</v>
      </c>
      <c r="G114" s="4">
        <v>36342</v>
      </c>
      <c r="H114" s="4">
        <v>37287</v>
      </c>
      <c r="I114">
        <v>0</v>
      </c>
      <c r="J114">
        <v>1</v>
      </c>
      <c r="K114">
        <v>1</v>
      </c>
      <c r="L114">
        <v>2</v>
      </c>
      <c r="M114" s="5">
        <v>300000000</v>
      </c>
      <c r="N114" s="5">
        <f t="shared" si="1"/>
        <v>360000000</v>
      </c>
      <c r="O114" t="s">
        <v>1300</v>
      </c>
      <c r="P114" t="s">
        <v>1233</v>
      </c>
      <c r="Q114" t="s">
        <v>163</v>
      </c>
    </row>
    <row r="115" spans="1:19" x14ac:dyDescent="0.2">
      <c r="A115" s="1">
        <v>187084</v>
      </c>
      <c r="B115" t="s">
        <v>535</v>
      </c>
      <c r="C115">
        <v>2</v>
      </c>
      <c r="D115" t="s">
        <v>536</v>
      </c>
      <c r="E115" t="s">
        <v>350</v>
      </c>
      <c r="F115" t="s">
        <v>19</v>
      </c>
      <c r="G115" t="s">
        <v>537</v>
      </c>
      <c r="H115" s="4">
        <v>37376</v>
      </c>
      <c r="I115">
        <v>1</v>
      </c>
      <c r="J115">
        <v>1</v>
      </c>
      <c r="K115">
        <v>2</v>
      </c>
      <c r="L115">
        <v>2</v>
      </c>
      <c r="M115" s="5">
        <v>15850000</v>
      </c>
      <c r="N115" s="5">
        <f t="shared" si="1"/>
        <v>15860000</v>
      </c>
      <c r="O115" t="s">
        <v>1301</v>
      </c>
      <c r="P115">
        <v>4100000</v>
      </c>
      <c r="Q115" t="s">
        <v>430</v>
      </c>
    </row>
    <row r="116" spans="1:19" x14ac:dyDescent="0.2">
      <c r="A116">
        <v>200976</v>
      </c>
      <c r="B116" t="s">
        <v>833</v>
      </c>
      <c r="C116">
        <v>3</v>
      </c>
      <c r="D116" t="s">
        <v>834</v>
      </c>
      <c r="E116" t="s">
        <v>801</v>
      </c>
      <c r="F116" t="s">
        <v>19</v>
      </c>
      <c r="G116" s="4">
        <v>37257</v>
      </c>
      <c r="H116" s="4">
        <v>42004</v>
      </c>
      <c r="I116">
        <v>0</v>
      </c>
      <c r="J116">
        <v>1</v>
      </c>
      <c r="K116">
        <v>2</v>
      </c>
      <c r="L116">
        <v>2</v>
      </c>
      <c r="N116" s="5">
        <f t="shared" si="1"/>
        <v>537731535</v>
      </c>
      <c r="O116" t="s">
        <v>1302</v>
      </c>
      <c r="Q116" t="s">
        <v>20</v>
      </c>
    </row>
    <row r="117" spans="1:19" x14ac:dyDescent="0.2">
      <c r="A117">
        <v>205677</v>
      </c>
      <c r="B117" t="s">
        <v>329</v>
      </c>
      <c r="C117">
        <v>3</v>
      </c>
      <c r="D117" t="s">
        <v>330</v>
      </c>
      <c r="E117" t="s">
        <v>191</v>
      </c>
      <c r="F117" t="s">
        <v>19</v>
      </c>
      <c r="G117" s="4">
        <v>38899</v>
      </c>
      <c r="H117" s="4">
        <v>39506</v>
      </c>
      <c r="I117" s="20">
        <v>1</v>
      </c>
      <c r="J117" s="20">
        <v>1</v>
      </c>
      <c r="K117" s="20">
        <v>1</v>
      </c>
      <c r="L117" s="20">
        <v>1</v>
      </c>
      <c r="N117" s="5">
        <f t="shared" si="1"/>
        <v>60000750</v>
      </c>
      <c r="O117" t="s">
        <v>1303</v>
      </c>
      <c r="P117" t="s">
        <v>1304</v>
      </c>
      <c r="Q117" t="s">
        <v>20</v>
      </c>
    </row>
    <row r="118" spans="1:19" x14ac:dyDescent="0.2">
      <c r="A118">
        <v>205677</v>
      </c>
      <c r="B118" t="s">
        <v>329</v>
      </c>
      <c r="C118">
        <v>3</v>
      </c>
      <c r="D118" t="s">
        <v>330</v>
      </c>
      <c r="E118" t="s">
        <v>191</v>
      </c>
      <c r="F118" t="s">
        <v>19</v>
      </c>
      <c r="G118" s="4">
        <v>38899</v>
      </c>
      <c r="H118" s="4">
        <v>39506</v>
      </c>
      <c r="I118" s="20">
        <v>1</v>
      </c>
      <c r="J118" s="20">
        <v>1</v>
      </c>
      <c r="K118" s="20">
        <v>1</v>
      </c>
      <c r="L118" s="20">
        <v>1</v>
      </c>
      <c r="N118" s="5">
        <f t="shared" si="1"/>
        <v>14000125</v>
      </c>
      <c r="O118" t="s">
        <v>1305</v>
      </c>
      <c r="P118" t="s">
        <v>1306</v>
      </c>
      <c r="Q118" t="s">
        <v>331</v>
      </c>
    </row>
    <row r="119" spans="1:19" x14ac:dyDescent="0.2">
      <c r="A119">
        <v>210418</v>
      </c>
      <c r="B119" t="s">
        <v>16</v>
      </c>
      <c r="C119">
        <v>3</v>
      </c>
      <c r="D119" t="s">
        <v>17</v>
      </c>
      <c r="E119" t="s">
        <v>18</v>
      </c>
      <c r="F119" t="s">
        <v>19</v>
      </c>
      <c r="G119" s="4">
        <v>32660</v>
      </c>
      <c r="H119" s="4">
        <v>35328</v>
      </c>
      <c r="I119" s="20"/>
      <c r="J119" s="20"/>
      <c r="K119" s="20"/>
      <c r="L119">
        <v>2</v>
      </c>
      <c r="N119" s="5">
        <f t="shared" si="1"/>
        <v>53000000</v>
      </c>
      <c r="O119" t="s">
        <v>1307</v>
      </c>
      <c r="Q119" t="s">
        <v>20</v>
      </c>
    </row>
    <row r="120" spans="1:19" x14ac:dyDescent="0.2">
      <c r="A120">
        <v>210418</v>
      </c>
      <c r="B120" t="s">
        <v>353</v>
      </c>
      <c r="C120">
        <v>3</v>
      </c>
      <c r="D120" t="s">
        <v>354</v>
      </c>
      <c r="E120" t="s">
        <v>350</v>
      </c>
      <c r="F120" t="s">
        <v>19</v>
      </c>
      <c r="G120">
        <v>1998</v>
      </c>
      <c r="H120">
        <v>2001</v>
      </c>
      <c r="I120">
        <v>0</v>
      </c>
      <c r="J120">
        <v>1</v>
      </c>
      <c r="K120">
        <v>2</v>
      </c>
      <c r="L120">
        <v>2</v>
      </c>
      <c r="N120" s="5">
        <f t="shared" si="1"/>
        <v>56400000</v>
      </c>
      <c r="O120">
        <v>17100000</v>
      </c>
      <c r="P120">
        <v>39300000</v>
      </c>
      <c r="Q120" t="s">
        <v>355</v>
      </c>
    </row>
    <row r="121" spans="1:19" x14ac:dyDescent="0.2">
      <c r="A121">
        <v>210418</v>
      </c>
      <c r="B121" t="s">
        <v>356</v>
      </c>
      <c r="C121">
        <v>3</v>
      </c>
      <c r="D121" t="s">
        <v>354</v>
      </c>
      <c r="E121" t="s">
        <v>350</v>
      </c>
      <c r="F121" t="s">
        <v>19</v>
      </c>
      <c r="G121">
        <v>1998</v>
      </c>
      <c r="H121">
        <v>2001</v>
      </c>
      <c r="I121">
        <v>0</v>
      </c>
      <c r="J121">
        <v>1</v>
      </c>
      <c r="K121">
        <v>2</v>
      </c>
      <c r="L121">
        <v>2</v>
      </c>
      <c r="N121" s="5">
        <f t="shared" si="1"/>
        <v>21650000</v>
      </c>
      <c r="O121" t="s">
        <v>1308</v>
      </c>
      <c r="P121" t="s">
        <v>1309</v>
      </c>
      <c r="Q121" t="s">
        <v>357</v>
      </c>
      <c r="S121" t="s">
        <v>397</v>
      </c>
    </row>
    <row r="122" spans="1:19" x14ac:dyDescent="0.2">
      <c r="A122">
        <v>210418</v>
      </c>
      <c r="B122" t="s">
        <v>351</v>
      </c>
      <c r="C122">
        <v>3</v>
      </c>
      <c r="D122" t="s">
        <v>352</v>
      </c>
      <c r="E122" t="s">
        <v>350</v>
      </c>
      <c r="F122" t="s">
        <v>19</v>
      </c>
      <c r="G122" s="4">
        <v>38047</v>
      </c>
      <c r="H122" s="4">
        <v>38257</v>
      </c>
      <c r="I122">
        <v>1</v>
      </c>
      <c r="J122">
        <v>1</v>
      </c>
      <c r="K122">
        <v>1</v>
      </c>
      <c r="L122">
        <v>2</v>
      </c>
      <c r="N122" s="5">
        <f t="shared" si="1"/>
        <v>5250000</v>
      </c>
      <c r="O122" t="s">
        <v>1308</v>
      </c>
      <c r="P122">
        <v>0</v>
      </c>
      <c r="Q122" t="s">
        <v>20</v>
      </c>
    </row>
    <row r="123" spans="1:19" x14ac:dyDescent="0.2">
      <c r="A123">
        <v>220244</v>
      </c>
      <c r="B123" t="s">
        <v>105</v>
      </c>
      <c r="C123">
        <v>3</v>
      </c>
      <c r="D123" t="s">
        <v>106</v>
      </c>
      <c r="E123" t="s">
        <v>18</v>
      </c>
      <c r="F123" t="s">
        <v>19</v>
      </c>
      <c r="G123" s="4">
        <v>36526</v>
      </c>
      <c r="H123" s="4">
        <v>38762</v>
      </c>
      <c r="I123">
        <v>0</v>
      </c>
      <c r="J123">
        <v>1</v>
      </c>
      <c r="K123">
        <v>1</v>
      </c>
      <c r="L123">
        <v>2</v>
      </c>
      <c r="N123" s="5">
        <f t="shared" si="1"/>
        <v>61000000</v>
      </c>
      <c r="O123" t="s">
        <v>1310</v>
      </c>
      <c r="Q123" t="s">
        <v>107</v>
      </c>
    </row>
    <row r="124" spans="1:19" x14ac:dyDescent="0.2">
      <c r="A124" s="1">
        <v>220546</v>
      </c>
      <c r="B124" t="s">
        <v>569</v>
      </c>
      <c r="C124">
        <v>2</v>
      </c>
      <c r="D124" t="s">
        <v>570</v>
      </c>
      <c r="E124" t="s">
        <v>350</v>
      </c>
      <c r="F124" t="s">
        <v>19</v>
      </c>
      <c r="G124" s="4">
        <v>37408</v>
      </c>
      <c r="H124" s="4">
        <v>37652</v>
      </c>
      <c r="I124">
        <v>1</v>
      </c>
      <c r="J124">
        <v>1</v>
      </c>
      <c r="K124">
        <v>1</v>
      </c>
      <c r="L124">
        <v>2</v>
      </c>
      <c r="N124" s="5">
        <f t="shared" si="1"/>
        <v>7605000</v>
      </c>
      <c r="O124" t="s">
        <v>1263</v>
      </c>
      <c r="P124">
        <v>105000</v>
      </c>
      <c r="Q124" t="s">
        <v>151</v>
      </c>
    </row>
    <row r="125" spans="1:19" x14ac:dyDescent="0.2">
      <c r="A125">
        <v>222123</v>
      </c>
      <c r="B125" t="s">
        <v>863</v>
      </c>
      <c r="C125">
        <v>3</v>
      </c>
      <c r="D125" t="s">
        <v>834</v>
      </c>
      <c r="E125" t="s">
        <v>801</v>
      </c>
      <c r="F125" t="s">
        <v>19</v>
      </c>
      <c r="G125" s="4">
        <v>36892</v>
      </c>
      <c r="H125" s="4">
        <v>42725</v>
      </c>
      <c r="I125" s="20">
        <v>0</v>
      </c>
      <c r="J125" s="20">
        <v>0</v>
      </c>
      <c r="K125" s="20">
        <v>0</v>
      </c>
      <c r="L125" s="20">
        <v>0</v>
      </c>
      <c r="N125" s="5">
        <f t="shared" si="1"/>
        <v>96000000</v>
      </c>
      <c r="O125" t="s">
        <v>1311</v>
      </c>
      <c r="Q125" t="s">
        <v>864</v>
      </c>
    </row>
    <row r="126" spans="1:19" x14ac:dyDescent="0.2">
      <c r="A126" s="1">
        <v>237335</v>
      </c>
      <c r="B126" t="s">
        <v>1015</v>
      </c>
      <c r="C126">
        <v>1</v>
      </c>
      <c r="D126" t="s">
        <v>174</v>
      </c>
      <c r="E126" t="s">
        <v>1012</v>
      </c>
      <c r="F126" t="s">
        <v>19</v>
      </c>
      <c r="G126" s="4">
        <v>35796</v>
      </c>
      <c r="H126" s="4">
        <v>39082</v>
      </c>
      <c r="I126" s="20">
        <v>0</v>
      </c>
      <c r="J126" s="20">
        <v>0</v>
      </c>
      <c r="K126" s="20">
        <v>0</v>
      </c>
      <c r="L126" s="20">
        <v>0</v>
      </c>
      <c r="N126" s="5">
        <f t="shared" si="1"/>
        <v>33000000</v>
      </c>
      <c r="O126" t="s">
        <v>1312</v>
      </c>
      <c r="P126" t="s">
        <v>1218</v>
      </c>
      <c r="Q126" t="s">
        <v>81</v>
      </c>
    </row>
    <row r="127" spans="1:19" x14ac:dyDescent="0.2">
      <c r="A127" s="1">
        <v>243394</v>
      </c>
      <c r="B127" t="s">
        <v>1116</v>
      </c>
      <c r="C127">
        <v>1</v>
      </c>
      <c r="D127" t="s">
        <v>710</v>
      </c>
      <c r="E127" t="s">
        <v>1111</v>
      </c>
      <c r="F127" t="s">
        <v>19</v>
      </c>
      <c r="G127" s="4">
        <v>36161</v>
      </c>
      <c r="H127" s="4">
        <v>38352</v>
      </c>
      <c r="J127" s="20"/>
      <c r="K127">
        <v>0</v>
      </c>
      <c r="L127">
        <v>2</v>
      </c>
      <c r="N127" s="5">
        <f t="shared" si="1"/>
        <v>5334331</v>
      </c>
      <c r="O127" t="s">
        <v>1313</v>
      </c>
      <c r="P127" t="s">
        <v>1218</v>
      </c>
      <c r="Q127" t="s">
        <v>1117</v>
      </c>
    </row>
    <row r="128" spans="1:19" x14ac:dyDescent="0.2">
      <c r="A128">
        <v>252384</v>
      </c>
      <c r="B128" t="s">
        <v>844</v>
      </c>
      <c r="C128">
        <v>3</v>
      </c>
      <c r="D128" t="s">
        <v>845</v>
      </c>
      <c r="E128" t="s">
        <v>801</v>
      </c>
      <c r="F128" t="s">
        <v>846</v>
      </c>
      <c r="G128" s="4">
        <v>34335</v>
      </c>
      <c r="H128" s="4">
        <v>35795</v>
      </c>
      <c r="I128">
        <v>1</v>
      </c>
      <c r="J128">
        <v>1</v>
      </c>
      <c r="K128">
        <v>1</v>
      </c>
      <c r="L128">
        <v>2</v>
      </c>
      <c r="M128" s="5">
        <v>6200000</v>
      </c>
      <c r="N128" s="5">
        <f t="shared" si="1"/>
        <v>17741000</v>
      </c>
      <c r="O128" t="s">
        <v>1241</v>
      </c>
      <c r="P128" t="s">
        <v>1314</v>
      </c>
      <c r="Q128" t="s">
        <v>163</v>
      </c>
    </row>
    <row r="129" spans="1:17" x14ac:dyDescent="0.2">
      <c r="A129">
        <v>258670</v>
      </c>
      <c r="B129" t="s">
        <v>59</v>
      </c>
      <c r="C129">
        <v>3</v>
      </c>
      <c r="D129" t="s">
        <v>60</v>
      </c>
      <c r="E129" t="s">
        <v>18</v>
      </c>
      <c r="F129" t="s">
        <v>19</v>
      </c>
      <c r="G129" s="4">
        <v>37622</v>
      </c>
      <c r="H129" s="4">
        <v>38762</v>
      </c>
      <c r="I129">
        <v>1</v>
      </c>
      <c r="J129">
        <v>1</v>
      </c>
      <c r="K129">
        <v>2</v>
      </c>
      <c r="L129" s="20">
        <v>2</v>
      </c>
      <c r="M129" s="5">
        <v>20000000</v>
      </c>
      <c r="N129" s="5">
        <f t="shared" si="1"/>
        <v>15700000</v>
      </c>
      <c r="O129" t="s">
        <v>1315</v>
      </c>
      <c r="Q129" t="s">
        <v>46</v>
      </c>
    </row>
    <row r="130" spans="1:17" x14ac:dyDescent="0.2">
      <c r="A130" s="1">
        <v>260778</v>
      </c>
      <c r="B130" t="s">
        <v>947</v>
      </c>
      <c r="C130">
        <v>2</v>
      </c>
      <c r="D130" t="s">
        <v>948</v>
      </c>
      <c r="E130" t="s">
        <v>937</v>
      </c>
      <c r="F130" t="s">
        <v>19</v>
      </c>
      <c r="G130" t="s">
        <v>949</v>
      </c>
      <c r="H130" s="4">
        <v>39386</v>
      </c>
      <c r="I130">
        <v>0</v>
      </c>
      <c r="J130">
        <v>1</v>
      </c>
      <c r="K130">
        <v>1</v>
      </c>
      <c r="L130">
        <v>2</v>
      </c>
      <c r="N130" s="5">
        <f t="shared" ref="N130:N193" si="2">O130+P130</f>
        <v>217500000</v>
      </c>
      <c r="O130" t="s">
        <v>1220</v>
      </c>
      <c r="P130">
        <v>137500000</v>
      </c>
      <c r="Q130" t="s">
        <v>950</v>
      </c>
    </row>
    <row r="131" spans="1:17" x14ac:dyDescent="0.2">
      <c r="A131">
        <v>281459</v>
      </c>
      <c r="B131" t="s">
        <v>904</v>
      </c>
      <c r="C131">
        <v>3</v>
      </c>
      <c r="D131" t="s">
        <v>905</v>
      </c>
      <c r="E131" t="s">
        <v>801</v>
      </c>
      <c r="F131" t="s">
        <v>19</v>
      </c>
      <c r="G131" s="4">
        <v>37622</v>
      </c>
      <c r="H131" s="4">
        <v>40602</v>
      </c>
      <c r="I131" s="20"/>
      <c r="J131" s="20"/>
      <c r="K131" s="20"/>
      <c r="L131" s="20">
        <v>0</v>
      </c>
      <c r="N131" s="5">
        <f t="shared" si="2"/>
        <v>850400</v>
      </c>
      <c r="O131" t="s">
        <v>1316</v>
      </c>
      <c r="P131" t="s">
        <v>1283</v>
      </c>
      <c r="Q131" t="s">
        <v>906</v>
      </c>
    </row>
    <row r="132" spans="1:17" x14ac:dyDescent="0.2">
      <c r="A132" t="s">
        <v>623</v>
      </c>
      <c r="B132" t="s">
        <v>624</v>
      </c>
      <c r="C132">
        <v>3</v>
      </c>
      <c r="D132" t="s">
        <v>625</v>
      </c>
      <c r="E132" t="s">
        <v>626</v>
      </c>
      <c r="F132" t="s">
        <v>19</v>
      </c>
      <c r="G132" s="4">
        <v>35796</v>
      </c>
      <c r="H132" s="4">
        <v>39082</v>
      </c>
      <c r="I132">
        <v>1</v>
      </c>
      <c r="J132">
        <v>1</v>
      </c>
      <c r="K132">
        <v>2</v>
      </c>
      <c r="L132">
        <v>2</v>
      </c>
      <c r="M132" s="5">
        <v>1500000</v>
      </c>
      <c r="N132" s="5">
        <f t="shared" si="2"/>
        <v>1598500000</v>
      </c>
      <c r="O132" t="s">
        <v>1317</v>
      </c>
      <c r="P132" t="s">
        <v>1318</v>
      </c>
      <c r="Q132" t="s">
        <v>20</v>
      </c>
    </row>
    <row r="133" spans="1:17" x14ac:dyDescent="0.2">
      <c r="A133" t="s">
        <v>253</v>
      </c>
      <c r="B133" t="s">
        <v>254</v>
      </c>
      <c r="C133">
        <v>3</v>
      </c>
      <c r="D133" t="s">
        <v>255</v>
      </c>
      <c r="E133" t="s">
        <v>191</v>
      </c>
      <c r="F133" t="s">
        <v>19</v>
      </c>
      <c r="G133" t="s">
        <v>57</v>
      </c>
      <c r="H133" t="s">
        <v>57</v>
      </c>
      <c r="I133">
        <v>0</v>
      </c>
      <c r="J133">
        <v>1</v>
      </c>
      <c r="K133">
        <v>2</v>
      </c>
      <c r="L133">
        <v>2</v>
      </c>
      <c r="N133" s="5">
        <f t="shared" si="2"/>
        <v>12000000</v>
      </c>
      <c r="O133">
        <v>12000000</v>
      </c>
      <c r="Q133" t="s">
        <v>84</v>
      </c>
    </row>
    <row r="134" spans="1:17" x14ac:dyDescent="0.2">
      <c r="A134" t="s">
        <v>253</v>
      </c>
      <c r="B134" t="s">
        <v>256</v>
      </c>
      <c r="C134">
        <v>3</v>
      </c>
      <c r="D134" t="s">
        <v>257</v>
      </c>
      <c r="E134" t="s">
        <v>191</v>
      </c>
      <c r="F134" t="s">
        <v>19</v>
      </c>
      <c r="G134" t="s">
        <v>57</v>
      </c>
      <c r="H134" t="s">
        <v>57</v>
      </c>
      <c r="I134">
        <v>0</v>
      </c>
      <c r="J134">
        <v>1</v>
      </c>
      <c r="K134">
        <v>1</v>
      </c>
      <c r="L134">
        <v>1</v>
      </c>
      <c r="N134" s="5">
        <f t="shared" si="2"/>
        <v>11800000</v>
      </c>
      <c r="O134">
        <v>11800000</v>
      </c>
      <c r="Q134" t="s">
        <v>20</v>
      </c>
    </row>
    <row r="135" spans="1:17" x14ac:dyDescent="0.2">
      <c r="A135" t="s">
        <v>374</v>
      </c>
      <c r="B135" t="s">
        <v>375</v>
      </c>
      <c r="C135">
        <v>3</v>
      </c>
      <c r="D135" t="s">
        <v>376</v>
      </c>
      <c r="E135" t="s">
        <v>350</v>
      </c>
      <c r="F135" t="s">
        <v>19</v>
      </c>
      <c r="G135" t="s">
        <v>57</v>
      </c>
      <c r="H135" t="s">
        <v>57</v>
      </c>
      <c r="I135">
        <v>1</v>
      </c>
      <c r="J135">
        <v>1</v>
      </c>
      <c r="K135">
        <v>2</v>
      </c>
      <c r="L135">
        <v>2</v>
      </c>
      <c r="N135" s="5">
        <f t="shared" si="2"/>
        <v>384000000</v>
      </c>
      <c r="O135" t="s">
        <v>1319</v>
      </c>
      <c r="P135">
        <v>161000000</v>
      </c>
      <c r="Q135" t="s">
        <v>377</v>
      </c>
    </row>
    <row r="136" spans="1:17" x14ac:dyDescent="0.2">
      <c r="A136" t="s">
        <v>188</v>
      </c>
      <c r="B136" t="s">
        <v>189</v>
      </c>
      <c r="C136">
        <v>3</v>
      </c>
      <c r="D136" t="s">
        <v>190</v>
      </c>
      <c r="E136" t="s">
        <v>191</v>
      </c>
      <c r="F136" t="s">
        <v>192</v>
      </c>
      <c r="G136" t="s">
        <v>57</v>
      </c>
      <c r="H136" t="s">
        <v>57</v>
      </c>
      <c r="I136" s="18">
        <v>1</v>
      </c>
      <c r="J136" s="18">
        <v>1</v>
      </c>
      <c r="K136" s="18">
        <v>1</v>
      </c>
      <c r="L136" s="18">
        <v>2</v>
      </c>
      <c r="N136" s="5">
        <f t="shared" si="2"/>
        <v>10000</v>
      </c>
      <c r="O136" t="s">
        <v>1320</v>
      </c>
      <c r="Q136" t="s">
        <v>71</v>
      </c>
    </row>
    <row r="137" spans="1:17" x14ac:dyDescent="0.2">
      <c r="A137" t="s">
        <v>131</v>
      </c>
      <c r="B137" t="s">
        <v>132</v>
      </c>
      <c r="C137">
        <v>2</v>
      </c>
      <c r="D137" t="s">
        <v>133</v>
      </c>
      <c r="E137" t="s">
        <v>134</v>
      </c>
      <c r="F137" t="s">
        <v>19</v>
      </c>
      <c r="G137" s="4">
        <v>37370</v>
      </c>
      <c r="H137" s="4">
        <v>38107</v>
      </c>
      <c r="I137">
        <v>0</v>
      </c>
      <c r="J137">
        <v>0</v>
      </c>
      <c r="K137">
        <v>0</v>
      </c>
      <c r="L137">
        <v>2</v>
      </c>
      <c r="M137" s="5">
        <v>60000000</v>
      </c>
      <c r="N137" s="5">
        <f t="shared" si="2"/>
        <v>65000000</v>
      </c>
      <c r="O137" t="s">
        <v>1321</v>
      </c>
      <c r="P137">
        <v>10000000</v>
      </c>
      <c r="Q137" t="s">
        <v>20</v>
      </c>
    </row>
    <row r="138" spans="1:17" x14ac:dyDescent="0.2">
      <c r="A138" t="s">
        <v>633</v>
      </c>
      <c r="B138" t="s">
        <v>634</v>
      </c>
      <c r="C138">
        <v>3</v>
      </c>
      <c r="D138" t="s">
        <v>635</v>
      </c>
      <c r="E138" t="s">
        <v>626</v>
      </c>
      <c r="F138" s="6" t="s">
        <v>636</v>
      </c>
      <c r="G138" s="4">
        <v>37257</v>
      </c>
      <c r="H138" s="4">
        <v>39447</v>
      </c>
      <c r="I138">
        <v>1</v>
      </c>
      <c r="J138">
        <v>1</v>
      </c>
      <c r="K138">
        <v>2</v>
      </c>
      <c r="L138">
        <v>2</v>
      </c>
      <c r="M138" s="5">
        <v>70000000</v>
      </c>
      <c r="N138" s="5">
        <f t="shared" si="2"/>
        <v>762000000</v>
      </c>
      <c r="O138" t="s">
        <v>1233</v>
      </c>
      <c r="P138" t="s">
        <v>1322</v>
      </c>
      <c r="Q138" t="s">
        <v>637</v>
      </c>
    </row>
    <row r="139" spans="1:17" x14ac:dyDescent="0.2">
      <c r="A139" t="s">
        <v>207</v>
      </c>
      <c r="B139" t="s">
        <v>208</v>
      </c>
      <c r="C139">
        <v>3</v>
      </c>
      <c r="D139" t="s">
        <v>209</v>
      </c>
      <c r="E139" t="s">
        <v>191</v>
      </c>
      <c r="F139" t="s">
        <v>19</v>
      </c>
      <c r="G139" t="s">
        <v>57</v>
      </c>
      <c r="H139" t="s">
        <v>57</v>
      </c>
      <c r="I139">
        <v>0</v>
      </c>
      <c r="J139">
        <v>2</v>
      </c>
      <c r="K139">
        <v>2</v>
      </c>
      <c r="L139">
        <v>2</v>
      </c>
      <c r="M139" s="5">
        <v>50000000</v>
      </c>
      <c r="N139" s="5">
        <f t="shared" si="2"/>
        <v>50000000</v>
      </c>
      <c r="O139" t="s">
        <v>1224</v>
      </c>
      <c r="Q139" t="s">
        <v>97</v>
      </c>
    </row>
    <row r="140" spans="1:17" x14ac:dyDescent="0.2">
      <c r="A140" t="s">
        <v>419</v>
      </c>
      <c r="B140" t="s">
        <v>420</v>
      </c>
      <c r="C140">
        <v>1</v>
      </c>
      <c r="D140" t="s">
        <v>421</v>
      </c>
      <c r="E140" t="s">
        <v>350</v>
      </c>
      <c r="F140" t="s">
        <v>19</v>
      </c>
      <c r="G140" s="4">
        <v>36892</v>
      </c>
      <c r="H140" t="s">
        <v>422</v>
      </c>
      <c r="I140">
        <v>1</v>
      </c>
      <c r="J140">
        <v>1</v>
      </c>
      <c r="K140">
        <v>1</v>
      </c>
      <c r="L140">
        <v>2</v>
      </c>
      <c r="N140" s="5">
        <f t="shared" si="2"/>
        <v>14900000</v>
      </c>
      <c r="O140">
        <v>3400000</v>
      </c>
      <c r="P140">
        <v>11500000</v>
      </c>
      <c r="Q140" t="s">
        <v>423</v>
      </c>
    </row>
    <row r="141" spans="1:17" x14ac:dyDescent="0.2">
      <c r="A141" t="s">
        <v>193</v>
      </c>
      <c r="B141" t="s">
        <v>194</v>
      </c>
      <c r="C141">
        <v>3</v>
      </c>
      <c r="D141" t="s">
        <v>195</v>
      </c>
      <c r="E141" t="s">
        <v>191</v>
      </c>
      <c r="G141" t="s">
        <v>57</v>
      </c>
      <c r="H141" t="s">
        <v>57</v>
      </c>
      <c r="I141">
        <v>0</v>
      </c>
      <c r="J141">
        <v>0</v>
      </c>
      <c r="K141">
        <v>1</v>
      </c>
      <c r="L141">
        <v>1</v>
      </c>
      <c r="N141" s="5">
        <f t="shared" si="2"/>
        <v>100000</v>
      </c>
      <c r="O141" t="s">
        <v>1291</v>
      </c>
      <c r="Q141" t="s">
        <v>20</v>
      </c>
    </row>
    <row r="142" spans="1:17" x14ac:dyDescent="0.2">
      <c r="A142" s="1" t="s">
        <v>193</v>
      </c>
      <c r="B142" t="s">
        <v>392</v>
      </c>
      <c r="C142">
        <v>1</v>
      </c>
      <c r="D142" t="s">
        <v>393</v>
      </c>
      <c r="E142" t="s">
        <v>350</v>
      </c>
      <c r="F142" t="s">
        <v>19</v>
      </c>
      <c r="G142" s="4">
        <v>37257</v>
      </c>
      <c r="H142" s="4">
        <v>39813</v>
      </c>
      <c r="I142">
        <v>1</v>
      </c>
      <c r="J142">
        <v>1</v>
      </c>
      <c r="K142">
        <v>1</v>
      </c>
      <c r="L142">
        <v>2</v>
      </c>
      <c r="N142" s="5">
        <f t="shared" si="2"/>
        <v>45917366</v>
      </c>
      <c r="O142">
        <v>9450000</v>
      </c>
      <c r="P142">
        <f>33342012+3125354</f>
        <v>36467366</v>
      </c>
      <c r="Q142" t="s">
        <v>101</v>
      </c>
    </row>
    <row r="143" spans="1:17" x14ac:dyDescent="0.2">
      <c r="A143" t="s">
        <v>196</v>
      </c>
      <c r="B143" t="s">
        <v>197</v>
      </c>
      <c r="C143">
        <v>3</v>
      </c>
      <c r="D143" t="s">
        <v>198</v>
      </c>
      <c r="E143" t="s">
        <v>191</v>
      </c>
      <c r="F143" t="s">
        <v>199</v>
      </c>
      <c r="G143" t="s">
        <v>57</v>
      </c>
      <c r="H143" t="s">
        <v>57</v>
      </c>
      <c r="I143" s="20">
        <v>0</v>
      </c>
      <c r="J143" s="20">
        <v>0</v>
      </c>
      <c r="K143" s="20">
        <v>0</v>
      </c>
      <c r="L143" s="20">
        <v>0</v>
      </c>
      <c r="N143" s="5">
        <f t="shared" si="2"/>
        <v>9150000</v>
      </c>
      <c r="O143" t="s">
        <v>1323</v>
      </c>
      <c r="Q143" t="s">
        <v>200</v>
      </c>
    </row>
    <row r="144" spans="1:17" x14ac:dyDescent="0.2">
      <c r="A144" s="1" t="s">
        <v>398</v>
      </c>
      <c r="B144" t="s">
        <v>399</v>
      </c>
      <c r="C144">
        <v>2</v>
      </c>
      <c r="D144" t="s">
        <v>400</v>
      </c>
      <c r="E144" t="s">
        <v>350</v>
      </c>
      <c r="F144" t="s">
        <v>19</v>
      </c>
      <c r="G144" s="4">
        <v>37987</v>
      </c>
      <c r="H144" s="4">
        <v>39721</v>
      </c>
      <c r="I144">
        <v>1</v>
      </c>
      <c r="J144">
        <v>1</v>
      </c>
      <c r="K144">
        <v>2</v>
      </c>
      <c r="L144">
        <v>2</v>
      </c>
      <c r="M144" s="5">
        <v>68000000</v>
      </c>
      <c r="N144" s="5">
        <f t="shared" si="2"/>
        <v>134998000</v>
      </c>
      <c r="O144" t="s">
        <v>1324</v>
      </c>
      <c r="P144">
        <v>67350000</v>
      </c>
      <c r="Q144" t="s">
        <v>20</v>
      </c>
    </row>
    <row r="145" spans="1:19" x14ac:dyDescent="0.2">
      <c r="A145" t="s">
        <v>989</v>
      </c>
      <c r="B145" t="s">
        <v>990</v>
      </c>
      <c r="C145">
        <v>1</v>
      </c>
      <c r="D145" t="s">
        <v>852</v>
      </c>
      <c r="E145" t="s">
        <v>953</v>
      </c>
      <c r="F145" t="s">
        <v>19</v>
      </c>
      <c r="I145" s="20">
        <v>1</v>
      </c>
      <c r="J145" s="20">
        <v>2</v>
      </c>
      <c r="K145" s="20">
        <v>2</v>
      </c>
      <c r="L145" s="20">
        <v>2</v>
      </c>
      <c r="N145" s="5">
        <f t="shared" si="2"/>
        <v>355000000</v>
      </c>
      <c r="O145" t="s">
        <v>1325</v>
      </c>
      <c r="P145" t="s">
        <v>1238</v>
      </c>
      <c r="Q145" t="s">
        <v>20</v>
      </c>
    </row>
    <row r="146" spans="1:19" x14ac:dyDescent="0.2">
      <c r="A146" t="s">
        <v>404</v>
      </c>
      <c r="B146" t="s">
        <v>405</v>
      </c>
      <c r="C146">
        <v>3</v>
      </c>
      <c r="D146" t="s">
        <v>406</v>
      </c>
      <c r="E146" t="s">
        <v>350</v>
      </c>
      <c r="F146" t="s">
        <v>19</v>
      </c>
      <c r="G146" s="4">
        <v>37013</v>
      </c>
      <c r="H146" t="s">
        <v>407</v>
      </c>
      <c r="I146">
        <v>1</v>
      </c>
      <c r="J146">
        <v>1</v>
      </c>
      <c r="K146">
        <v>1</v>
      </c>
      <c r="L146">
        <v>2</v>
      </c>
      <c r="N146" s="5">
        <f t="shared" si="2"/>
        <v>44000000</v>
      </c>
      <c r="O146" t="s">
        <v>1326</v>
      </c>
      <c r="P146">
        <v>33000000</v>
      </c>
      <c r="Q146" t="s">
        <v>408</v>
      </c>
    </row>
    <row r="147" spans="1:19" x14ac:dyDescent="0.2">
      <c r="A147" s="1" t="s">
        <v>1130</v>
      </c>
      <c r="B147" t="s">
        <v>1131</v>
      </c>
      <c r="C147">
        <v>1</v>
      </c>
      <c r="D147" t="s">
        <v>1132</v>
      </c>
      <c r="E147" t="s">
        <v>1133</v>
      </c>
      <c r="F147" t="s">
        <v>19</v>
      </c>
      <c r="G147" s="4">
        <v>35796</v>
      </c>
      <c r="H147" s="4">
        <v>39082</v>
      </c>
      <c r="I147">
        <v>1</v>
      </c>
      <c r="J147">
        <v>2</v>
      </c>
      <c r="K147">
        <v>2</v>
      </c>
      <c r="L147">
        <v>2</v>
      </c>
      <c r="M147" s="5">
        <v>51000000</v>
      </c>
      <c r="N147" s="5">
        <f t="shared" si="2"/>
        <v>2200000</v>
      </c>
      <c r="O147" t="s">
        <v>1327</v>
      </c>
      <c r="P147">
        <v>0</v>
      </c>
      <c r="Q147" t="s">
        <v>282</v>
      </c>
    </row>
    <row r="148" spans="1:19" x14ac:dyDescent="0.2">
      <c r="A148" s="1" t="s">
        <v>639</v>
      </c>
      <c r="B148" t="s">
        <v>640</v>
      </c>
      <c r="C148">
        <v>2</v>
      </c>
      <c r="D148" t="s">
        <v>641</v>
      </c>
      <c r="E148" t="s">
        <v>626</v>
      </c>
      <c r="F148" t="s">
        <v>19</v>
      </c>
      <c r="G148" s="4">
        <v>40725</v>
      </c>
      <c r="H148" s="4">
        <v>41243</v>
      </c>
      <c r="I148">
        <v>0</v>
      </c>
      <c r="J148">
        <v>0</v>
      </c>
      <c r="K148">
        <v>0</v>
      </c>
      <c r="L148">
        <v>1</v>
      </c>
      <c r="N148" s="5">
        <f t="shared" si="2"/>
        <v>18158000</v>
      </c>
      <c r="O148" t="s">
        <v>1328</v>
      </c>
      <c r="P148" t="s">
        <v>1329</v>
      </c>
      <c r="Q148" t="s">
        <v>642</v>
      </c>
    </row>
    <row r="149" spans="1:19" x14ac:dyDescent="0.2">
      <c r="A149" s="1" t="s">
        <v>416</v>
      </c>
      <c r="B149" t="s">
        <v>417</v>
      </c>
      <c r="C149">
        <v>1</v>
      </c>
      <c r="D149" t="s">
        <v>418</v>
      </c>
      <c r="E149" t="s">
        <v>350</v>
      </c>
      <c r="F149" t="s">
        <v>19</v>
      </c>
      <c r="G149" t="s">
        <v>57</v>
      </c>
      <c r="H149" t="s">
        <v>57</v>
      </c>
      <c r="I149">
        <v>1</v>
      </c>
      <c r="J149">
        <v>1</v>
      </c>
      <c r="K149">
        <v>2</v>
      </c>
      <c r="L149">
        <v>2</v>
      </c>
      <c r="M149" s="5">
        <v>35000000</v>
      </c>
      <c r="N149" s="5">
        <f t="shared" si="2"/>
        <v>55050000</v>
      </c>
      <c r="O149" t="s">
        <v>1330</v>
      </c>
      <c r="P149">
        <v>40700000</v>
      </c>
      <c r="Q149" t="s">
        <v>230</v>
      </c>
    </row>
    <row r="150" spans="1:19" x14ac:dyDescent="0.2">
      <c r="A150" s="1" t="s">
        <v>413</v>
      </c>
      <c r="B150" t="s">
        <v>414</v>
      </c>
      <c r="C150">
        <v>2</v>
      </c>
      <c r="D150" t="s">
        <v>415</v>
      </c>
      <c r="E150" t="s">
        <v>350</v>
      </c>
      <c r="F150" t="s">
        <v>19</v>
      </c>
      <c r="G150" s="4">
        <v>36892</v>
      </c>
      <c r="H150" s="4">
        <v>39813</v>
      </c>
      <c r="I150">
        <v>1</v>
      </c>
      <c r="J150">
        <v>1</v>
      </c>
      <c r="K150">
        <v>1</v>
      </c>
      <c r="L150">
        <v>2</v>
      </c>
      <c r="N150" s="5">
        <f t="shared" si="2"/>
        <v>30800000</v>
      </c>
      <c r="O150" t="s">
        <v>1331</v>
      </c>
      <c r="P150">
        <v>13000000</v>
      </c>
      <c r="Q150" t="s">
        <v>20</v>
      </c>
      <c r="S150" s="22" t="s">
        <v>482</v>
      </c>
    </row>
    <row r="151" spans="1:19" x14ac:dyDescent="0.2">
      <c r="A151" s="1" t="s">
        <v>413</v>
      </c>
      <c r="B151" t="s">
        <v>1067</v>
      </c>
      <c r="C151">
        <v>2</v>
      </c>
      <c r="D151" t="s">
        <v>170</v>
      </c>
      <c r="E151" t="s">
        <v>1068</v>
      </c>
      <c r="F151" t="s">
        <v>19</v>
      </c>
      <c r="G151" s="4">
        <v>37257</v>
      </c>
      <c r="H151" s="4">
        <v>39082</v>
      </c>
      <c r="I151">
        <v>1</v>
      </c>
      <c r="J151">
        <v>1</v>
      </c>
      <c r="K151">
        <v>1</v>
      </c>
      <c r="L151">
        <v>2</v>
      </c>
      <c r="N151" s="5">
        <f t="shared" si="2"/>
        <v>21600000</v>
      </c>
      <c r="O151" t="s">
        <v>1218</v>
      </c>
      <c r="P151" t="s">
        <v>1222</v>
      </c>
      <c r="Q151" t="s">
        <v>140</v>
      </c>
    </row>
    <row r="152" spans="1:19" x14ac:dyDescent="0.2">
      <c r="A152" t="s">
        <v>36</v>
      </c>
      <c r="B152" t="s">
        <v>37</v>
      </c>
      <c r="C152">
        <v>3</v>
      </c>
      <c r="D152" t="s">
        <v>38</v>
      </c>
      <c r="E152" t="s">
        <v>18</v>
      </c>
      <c r="F152" t="s">
        <v>19</v>
      </c>
      <c r="G152" s="4">
        <v>38718</v>
      </c>
      <c r="H152" s="4">
        <v>38880</v>
      </c>
      <c r="I152">
        <v>1</v>
      </c>
      <c r="J152">
        <v>1</v>
      </c>
      <c r="K152" s="20">
        <v>1</v>
      </c>
      <c r="L152">
        <v>1</v>
      </c>
      <c r="N152" s="5">
        <f t="shared" si="2"/>
        <v>1000000</v>
      </c>
      <c r="O152" t="s">
        <v>1235</v>
      </c>
      <c r="Q152" t="s">
        <v>39</v>
      </c>
    </row>
    <row r="153" spans="1:19" x14ac:dyDescent="0.2">
      <c r="A153" t="s">
        <v>201</v>
      </c>
      <c r="B153" t="s">
        <v>202</v>
      </c>
      <c r="C153">
        <v>3</v>
      </c>
      <c r="D153" t="s">
        <v>203</v>
      </c>
      <c r="E153" t="s">
        <v>191</v>
      </c>
      <c r="F153" t="s">
        <v>19</v>
      </c>
      <c r="G153" t="s">
        <v>57</v>
      </c>
      <c r="H153" t="s">
        <v>57</v>
      </c>
      <c r="I153">
        <v>1</v>
      </c>
      <c r="J153">
        <v>1</v>
      </c>
      <c r="K153">
        <v>2</v>
      </c>
      <c r="L153">
        <v>2</v>
      </c>
      <c r="N153" s="5">
        <f t="shared" si="2"/>
        <v>4000000000</v>
      </c>
      <c r="O153" t="s">
        <v>1332</v>
      </c>
      <c r="P153" t="s">
        <v>1218</v>
      </c>
      <c r="Q153" t="s">
        <v>20</v>
      </c>
    </row>
    <row r="154" spans="1:19" x14ac:dyDescent="0.2">
      <c r="A154" t="s">
        <v>201</v>
      </c>
      <c r="B154" t="s">
        <v>204</v>
      </c>
      <c r="C154">
        <v>3</v>
      </c>
      <c r="D154" t="s">
        <v>205</v>
      </c>
      <c r="E154" t="s">
        <v>191</v>
      </c>
      <c r="F154" t="s">
        <v>206</v>
      </c>
      <c r="G154" t="s">
        <v>57</v>
      </c>
      <c r="H154" t="s">
        <v>57</v>
      </c>
      <c r="I154">
        <v>1</v>
      </c>
      <c r="J154">
        <v>1</v>
      </c>
      <c r="K154">
        <v>1</v>
      </c>
      <c r="L154">
        <v>2</v>
      </c>
      <c r="N154" s="5">
        <f t="shared" si="2"/>
        <v>20000000</v>
      </c>
      <c r="O154" t="s">
        <v>1227</v>
      </c>
      <c r="Q154" t="s">
        <v>20</v>
      </c>
    </row>
    <row r="155" spans="1:19" x14ac:dyDescent="0.2">
      <c r="A155" t="s">
        <v>758</v>
      </c>
      <c r="B155" t="s">
        <v>759</v>
      </c>
      <c r="C155">
        <v>3</v>
      </c>
      <c r="D155" t="s">
        <v>425</v>
      </c>
      <c r="E155" t="s">
        <v>626</v>
      </c>
      <c r="F155" t="s">
        <v>116</v>
      </c>
      <c r="G155" s="4">
        <v>37104</v>
      </c>
      <c r="H155" s="4">
        <v>37712</v>
      </c>
      <c r="I155" s="18">
        <v>1</v>
      </c>
      <c r="J155" s="18">
        <v>1</v>
      </c>
      <c r="K155" s="18">
        <v>1</v>
      </c>
      <c r="L155" s="18">
        <v>2</v>
      </c>
      <c r="N155" s="5">
        <f t="shared" si="2"/>
        <v>85000000</v>
      </c>
      <c r="O155" t="s">
        <v>1333</v>
      </c>
      <c r="Q155" t="s">
        <v>71</v>
      </c>
    </row>
    <row r="156" spans="1:19" x14ac:dyDescent="0.2">
      <c r="A156" s="1" t="s">
        <v>76</v>
      </c>
      <c r="B156" t="s">
        <v>79</v>
      </c>
      <c r="C156">
        <v>1</v>
      </c>
      <c r="D156" t="s">
        <v>80</v>
      </c>
      <c r="E156" t="s">
        <v>18</v>
      </c>
      <c r="F156" t="s">
        <v>19</v>
      </c>
      <c r="G156">
        <v>2001</v>
      </c>
      <c r="H156">
        <v>2006</v>
      </c>
      <c r="I156">
        <v>1</v>
      </c>
      <c r="J156">
        <v>1</v>
      </c>
      <c r="K156">
        <v>1</v>
      </c>
      <c r="L156">
        <v>1</v>
      </c>
      <c r="N156" s="5">
        <f t="shared" si="2"/>
        <v>550000000</v>
      </c>
      <c r="O156" t="s">
        <v>1334</v>
      </c>
      <c r="Q156" t="s">
        <v>81</v>
      </c>
    </row>
    <row r="157" spans="1:19" x14ac:dyDescent="0.2">
      <c r="A157" t="s">
        <v>76</v>
      </c>
      <c r="B157" t="s">
        <v>77</v>
      </c>
      <c r="C157">
        <v>3</v>
      </c>
      <c r="D157" t="s">
        <v>49</v>
      </c>
      <c r="E157" t="s">
        <v>18</v>
      </c>
      <c r="F157" t="s">
        <v>19</v>
      </c>
      <c r="G157" s="4">
        <v>39417</v>
      </c>
      <c r="H157" s="4">
        <v>41305</v>
      </c>
      <c r="I157" s="18">
        <v>0</v>
      </c>
      <c r="J157" s="18">
        <v>0</v>
      </c>
      <c r="K157" s="18">
        <v>0</v>
      </c>
      <c r="L157" s="18">
        <v>1</v>
      </c>
      <c r="N157" s="5">
        <f t="shared" si="2"/>
        <v>0</v>
      </c>
      <c r="O157" t="s">
        <v>1218</v>
      </c>
      <c r="P157" t="s">
        <v>1218</v>
      </c>
      <c r="Q157" t="s">
        <v>78</v>
      </c>
    </row>
    <row r="158" spans="1:19" x14ac:dyDescent="0.2">
      <c r="A158" s="1" t="s">
        <v>76</v>
      </c>
      <c r="B158" t="s">
        <v>155</v>
      </c>
      <c r="C158">
        <v>2</v>
      </c>
      <c r="D158" t="s">
        <v>156</v>
      </c>
      <c r="E158" t="s">
        <v>134</v>
      </c>
      <c r="F158" t="s">
        <v>19</v>
      </c>
      <c r="G158" t="s">
        <v>57</v>
      </c>
      <c r="H158" t="s">
        <v>57</v>
      </c>
      <c r="I158" s="18">
        <v>0</v>
      </c>
      <c r="J158" s="18">
        <v>0</v>
      </c>
      <c r="K158" s="18">
        <v>2</v>
      </c>
      <c r="L158" s="18">
        <v>2</v>
      </c>
      <c r="N158" s="5">
        <f t="shared" si="2"/>
        <v>1700000000</v>
      </c>
      <c r="O158" t="s">
        <v>1335</v>
      </c>
      <c r="P158" t="s">
        <v>1218</v>
      </c>
      <c r="Q158" t="s">
        <v>81</v>
      </c>
    </row>
    <row r="159" spans="1:19" x14ac:dyDescent="0.2">
      <c r="A159" s="1" t="s">
        <v>76</v>
      </c>
      <c r="B159" t="s">
        <v>486</v>
      </c>
      <c r="C159">
        <v>1</v>
      </c>
      <c r="D159" t="s">
        <v>487</v>
      </c>
      <c r="E159" t="s">
        <v>350</v>
      </c>
      <c r="F159" t="s">
        <v>19</v>
      </c>
      <c r="G159" s="4">
        <v>38718</v>
      </c>
      <c r="H159" s="4">
        <v>41274</v>
      </c>
      <c r="I159">
        <v>1</v>
      </c>
      <c r="J159">
        <v>1</v>
      </c>
      <c r="K159">
        <v>1</v>
      </c>
      <c r="L159">
        <v>1</v>
      </c>
      <c r="N159" s="5">
        <f t="shared" si="2"/>
        <v>263900000</v>
      </c>
      <c r="O159" t="s">
        <v>1336</v>
      </c>
      <c r="P159">
        <v>191900000</v>
      </c>
      <c r="Q159" t="s">
        <v>488</v>
      </c>
    </row>
    <row r="160" spans="1:19" x14ac:dyDescent="0.2">
      <c r="A160" t="s">
        <v>47</v>
      </c>
      <c r="B160" t="s">
        <v>48</v>
      </c>
      <c r="C160">
        <v>3</v>
      </c>
      <c r="D160" t="s">
        <v>49</v>
      </c>
      <c r="E160" t="s">
        <v>18</v>
      </c>
      <c r="F160" t="s">
        <v>19</v>
      </c>
      <c r="G160" s="4">
        <v>39417</v>
      </c>
      <c r="H160" s="4">
        <v>41305</v>
      </c>
      <c r="I160" s="22">
        <v>0</v>
      </c>
      <c r="J160" s="22">
        <v>1</v>
      </c>
      <c r="K160" s="22">
        <v>1</v>
      </c>
      <c r="L160" s="22">
        <v>1</v>
      </c>
      <c r="N160" s="5">
        <f t="shared" si="2"/>
        <v>925000000</v>
      </c>
      <c r="O160" t="s">
        <v>1337</v>
      </c>
      <c r="Q160" t="s">
        <v>20</v>
      </c>
    </row>
    <row r="161" spans="1:19" x14ac:dyDescent="0.2">
      <c r="A161" t="s">
        <v>389</v>
      </c>
      <c r="B161" t="s">
        <v>390</v>
      </c>
      <c r="C161">
        <v>1</v>
      </c>
      <c r="D161" t="s">
        <v>391</v>
      </c>
      <c r="E161" t="s">
        <v>350</v>
      </c>
      <c r="F161" t="s">
        <v>19</v>
      </c>
      <c r="G161" s="4">
        <v>36161</v>
      </c>
      <c r="H161" s="4">
        <v>37621</v>
      </c>
      <c r="I161">
        <v>1</v>
      </c>
      <c r="J161">
        <v>1</v>
      </c>
      <c r="K161">
        <v>1</v>
      </c>
      <c r="L161">
        <v>2</v>
      </c>
      <c r="N161" s="5">
        <f t="shared" si="2"/>
        <v>16309020</v>
      </c>
      <c r="O161" t="s">
        <v>1338</v>
      </c>
      <c r="P161">
        <v>14545020</v>
      </c>
      <c r="Q161" t="s">
        <v>230</v>
      </c>
      <c r="S161" t="s">
        <v>514</v>
      </c>
    </row>
    <row r="162" spans="1:19" x14ac:dyDescent="0.2">
      <c r="A162" t="s">
        <v>215</v>
      </c>
      <c r="B162" t="s">
        <v>216</v>
      </c>
      <c r="C162">
        <v>3</v>
      </c>
      <c r="D162" t="s">
        <v>217</v>
      </c>
      <c r="E162" t="s">
        <v>191</v>
      </c>
      <c r="F162" t="s">
        <v>218</v>
      </c>
      <c r="G162" t="s">
        <v>219</v>
      </c>
      <c r="I162">
        <v>2</v>
      </c>
      <c r="J162">
        <v>2</v>
      </c>
      <c r="K162">
        <v>2</v>
      </c>
      <c r="L162">
        <v>2</v>
      </c>
      <c r="M162" s="5">
        <v>104900000</v>
      </c>
      <c r="N162" s="5">
        <f t="shared" si="2"/>
        <v>250000</v>
      </c>
      <c r="O162" t="s">
        <v>1339</v>
      </c>
      <c r="Q162" t="s">
        <v>220</v>
      </c>
    </row>
    <row r="163" spans="1:19" x14ac:dyDescent="0.2">
      <c r="A163" t="s">
        <v>215</v>
      </c>
      <c r="B163" t="s">
        <v>770</v>
      </c>
      <c r="C163">
        <v>3</v>
      </c>
      <c r="D163" t="s">
        <v>49</v>
      </c>
      <c r="E163" t="s">
        <v>771</v>
      </c>
      <c r="F163" t="s">
        <v>19</v>
      </c>
      <c r="G163" s="4">
        <v>38996</v>
      </c>
      <c r="H163" s="4">
        <v>39127</v>
      </c>
      <c r="I163" s="18">
        <v>2</v>
      </c>
      <c r="J163" s="18">
        <v>2</v>
      </c>
      <c r="K163" s="18">
        <v>2</v>
      </c>
      <c r="L163" s="18">
        <v>2</v>
      </c>
      <c r="M163" s="5">
        <v>7500000</v>
      </c>
      <c r="N163" s="5">
        <f t="shared" si="2"/>
        <v>11211125</v>
      </c>
      <c r="O163" t="s">
        <v>1340</v>
      </c>
      <c r="P163" t="s">
        <v>1306</v>
      </c>
      <c r="Q163" t="s">
        <v>289</v>
      </c>
    </row>
    <row r="164" spans="1:19" x14ac:dyDescent="0.2">
      <c r="A164" t="s">
        <v>50</v>
      </c>
      <c r="B164" t="s">
        <v>51</v>
      </c>
      <c r="C164">
        <v>3</v>
      </c>
      <c r="D164" t="s">
        <v>52</v>
      </c>
      <c r="E164" t="s">
        <v>18</v>
      </c>
      <c r="F164" t="s">
        <v>19</v>
      </c>
      <c r="G164" s="4">
        <v>34881</v>
      </c>
      <c r="H164" s="4">
        <v>37256</v>
      </c>
      <c r="I164">
        <v>0</v>
      </c>
      <c r="J164">
        <v>1</v>
      </c>
      <c r="K164">
        <v>2</v>
      </c>
      <c r="L164">
        <v>2</v>
      </c>
      <c r="N164" s="5">
        <f t="shared" si="2"/>
        <v>50000000</v>
      </c>
      <c r="O164" t="s">
        <v>1224</v>
      </c>
      <c r="Q164" t="s">
        <v>53</v>
      </c>
    </row>
    <row r="165" spans="1:19" x14ac:dyDescent="0.2">
      <c r="A165" t="s">
        <v>442</v>
      </c>
      <c r="B165" t="s">
        <v>443</v>
      </c>
      <c r="C165">
        <v>3</v>
      </c>
      <c r="D165" t="s">
        <v>444</v>
      </c>
      <c r="E165" t="s">
        <v>350</v>
      </c>
      <c r="F165" t="s">
        <v>19</v>
      </c>
      <c r="G165" t="s">
        <v>445</v>
      </c>
      <c r="H165" s="4">
        <v>37602</v>
      </c>
      <c r="I165">
        <v>1</v>
      </c>
      <c r="J165">
        <v>2</v>
      </c>
      <c r="K165">
        <v>2</v>
      </c>
      <c r="L165">
        <v>2</v>
      </c>
      <c r="M165" s="5">
        <v>4900000</v>
      </c>
      <c r="N165" s="5">
        <f t="shared" si="2"/>
        <v>4788622</v>
      </c>
      <c r="O165" t="s">
        <v>1262</v>
      </c>
      <c r="P165">
        <v>2788622</v>
      </c>
      <c r="Q165" t="s">
        <v>230</v>
      </c>
    </row>
    <row r="166" spans="1:19" x14ac:dyDescent="0.2">
      <c r="A166" t="s">
        <v>380</v>
      </c>
      <c r="B166" t="s">
        <v>381</v>
      </c>
      <c r="C166">
        <v>3</v>
      </c>
      <c r="D166" t="s">
        <v>379</v>
      </c>
      <c r="E166" t="s">
        <v>350</v>
      </c>
      <c r="F166" t="s">
        <v>19</v>
      </c>
      <c r="G166" s="4">
        <v>35339</v>
      </c>
      <c r="H166" s="4">
        <v>38045</v>
      </c>
      <c r="I166">
        <v>1</v>
      </c>
      <c r="J166">
        <v>1</v>
      </c>
      <c r="K166">
        <v>2</v>
      </c>
      <c r="L166">
        <v>2</v>
      </c>
      <c r="M166" s="5">
        <v>19500000</v>
      </c>
      <c r="N166" s="5">
        <f t="shared" si="2"/>
        <v>8700000</v>
      </c>
      <c r="O166" t="s">
        <v>1341</v>
      </c>
      <c r="P166">
        <v>4500000</v>
      </c>
      <c r="Q166" t="s">
        <v>20</v>
      </c>
    </row>
    <row r="167" spans="1:19" x14ac:dyDescent="0.2">
      <c r="A167" t="s">
        <v>380</v>
      </c>
      <c r="B167" t="s">
        <v>382</v>
      </c>
      <c r="C167">
        <v>3</v>
      </c>
      <c r="D167" t="s">
        <v>379</v>
      </c>
      <c r="E167" t="s">
        <v>350</v>
      </c>
      <c r="F167" t="s">
        <v>19</v>
      </c>
      <c r="G167" s="4">
        <v>35339</v>
      </c>
      <c r="H167" s="4">
        <v>38045</v>
      </c>
      <c r="I167">
        <v>1</v>
      </c>
      <c r="J167">
        <v>1</v>
      </c>
      <c r="K167">
        <v>2</v>
      </c>
      <c r="L167">
        <v>2</v>
      </c>
      <c r="M167" s="5">
        <v>19500000</v>
      </c>
      <c r="N167" s="5">
        <f t="shared" si="2"/>
        <v>15250000</v>
      </c>
      <c r="O167" t="s">
        <v>1308</v>
      </c>
      <c r="P167">
        <v>10000000</v>
      </c>
      <c r="Q167" t="s">
        <v>383</v>
      </c>
    </row>
    <row r="168" spans="1:19" x14ac:dyDescent="0.2">
      <c r="A168" s="1" t="s">
        <v>439</v>
      </c>
      <c r="B168" t="s">
        <v>440</v>
      </c>
      <c r="C168">
        <v>2</v>
      </c>
      <c r="D168" t="s">
        <v>441</v>
      </c>
      <c r="E168" t="s">
        <v>350</v>
      </c>
      <c r="F168" t="s">
        <v>19</v>
      </c>
      <c r="G168" t="s">
        <v>57</v>
      </c>
      <c r="H168" t="s">
        <v>57</v>
      </c>
      <c r="I168">
        <v>1</v>
      </c>
      <c r="J168">
        <v>1</v>
      </c>
      <c r="K168">
        <v>2</v>
      </c>
      <c r="L168">
        <v>2</v>
      </c>
      <c r="M168" s="17"/>
      <c r="N168" s="5">
        <f t="shared" si="2"/>
        <v>48172942</v>
      </c>
      <c r="O168" t="s">
        <v>1342</v>
      </c>
      <c r="P168" s="30">
        <v>22972942</v>
      </c>
      <c r="Q168" t="s">
        <v>151</v>
      </c>
    </row>
    <row r="169" spans="1:19" x14ac:dyDescent="0.2">
      <c r="A169" t="s">
        <v>221</v>
      </c>
      <c r="B169" t="s">
        <v>222</v>
      </c>
      <c r="C169">
        <v>3</v>
      </c>
      <c r="D169" t="s">
        <v>223</v>
      </c>
      <c r="E169" t="s">
        <v>191</v>
      </c>
      <c r="F169" t="s">
        <v>224</v>
      </c>
      <c r="G169" s="4">
        <v>41869</v>
      </c>
      <c r="I169" s="20">
        <v>1</v>
      </c>
      <c r="J169" s="20">
        <v>2</v>
      </c>
      <c r="K169" s="20">
        <v>2</v>
      </c>
      <c r="L169" s="20">
        <v>2</v>
      </c>
      <c r="N169" s="5">
        <f t="shared" si="2"/>
        <v>1000000</v>
      </c>
      <c r="O169" t="s">
        <v>1235</v>
      </c>
      <c r="Q169" t="s">
        <v>20</v>
      </c>
    </row>
    <row r="170" spans="1:19" x14ac:dyDescent="0.2">
      <c r="A170" t="s">
        <v>221</v>
      </c>
      <c r="B170" t="s">
        <v>225</v>
      </c>
      <c r="C170">
        <v>3</v>
      </c>
      <c r="D170" t="s">
        <v>226</v>
      </c>
      <c r="E170" t="s">
        <v>191</v>
      </c>
      <c r="F170" t="s">
        <v>19</v>
      </c>
      <c r="G170" t="s">
        <v>57</v>
      </c>
      <c r="H170" t="s">
        <v>57</v>
      </c>
      <c r="I170">
        <v>0</v>
      </c>
      <c r="J170">
        <v>1</v>
      </c>
      <c r="K170">
        <v>2</v>
      </c>
      <c r="L170">
        <v>2</v>
      </c>
      <c r="N170" s="5">
        <f t="shared" si="2"/>
        <v>1125</v>
      </c>
      <c r="O170" t="s">
        <v>1218</v>
      </c>
      <c r="P170" t="s">
        <v>1343</v>
      </c>
      <c r="Q170" t="s">
        <v>227</v>
      </c>
    </row>
    <row r="171" spans="1:19" x14ac:dyDescent="0.2">
      <c r="A171" t="s">
        <v>221</v>
      </c>
      <c r="B171" t="s">
        <v>228</v>
      </c>
      <c r="C171">
        <v>3</v>
      </c>
      <c r="D171" t="s">
        <v>226</v>
      </c>
      <c r="E171" t="s">
        <v>191</v>
      </c>
      <c r="F171" t="s">
        <v>19</v>
      </c>
      <c r="G171" t="s">
        <v>57</v>
      </c>
      <c r="H171" t="s">
        <v>57</v>
      </c>
      <c r="I171">
        <v>0</v>
      </c>
      <c r="J171">
        <v>1</v>
      </c>
      <c r="K171">
        <v>2</v>
      </c>
      <c r="L171">
        <v>2</v>
      </c>
      <c r="N171" s="5">
        <f t="shared" si="2"/>
        <v>53820495</v>
      </c>
      <c r="O171" t="s">
        <v>1344</v>
      </c>
      <c r="P171" t="s">
        <v>1345</v>
      </c>
      <c r="Q171" t="s">
        <v>101</v>
      </c>
    </row>
    <row r="172" spans="1:19" x14ac:dyDescent="0.2">
      <c r="A172" t="s">
        <v>221</v>
      </c>
      <c r="B172" t="s">
        <v>229</v>
      </c>
      <c r="C172">
        <v>3</v>
      </c>
      <c r="D172" t="s">
        <v>226</v>
      </c>
      <c r="E172" t="s">
        <v>191</v>
      </c>
      <c r="F172" t="s">
        <v>19</v>
      </c>
      <c r="G172" t="s">
        <v>57</v>
      </c>
      <c r="H172" t="s">
        <v>57</v>
      </c>
      <c r="I172">
        <v>0</v>
      </c>
      <c r="J172">
        <v>1</v>
      </c>
      <c r="K172">
        <v>2</v>
      </c>
      <c r="L172">
        <v>2</v>
      </c>
      <c r="N172" s="5">
        <f t="shared" si="2"/>
        <v>14400500</v>
      </c>
      <c r="O172" t="s">
        <v>1346</v>
      </c>
      <c r="P172" t="s">
        <v>1347</v>
      </c>
      <c r="Q172" t="s">
        <v>230</v>
      </c>
    </row>
    <row r="173" spans="1:19" x14ac:dyDescent="0.2">
      <c r="A173" t="s">
        <v>221</v>
      </c>
      <c r="B173" t="s">
        <v>1160</v>
      </c>
      <c r="C173">
        <v>3</v>
      </c>
      <c r="D173" t="s">
        <v>707</v>
      </c>
      <c r="E173" t="s">
        <v>1161</v>
      </c>
      <c r="F173" t="s">
        <v>19</v>
      </c>
      <c r="I173">
        <v>0</v>
      </c>
      <c r="J173">
        <v>0</v>
      </c>
      <c r="K173">
        <v>0</v>
      </c>
      <c r="L173">
        <v>2</v>
      </c>
      <c r="N173" s="5">
        <f t="shared" si="2"/>
        <v>1000100</v>
      </c>
      <c r="O173" t="s">
        <v>1235</v>
      </c>
      <c r="P173" t="s">
        <v>1348</v>
      </c>
      <c r="Q173" t="s">
        <v>430</v>
      </c>
    </row>
    <row r="174" spans="1:19" x14ac:dyDescent="0.2">
      <c r="A174" t="s">
        <v>610</v>
      </c>
      <c r="B174" t="s">
        <v>611</v>
      </c>
      <c r="C174">
        <v>2</v>
      </c>
      <c r="D174" s="20" t="s">
        <v>612</v>
      </c>
      <c r="E174" t="s">
        <v>350</v>
      </c>
      <c r="F174" t="s">
        <v>19</v>
      </c>
      <c r="G174" t="s">
        <v>57</v>
      </c>
      <c r="H174" t="s">
        <v>57</v>
      </c>
      <c r="I174">
        <v>1</v>
      </c>
      <c r="J174">
        <v>1</v>
      </c>
      <c r="K174">
        <v>2</v>
      </c>
      <c r="L174">
        <v>2</v>
      </c>
      <c r="M174" s="5">
        <v>100000000</v>
      </c>
      <c r="N174" s="5">
        <f t="shared" si="2"/>
        <v>87178256</v>
      </c>
      <c r="O174" t="s">
        <v>1349</v>
      </c>
      <c r="P174">
        <v>0</v>
      </c>
      <c r="Q174" t="s">
        <v>20</v>
      </c>
    </row>
    <row r="175" spans="1:19" x14ac:dyDescent="0.2">
      <c r="A175" t="s">
        <v>610</v>
      </c>
      <c r="B175" t="s">
        <v>613</v>
      </c>
      <c r="C175">
        <v>3</v>
      </c>
      <c r="D175" s="20" t="s">
        <v>612</v>
      </c>
      <c r="E175" t="s">
        <v>350</v>
      </c>
      <c r="F175" t="s">
        <v>19</v>
      </c>
      <c r="G175" t="s">
        <v>57</v>
      </c>
      <c r="H175" t="s">
        <v>57</v>
      </c>
      <c r="I175">
        <v>1</v>
      </c>
      <c r="J175">
        <v>1</v>
      </c>
      <c r="K175">
        <v>2</v>
      </c>
      <c r="L175">
        <v>2</v>
      </c>
      <c r="M175" s="5">
        <v>100000000</v>
      </c>
      <c r="N175" s="5">
        <f t="shared" si="2"/>
        <v>66020000</v>
      </c>
      <c r="O175" t="s">
        <v>1350</v>
      </c>
      <c r="P175">
        <v>65600000</v>
      </c>
      <c r="Q175" t="s">
        <v>614</v>
      </c>
      <c r="S175" t="s">
        <v>28</v>
      </c>
    </row>
    <row r="176" spans="1:19" x14ac:dyDescent="0.2">
      <c r="A176" t="s">
        <v>610</v>
      </c>
      <c r="B176" t="s">
        <v>611</v>
      </c>
      <c r="C176">
        <v>2</v>
      </c>
      <c r="D176" t="s">
        <v>612</v>
      </c>
      <c r="E176" t="s">
        <v>1032</v>
      </c>
      <c r="F176" t="s">
        <v>19</v>
      </c>
      <c r="G176" s="4">
        <v>35796</v>
      </c>
      <c r="H176" s="4">
        <v>39447</v>
      </c>
      <c r="I176">
        <v>1</v>
      </c>
      <c r="J176">
        <v>1</v>
      </c>
      <c r="K176">
        <v>2</v>
      </c>
      <c r="L176">
        <v>2</v>
      </c>
      <c r="M176" s="5">
        <v>100000000</v>
      </c>
      <c r="N176" s="5">
        <f t="shared" si="2"/>
        <v>48000000</v>
      </c>
      <c r="O176" t="s">
        <v>1351</v>
      </c>
      <c r="P176">
        <v>0</v>
      </c>
      <c r="Q176" t="s">
        <v>1064</v>
      </c>
      <c r="S176" t="s">
        <v>28</v>
      </c>
    </row>
    <row r="177" spans="1:19" x14ac:dyDescent="0.2">
      <c r="A177" t="s">
        <v>610</v>
      </c>
      <c r="B177" t="s">
        <v>1065</v>
      </c>
      <c r="C177">
        <v>3</v>
      </c>
      <c r="D177" t="s">
        <v>612</v>
      </c>
      <c r="E177" t="s">
        <v>1032</v>
      </c>
      <c r="F177" t="s">
        <v>19</v>
      </c>
      <c r="G177" s="4">
        <v>35796</v>
      </c>
      <c r="H177" s="4">
        <v>39447</v>
      </c>
      <c r="I177">
        <v>1</v>
      </c>
      <c r="J177">
        <v>1</v>
      </c>
      <c r="K177">
        <v>2</v>
      </c>
      <c r="L177">
        <v>2</v>
      </c>
      <c r="M177" s="5">
        <v>100000000</v>
      </c>
      <c r="N177" s="5">
        <f t="shared" si="2"/>
        <v>1000000</v>
      </c>
      <c r="O177" t="s">
        <v>1235</v>
      </c>
      <c r="P177" t="s">
        <v>1218</v>
      </c>
      <c r="Q177" t="s">
        <v>1066</v>
      </c>
      <c r="S177" t="s">
        <v>28</v>
      </c>
    </row>
    <row r="178" spans="1:19" x14ac:dyDescent="0.2">
      <c r="A178" t="s">
        <v>236</v>
      </c>
      <c r="B178" t="s">
        <v>237</v>
      </c>
      <c r="C178">
        <v>3</v>
      </c>
      <c r="D178" t="s">
        <v>238</v>
      </c>
      <c r="E178" t="s">
        <v>191</v>
      </c>
      <c r="F178" t="s">
        <v>19</v>
      </c>
      <c r="G178" t="s">
        <v>57</v>
      </c>
      <c r="H178" t="s">
        <v>57</v>
      </c>
      <c r="I178">
        <v>0</v>
      </c>
      <c r="J178">
        <v>0</v>
      </c>
      <c r="K178">
        <v>0</v>
      </c>
      <c r="L178">
        <v>2</v>
      </c>
      <c r="N178" s="5">
        <f t="shared" si="2"/>
        <v>6179509</v>
      </c>
      <c r="O178" t="s">
        <v>1352</v>
      </c>
      <c r="Q178" t="s">
        <v>239</v>
      </c>
      <c r="S178" t="s">
        <v>28</v>
      </c>
    </row>
    <row r="179" spans="1:19" x14ac:dyDescent="0.2">
      <c r="A179" t="s">
        <v>236</v>
      </c>
      <c r="B179" t="s">
        <v>1166</v>
      </c>
      <c r="C179">
        <v>3</v>
      </c>
      <c r="D179" t="s">
        <v>1167</v>
      </c>
      <c r="E179" t="s">
        <v>1161</v>
      </c>
      <c r="F179" t="s">
        <v>19</v>
      </c>
      <c r="I179">
        <v>0</v>
      </c>
      <c r="J179">
        <v>0</v>
      </c>
      <c r="K179">
        <v>0</v>
      </c>
      <c r="L179">
        <v>0</v>
      </c>
      <c r="N179" s="5">
        <f t="shared" si="2"/>
        <v>120000</v>
      </c>
      <c r="O179" t="s">
        <v>1353</v>
      </c>
      <c r="Q179" t="s">
        <v>331</v>
      </c>
    </row>
    <row r="180" spans="1:19" x14ac:dyDescent="0.2">
      <c r="A180" t="s">
        <v>128</v>
      </c>
      <c r="B180" t="s">
        <v>129</v>
      </c>
      <c r="C180">
        <v>2</v>
      </c>
      <c r="D180" t="s">
        <v>130</v>
      </c>
      <c r="E180" t="s">
        <v>18</v>
      </c>
      <c r="F180" t="s">
        <v>19</v>
      </c>
      <c r="G180">
        <v>1998</v>
      </c>
      <c r="H180">
        <v>2004</v>
      </c>
      <c r="I180">
        <v>0</v>
      </c>
      <c r="J180">
        <v>0</v>
      </c>
      <c r="K180">
        <v>0</v>
      </c>
      <c r="L180">
        <v>0</v>
      </c>
      <c r="N180" s="5">
        <f t="shared" si="2"/>
        <v>0</v>
      </c>
      <c r="O180" t="s">
        <v>1218</v>
      </c>
      <c r="P180" t="s">
        <v>1218</v>
      </c>
      <c r="Q180" t="s">
        <v>20</v>
      </c>
    </row>
    <row r="181" spans="1:19" x14ac:dyDescent="0.2">
      <c r="A181" t="s">
        <v>128</v>
      </c>
      <c r="B181" t="s">
        <v>129</v>
      </c>
      <c r="C181">
        <v>1</v>
      </c>
      <c r="D181" t="s">
        <v>171</v>
      </c>
      <c r="E181" t="s">
        <v>134</v>
      </c>
      <c r="F181" t="s">
        <v>19</v>
      </c>
      <c r="G181" t="s">
        <v>57</v>
      </c>
      <c r="H181" t="s">
        <v>57</v>
      </c>
      <c r="I181" s="22">
        <v>0</v>
      </c>
      <c r="J181" s="18">
        <v>0</v>
      </c>
      <c r="K181" s="18">
        <v>0</v>
      </c>
      <c r="L181" s="18">
        <v>0</v>
      </c>
      <c r="N181" s="5">
        <f t="shared" si="2"/>
        <v>50000000</v>
      </c>
      <c r="O181" t="s">
        <v>1224</v>
      </c>
      <c r="P181" t="s">
        <v>1218</v>
      </c>
      <c r="Q181" t="s">
        <v>107</v>
      </c>
      <c r="S181" s="21" t="s">
        <v>575</v>
      </c>
    </row>
    <row r="182" spans="1:19" x14ac:dyDescent="0.2">
      <c r="A182" t="s">
        <v>128</v>
      </c>
      <c r="B182" t="s">
        <v>346</v>
      </c>
      <c r="C182">
        <v>2</v>
      </c>
      <c r="D182" t="s">
        <v>347</v>
      </c>
      <c r="E182" t="s">
        <v>335</v>
      </c>
      <c r="I182" s="20"/>
      <c r="J182" s="20"/>
      <c r="K182" s="20"/>
      <c r="L182" s="20">
        <v>0</v>
      </c>
      <c r="N182" s="5">
        <f t="shared" si="2"/>
        <v>0</v>
      </c>
      <c r="O182" t="s">
        <v>1218</v>
      </c>
      <c r="P182">
        <v>0</v>
      </c>
      <c r="Q182" t="s">
        <v>107</v>
      </c>
      <c r="S182" s="21" t="s">
        <v>578</v>
      </c>
    </row>
    <row r="183" spans="1:19" x14ac:dyDescent="0.2">
      <c r="A183" t="s">
        <v>242</v>
      </c>
      <c r="B183" t="s">
        <v>243</v>
      </c>
      <c r="C183">
        <v>3</v>
      </c>
      <c r="D183" t="s">
        <v>244</v>
      </c>
      <c r="E183" t="s">
        <v>191</v>
      </c>
      <c r="F183" t="s">
        <v>19</v>
      </c>
      <c r="G183" s="4">
        <v>38626</v>
      </c>
      <c r="H183" s="4">
        <v>39676</v>
      </c>
      <c r="I183">
        <v>0</v>
      </c>
      <c r="J183">
        <v>0</v>
      </c>
      <c r="K183">
        <v>0</v>
      </c>
      <c r="L183">
        <v>0</v>
      </c>
      <c r="N183" s="5">
        <f t="shared" si="2"/>
        <v>450000</v>
      </c>
      <c r="O183" t="s">
        <v>1240</v>
      </c>
      <c r="Q183" t="s">
        <v>245</v>
      </c>
    </row>
    <row r="184" spans="1:19" x14ac:dyDescent="0.2">
      <c r="A184" t="s">
        <v>65</v>
      </c>
      <c r="B184" t="s">
        <v>66</v>
      </c>
      <c r="C184">
        <v>1</v>
      </c>
      <c r="D184" t="s">
        <v>67</v>
      </c>
      <c r="E184" t="s">
        <v>18</v>
      </c>
      <c r="F184" t="s">
        <v>19</v>
      </c>
      <c r="G184">
        <v>1999</v>
      </c>
      <c r="H184">
        <v>2004</v>
      </c>
      <c r="I184">
        <v>1</v>
      </c>
      <c r="J184">
        <v>1</v>
      </c>
      <c r="K184">
        <v>1</v>
      </c>
      <c r="L184">
        <v>1</v>
      </c>
      <c r="N184" s="5">
        <f t="shared" si="2"/>
        <v>100000000</v>
      </c>
      <c r="O184">
        <v>70000000</v>
      </c>
      <c r="P184" t="s">
        <v>1238</v>
      </c>
    </row>
    <row r="185" spans="1:19" x14ac:dyDescent="0.2">
      <c r="A185" s="1" t="s">
        <v>839</v>
      </c>
      <c r="B185" t="s">
        <v>840</v>
      </c>
      <c r="C185">
        <v>2</v>
      </c>
      <c r="D185" t="s">
        <v>841</v>
      </c>
      <c r="E185" t="s">
        <v>801</v>
      </c>
      <c r="F185" t="s">
        <v>19</v>
      </c>
      <c r="G185" s="4">
        <v>40909</v>
      </c>
      <c r="H185" s="4">
        <v>42004</v>
      </c>
      <c r="I185">
        <v>0</v>
      </c>
      <c r="J185">
        <v>0</v>
      </c>
      <c r="K185">
        <v>1</v>
      </c>
      <c r="L185">
        <v>2</v>
      </c>
      <c r="N185" s="5">
        <f t="shared" si="2"/>
        <v>900000000</v>
      </c>
      <c r="O185" t="s">
        <v>1318</v>
      </c>
      <c r="P185" t="s">
        <v>1218</v>
      </c>
      <c r="Q185" t="s">
        <v>842</v>
      </c>
    </row>
    <row r="186" spans="1:19" x14ac:dyDescent="0.2">
      <c r="A186" t="s">
        <v>687</v>
      </c>
      <c r="B186" t="s">
        <v>688</v>
      </c>
      <c r="C186">
        <v>3</v>
      </c>
      <c r="D186" t="s">
        <v>689</v>
      </c>
      <c r="E186" t="s">
        <v>626</v>
      </c>
      <c r="F186" s="6" t="s">
        <v>690</v>
      </c>
      <c r="G186" s="4">
        <v>36161</v>
      </c>
      <c r="H186" s="4">
        <v>37986</v>
      </c>
      <c r="I186" s="10" t="s">
        <v>691</v>
      </c>
      <c r="J186" s="9"/>
      <c r="K186" s="9"/>
      <c r="L186" s="9"/>
      <c r="N186" s="5">
        <f t="shared" si="2"/>
        <v>999999400</v>
      </c>
      <c r="O186">
        <v>999999400</v>
      </c>
      <c r="Q186" t="s">
        <v>71</v>
      </c>
      <c r="S186" s="21" t="s">
        <v>591</v>
      </c>
    </row>
    <row r="187" spans="1:19" x14ac:dyDescent="0.2">
      <c r="A187" s="14" t="s">
        <v>687</v>
      </c>
      <c r="B187" s="14" t="s">
        <v>755</v>
      </c>
      <c r="C187" s="14">
        <v>3</v>
      </c>
      <c r="D187" s="14" t="s">
        <v>685</v>
      </c>
      <c r="E187" s="14" t="s">
        <v>626</v>
      </c>
      <c r="F187" s="14" t="s">
        <v>19</v>
      </c>
      <c r="G187" s="15">
        <v>37681</v>
      </c>
      <c r="H187" s="15">
        <v>38291</v>
      </c>
      <c r="I187" s="26">
        <v>1</v>
      </c>
      <c r="J187" s="26">
        <v>1</v>
      </c>
      <c r="K187" s="26">
        <v>1</v>
      </c>
      <c r="L187" s="16">
        <v>2</v>
      </c>
      <c r="M187" s="14"/>
      <c r="N187" s="5">
        <f t="shared" si="2"/>
        <v>750000000</v>
      </c>
      <c r="O187" t="s">
        <v>1233</v>
      </c>
      <c r="P187" t="s">
        <v>1354</v>
      </c>
      <c r="Q187" s="14" t="s">
        <v>756</v>
      </c>
    </row>
    <row r="188" spans="1:19" x14ac:dyDescent="0.2">
      <c r="A188" t="s">
        <v>1113</v>
      </c>
      <c r="B188" t="s">
        <v>1114</v>
      </c>
      <c r="C188">
        <v>3</v>
      </c>
      <c r="D188" t="s">
        <v>1115</v>
      </c>
      <c r="E188" t="s">
        <v>1111</v>
      </c>
      <c r="F188" t="s">
        <v>19</v>
      </c>
      <c r="I188">
        <v>1</v>
      </c>
      <c r="J188">
        <v>1</v>
      </c>
      <c r="K188">
        <v>1</v>
      </c>
      <c r="L188">
        <v>2</v>
      </c>
      <c r="N188" s="5">
        <f t="shared" si="2"/>
        <v>200125</v>
      </c>
      <c r="O188" t="s">
        <v>1355</v>
      </c>
      <c r="P188" t="s">
        <v>1306</v>
      </c>
      <c r="Q188" t="s">
        <v>39</v>
      </c>
    </row>
    <row r="189" spans="1:19" x14ac:dyDescent="0.2">
      <c r="A189" t="s">
        <v>332</v>
      </c>
      <c r="B189" t="s">
        <v>333</v>
      </c>
      <c r="C189">
        <v>3</v>
      </c>
      <c r="D189" t="s">
        <v>334</v>
      </c>
      <c r="E189" t="s">
        <v>335</v>
      </c>
      <c r="F189" t="s">
        <v>19</v>
      </c>
      <c r="G189" t="s">
        <v>57</v>
      </c>
      <c r="H189" t="s">
        <v>57</v>
      </c>
      <c r="I189" s="20">
        <v>1</v>
      </c>
      <c r="J189" s="20">
        <v>1</v>
      </c>
      <c r="K189" s="20">
        <v>2</v>
      </c>
      <c r="L189" s="20">
        <v>2</v>
      </c>
      <c r="N189" s="5">
        <f t="shared" si="2"/>
        <v>6400400</v>
      </c>
      <c r="O189" t="s">
        <v>1356</v>
      </c>
      <c r="P189" t="s">
        <v>1283</v>
      </c>
      <c r="Q189" t="s">
        <v>249</v>
      </c>
    </row>
    <row r="190" spans="1:19" x14ac:dyDescent="0.2">
      <c r="A190" t="s">
        <v>1141</v>
      </c>
      <c r="B190" t="s">
        <v>1142</v>
      </c>
      <c r="C190">
        <v>3</v>
      </c>
      <c r="D190" t="s">
        <v>1143</v>
      </c>
      <c r="E190" t="s">
        <v>1133</v>
      </c>
      <c r="F190" t="s">
        <v>1144</v>
      </c>
      <c r="I190">
        <v>1</v>
      </c>
      <c r="J190">
        <v>1</v>
      </c>
      <c r="K190">
        <v>1</v>
      </c>
      <c r="L190">
        <v>2</v>
      </c>
      <c r="N190" s="5">
        <f t="shared" si="2"/>
        <v>9500000</v>
      </c>
      <c r="O190" t="s">
        <v>1357</v>
      </c>
      <c r="P190" t="s">
        <v>1358</v>
      </c>
      <c r="Q190" t="s">
        <v>20</v>
      </c>
    </row>
    <row r="191" spans="1:19" x14ac:dyDescent="0.2">
      <c r="A191" t="s">
        <v>250</v>
      </c>
      <c r="B191" t="s">
        <v>251</v>
      </c>
      <c r="C191">
        <v>3</v>
      </c>
      <c r="D191" t="s">
        <v>252</v>
      </c>
      <c r="E191" t="s">
        <v>191</v>
      </c>
      <c r="F191" t="s">
        <v>19</v>
      </c>
      <c r="G191" t="s">
        <v>57</v>
      </c>
      <c r="H191" t="s">
        <v>57</v>
      </c>
      <c r="I191">
        <v>0</v>
      </c>
      <c r="J191">
        <v>0</v>
      </c>
      <c r="K191">
        <v>0</v>
      </c>
      <c r="L191">
        <v>0</v>
      </c>
      <c r="N191" s="5">
        <f t="shared" si="2"/>
        <v>100000</v>
      </c>
      <c r="O191" t="s">
        <v>1291</v>
      </c>
      <c r="Q191" t="s">
        <v>64</v>
      </c>
    </row>
    <row r="192" spans="1:19" x14ac:dyDescent="0.2">
      <c r="A192" t="s">
        <v>471</v>
      </c>
      <c r="B192" t="s">
        <v>621</v>
      </c>
      <c r="C192">
        <v>3</v>
      </c>
      <c r="D192" t="s">
        <v>473</v>
      </c>
      <c r="E192" t="s">
        <v>350</v>
      </c>
      <c r="F192" t="s">
        <v>19</v>
      </c>
      <c r="G192" s="4">
        <v>36526</v>
      </c>
      <c r="H192" s="4">
        <v>39447</v>
      </c>
      <c r="I192">
        <v>1</v>
      </c>
      <c r="J192">
        <v>1</v>
      </c>
      <c r="K192">
        <v>1</v>
      </c>
      <c r="L192">
        <v>2</v>
      </c>
      <c r="N192" s="5">
        <f t="shared" si="2"/>
        <v>90272250</v>
      </c>
      <c r="O192" t="s">
        <v>1359</v>
      </c>
      <c r="P192">
        <v>31500000</v>
      </c>
      <c r="Q192" t="s">
        <v>622</v>
      </c>
    </row>
    <row r="193" spans="1:18" x14ac:dyDescent="0.2">
      <c r="A193" s="1" t="s">
        <v>471</v>
      </c>
      <c r="B193" t="s">
        <v>472</v>
      </c>
      <c r="C193">
        <v>1</v>
      </c>
      <c r="D193" t="s">
        <v>473</v>
      </c>
      <c r="E193" t="s">
        <v>350</v>
      </c>
      <c r="F193" t="s">
        <v>19</v>
      </c>
      <c r="G193" t="s">
        <v>57</v>
      </c>
      <c r="H193" t="s">
        <v>57</v>
      </c>
      <c r="I193">
        <v>1</v>
      </c>
      <c r="J193">
        <v>1</v>
      </c>
      <c r="K193">
        <v>1</v>
      </c>
      <c r="L193">
        <v>2</v>
      </c>
      <c r="N193" s="5">
        <f t="shared" si="2"/>
        <v>2527750</v>
      </c>
      <c r="O193" t="s">
        <v>1360</v>
      </c>
      <c r="P193" t="s">
        <v>1218</v>
      </c>
      <c r="Q193" t="s">
        <v>474</v>
      </c>
    </row>
    <row r="194" spans="1:18" x14ac:dyDescent="0.2">
      <c r="A194" t="s">
        <v>68</v>
      </c>
      <c r="B194" t="s">
        <v>69</v>
      </c>
      <c r="C194">
        <v>1</v>
      </c>
      <c r="D194" t="s">
        <v>70</v>
      </c>
      <c r="E194" t="s">
        <v>18</v>
      </c>
      <c r="F194" t="s">
        <v>19</v>
      </c>
      <c r="G194" t="s">
        <v>57</v>
      </c>
      <c r="H194" t="s">
        <v>57</v>
      </c>
      <c r="I194">
        <v>0</v>
      </c>
      <c r="J194">
        <v>0</v>
      </c>
      <c r="K194">
        <v>0</v>
      </c>
      <c r="L194">
        <v>0</v>
      </c>
      <c r="N194" s="5">
        <f t="shared" ref="N194:N257" si="3">O194+P194</f>
        <v>0</v>
      </c>
      <c r="O194" t="s">
        <v>1218</v>
      </c>
      <c r="P194" t="s">
        <v>1218</v>
      </c>
      <c r="Q194" t="s">
        <v>71</v>
      </c>
    </row>
    <row r="195" spans="1:18" x14ac:dyDescent="0.2">
      <c r="A195" s="1" t="s">
        <v>848</v>
      </c>
      <c r="B195" t="s">
        <v>849</v>
      </c>
      <c r="C195">
        <v>1</v>
      </c>
      <c r="D195" t="s">
        <v>850</v>
      </c>
      <c r="E195" t="s">
        <v>801</v>
      </c>
      <c r="F195" t="s">
        <v>19</v>
      </c>
      <c r="G195" s="4">
        <v>39814</v>
      </c>
      <c r="H195" t="s">
        <v>57</v>
      </c>
      <c r="I195">
        <v>0</v>
      </c>
      <c r="J195">
        <v>0</v>
      </c>
      <c r="K195">
        <v>2</v>
      </c>
      <c r="L195">
        <v>2</v>
      </c>
      <c r="M195" s="5">
        <v>22400000</v>
      </c>
      <c r="N195" s="5">
        <f t="shared" si="3"/>
        <v>25000000</v>
      </c>
      <c r="O195" t="s">
        <v>1219</v>
      </c>
      <c r="P195" t="s">
        <v>1218</v>
      </c>
      <c r="Q195" t="s">
        <v>71</v>
      </c>
    </row>
    <row r="196" spans="1:18" x14ac:dyDescent="0.2">
      <c r="A196" t="s">
        <v>483</v>
      </c>
      <c r="B196" t="s">
        <v>484</v>
      </c>
      <c r="C196">
        <v>2</v>
      </c>
      <c r="D196" t="s">
        <v>485</v>
      </c>
      <c r="E196" t="s">
        <v>350</v>
      </c>
      <c r="F196" t="s">
        <v>19</v>
      </c>
      <c r="G196" t="s">
        <v>57</v>
      </c>
      <c r="H196" t="s">
        <v>57</v>
      </c>
      <c r="I196">
        <v>1</v>
      </c>
      <c r="J196">
        <v>1</v>
      </c>
      <c r="K196">
        <v>1</v>
      </c>
      <c r="L196">
        <v>2</v>
      </c>
      <c r="N196" s="5">
        <f t="shared" si="3"/>
        <v>70066316</v>
      </c>
      <c r="O196" t="s">
        <v>1361</v>
      </c>
      <c r="P196">
        <v>48666316</v>
      </c>
      <c r="Q196" t="s">
        <v>39</v>
      </c>
    </row>
    <row r="197" spans="1:18" x14ac:dyDescent="0.2">
      <c r="A197" t="s">
        <v>483</v>
      </c>
      <c r="B197" t="s">
        <v>745</v>
      </c>
      <c r="C197">
        <v>1</v>
      </c>
      <c r="D197" t="s">
        <v>746</v>
      </c>
      <c r="E197" t="s">
        <v>626</v>
      </c>
      <c r="F197" t="s">
        <v>19</v>
      </c>
      <c r="G197" s="4">
        <v>36892</v>
      </c>
      <c r="H197" s="4">
        <v>37986</v>
      </c>
      <c r="I197" s="18">
        <v>1</v>
      </c>
      <c r="J197" s="18">
        <v>1</v>
      </c>
      <c r="K197" s="18">
        <v>1</v>
      </c>
      <c r="L197" s="18">
        <v>2</v>
      </c>
      <c r="N197" s="5">
        <f t="shared" si="3"/>
        <v>334000125</v>
      </c>
      <c r="O197" t="s">
        <v>1362</v>
      </c>
      <c r="P197" t="s">
        <v>1306</v>
      </c>
      <c r="Q197" t="s">
        <v>81</v>
      </c>
    </row>
    <row r="198" spans="1:18" x14ac:dyDescent="0.2">
      <c r="A198" t="s">
        <v>483</v>
      </c>
      <c r="B198" t="s">
        <v>706</v>
      </c>
      <c r="C198">
        <v>3</v>
      </c>
      <c r="D198" t="s">
        <v>707</v>
      </c>
      <c r="E198" t="s">
        <v>626</v>
      </c>
      <c r="F198" t="s">
        <v>19</v>
      </c>
      <c r="G198" s="4">
        <v>37318</v>
      </c>
      <c r="H198" s="4">
        <v>37621</v>
      </c>
      <c r="I198">
        <v>0</v>
      </c>
      <c r="J198">
        <v>2</v>
      </c>
      <c r="K198">
        <v>2</v>
      </c>
      <c r="L198">
        <v>2</v>
      </c>
      <c r="M198" s="5"/>
      <c r="N198" s="5">
        <f t="shared" si="3"/>
        <v>6143407</v>
      </c>
      <c r="O198" t="s">
        <v>1363</v>
      </c>
      <c r="P198" t="s">
        <v>1218</v>
      </c>
      <c r="Q198" t="s">
        <v>343</v>
      </c>
    </row>
    <row r="199" spans="1:18" x14ac:dyDescent="0.2">
      <c r="A199" t="s">
        <v>483</v>
      </c>
      <c r="B199" t="s">
        <v>1072</v>
      </c>
      <c r="C199">
        <v>2</v>
      </c>
      <c r="D199" t="s">
        <v>170</v>
      </c>
      <c r="E199" t="s">
        <v>1068</v>
      </c>
      <c r="F199" t="s">
        <v>19</v>
      </c>
      <c r="G199" s="4">
        <v>37257</v>
      </c>
      <c r="H199" s="4">
        <v>39082</v>
      </c>
      <c r="I199">
        <v>0</v>
      </c>
      <c r="J199">
        <v>1</v>
      </c>
      <c r="K199">
        <v>1</v>
      </c>
      <c r="L199">
        <v>2</v>
      </c>
      <c r="N199" s="5">
        <f t="shared" si="3"/>
        <v>84700000</v>
      </c>
      <c r="O199">
        <v>84700000</v>
      </c>
      <c r="P199" t="s">
        <v>1218</v>
      </c>
      <c r="Q199" t="s">
        <v>1073</v>
      </c>
    </row>
    <row r="200" spans="1:18" x14ac:dyDescent="0.2">
      <c r="A200" t="s">
        <v>884</v>
      </c>
      <c r="B200" t="s">
        <v>885</v>
      </c>
      <c r="C200">
        <v>2</v>
      </c>
      <c r="D200" t="s">
        <v>886</v>
      </c>
      <c r="E200" t="s">
        <v>801</v>
      </c>
      <c r="F200" t="s">
        <v>19</v>
      </c>
      <c r="G200" s="4">
        <v>34578</v>
      </c>
      <c r="H200" s="4">
        <v>34789</v>
      </c>
      <c r="I200">
        <v>0</v>
      </c>
      <c r="J200">
        <v>0</v>
      </c>
      <c r="K200">
        <v>0</v>
      </c>
      <c r="L200">
        <v>2</v>
      </c>
      <c r="N200" s="5">
        <f t="shared" si="3"/>
        <v>62600000</v>
      </c>
      <c r="O200" t="s">
        <v>1364</v>
      </c>
      <c r="P200" t="s">
        <v>1218</v>
      </c>
      <c r="Q200" t="s">
        <v>20</v>
      </c>
      <c r="R200" t="s">
        <v>627</v>
      </c>
    </row>
    <row r="201" spans="1:18" x14ac:dyDescent="0.2">
      <c r="A201" t="s">
        <v>336</v>
      </c>
      <c r="B201" t="s">
        <v>337</v>
      </c>
      <c r="C201">
        <v>3</v>
      </c>
      <c r="D201" t="s">
        <v>338</v>
      </c>
      <c r="E201" t="s">
        <v>335</v>
      </c>
      <c r="F201" t="s">
        <v>121</v>
      </c>
      <c r="G201" t="s">
        <v>57</v>
      </c>
      <c r="H201" t="s">
        <v>57</v>
      </c>
      <c r="I201" s="20">
        <v>1</v>
      </c>
      <c r="J201" s="20">
        <v>1</v>
      </c>
      <c r="K201" s="20">
        <v>2</v>
      </c>
      <c r="L201" s="20">
        <v>2</v>
      </c>
      <c r="M201" s="5">
        <v>14900000</v>
      </c>
      <c r="N201" s="5">
        <f t="shared" si="3"/>
        <v>1000000</v>
      </c>
      <c r="O201" t="s">
        <v>1235</v>
      </c>
      <c r="Q201" t="s">
        <v>339</v>
      </c>
      <c r="R201" t="s">
        <v>632</v>
      </c>
    </row>
    <row r="202" spans="1:18" x14ac:dyDescent="0.2">
      <c r="A202" t="s">
        <v>489</v>
      </c>
      <c r="B202" t="s">
        <v>490</v>
      </c>
      <c r="C202">
        <v>3</v>
      </c>
      <c r="D202" t="s">
        <v>491</v>
      </c>
      <c r="E202" t="s">
        <v>350</v>
      </c>
      <c r="F202" t="s">
        <v>19</v>
      </c>
      <c r="G202" s="4">
        <v>34547</v>
      </c>
      <c r="H202" s="4">
        <v>38168</v>
      </c>
      <c r="I202">
        <v>1</v>
      </c>
      <c r="J202">
        <v>1</v>
      </c>
      <c r="K202">
        <v>2</v>
      </c>
      <c r="L202">
        <v>2</v>
      </c>
      <c r="N202" s="5">
        <f t="shared" si="3"/>
        <v>579000000</v>
      </c>
      <c r="O202" t="s">
        <v>1365</v>
      </c>
      <c r="P202">
        <v>177000000</v>
      </c>
      <c r="Q202" t="s">
        <v>492</v>
      </c>
      <c r="R202" t="s">
        <v>638</v>
      </c>
    </row>
    <row r="203" spans="1:18" x14ac:dyDescent="0.2">
      <c r="A203" t="s">
        <v>656</v>
      </c>
      <c r="B203" t="s">
        <v>657</v>
      </c>
      <c r="C203">
        <v>3</v>
      </c>
      <c r="D203" t="s">
        <v>658</v>
      </c>
      <c r="E203" t="s">
        <v>626</v>
      </c>
      <c r="F203" s="7" t="s">
        <v>659</v>
      </c>
      <c r="G203" s="8">
        <v>35932</v>
      </c>
      <c r="H203" s="8">
        <v>36133</v>
      </c>
      <c r="I203" s="19">
        <v>1</v>
      </c>
      <c r="J203" s="19">
        <v>1</v>
      </c>
      <c r="K203" s="19">
        <v>2</v>
      </c>
      <c r="L203" s="19">
        <v>2</v>
      </c>
      <c r="M203" s="5">
        <v>36000000</v>
      </c>
      <c r="N203" s="5">
        <f t="shared" si="3"/>
        <v>30000000</v>
      </c>
      <c r="O203" t="s">
        <v>1358</v>
      </c>
      <c r="P203" t="s">
        <v>1366</v>
      </c>
      <c r="Q203" t="s">
        <v>220</v>
      </c>
      <c r="R203" t="s">
        <v>643</v>
      </c>
    </row>
    <row r="204" spans="1:18" x14ac:dyDescent="0.2">
      <c r="A204" t="s">
        <v>656</v>
      </c>
      <c r="B204" t="s">
        <v>657</v>
      </c>
      <c r="C204">
        <v>3</v>
      </c>
      <c r="D204" t="s">
        <v>661</v>
      </c>
      <c r="E204" t="s">
        <v>626</v>
      </c>
      <c r="F204" t="s">
        <v>19</v>
      </c>
      <c r="G204" s="4">
        <v>36404</v>
      </c>
      <c r="H204" s="4">
        <v>37955</v>
      </c>
      <c r="I204" s="18">
        <v>1</v>
      </c>
      <c r="J204" s="18">
        <v>1</v>
      </c>
      <c r="K204" s="18">
        <v>2</v>
      </c>
      <c r="L204" s="18">
        <v>2</v>
      </c>
      <c r="M204" s="5"/>
      <c r="N204" s="5">
        <f t="shared" si="3"/>
        <v>1415000000</v>
      </c>
      <c r="O204" t="s">
        <v>1367</v>
      </c>
      <c r="P204" t="s">
        <v>1368</v>
      </c>
      <c r="Q204" t="s">
        <v>71</v>
      </c>
      <c r="R204" t="s">
        <v>647</v>
      </c>
    </row>
    <row r="205" spans="1:18" x14ac:dyDescent="0.2">
      <c r="A205" t="s">
        <v>1046</v>
      </c>
      <c r="B205" t="s">
        <v>1047</v>
      </c>
      <c r="C205">
        <v>3</v>
      </c>
      <c r="D205" t="s">
        <v>1048</v>
      </c>
      <c r="E205" t="s">
        <v>1032</v>
      </c>
      <c r="F205" t="s">
        <v>1049</v>
      </c>
      <c r="G205" t="s">
        <v>57</v>
      </c>
      <c r="H205" t="s">
        <v>57</v>
      </c>
      <c r="I205" s="12">
        <v>0</v>
      </c>
      <c r="J205" s="12">
        <v>0</v>
      </c>
      <c r="K205" s="12">
        <v>2</v>
      </c>
      <c r="L205" s="12">
        <v>2</v>
      </c>
      <c r="M205" s="5">
        <v>100000</v>
      </c>
      <c r="N205" s="5">
        <f t="shared" si="3"/>
        <v>400000</v>
      </c>
      <c r="O205" t="s">
        <v>1369</v>
      </c>
      <c r="Q205" t="s">
        <v>1050</v>
      </c>
      <c r="R205" t="s">
        <v>652</v>
      </c>
    </row>
    <row r="206" spans="1:18" x14ac:dyDescent="0.2">
      <c r="A206" t="s">
        <v>270</v>
      </c>
      <c r="B206" t="s">
        <v>271</v>
      </c>
      <c r="C206">
        <v>3</v>
      </c>
      <c r="D206" t="s">
        <v>272</v>
      </c>
      <c r="E206" t="s">
        <v>191</v>
      </c>
      <c r="F206" t="s">
        <v>273</v>
      </c>
      <c r="G206" t="s">
        <v>57</v>
      </c>
      <c r="H206" t="s">
        <v>57</v>
      </c>
      <c r="I206" s="12">
        <v>1</v>
      </c>
      <c r="J206" s="12">
        <v>1</v>
      </c>
      <c r="K206" s="12">
        <v>1</v>
      </c>
      <c r="L206" s="12">
        <v>2</v>
      </c>
      <c r="N206" s="5">
        <f t="shared" si="3"/>
        <v>2000000</v>
      </c>
      <c r="O206" t="s">
        <v>1262</v>
      </c>
      <c r="Q206" t="s">
        <v>274</v>
      </c>
      <c r="R206" t="s">
        <v>655</v>
      </c>
    </row>
    <row r="207" spans="1:18" x14ac:dyDescent="0.2">
      <c r="A207" t="s">
        <v>98</v>
      </c>
      <c r="B207" t="s">
        <v>102</v>
      </c>
      <c r="C207">
        <v>3</v>
      </c>
      <c r="D207" t="s">
        <v>103</v>
      </c>
      <c r="E207" t="s">
        <v>18</v>
      </c>
      <c r="F207" t="s">
        <v>19</v>
      </c>
      <c r="G207" s="4">
        <v>37865</v>
      </c>
      <c r="H207" s="4">
        <v>40237</v>
      </c>
      <c r="I207" s="12">
        <v>1</v>
      </c>
      <c r="J207" s="12">
        <v>1</v>
      </c>
      <c r="K207" s="12">
        <v>0</v>
      </c>
      <c r="L207" s="12">
        <v>0</v>
      </c>
      <c r="N207" s="5">
        <f t="shared" si="3"/>
        <v>49100000</v>
      </c>
      <c r="O207" t="s">
        <v>1370</v>
      </c>
      <c r="Q207" t="s">
        <v>104</v>
      </c>
      <c r="R207" t="s">
        <v>660</v>
      </c>
    </row>
    <row r="208" spans="1:18" x14ac:dyDescent="0.2">
      <c r="A208" t="s">
        <v>98</v>
      </c>
      <c r="B208" t="s">
        <v>99</v>
      </c>
      <c r="C208">
        <v>3</v>
      </c>
      <c r="D208" t="s">
        <v>100</v>
      </c>
      <c r="E208" t="s">
        <v>18</v>
      </c>
      <c r="F208" t="s">
        <v>19</v>
      </c>
      <c r="G208" s="4">
        <v>38274</v>
      </c>
      <c r="H208" s="4">
        <v>39447</v>
      </c>
      <c r="I208" s="12">
        <v>0</v>
      </c>
      <c r="J208" s="12">
        <v>0</v>
      </c>
      <c r="K208" s="12">
        <v>1</v>
      </c>
      <c r="L208" s="12">
        <v>1</v>
      </c>
      <c r="N208" s="5">
        <f t="shared" si="3"/>
        <v>45801200</v>
      </c>
      <c r="O208" t="s">
        <v>1371</v>
      </c>
      <c r="P208" t="s">
        <v>1372</v>
      </c>
      <c r="Q208" t="s">
        <v>101</v>
      </c>
      <c r="R208" t="s">
        <v>662</v>
      </c>
    </row>
    <row r="209" spans="1:18" x14ac:dyDescent="0.2">
      <c r="A209" t="s">
        <v>507</v>
      </c>
      <c r="B209" t="s">
        <v>508</v>
      </c>
      <c r="C209">
        <v>2</v>
      </c>
      <c r="D209" t="s">
        <v>509</v>
      </c>
      <c r="E209" t="s">
        <v>350</v>
      </c>
      <c r="F209" t="s">
        <v>19</v>
      </c>
      <c r="G209" s="4">
        <v>37438</v>
      </c>
      <c r="H209" s="4">
        <v>39964</v>
      </c>
      <c r="I209" s="12">
        <v>0</v>
      </c>
      <c r="J209" s="12">
        <v>2</v>
      </c>
      <c r="K209" s="12">
        <v>2</v>
      </c>
      <c r="L209" s="12">
        <v>2</v>
      </c>
      <c r="M209" s="5">
        <v>9300000</v>
      </c>
      <c r="N209" s="5">
        <f t="shared" si="3"/>
        <v>14351000</v>
      </c>
      <c r="O209" t="s">
        <v>1373</v>
      </c>
      <c r="P209">
        <v>6351000</v>
      </c>
      <c r="Q209" t="s">
        <v>510</v>
      </c>
      <c r="R209" t="s">
        <v>666</v>
      </c>
    </row>
    <row r="210" spans="1:18" x14ac:dyDescent="0.2">
      <c r="A210" t="s">
        <v>180</v>
      </c>
      <c r="B210" t="s">
        <v>181</v>
      </c>
      <c r="C210">
        <v>1</v>
      </c>
      <c r="D210" t="s">
        <v>182</v>
      </c>
      <c r="E210" t="s">
        <v>183</v>
      </c>
      <c r="F210" t="s">
        <v>19</v>
      </c>
      <c r="G210" s="4">
        <v>39326</v>
      </c>
      <c r="H210" t="s">
        <v>184</v>
      </c>
      <c r="I210" s="12">
        <v>0</v>
      </c>
      <c r="J210" s="12">
        <v>0</v>
      </c>
      <c r="K210" s="12">
        <v>1</v>
      </c>
      <c r="L210" s="12">
        <v>2</v>
      </c>
      <c r="N210" s="5">
        <f t="shared" si="3"/>
        <v>5200000</v>
      </c>
      <c r="O210" t="s">
        <v>1374</v>
      </c>
      <c r="P210" t="s">
        <v>1374</v>
      </c>
      <c r="Q210" t="s">
        <v>81</v>
      </c>
      <c r="R210" t="s">
        <v>672</v>
      </c>
    </row>
    <row r="211" spans="1:18" x14ac:dyDescent="0.2">
      <c r="A211" s="1" t="s">
        <v>715</v>
      </c>
      <c r="B211" t="s">
        <v>716</v>
      </c>
      <c r="C211">
        <v>1</v>
      </c>
      <c r="D211" t="s">
        <v>717</v>
      </c>
      <c r="E211" t="s">
        <v>626</v>
      </c>
      <c r="F211" t="s">
        <v>19</v>
      </c>
      <c r="G211" s="4">
        <v>36281</v>
      </c>
      <c r="H211" s="4">
        <v>37376</v>
      </c>
      <c r="I211" s="12">
        <v>0</v>
      </c>
      <c r="J211" s="12">
        <v>1</v>
      </c>
      <c r="K211" s="12">
        <v>2</v>
      </c>
      <c r="L211" s="12">
        <v>2</v>
      </c>
      <c r="M211" s="5">
        <v>950000000</v>
      </c>
      <c r="N211" s="5">
        <f t="shared" si="3"/>
        <v>628634000</v>
      </c>
      <c r="O211" t="s">
        <v>1218</v>
      </c>
      <c r="P211">
        <v>628634000</v>
      </c>
      <c r="Q211" t="s">
        <v>718</v>
      </c>
      <c r="R211" t="s">
        <v>676</v>
      </c>
    </row>
    <row r="212" spans="1:18" x14ac:dyDescent="0.2">
      <c r="A212" s="1" t="s">
        <v>340</v>
      </c>
      <c r="B212" t="s">
        <v>341</v>
      </c>
      <c r="C212">
        <v>1</v>
      </c>
      <c r="D212" t="s">
        <v>342</v>
      </c>
      <c r="E212" t="s">
        <v>335</v>
      </c>
      <c r="F212" t="s">
        <v>19</v>
      </c>
      <c r="G212" t="s">
        <v>57</v>
      </c>
      <c r="H212" t="s">
        <v>57</v>
      </c>
      <c r="I212" s="25">
        <v>0</v>
      </c>
      <c r="J212" s="25">
        <v>0</v>
      </c>
      <c r="K212" s="25">
        <v>0</v>
      </c>
      <c r="L212" s="25">
        <v>1</v>
      </c>
      <c r="N212" s="5">
        <f t="shared" si="3"/>
        <v>0</v>
      </c>
      <c r="O212" t="s">
        <v>1218</v>
      </c>
      <c r="P212" t="s">
        <v>1218</v>
      </c>
      <c r="Q212" t="s">
        <v>343</v>
      </c>
      <c r="R212" t="s">
        <v>679</v>
      </c>
    </row>
    <row r="213" spans="1:18" x14ac:dyDescent="0.2">
      <c r="A213" t="s">
        <v>279</v>
      </c>
      <c r="B213" t="s">
        <v>280</v>
      </c>
      <c r="C213">
        <v>3</v>
      </c>
      <c r="D213" t="s">
        <v>281</v>
      </c>
      <c r="E213" t="s">
        <v>191</v>
      </c>
      <c r="F213" t="s">
        <v>19</v>
      </c>
      <c r="G213" t="s">
        <v>57</v>
      </c>
      <c r="H213" t="s">
        <v>57</v>
      </c>
      <c r="I213" s="12">
        <v>0</v>
      </c>
      <c r="J213" s="12">
        <v>0</v>
      </c>
      <c r="K213" s="12">
        <v>0</v>
      </c>
      <c r="L213" s="12">
        <v>0</v>
      </c>
      <c r="N213" s="5">
        <f t="shared" si="3"/>
        <v>150000</v>
      </c>
      <c r="O213" t="s">
        <v>1375</v>
      </c>
      <c r="Q213" t="s">
        <v>282</v>
      </c>
      <c r="R213" t="s">
        <v>683</v>
      </c>
    </row>
    <row r="214" spans="1:18" x14ac:dyDescent="0.2">
      <c r="A214" t="s">
        <v>1168</v>
      </c>
      <c r="B214" t="s">
        <v>1169</v>
      </c>
      <c r="C214">
        <v>3</v>
      </c>
      <c r="D214" t="s">
        <v>1170</v>
      </c>
      <c r="E214" t="s">
        <v>1161</v>
      </c>
      <c r="F214" t="s">
        <v>19</v>
      </c>
      <c r="G214" s="4">
        <v>36067</v>
      </c>
      <c r="H214" s="4">
        <v>37697</v>
      </c>
      <c r="I214" s="24">
        <v>0</v>
      </c>
      <c r="J214" s="24">
        <v>0</v>
      </c>
      <c r="K214" s="24">
        <v>0</v>
      </c>
      <c r="L214">
        <v>2</v>
      </c>
      <c r="N214" s="5">
        <f t="shared" si="3"/>
        <v>15000</v>
      </c>
      <c r="O214" t="s">
        <v>1376</v>
      </c>
      <c r="Q214" t="s">
        <v>1137</v>
      </c>
      <c r="R214" t="s">
        <v>686</v>
      </c>
    </row>
    <row r="215" spans="1:18" x14ac:dyDescent="0.2">
      <c r="A215" t="s">
        <v>94</v>
      </c>
      <c r="B215" t="s">
        <v>95</v>
      </c>
      <c r="C215">
        <v>3</v>
      </c>
      <c r="D215" t="s">
        <v>96</v>
      </c>
      <c r="E215" t="s">
        <v>18</v>
      </c>
      <c r="F215" t="s">
        <v>19</v>
      </c>
      <c r="G215" s="4">
        <v>38169</v>
      </c>
      <c r="H215" s="4">
        <v>38762</v>
      </c>
      <c r="I215">
        <v>0</v>
      </c>
      <c r="J215">
        <v>0</v>
      </c>
      <c r="K215">
        <v>0</v>
      </c>
      <c r="L215">
        <v>0</v>
      </c>
      <c r="N215" s="5">
        <f t="shared" si="3"/>
        <v>38000000</v>
      </c>
      <c r="O215" t="s">
        <v>1223</v>
      </c>
      <c r="Q215" t="s">
        <v>97</v>
      </c>
      <c r="R215" t="s">
        <v>692</v>
      </c>
    </row>
    <row r="216" spans="1:18" x14ac:dyDescent="0.2">
      <c r="A216" t="s">
        <v>724</v>
      </c>
      <c r="B216" t="s">
        <v>725</v>
      </c>
      <c r="C216">
        <v>3</v>
      </c>
      <c r="D216" t="s">
        <v>726</v>
      </c>
      <c r="E216" t="s">
        <v>626</v>
      </c>
      <c r="F216" t="s">
        <v>727</v>
      </c>
      <c r="I216" s="18" t="s">
        <v>728</v>
      </c>
      <c r="J216" s="18"/>
      <c r="K216" s="18"/>
      <c r="L216" s="18"/>
      <c r="N216" s="5">
        <f t="shared" si="3"/>
        <v>400000</v>
      </c>
      <c r="O216" t="s">
        <v>1369</v>
      </c>
      <c r="Q216" t="s">
        <v>637</v>
      </c>
      <c r="R216" t="s">
        <v>696</v>
      </c>
    </row>
    <row r="217" spans="1:18" x14ac:dyDescent="0.2">
      <c r="A217" t="s">
        <v>724</v>
      </c>
      <c r="B217" t="s">
        <v>725</v>
      </c>
      <c r="C217">
        <v>3</v>
      </c>
      <c r="D217" t="s">
        <v>729</v>
      </c>
      <c r="E217" t="s">
        <v>626</v>
      </c>
      <c r="F217" t="s">
        <v>727</v>
      </c>
      <c r="I217" t="s">
        <v>728</v>
      </c>
      <c r="N217" s="5">
        <f t="shared" si="3"/>
        <v>100000</v>
      </c>
      <c r="O217" t="s">
        <v>1291</v>
      </c>
      <c r="Q217" t="s">
        <v>71</v>
      </c>
      <c r="R217" t="s">
        <v>699</v>
      </c>
    </row>
    <row r="218" spans="1:18" x14ac:dyDescent="0.2">
      <c r="A218" t="s">
        <v>907</v>
      </c>
      <c r="B218" t="s">
        <v>908</v>
      </c>
      <c r="C218">
        <v>1</v>
      </c>
      <c r="D218" t="s">
        <v>909</v>
      </c>
      <c r="E218" t="s">
        <v>801</v>
      </c>
      <c r="F218" t="s">
        <v>19</v>
      </c>
      <c r="G218" s="4">
        <v>37622</v>
      </c>
      <c r="H218" s="4">
        <v>41639</v>
      </c>
      <c r="I218">
        <v>1</v>
      </c>
      <c r="J218">
        <v>1</v>
      </c>
      <c r="K218">
        <v>1</v>
      </c>
      <c r="L218">
        <v>2</v>
      </c>
      <c r="N218" s="5">
        <f t="shared" si="3"/>
        <v>512788345</v>
      </c>
      <c r="O218" t="s">
        <v>1377</v>
      </c>
      <c r="Q218" t="s">
        <v>430</v>
      </c>
      <c r="R218" t="s">
        <v>703</v>
      </c>
    </row>
    <row r="219" spans="1:18" x14ac:dyDescent="0.2">
      <c r="A219" t="s">
        <v>730</v>
      </c>
      <c r="B219" t="s">
        <v>731</v>
      </c>
      <c r="C219">
        <v>3</v>
      </c>
      <c r="D219" t="s">
        <v>732</v>
      </c>
      <c r="E219" t="s">
        <v>626</v>
      </c>
      <c r="F219" t="s">
        <v>733</v>
      </c>
      <c r="G219" s="4">
        <v>37012</v>
      </c>
      <c r="H219" s="4">
        <v>38837</v>
      </c>
      <c r="I219">
        <v>1</v>
      </c>
      <c r="J219">
        <v>2</v>
      </c>
      <c r="K219">
        <v>2</v>
      </c>
      <c r="L219">
        <v>2</v>
      </c>
      <c r="M219" s="5">
        <v>316000000</v>
      </c>
      <c r="N219" s="5">
        <f t="shared" si="3"/>
        <v>40000000</v>
      </c>
      <c r="O219" t="s">
        <v>1221</v>
      </c>
      <c r="Q219" t="s">
        <v>734</v>
      </c>
      <c r="R219" t="s">
        <v>705</v>
      </c>
    </row>
    <row r="220" spans="1:18" x14ac:dyDescent="0.2">
      <c r="A220" t="s">
        <v>240</v>
      </c>
      <c r="B220" t="s">
        <v>241</v>
      </c>
      <c r="C220">
        <v>2</v>
      </c>
      <c r="D220" t="s">
        <v>70</v>
      </c>
      <c r="E220" t="s">
        <v>191</v>
      </c>
      <c r="F220" t="s">
        <v>19</v>
      </c>
      <c r="G220" t="s">
        <v>57</v>
      </c>
      <c r="H220" t="s">
        <v>57</v>
      </c>
      <c r="I220">
        <v>1</v>
      </c>
      <c r="J220">
        <v>1</v>
      </c>
      <c r="K220">
        <v>2</v>
      </c>
      <c r="L220">
        <v>2</v>
      </c>
      <c r="N220" s="5">
        <f t="shared" si="3"/>
        <v>28000000</v>
      </c>
      <c r="O220">
        <v>28000000</v>
      </c>
      <c r="P220" t="s">
        <v>1218</v>
      </c>
      <c r="Q220" t="s">
        <v>220</v>
      </c>
      <c r="R220" t="s">
        <v>708</v>
      </c>
    </row>
    <row r="221" spans="1:18" x14ac:dyDescent="0.2">
      <c r="A221" t="s">
        <v>296</v>
      </c>
      <c r="B221" t="s">
        <v>297</v>
      </c>
      <c r="C221">
        <v>3</v>
      </c>
      <c r="D221" t="s">
        <v>298</v>
      </c>
      <c r="E221" t="s">
        <v>191</v>
      </c>
      <c r="F221" t="s">
        <v>19</v>
      </c>
      <c r="G221" t="s">
        <v>57</v>
      </c>
      <c r="H221" t="s">
        <v>57</v>
      </c>
      <c r="I221" s="20">
        <v>1</v>
      </c>
      <c r="J221" s="20">
        <v>2</v>
      </c>
      <c r="K221" s="20">
        <v>2</v>
      </c>
      <c r="L221" s="20">
        <v>2</v>
      </c>
      <c r="M221" s="5">
        <v>10000000</v>
      </c>
      <c r="N221" s="5">
        <f t="shared" si="3"/>
        <v>37000000</v>
      </c>
      <c r="O221" t="s">
        <v>1378</v>
      </c>
      <c r="Q221" t="s">
        <v>299</v>
      </c>
      <c r="R221" t="s">
        <v>712</v>
      </c>
    </row>
    <row r="222" spans="1:18" x14ac:dyDescent="0.2">
      <c r="A222" t="s">
        <v>772</v>
      </c>
      <c r="B222" t="s">
        <v>773</v>
      </c>
      <c r="C222">
        <v>3</v>
      </c>
      <c r="D222" t="s">
        <v>774</v>
      </c>
      <c r="E222" t="s">
        <v>771</v>
      </c>
      <c r="F222" t="s">
        <v>19</v>
      </c>
      <c r="G222" s="4">
        <v>38534</v>
      </c>
      <c r="H222" s="4">
        <v>40178</v>
      </c>
      <c r="I222">
        <v>1</v>
      </c>
      <c r="J222">
        <v>1</v>
      </c>
      <c r="K222" s="20"/>
      <c r="L222">
        <v>2</v>
      </c>
      <c r="N222" s="5">
        <f t="shared" si="3"/>
        <v>22500000</v>
      </c>
      <c r="O222" t="s">
        <v>1379</v>
      </c>
      <c r="P222" t="s">
        <v>1218</v>
      </c>
      <c r="Q222" t="s">
        <v>88</v>
      </c>
      <c r="R222" t="s">
        <v>714</v>
      </c>
    </row>
    <row r="223" spans="1:18" x14ac:dyDescent="0.2">
      <c r="A223" s="1" t="s">
        <v>538</v>
      </c>
      <c r="B223" t="s">
        <v>539</v>
      </c>
      <c r="C223">
        <v>2</v>
      </c>
      <c r="D223" t="s">
        <v>540</v>
      </c>
      <c r="E223" t="s">
        <v>350</v>
      </c>
      <c r="F223" t="s">
        <v>19</v>
      </c>
      <c r="G223" t="s">
        <v>57</v>
      </c>
      <c r="H223" t="s">
        <v>57</v>
      </c>
      <c r="I223">
        <v>0</v>
      </c>
      <c r="J223">
        <v>0</v>
      </c>
      <c r="K223">
        <v>0</v>
      </c>
      <c r="L223">
        <v>1</v>
      </c>
      <c r="N223" s="5">
        <f t="shared" si="3"/>
        <v>60100000</v>
      </c>
      <c r="O223" t="s">
        <v>1264</v>
      </c>
      <c r="P223">
        <v>45100000</v>
      </c>
      <c r="Q223" t="s">
        <v>163</v>
      </c>
      <c r="R223" t="s">
        <v>719</v>
      </c>
    </row>
    <row r="224" spans="1:18" x14ac:dyDescent="0.2">
      <c r="A224" s="1" t="s">
        <v>538</v>
      </c>
      <c r="B224" t="s">
        <v>1079</v>
      </c>
      <c r="C224">
        <v>1</v>
      </c>
      <c r="D224" t="s">
        <v>870</v>
      </c>
      <c r="E224" t="s">
        <v>1068</v>
      </c>
      <c r="F224" t="s">
        <v>19</v>
      </c>
      <c r="G224" t="s">
        <v>57</v>
      </c>
      <c r="H224" t="s">
        <v>57</v>
      </c>
      <c r="I224">
        <v>0</v>
      </c>
      <c r="J224">
        <v>0</v>
      </c>
      <c r="K224">
        <v>0</v>
      </c>
      <c r="L224">
        <v>0</v>
      </c>
      <c r="N224" s="5">
        <f t="shared" si="3"/>
        <v>0</v>
      </c>
      <c r="O224" t="s">
        <v>1218</v>
      </c>
      <c r="P224" t="s">
        <v>1218</v>
      </c>
      <c r="Q224" t="s">
        <v>1080</v>
      </c>
      <c r="R224" t="s">
        <v>719</v>
      </c>
    </row>
    <row r="225" spans="1:18" x14ac:dyDescent="0.2">
      <c r="A225" s="1" t="s">
        <v>344</v>
      </c>
      <c r="B225" t="s">
        <v>345</v>
      </c>
      <c r="C225">
        <v>2</v>
      </c>
      <c r="D225" t="s">
        <v>203</v>
      </c>
      <c r="E225" t="s">
        <v>335</v>
      </c>
      <c r="F225" t="s">
        <v>19</v>
      </c>
      <c r="G225" s="4">
        <v>39246</v>
      </c>
      <c r="I225" s="22">
        <v>0</v>
      </c>
      <c r="J225" s="22">
        <v>0</v>
      </c>
      <c r="K225" s="22">
        <v>0</v>
      </c>
      <c r="L225" s="22">
        <v>0</v>
      </c>
      <c r="N225" s="5">
        <f t="shared" si="3"/>
        <v>51000</v>
      </c>
      <c r="O225" t="s">
        <v>1380</v>
      </c>
      <c r="P225">
        <v>0</v>
      </c>
      <c r="Q225" t="s">
        <v>71</v>
      </c>
    </row>
    <row r="226" spans="1:18" x14ac:dyDescent="0.2">
      <c r="A226" t="s">
        <v>152</v>
      </c>
      <c r="B226" t="s">
        <v>153</v>
      </c>
      <c r="C226">
        <v>2</v>
      </c>
      <c r="D226" t="s">
        <v>154</v>
      </c>
      <c r="E226" t="s">
        <v>134</v>
      </c>
      <c r="F226" t="s">
        <v>19</v>
      </c>
      <c r="G226" s="4">
        <v>38718</v>
      </c>
      <c r="H226" s="4">
        <v>40543</v>
      </c>
      <c r="I226">
        <v>0</v>
      </c>
      <c r="J226">
        <v>0</v>
      </c>
      <c r="K226">
        <v>0</v>
      </c>
      <c r="L226">
        <v>2</v>
      </c>
      <c r="N226" s="5">
        <f t="shared" si="3"/>
        <v>1256000000</v>
      </c>
      <c r="O226" t="s">
        <v>1381</v>
      </c>
      <c r="P226">
        <v>0</v>
      </c>
      <c r="Q226" t="s">
        <v>20</v>
      </c>
    </row>
    <row r="227" spans="1:18" x14ac:dyDescent="0.2">
      <c r="A227" t="s">
        <v>1105</v>
      </c>
      <c r="B227" t="s">
        <v>1106</v>
      </c>
      <c r="C227">
        <v>3</v>
      </c>
      <c r="D227" t="s">
        <v>1107</v>
      </c>
      <c r="E227" t="s">
        <v>1103</v>
      </c>
      <c r="F227" t="s">
        <v>1108</v>
      </c>
      <c r="G227" s="4" t="s">
        <v>57</v>
      </c>
      <c r="H227" s="4" t="s">
        <v>57</v>
      </c>
      <c r="I227">
        <v>0</v>
      </c>
      <c r="J227">
        <v>2</v>
      </c>
      <c r="K227">
        <v>2</v>
      </c>
      <c r="L227">
        <v>2</v>
      </c>
      <c r="M227" s="5">
        <v>90000000</v>
      </c>
      <c r="N227" s="5">
        <f t="shared" si="3"/>
        <v>16000000</v>
      </c>
      <c r="O227" t="s">
        <v>1328</v>
      </c>
      <c r="Q227" t="s">
        <v>20</v>
      </c>
      <c r="R227" t="s">
        <v>735</v>
      </c>
    </row>
    <row r="228" spans="1:18" x14ac:dyDescent="0.2">
      <c r="A228" t="s">
        <v>108</v>
      </c>
      <c r="B228" t="s">
        <v>109</v>
      </c>
      <c r="C228">
        <v>3</v>
      </c>
      <c r="D228" t="s">
        <v>110</v>
      </c>
      <c r="E228" t="s">
        <v>18</v>
      </c>
      <c r="F228" t="s">
        <v>19</v>
      </c>
      <c r="G228" s="4">
        <v>33178</v>
      </c>
      <c r="H228" s="4">
        <v>36525</v>
      </c>
      <c r="I228" s="25"/>
      <c r="J228" s="25"/>
      <c r="K228" s="25">
        <v>1</v>
      </c>
      <c r="L228" s="25">
        <v>2</v>
      </c>
      <c r="N228" s="5">
        <f t="shared" si="3"/>
        <v>5000000</v>
      </c>
      <c r="O228" t="s">
        <v>1382</v>
      </c>
      <c r="Q228" t="s">
        <v>20</v>
      </c>
      <c r="R228" t="s">
        <v>739</v>
      </c>
    </row>
    <row r="229" spans="1:18" x14ac:dyDescent="0.2">
      <c r="A229" t="s">
        <v>303</v>
      </c>
      <c r="B229" t="s">
        <v>304</v>
      </c>
      <c r="C229">
        <v>3</v>
      </c>
      <c r="D229" t="s">
        <v>305</v>
      </c>
      <c r="E229" t="s">
        <v>191</v>
      </c>
      <c r="F229" t="s">
        <v>121</v>
      </c>
      <c r="G229" t="s">
        <v>57</v>
      </c>
      <c r="H229" t="s">
        <v>57</v>
      </c>
      <c r="I229" s="25">
        <v>1</v>
      </c>
      <c r="J229" s="25">
        <v>1</v>
      </c>
      <c r="K229" s="25">
        <v>2</v>
      </c>
      <c r="L229" s="25">
        <v>2</v>
      </c>
      <c r="M229" s="5">
        <v>9000000</v>
      </c>
      <c r="N229" s="5">
        <f t="shared" si="3"/>
        <v>5000000</v>
      </c>
      <c r="O229" t="s">
        <v>1382</v>
      </c>
      <c r="Q229" t="s">
        <v>71</v>
      </c>
      <c r="R229" t="s">
        <v>744</v>
      </c>
    </row>
    <row r="230" spans="1:18" x14ac:dyDescent="0.2">
      <c r="A230" t="s">
        <v>258</v>
      </c>
      <c r="B230" t="s">
        <v>259</v>
      </c>
      <c r="C230">
        <v>3</v>
      </c>
      <c r="D230" t="s">
        <v>260</v>
      </c>
      <c r="E230" t="s">
        <v>191</v>
      </c>
      <c r="F230" t="s">
        <v>261</v>
      </c>
      <c r="G230" t="s">
        <v>57</v>
      </c>
      <c r="H230" t="s">
        <v>57</v>
      </c>
      <c r="I230" s="13">
        <v>0</v>
      </c>
      <c r="J230" s="13">
        <v>0</v>
      </c>
      <c r="K230" s="13">
        <v>0</v>
      </c>
      <c r="L230" s="13">
        <v>2</v>
      </c>
      <c r="N230" s="5">
        <f t="shared" si="3"/>
        <v>40000</v>
      </c>
      <c r="O230" t="s">
        <v>1383</v>
      </c>
      <c r="Q230" t="s">
        <v>262</v>
      </c>
      <c r="R230" t="s">
        <v>747</v>
      </c>
    </row>
    <row r="231" spans="1:18" x14ac:dyDescent="0.2">
      <c r="A231" t="s">
        <v>258</v>
      </c>
      <c r="B231" t="s">
        <v>259</v>
      </c>
      <c r="C231">
        <v>3</v>
      </c>
      <c r="D231" t="s">
        <v>978</v>
      </c>
      <c r="E231" t="s">
        <v>953</v>
      </c>
      <c r="F231" t="s">
        <v>979</v>
      </c>
      <c r="G231" s="4" t="s">
        <v>57</v>
      </c>
      <c r="H231" s="4" t="s">
        <v>57</v>
      </c>
      <c r="I231" s="25"/>
      <c r="J231" s="25"/>
      <c r="K231" s="25"/>
      <c r="L231" s="25"/>
      <c r="N231" s="5">
        <f t="shared" si="3"/>
        <v>5600000</v>
      </c>
      <c r="O231" t="s">
        <v>1384</v>
      </c>
      <c r="Q231" t="s">
        <v>58</v>
      </c>
      <c r="R231" t="s">
        <v>751</v>
      </c>
    </row>
    <row r="232" spans="1:18" x14ac:dyDescent="0.2">
      <c r="A232" t="s">
        <v>775</v>
      </c>
      <c r="B232" t="s">
        <v>776</v>
      </c>
      <c r="C232">
        <v>3</v>
      </c>
      <c r="D232" t="s">
        <v>777</v>
      </c>
      <c r="E232" t="s">
        <v>771</v>
      </c>
      <c r="F232" t="s">
        <v>778</v>
      </c>
      <c r="I232" s="12">
        <v>1</v>
      </c>
      <c r="J232" s="12">
        <v>1</v>
      </c>
      <c r="K232" s="12">
        <v>1</v>
      </c>
      <c r="L232" s="12">
        <v>2</v>
      </c>
      <c r="N232" s="5">
        <f t="shared" si="3"/>
        <v>3200000</v>
      </c>
      <c r="O232" t="s">
        <v>1385</v>
      </c>
      <c r="Q232" t="s">
        <v>779</v>
      </c>
      <c r="R232" t="s">
        <v>735</v>
      </c>
    </row>
    <row r="233" spans="1:18" s="14" customFormat="1" x14ac:dyDescent="0.2">
      <c r="A233" t="s">
        <v>1154</v>
      </c>
      <c r="B233" t="s">
        <v>1155</v>
      </c>
      <c r="C233">
        <v>3</v>
      </c>
      <c r="D233" t="s">
        <v>1082</v>
      </c>
      <c r="E233" t="s">
        <v>1133</v>
      </c>
      <c r="F233" t="s">
        <v>19</v>
      </c>
      <c r="G233" s="4">
        <v>35886</v>
      </c>
      <c r="H233" s="4">
        <v>37134</v>
      </c>
      <c r="I233" s="24">
        <v>2</v>
      </c>
      <c r="J233" s="24">
        <v>2</v>
      </c>
      <c r="K233" s="24">
        <v>2</v>
      </c>
      <c r="L233">
        <v>2</v>
      </c>
      <c r="M233" s="5">
        <v>500000000</v>
      </c>
      <c r="N233" s="5">
        <f t="shared" si="3"/>
        <v>435000000</v>
      </c>
      <c r="O233" t="s">
        <v>1386</v>
      </c>
      <c r="P233" t="s">
        <v>1387</v>
      </c>
      <c r="Q233" t="s">
        <v>876</v>
      </c>
      <c r="R233" s="14" t="s">
        <v>757</v>
      </c>
    </row>
    <row r="234" spans="1:18" x14ac:dyDescent="0.2">
      <c r="A234" t="s">
        <v>1027</v>
      </c>
      <c r="B234" t="s">
        <v>1028</v>
      </c>
      <c r="C234">
        <v>2</v>
      </c>
      <c r="D234" t="s">
        <v>832</v>
      </c>
      <c r="E234" t="s">
        <v>1019</v>
      </c>
      <c r="F234" t="s">
        <v>1002</v>
      </c>
      <c r="G234" s="4">
        <v>36770</v>
      </c>
      <c r="H234" s="4">
        <v>38291</v>
      </c>
      <c r="I234" s="13">
        <v>0</v>
      </c>
      <c r="J234" s="13">
        <v>1</v>
      </c>
      <c r="K234" s="13">
        <v>1</v>
      </c>
      <c r="L234" s="13">
        <v>2</v>
      </c>
      <c r="N234" s="5">
        <f t="shared" si="3"/>
        <v>21200000</v>
      </c>
      <c r="O234" t="s">
        <v>1388</v>
      </c>
      <c r="P234" t="s">
        <v>1258</v>
      </c>
      <c r="Q234" t="s">
        <v>825</v>
      </c>
      <c r="R234" t="s">
        <v>760</v>
      </c>
    </row>
    <row r="235" spans="1:18" x14ac:dyDescent="0.2">
      <c r="A235" t="s">
        <v>1027</v>
      </c>
      <c r="B235" t="s">
        <v>1060</v>
      </c>
      <c r="C235">
        <v>3</v>
      </c>
      <c r="D235" t="s">
        <v>1061</v>
      </c>
      <c r="E235" t="s">
        <v>1032</v>
      </c>
      <c r="F235" t="s">
        <v>19</v>
      </c>
      <c r="G235" s="4">
        <v>37987</v>
      </c>
      <c r="H235" s="4">
        <v>40543</v>
      </c>
      <c r="I235">
        <v>1</v>
      </c>
      <c r="J235">
        <v>1</v>
      </c>
      <c r="K235">
        <v>1</v>
      </c>
      <c r="L235">
        <v>2</v>
      </c>
      <c r="M235" s="5">
        <v>205000000</v>
      </c>
      <c r="N235" s="5">
        <f t="shared" si="3"/>
        <v>155138904</v>
      </c>
      <c r="O235" t="s">
        <v>1389</v>
      </c>
      <c r="P235" t="s">
        <v>1218</v>
      </c>
      <c r="Q235" t="s">
        <v>466</v>
      </c>
      <c r="R235" t="s">
        <v>763</v>
      </c>
    </row>
    <row r="236" spans="1:18" x14ac:dyDescent="0.2">
      <c r="A236" t="s">
        <v>322</v>
      </c>
      <c r="B236" t="s">
        <v>323</v>
      </c>
      <c r="C236">
        <v>3</v>
      </c>
      <c r="D236" t="s">
        <v>324</v>
      </c>
      <c r="E236" t="s">
        <v>191</v>
      </c>
      <c r="F236" t="s">
        <v>19</v>
      </c>
      <c r="G236" t="s">
        <v>57</v>
      </c>
      <c r="H236" t="s">
        <v>57</v>
      </c>
      <c r="I236" s="20">
        <v>1</v>
      </c>
      <c r="J236" s="20">
        <v>1</v>
      </c>
      <c r="K236" s="20">
        <v>1</v>
      </c>
      <c r="L236" s="20">
        <v>1</v>
      </c>
      <c r="N236" s="5">
        <f t="shared" si="3"/>
        <v>400000</v>
      </c>
      <c r="O236" t="s">
        <v>1369</v>
      </c>
      <c r="Q236" t="s">
        <v>88</v>
      </c>
    </row>
    <row r="237" spans="1:18" x14ac:dyDescent="0.2">
      <c r="A237" t="s">
        <v>1171</v>
      </c>
      <c r="B237" t="s">
        <v>1172</v>
      </c>
      <c r="C237">
        <v>3</v>
      </c>
      <c r="D237" t="s">
        <v>1173</v>
      </c>
      <c r="E237" t="s">
        <v>1161</v>
      </c>
      <c r="F237" t="s">
        <v>1159</v>
      </c>
      <c r="I237" s="20">
        <v>0</v>
      </c>
      <c r="J237" s="20">
        <v>0</v>
      </c>
      <c r="K237" s="20">
        <v>0</v>
      </c>
      <c r="L237" s="20">
        <v>0</v>
      </c>
      <c r="N237" s="5">
        <f t="shared" si="3"/>
        <v>19814</v>
      </c>
      <c r="O237" t="s">
        <v>1390</v>
      </c>
      <c r="Q237" t="s">
        <v>1174</v>
      </c>
      <c r="R237" t="s">
        <v>769</v>
      </c>
    </row>
    <row r="238" spans="1:18" x14ac:dyDescent="0.2">
      <c r="A238" t="s">
        <v>310</v>
      </c>
      <c r="B238" t="s">
        <v>311</v>
      </c>
      <c r="C238">
        <v>3</v>
      </c>
      <c r="D238" t="s">
        <v>312</v>
      </c>
      <c r="E238" t="s">
        <v>191</v>
      </c>
      <c r="F238" t="s">
        <v>19</v>
      </c>
      <c r="G238" t="s">
        <v>57</v>
      </c>
      <c r="H238" t="s">
        <v>57</v>
      </c>
      <c r="I238" s="20">
        <v>1</v>
      </c>
      <c r="J238" s="20">
        <v>1</v>
      </c>
      <c r="K238" s="20">
        <v>1</v>
      </c>
      <c r="L238" s="20">
        <v>2</v>
      </c>
      <c r="N238" s="5">
        <f t="shared" si="3"/>
        <v>18000000</v>
      </c>
      <c r="O238" t="s">
        <v>1391</v>
      </c>
      <c r="Q238" t="s">
        <v>20</v>
      </c>
    </row>
    <row r="239" spans="1:18" x14ac:dyDescent="0.2">
      <c r="A239" t="s">
        <v>1084</v>
      </c>
      <c r="B239" t="s">
        <v>1085</v>
      </c>
      <c r="C239">
        <v>3</v>
      </c>
      <c r="D239" t="s">
        <v>558</v>
      </c>
      <c r="E239" t="s">
        <v>1068</v>
      </c>
      <c r="F239" t="s">
        <v>19</v>
      </c>
      <c r="G239" t="s">
        <v>57</v>
      </c>
      <c r="H239" t="s">
        <v>57</v>
      </c>
      <c r="I239">
        <v>0</v>
      </c>
      <c r="J239">
        <v>0</v>
      </c>
      <c r="K239">
        <v>0</v>
      </c>
      <c r="L239">
        <v>2</v>
      </c>
      <c r="N239" s="5">
        <f t="shared" si="3"/>
        <v>4300000</v>
      </c>
      <c r="O239" t="s">
        <v>1270</v>
      </c>
      <c r="Q239" t="s">
        <v>1086</v>
      </c>
    </row>
    <row r="240" spans="1:18" x14ac:dyDescent="0.2">
      <c r="A240" t="s">
        <v>894</v>
      </c>
      <c r="B240" t="s">
        <v>895</v>
      </c>
      <c r="C240">
        <v>2</v>
      </c>
      <c r="D240" t="s">
        <v>896</v>
      </c>
      <c r="E240" t="s">
        <v>801</v>
      </c>
      <c r="F240" t="s">
        <v>19</v>
      </c>
      <c r="G240" t="s">
        <v>57</v>
      </c>
      <c r="H240" t="s">
        <v>57</v>
      </c>
      <c r="I240">
        <v>2</v>
      </c>
      <c r="J240">
        <v>2</v>
      </c>
      <c r="K240">
        <v>2</v>
      </c>
      <c r="L240">
        <v>2</v>
      </c>
      <c r="M240" s="5">
        <v>2000000</v>
      </c>
      <c r="N240" s="5">
        <f t="shared" si="3"/>
        <v>0</v>
      </c>
      <c r="O240" t="s">
        <v>1218</v>
      </c>
      <c r="Q240" t="s">
        <v>20</v>
      </c>
    </row>
    <row r="241" spans="1:19" x14ac:dyDescent="0.2">
      <c r="A241" t="s">
        <v>944</v>
      </c>
      <c r="B241" t="s">
        <v>945</v>
      </c>
      <c r="C241">
        <v>1</v>
      </c>
      <c r="D241" t="s">
        <v>946</v>
      </c>
      <c r="E241" t="s">
        <v>937</v>
      </c>
      <c r="F241" t="s">
        <v>19</v>
      </c>
      <c r="G241" s="4">
        <v>38838</v>
      </c>
      <c r="H241" s="4">
        <v>40147</v>
      </c>
      <c r="I241">
        <v>1</v>
      </c>
      <c r="J241">
        <v>1</v>
      </c>
      <c r="K241">
        <v>1</v>
      </c>
      <c r="L241">
        <v>1</v>
      </c>
      <c r="M241" s="5">
        <v>33000000</v>
      </c>
      <c r="N241" s="5">
        <f t="shared" si="3"/>
        <v>39560000</v>
      </c>
      <c r="O241" t="s">
        <v>1392</v>
      </c>
      <c r="P241" t="s">
        <v>1218</v>
      </c>
      <c r="Q241" t="s">
        <v>20</v>
      </c>
      <c r="S241" t="s">
        <v>783</v>
      </c>
    </row>
    <row r="242" spans="1:19" x14ac:dyDescent="0.2">
      <c r="A242" t="s">
        <v>944</v>
      </c>
      <c r="B242" t="s">
        <v>1087</v>
      </c>
      <c r="C242">
        <v>1</v>
      </c>
      <c r="D242" t="s">
        <v>762</v>
      </c>
      <c r="E242" t="s">
        <v>1068</v>
      </c>
      <c r="F242" t="s">
        <v>19</v>
      </c>
      <c r="I242">
        <v>0</v>
      </c>
      <c r="J242">
        <v>0</v>
      </c>
      <c r="K242">
        <v>0</v>
      </c>
      <c r="L242">
        <v>1</v>
      </c>
      <c r="N242" s="5">
        <f t="shared" si="3"/>
        <v>0</v>
      </c>
      <c r="O242" t="s">
        <v>1218</v>
      </c>
      <c r="P242" t="s">
        <v>1218</v>
      </c>
      <c r="Q242" t="s">
        <v>1088</v>
      </c>
      <c r="R242" t="s">
        <v>789</v>
      </c>
      <c r="S242" t="s">
        <v>790</v>
      </c>
    </row>
    <row r="243" spans="1:19" x14ac:dyDescent="0.2">
      <c r="A243" s="1" t="s">
        <v>897</v>
      </c>
      <c r="B243" t="s">
        <v>898</v>
      </c>
      <c r="C243">
        <v>1</v>
      </c>
      <c r="D243" t="s">
        <v>899</v>
      </c>
      <c r="E243" t="s">
        <v>801</v>
      </c>
      <c r="F243" t="s">
        <v>19</v>
      </c>
      <c r="G243" t="s">
        <v>57</v>
      </c>
      <c r="H243" t="s">
        <v>57</v>
      </c>
      <c r="I243">
        <v>0</v>
      </c>
      <c r="J243">
        <v>0</v>
      </c>
      <c r="K243">
        <v>1</v>
      </c>
      <c r="L243">
        <v>2</v>
      </c>
      <c r="N243" s="5">
        <f t="shared" si="3"/>
        <v>3500000</v>
      </c>
      <c r="O243" t="s">
        <v>1357</v>
      </c>
      <c r="P243" t="s">
        <v>1218</v>
      </c>
      <c r="Q243" t="s">
        <v>163</v>
      </c>
      <c r="R243" t="s">
        <v>794</v>
      </c>
    </row>
    <row r="244" spans="1:19" x14ac:dyDescent="0.2">
      <c r="A244" t="s">
        <v>172</v>
      </c>
      <c r="B244" t="s">
        <v>173</v>
      </c>
      <c r="C244">
        <v>2</v>
      </c>
      <c r="D244" t="s">
        <v>174</v>
      </c>
      <c r="E244" t="s">
        <v>175</v>
      </c>
      <c r="G244" s="4">
        <v>37591</v>
      </c>
      <c r="H244" s="4">
        <v>39597</v>
      </c>
      <c r="I244">
        <v>0</v>
      </c>
      <c r="J244">
        <v>0</v>
      </c>
      <c r="K244">
        <v>0</v>
      </c>
      <c r="L244">
        <v>0</v>
      </c>
      <c r="N244" s="5">
        <f t="shared" si="3"/>
        <v>35500000</v>
      </c>
      <c r="O244" t="s">
        <v>1237</v>
      </c>
      <c r="P244" t="s">
        <v>1312</v>
      </c>
      <c r="Q244" t="s">
        <v>176</v>
      </c>
      <c r="R244" t="s">
        <v>797</v>
      </c>
    </row>
    <row r="245" spans="1:19" x14ac:dyDescent="0.2">
      <c r="A245" t="s">
        <v>571</v>
      </c>
      <c r="B245" t="s">
        <v>572</v>
      </c>
      <c r="C245">
        <v>3</v>
      </c>
      <c r="D245" t="s">
        <v>573</v>
      </c>
      <c r="E245" t="s">
        <v>350</v>
      </c>
      <c r="F245" t="s">
        <v>574</v>
      </c>
      <c r="G245" s="4">
        <v>35431</v>
      </c>
      <c r="H245" s="4">
        <v>37566</v>
      </c>
      <c r="I245">
        <v>0</v>
      </c>
      <c r="J245">
        <v>0</v>
      </c>
      <c r="K245">
        <v>0</v>
      </c>
      <c r="N245" s="5">
        <f t="shared" si="3"/>
        <v>2500000</v>
      </c>
      <c r="O245" t="s">
        <v>1262</v>
      </c>
      <c r="P245">
        <v>500000</v>
      </c>
      <c r="Q245" t="s">
        <v>230</v>
      </c>
      <c r="R245" t="s">
        <v>803</v>
      </c>
    </row>
    <row r="246" spans="1:19" x14ac:dyDescent="0.2">
      <c r="A246" t="s">
        <v>122</v>
      </c>
      <c r="B246" t="s">
        <v>123</v>
      </c>
      <c r="C246">
        <v>3</v>
      </c>
      <c r="D246" t="s">
        <v>124</v>
      </c>
      <c r="E246" t="s">
        <v>18</v>
      </c>
      <c r="F246" t="s">
        <v>19</v>
      </c>
      <c r="G246" s="4">
        <v>39448</v>
      </c>
      <c r="H246" s="4">
        <v>40724</v>
      </c>
      <c r="I246">
        <v>0</v>
      </c>
      <c r="J246">
        <v>0</v>
      </c>
      <c r="K246">
        <v>1</v>
      </c>
      <c r="L246">
        <v>2</v>
      </c>
      <c r="N246" s="5">
        <f t="shared" si="3"/>
        <v>5100000</v>
      </c>
      <c r="O246" t="s">
        <v>1393</v>
      </c>
      <c r="Q246" t="s">
        <v>20</v>
      </c>
      <c r="S246" t="s">
        <v>807</v>
      </c>
    </row>
    <row r="247" spans="1:19" x14ac:dyDescent="0.2">
      <c r="A247" t="s">
        <v>316</v>
      </c>
      <c r="B247" t="s">
        <v>317</v>
      </c>
      <c r="C247">
        <v>3</v>
      </c>
      <c r="D247" t="s">
        <v>318</v>
      </c>
      <c r="E247" t="s">
        <v>191</v>
      </c>
      <c r="F247" s="20" t="s">
        <v>19</v>
      </c>
      <c r="G247" s="20" t="s">
        <v>57</v>
      </c>
      <c r="H247" s="20" t="s">
        <v>57</v>
      </c>
      <c r="I247" s="20">
        <v>1</v>
      </c>
      <c r="J247" s="20"/>
      <c r="K247" s="20">
        <v>1</v>
      </c>
      <c r="L247" s="20">
        <v>2</v>
      </c>
      <c r="N247" s="5">
        <f t="shared" si="3"/>
        <v>2700250</v>
      </c>
      <c r="O247" t="s">
        <v>1394</v>
      </c>
      <c r="P247" t="s">
        <v>1395</v>
      </c>
      <c r="R247" t="s">
        <v>810</v>
      </c>
    </row>
    <row r="248" spans="1:19" x14ac:dyDescent="0.2">
      <c r="A248" t="s">
        <v>780</v>
      </c>
      <c r="B248" t="s">
        <v>781</v>
      </c>
      <c r="C248">
        <v>3</v>
      </c>
      <c r="D248" t="s">
        <v>338</v>
      </c>
      <c r="E248" t="s">
        <v>771</v>
      </c>
      <c r="I248" s="20"/>
      <c r="J248" s="20"/>
      <c r="K248" s="20"/>
      <c r="L248" s="20"/>
      <c r="N248" s="5">
        <f t="shared" si="3"/>
        <v>50000</v>
      </c>
      <c r="O248" t="s">
        <v>1396</v>
      </c>
      <c r="Q248" t="s">
        <v>782</v>
      </c>
      <c r="S248" t="s">
        <v>1215</v>
      </c>
    </row>
    <row r="249" spans="1:19" x14ac:dyDescent="0.2">
      <c r="A249" t="s">
        <v>586</v>
      </c>
      <c r="B249" t="s">
        <v>587</v>
      </c>
      <c r="C249">
        <v>3</v>
      </c>
      <c r="D249" t="s">
        <v>588</v>
      </c>
      <c r="E249" t="s">
        <v>350</v>
      </c>
      <c r="F249" t="s">
        <v>589</v>
      </c>
      <c r="G249" t="s">
        <v>57</v>
      </c>
      <c r="H249" t="s">
        <v>57</v>
      </c>
      <c r="I249">
        <v>0</v>
      </c>
      <c r="J249">
        <v>2</v>
      </c>
      <c r="K249">
        <v>2</v>
      </c>
      <c r="M249" s="5">
        <v>3000000</v>
      </c>
      <c r="N249" s="5">
        <f t="shared" si="3"/>
        <v>41500000</v>
      </c>
      <c r="O249" t="s">
        <v>1397</v>
      </c>
      <c r="P249">
        <v>28500000</v>
      </c>
      <c r="Q249" t="s">
        <v>590</v>
      </c>
      <c r="R249" t="s">
        <v>815</v>
      </c>
    </row>
    <row r="250" spans="1:19" x14ac:dyDescent="0.2">
      <c r="A250" t="s">
        <v>596</v>
      </c>
      <c r="B250" t="s">
        <v>597</v>
      </c>
      <c r="C250">
        <v>1</v>
      </c>
      <c r="D250" t="s">
        <v>598</v>
      </c>
      <c r="E250" t="s">
        <v>350</v>
      </c>
      <c r="F250" t="s">
        <v>19</v>
      </c>
      <c r="G250" s="4">
        <v>36161</v>
      </c>
      <c r="H250" s="4">
        <v>40178</v>
      </c>
      <c r="I250">
        <v>1</v>
      </c>
      <c r="J250">
        <v>1</v>
      </c>
      <c r="K250">
        <v>1</v>
      </c>
      <c r="L250">
        <v>2</v>
      </c>
      <c r="N250" s="5">
        <f t="shared" si="3"/>
        <v>22711509</v>
      </c>
      <c r="O250" t="s">
        <v>1398</v>
      </c>
      <c r="P250">
        <v>11131509</v>
      </c>
      <c r="Q250" t="s">
        <v>599</v>
      </c>
      <c r="R250" t="s">
        <v>821</v>
      </c>
    </row>
    <row r="251" spans="1:19" x14ac:dyDescent="0.2">
      <c r="A251" t="s">
        <v>1127</v>
      </c>
      <c r="B251" t="s">
        <v>1128</v>
      </c>
      <c r="C251">
        <v>3</v>
      </c>
      <c r="D251" t="s">
        <v>1129</v>
      </c>
      <c r="E251" t="s">
        <v>1122</v>
      </c>
      <c r="F251" t="s">
        <v>19</v>
      </c>
      <c r="G251" s="4">
        <v>37904</v>
      </c>
      <c r="H251" s="4">
        <v>37904</v>
      </c>
      <c r="I251">
        <v>1</v>
      </c>
      <c r="J251">
        <v>1</v>
      </c>
      <c r="K251">
        <v>1</v>
      </c>
      <c r="L251">
        <v>0</v>
      </c>
      <c r="M251" s="5"/>
      <c r="N251" s="5">
        <f t="shared" si="3"/>
        <v>500000</v>
      </c>
      <c r="O251" t="s">
        <v>1399</v>
      </c>
      <c r="Q251" t="s">
        <v>20</v>
      </c>
      <c r="R251" t="s">
        <v>826</v>
      </c>
    </row>
    <row r="252" spans="1:19" x14ac:dyDescent="0.2">
      <c r="A252" s="1" t="s">
        <v>177</v>
      </c>
      <c r="B252" t="s">
        <v>178</v>
      </c>
      <c r="C252">
        <v>1</v>
      </c>
      <c r="D252" t="s">
        <v>179</v>
      </c>
      <c r="E252" t="s">
        <v>175</v>
      </c>
      <c r="G252" t="s">
        <v>57</v>
      </c>
      <c r="H252" t="s">
        <v>57</v>
      </c>
      <c r="I252" s="18">
        <v>0</v>
      </c>
      <c r="J252" s="18">
        <v>0</v>
      </c>
      <c r="K252" s="18">
        <v>1</v>
      </c>
      <c r="L252">
        <v>1</v>
      </c>
      <c r="N252" s="5">
        <f t="shared" si="3"/>
        <v>0</v>
      </c>
      <c r="O252" t="s">
        <v>1218</v>
      </c>
      <c r="Q252" t="s">
        <v>39</v>
      </c>
      <c r="R252" t="s">
        <v>815</v>
      </c>
    </row>
    <row r="253" spans="1:19" x14ac:dyDescent="0.2">
      <c r="A253" t="s">
        <v>1134</v>
      </c>
      <c r="B253" t="s">
        <v>1135</v>
      </c>
      <c r="C253">
        <v>3</v>
      </c>
      <c r="D253" t="s">
        <v>1136</v>
      </c>
      <c r="E253" t="s">
        <v>1133</v>
      </c>
      <c r="F253" t="s">
        <v>19</v>
      </c>
      <c r="G253" s="4">
        <v>37144</v>
      </c>
      <c r="H253" s="4">
        <v>38017</v>
      </c>
      <c r="I253">
        <v>1</v>
      </c>
      <c r="J253">
        <v>1</v>
      </c>
      <c r="K253">
        <v>2</v>
      </c>
      <c r="L253">
        <v>2</v>
      </c>
      <c r="M253" s="5">
        <v>25000000</v>
      </c>
      <c r="N253" s="5">
        <f t="shared" si="3"/>
        <v>25000000</v>
      </c>
      <c r="O253" t="s">
        <v>1219</v>
      </c>
      <c r="Q253" t="s">
        <v>1137</v>
      </c>
    </row>
    <row r="254" spans="1:19" x14ac:dyDescent="0.2">
      <c r="A254" s="1" t="s">
        <v>185</v>
      </c>
      <c r="B254" t="s">
        <v>186</v>
      </c>
      <c r="C254">
        <v>1</v>
      </c>
      <c r="D254" t="s">
        <v>187</v>
      </c>
      <c r="E254" t="s">
        <v>183</v>
      </c>
      <c r="F254" t="s">
        <v>19</v>
      </c>
      <c r="G254" s="4">
        <v>37987</v>
      </c>
      <c r="H254" s="4">
        <v>38868</v>
      </c>
      <c r="I254">
        <v>0</v>
      </c>
      <c r="J254">
        <v>1</v>
      </c>
      <c r="K254">
        <v>1</v>
      </c>
      <c r="L254">
        <v>2</v>
      </c>
      <c r="N254" s="5">
        <f t="shared" si="3"/>
        <v>40000000</v>
      </c>
      <c r="O254" t="s">
        <v>1221</v>
      </c>
      <c r="P254">
        <v>0</v>
      </c>
      <c r="Q254" t="s">
        <v>71</v>
      </c>
    </row>
    <row r="255" spans="1:19" x14ac:dyDescent="0.2">
      <c r="A255" t="s">
        <v>1056</v>
      </c>
      <c r="B255" t="s">
        <v>1057</v>
      </c>
      <c r="C255">
        <v>3</v>
      </c>
      <c r="D255" t="s">
        <v>1058</v>
      </c>
      <c r="E255" t="s">
        <v>1032</v>
      </c>
      <c r="F255" t="s">
        <v>19</v>
      </c>
      <c r="G255" s="4">
        <v>37257</v>
      </c>
      <c r="H255" s="4">
        <v>38990</v>
      </c>
      <c r="I255">
        <v>0</v>
      </c>
      <c r="J255">
        <v>0</v>
      </c>
      <c r="K255">
        <v>2</v>
      </c>
      <c r="L255">
        <v>2</v>
      </c>
      <c r="M255" s="5">
        <v>45000000</v>
      </c>
      <c r="N255" s="5">
        <f t="shared" si="3"/>
        <v>4600000</v>
      </c>
      <c r="O255" t="s">
        <v>1400</v>
      </c>
      <c r="Q255" t="s">
        <v>1059</v>
      </c>
    </row>
    <row r="256" spans="1:19" x14ac:dyDescent="0.2">
      <c r="A256" t="s">
        <v>1056</v>
      </c>
      <c r="B256" t="s">
        <v>1062</v>
      </c>
      <c r="C256">
        <v>2</v>
      </c>
      <c r="D256" t="s">
        <v>1058</v>
      </c>
      <c r="E256" t="s">
        <v>1032</v>
      </c>
      <c r="F256" t="s">
        <v>19</v>
      </c>
      <c r="G256" s="4">
        <v>37257</v>
      </c>
      <c r="H256" s="4">
        <v>38990</v>
      </c>
      <c r="I256">
        <v>0</v>
      </c>
      <c r="J256">
        <v>0</v>
      </c>
      <c r="K256">
        <v>2</v>
      </c>
      <c r="L256">
        <v>2</v>
      </c>
      <c r="M256" s="5">
        <v>45000000</v>
      </c>
      <c r="N256" s="5">
        <f t="shared" si="3"/>
        <v>13800000</v>
      </c>
      <c r="O256" t="s">
        <v>1401</v>
      </c>
      <c r="P256" t="s">
        <v>1218</v>
      </c>
      <c r="Q256" t="s">
        <v>517</v>
      </c>
    </row>
    <row r="257" spans="1:19" x14ac:dyDescent="0.2">
      <c r="A257" t="s">
        <v>748</v>
      </c>
      <c r="B257" t="s">
        <v>749</v>
      </c>
      <c r="C257">
        <v>3</v>
      </c>
      <c r="D257" t="s">
        <v>750</v>
      </c>
      <c r="E257" t="s">
        <v>626</v>
      </c>
      <c r="F257" t="s">
        <v>19</v>
      </c>
      <c r="G257" s="4">
        <v>37196</v>
      </c>
      <c r="H257" s="4">
        <v>38472</v>
      </c>
      <c r="I257" s="18">
        <v>1</v>
      </c>
      <c r="J257" s="18">
        <v>1</v>
      </c>
      <c r="K257" s="18">
        <v>2</v>
      </c>
      <c r="L257" s="18">
        <v>2</v>
      </c>
      <c r="N257" s="5">
        <f t="shared" si="3"/>
        <v>19680000</v>
      </c>
      <c r="O257" t="s">
        <v>1402</v>
      </c>
      <c r="Q257" t="s">
        <v>163</v>
      </c>
      <c r="S257" t="s">
        <v>838</v>
      </c>
    </row>
    <row r="258" spans="1:19" x14ac:dyDescent="0.2">
      <c r="A258" t="s">
        <v>748</v>
      </c>
      <c r="B258" t="s">
        <v>749</v>
      </c>
      <c r="C258">
        <v>3</v>
      </c>
      <c r="D258" t="s">
        <v>942</v>
      </c>
      <c r="E258" t="s">
        <v>937</v>
      </c>
      <c r="F258" t="s">
        <v>19</v>
      </c>
      <c r="G258" t="s">
        <v>57</v>
      </c>
      <c r="H258" t="s">
        <v>57</v>
      </c>
      <c r="I258" s="20">
        <v>1</v>
      </c>
      <c r="J258" s="20">
        <v>1</v>
      </c>
      <c r="K258" s="20">
        <v>1</v>
      </c>
      <c r="L258" s="20">
        <v>1</v>
      </c>
      <c r="N258" s="5">
        <f t="shared" ref="N258:N321" si="4">O258+P258</f>
        <v>1300000000</v>
      </c>
      <c r="O258" t="s">
        <v>1403</v>
      </c>
      <c r="Q258" t="s">
        <v>943</v>
      </c>
      <c r="R258" t="s">
        <v>843</v>
      </c>
    </row>
    <row r="259" spans="1:19" x14ac:dyDescent="0.2">
      <c r="A259" t="s">
        <v>325</v>
      </c>
      <c r="B259" t="s">
        <v>326</v>
      </c>
      <c r="C259">
        <v>3</v>
      </c>
      <c r="D259" t="s">
        <v>327</v>
      </c>
      <c r="E259" t="s">
        <v>191</v>
      </c>
      <c r="F259" t="s">
        <v>121</v>
      </c>
      <c r="G259" t="s">
        <v>57</v>
      </c>
      <c r="H259" t="s">
        <v>57</v>
      </c>
      <c r="I259" s="20">
        <v>0</v>
      </c>
      <c r="J259" s="20">
        <v>0</v>
      </c>
      <c r="K259" s="20">
        <v>2</v>
      </c>
      <c r="L259" s="20">
        <v>2</v>
      </c>
      <c r="N259" s="5">
        <f t="shared" si="4"/>
        <v>1000000</v>
      </c>
      <c r="O259" t="s">
        <v>1235</v>
      </c>
      <c r="Q259" t="s">
        <v>328</v>
      </c>
      <c r="R259" t="s">
        <v>847</v>
      </c>
    </row>
    <row r="260" spans="1:19" x14ac:dyDescent="0.2">
      <c r="A260" t="s">
        <v>766</v>
      </c>
      <c r="B260" t="s">
        <v>767</v>
      </c>
      <c r="C260">
        <v>3</v>
      </c>
      <c r="D260" t="s">
        <v>768</v>
      </c>
      <c r="E260" t="s">
        <v>626</v>
      </c>
      <c r="F260" t="s">
        <v>19</v>
      </c>
      <c r="I260">
        <v>1</v>
      </c>
      <c r="J260">
        <v>1</v>
      </c>
      <c r="K260">
        <v>2</v>
      </c>
      <c r="L260">
        <v>2</v>
      </c>
      <c r="M260" s="5">
        <v>427000000</v>
      </c>
      <c r="N260" s="5">
        <f t="shared" si="4"/>
        <v>240000000</v>
      </c>
      <c r="O260" t="s">
        <v>1265</v>
      </c>
      <c r="Q260" t="s">
        <v>339</v>
      </c>
      <c r="R260" t="s">
        <v>107</v>
      </c>
    </row>
    <row r="261" spans="1:19" x14ac:dyDescent="0.2">
      <c r="A261" t="s">
        <v>925</v>
      </c>
      <c r="B261" t="s">
        <v>926</v>
      </c>
      <c r="C261">
        <v>2</v>
      </c>
      <c r="D261" t="s">
        <v>927</v>
      </c>
      <c r="E261" t="s">
        <v>801</v>
      </c>
      <c r="F261" t="s">
        <v>19</v>
      </c>
      <c r="G261" t="s">
        <v>57</v>
      </c>
      <c r="H261" t="s">
        <v>57</v>
      </c>
      <c r="I261">
        <v>0</v>
      </c>
      <c r="J261">
        <v>0</v>
      </c>
      <c r="K261">
        <v>0</v>
      </c>
      <c r="L261">
        <v>2</v>
      </c>
      <c r="N261" s="5">
        <f t="shared" si="4"/>
        <v>2587261</v>
      </c>
      <c r="O261" t="s">
        <v>1404</v>
      </c>
      <c r="P261" t="s">
        <v>1405</v>
      </c>
      <c r="Q261" t="s">
        <v>97</v>
      </c>
    </row>
    <row r="262" spans="1:19" x14ac:dyDescent="0.2">
      <c r="A262" t="s">
        <v>1176</v>
      </c>
      <c r="B262" t="s">
        <v>1177</v>
      </c>
      <c r="C262">
        <v>3</v>
      </c>
      <c r="D262" t="s">
        <v>1178</v>
      </c>
      <c r="E262" t="s">
        <v>1161</v>
      </c>
      <c r="F262" t="s">
        <v>1159</v>
      </c>
      <c r="I262" s="20">
        <v>0</v>
      </c>
      <c r="J262" s="20">
        <v>0</v>
      </c>
      <c r="K262" s="20">
        <v>0</v>
      </c>
      <c r="L262" s="20">
        <v>0</v>
      </c>
      <c r="N262" s="5">
        <f t="shared" si="4"/>
        <v>200000</v>
      </c>
      <c r="O262" t="s">
        <v>1355</v>
      </c>
      <c r="Q262" t="s">
        <v>101</v>
      </c>
      <c r="S262" t="s">
        <v>855</v>
      </c>
    </row>
    <row r="263" spans="1:19" x14ac:dyDescent="0.2">
      <c r="A263" t="s">
        <v>1162</v>
      </c>
      <c r="B263" t="s">
        <v>1163</v>
      </c>
      <c r="C263">
        <v>3</v>
      </c>
      <c r="D263" t="s">
        <v>1164</v>
      </c>
      <c r="E263" t="s">
        <v>1161</v>
      </c>
      <c r="F263" t="s">
        <v>1165</v>
      </c>
      <c r="I263">
        <v>0</v>
      </c>
      <c r="J263">
        <v>0</v>
      </c>
      <c r="K263">
        <v>0</v>
      </c>
      <c r="L263">
        <v>0</v>
      </c>
      <c r="N263" s="5">
        <f t="shared" si="4"/>
        <v>200000</v>
      </c>
      <c r="O263" t="s">
        <v>1355</v>
      </c>
      <c r="Q263" t="s">
        <v>230</v>
      </c>
    </row>
    <row r="264" spans="1:19" x14ac:dyDescent="0.2">
      <c r="A264" t="s">
        <v>283</v>
      </c>
      <c r="B264" t="s">
        <v>284</v>
      </c>
      <c r="C264">
        <v>3</v>
      </c>
      <c r="D264" t="s">
        <v>285</v>
      </c>
      <c r="E264" t="s">
        <v>191</v>
      </c>
      <c r="F264" t="s">
        <v>19</v>
      </c>
      <c r="G264" t="s">
        <v>57</v>
      </c>
      <c r="H264" t="s">
        <v>57</v>
      </c>
      <c r="I264" s="20">
        <v>0</v>
      </c>
      <c r="J264">
        <v>1</v>
      </c>
      <c r="K264">
        <v>1</v>
      </c>
      <c r="L264">
        <v>2</v>
      </c>
      <c r="N264" s="5">
        <f t="shared" si="4"/>
        <v>12200000</v>
      </c>
      <c r="O264" t="s">
        <v>1406</v>
      </c>
      <c r="P264" t="s">
        <v>1218</v>
      </c>
      <c r="Q264" t="s">
        <v>220</v>
      </c>
      <c r="R264" t="s">
        <v>862</v>
      </c>
    </row>
    <row r="265" spans="1:19" x14ac:dyDescent="0.2">
      <c r="A265" t="s">
        <v>553</v>
      </c>
      <c r="B265" t="s">
        <v>554</v>
      </c>
      <c r="C265">
        <v>2</v>
      </c>
      <c r="D265" t="s">
        <v>555</v>
      </c>
      <c r="E265" t="s">
        <v>350</v>
      </c>
      <c r="F265" t="s">
        <v>19</v>
      </c>
      <c r="G265" s="4">
        <v>38047</v>
      </c>
      <c r="H265" s="4">
        <v>39051</v>
      </c>
      <c r="I265">
        <v>1</v>
      </c>
      <c r="J265">
        <v>1</v>
      </c>
      <c r="K265">
        <v>2</v>
      </c>
      <c r="L265">
        <v>2</v>
      </c>
      <c r="N265" s="5">
        <f t="shared" si="4"/>
        <v>30000000</v>
      </c>
      <c r="O265" t="s">
        <v>1238</v>
      </c>
      <c r="P265" t="s">
        <v>1218</v>
      </c>
      <c r="Q265" t="s">
        <v>506</v>
      </c>
    </row>
    <row r="266" spans="1:19" x14ac:dyDescent="0.2">
      <c r="A266" t="s">
        <v>827</v>
      </c>
      <c r="B266" t="s">
        <v>828</v>
      </c>
      <c r="C266">
        <v>3</v>
      </c>
      <c r="D266" t="s">
        <v>49</v>
      </c>
      <c r="E266" t="s">
        <v>801</v>
      </c>
      <c r="F266" t="s">
        <v>19</v>
      </c>
      <c r="G266" s="4">
        <v>39417</v>
      </c>
      <c r="H266" s="4">
        <v>39113</v>
      </c>
      <c r="I266" s="18">
        <v>0</v>
      </c>
      <c r="J266" s="18">
        <v>0</v>
      </c>
      <c r="K266" s="18">
        <v>1</v>
      </c>
      <c r="L266">
        <v>2</v>
      </c>
      <c r="N266" s="5">
        <f t="shared" si="4"/>
        <v>710000000</v>
      </c>
      <c r="O266" t="s">
        <v>1407</v>
      </c>
      <c r="Q266" t="s">
        <v>39</v>
      </c>
    </row>
    <row r="267" spans="1:19" x14ac:dyDescent="0.2">
      <c r="A267" s="1" t="s">
        <v>428</v>
      </c>
      <c r="B267" t="s">
        <v>429</v>
      </c>
      <c r="C267">
        <v>1</v>
      </c>
      <c r="D267" t="s">
        <v>150</v>
      </c>
      <c r="E267" t="s">
        <v>350</v>
      </c>
      <c r="F267" t="s">
        <v>19</v>
      </c>
      <c r="G267" s="4">
        <v>37622</v>
      </c>
      <c r="H267" s="4">
        <v>39082</v>
      </c>
      <c r="I267">
        <v>1</v>
      </c>
      <c r="J267">
        <v>1</v>
      </c>
      <c r="K267">
        <v>2</v>
      </c>
      <c r="L267">
        <v>2</v>
      </c>
      <c r="N267" s="5">
        <f t="shared" si="4"/>
        <v>1600000</v>
      </c>
      <c r="O267" t="s">
        <v>1296</v>
      </c>
      <c r="P267" t="s">
        <v>1369</v>
      </c>
      <c r="Q267" t="s">
        <v>430</v>
      </c>
    </row>
    <row r="268" spans="1:19" x14ac:dyDescent="0.2">
      <c r="A268" t="s">
        <v>40</v>
      </c>
      <c r="B268" t="s">
        <v>41</v>
      </c>
      <c r="C268">
        <v>3</v>
      </c>
      <c r="D268" t="s">
        <v>42</v>
      </c>
      <c r="E268" t="s">
        <v>18</v>
      </c>
      <c r="F268" t="s">
        <v>19</v>
      </c>
      <c r="G268" s="4">
        <v>37316</v>
      </c>
      <c r="H268" s="4">
        <v>38762</v>
      </c>
      <c r="I268">
        <v>0</v>
      </c>
      <c r="J268">
        <v>0</v>
      </c>
      <c r="K268" s="20">
        <v>1</v>
      </c>
      <c r="L268" s="20">
        <v>2</v>
      </c>
      <c r="N268" s="5">
        <f t="shared" si="4"/>
        <v>300000000</v>
      </c>
      <c r="O268" t="s">
        <v>1408</v>
      </c>
      <c r="Q268" t="s">
        <v>20</v>
      </c>
    </row>
    <row r="269" spans="1:19" x14ac:dyDescent="0.2">
      <c r="A269" t="s">
        <v>210</v>
      </c>
      <c r="B269" t="s">
        <v>211</v>
      </c>
      <c r="C269">
        <v>3</v>
      </c>
      <c r="D269" t="s">
        <v>212</v>
      </c>
      <c r="E269" t="s">
        <v>191</v>
      </c>
      <c r="F269" t="s">
        <v>19</v>
      </c>
      <c r="G269" s="4">
        <v>35065</v>
      </c>
      <c r="H269" s="4">
        <v>36892</v>
      </c>
      <c r="I269">
        <v>0</v>
      </c>
      <c r="J269">
        <v>1</v>
      </c>
      <c r="K269">
        <v>1</v>
      </c>
      <c r="L269">
        <v>1</v>
      </c>
      <c r="N269" s="5">
        <f t="shared" si="4"/>
        <v>9000000</v>
      </c>
      <c r="O269">
        <v>9000000</v>
      </c>
      <c r="Q269" t="s">
        <v>84</v>
      </c>
    </row>
    <row r="270" spans="1:19" x14ac:dyDescent="0.2">
      <c r="A270" t="s">
        <v>233</v>
      </c>
      <c r="B270" t="s">
        <v>234</v>
      </c>
      <c r="C270">
        <v>1</v>
      </c>
      <c r="D270" t="s">
        <v>235</v>
      </c>
      <c r="E270" t="s">
        <v>191</v>
      </c>
      <c r="F270" t="s">
        <v>19</v>
      </c>
      <c r="G270" t="s">
        <v>57</v>
      </c>
      <c r="H270" t="s">
        <v>57</v>
      </c>
      <c r="I270">
        <v>0</v>
      </c>
      <c r="J270">
        <v>0</v>
      </c>
      <c r="K270">
        <v>0</v>
      </c>
      <c r="L270" s="20">
        <v>0</v>
      </c>
      <c r="N270" s="5">
        <f t="shared" si="4"/>
        <v>3000000</v>
      </c>
      <c r="O270" t="s">
        <v>1278</v>
      </c>
      <c r="P270" t="s">
        <v>1218</v>
      </c>
      <c r="Q270" t="s">
        <v>58</v>
      </c>
      <c r="S270" t="s">
        <v>880</v>
      </c>
    </row>
    <row r="271" spans="1:19" x14ac:dyDescent="0.2">
      <c r="A271" t="s">
        <v>263</v>
      </c>
      <c r="B271" t="s">
        <v>264</v>
      </c>
      <c r="C271">
        <v>1</v>
      </c>
      <c r="D271" t="s">
        <v>265</v>
      </c>
      <c r="E271" t="s">
        <v>191</v>
      </c>
      <c r="F271" t="s">
        <v>192</v>
      </c>
      <c r="I271" s="20">
        <v>0</v>
      </c>
      <c r="J271" s="20">
        <v>0</v>
      </c>
      <c r="K271" s="20">
        <v>0</v>
      </c>
      <c r="L271" s="20">
        <v>0</v>
      </c>
      <c r="N271" s="5">
        <f t="shared" si="4"/>
        <v>125000</v>
      </c>
      <c r="O271" t="s">
        <v>1409</v>
      </c>
      <c r="P271" t="s">
        <v>1218</v>
      </c>
      <c r="Q271" t="s">
        <v>266</v>
      </c>
    </row>
    <row r="272" spans="1:19" x14ac:dyDescent="0.2">
      <c r="A272" t="s">
        <v>118</v>
      </c>
      <c r="B272" t="s">
        <v>119</v>
      </c>
      <c r="C272">
        <v>3</v>
      </c>
      <c r="D272" t="s">
        <v>120</v>
      </c>
      <c r="E272" t="s">
        <v>18</v>
      </c>
      <c r="F272" t="s">
        <v>121</v>
      </c>
      <c r="G272" t="s">
        <v>57</v>
      </c>
      <c r="H272" t="s">
        <v>57</v>
      </c>
      <c r="I272" s="22">
        <v>1</v>
      </c>
      <c r="J272" s="22">
        <v>1</v>
      </c>
      <c r="K272" s="22">
        <v>1</v>
      </c>
      <c r="L272" s="22">
        <v>2</v>
      </c>
      <c r="N272" s="5">
        <f t="shared" si="4"/>
        <v>45000000</v>
      </c>
      <c r="O272" t="s">
        <v>1410</v>
      </c>
      <c r="P272" t="s">
        <v>1218</v>
      </c>
      <c r="Q272" t="s">
        <v>20</v>
      </c>
    </row>
    <row r="273" spans="1:17" x14ac:dyDescent="0.2">
      <c r="A273" s="1" t="s">
        <v>582</v>
      </c>
      <c r="B273" t="s">
        <v>583</v>
      </c>
      <c r="C273">
        <v>2</v>
      </c>
      <c r="D273" t="s">
        <v>463</v>
      </c>
      <c r="E273" t="s">
        <v>350</v>
      </c>
      <c r="F273" t="s">
        <v>19</v>
      </c>
      <c r="G273" s="4">
        <v>38718</v>
      </c>
      <c r="H273" s="4">
        <v>41274</v>
      </c>
      <c r="I273">
        <v>1</v>
      </c>
      <c r="J273">
        <v>1</v>
      </c>
      <c r="K273">
        <v>1</v>
      </c>
      <c r="L273">
        <v>2</v>
      </c>
      <c r="N273" s="5">
        <f t="shared" si="4"/>
        <v>519177348</v>
      </c>
      <c r="O273">
        <v>283177348</v>
      </c>
      <c r="P273">
        <v>236000000</v>
      </c>
      <c r="Q273" t="s">
        <v>343</v>
      </c>
    </row>
    <row r="274" spans="1:17" x14ac:dyDescent="0.2">
      <c r="A274" t="s">
        <v>541</v>
      </c>
      <c r="B274" t="s">
        <v>542</v>
      </c>
      <c r="C274">
        <v>2</v>
      </c>
      <c r="D274" t="s">
        <v>543</v>
      </c>
      <c r="E274" t="s">
        <v>350</v>
      </c>
      <c r="F274" t="s">
        <v>19</v>
      </c>
      <c r="G274" t="s">
        <v>57</v>
      </c>
      <c r="H274" t="s">
        <v>57</v>
      </c>
      <c r="I274">
        <v>1</v>
      </c>
      <c r="J274">
        <v>1</v>
      </c>
      <c r="K274">
        <v>2</v>
      </c>
      <c r="L274">
        <v>2</v>
      </c>
      <c r="M274" s="5">
        <v>56200000</v>
      </c>
      <c r="N274" s="5">
        <f t="shared" si="4"/>
        <v>56154718</v>
      </c>
      <c r="O274" t="s">
        <v>1411</v>
      </c>
      <c r="P274">
        <v>23529718</v>
      </c>
      <c r="Q274" t="s">
        <v>544</v>
      </c>
    </row>
    <row r="275" spans="1:17" x14ac:dyDescent="0.2">
      <c r="A275" t="s">
        <v>394</v>
      </c>
      <c r="B275" t="s">
        <v>395</v>
      </c>
      <c r="C275">
        <v>1</v>
      </c>
      <c r="D275" t="s">
        <v>396</v>
      </c>
      <c r="E275" t="s">
        <v>350</v>
      </c>
      <c r="F275" t="s">
        <v>19</v>
      </c>
      <c r="I275" s="20">
        <v>0</v>
      </c>
      <c r="J275" s="20">
        <v>0</v>
      </c>
      <c r="K275" s="20">
        <v>0</v>
      </c>
      <c r="L275" s="20">
        <v>0</v>
      </c>
      <c r="N275" s="5">
        <f t="shared" si="4"/>
        <v>15980000</v>
      </c>
      <c r="O275" t="s">
        <v>1412</v>
      </c>
      <c r="P275">
        <v>5690000</v>
      </c>
      <c r="Q275" t="s">
        <v>20</v>
      </c>
    </row>
    <row r="276" spans="1:17" x14ac:dyDescent="0.2">
      <c r="A276" t="s">
        <v>21</v>
      </c>
      <c r="B276" t="s">
        <v>22</v>
      </c>
      <c r="C276">
        <v>3</v>
      </c>
      <c r="D276" t="s">
        <v>23</v>
      </c>
      <c r="E276" t="s">
        <v>18</v>
      </c>
      <c r="F276" t="s">
        <v>19</v>
      </c>
      <c r="G276" s="4">
        <v>35977</v>
      </c>
      <c r="H276" s="4">
        <v>37226</v>
      </c>
      <c r="I276">
        <v>1</v>
      </c>
      <c r="J276">
        <v>1</v>
      </c>
      <c r="K276">
        <v>1</v>
      </c>
      <c r="L276">
        <v>2</v>
      </c>
      <c r="N276" s="5">
        <f t="shared" si="4"/>
        <v>32000000</v>
      </c>
      <c r="O276" t="s">
        <v>1413</v>
      </c>
      <c r="Q276" t="s">
        <v>20</v>
      </c>
    </row>
    <row r="277" spans="1:17" x14ac:dyDescent="0.2">
      <c r="A277" t="s">
        <v>168</v>
      </c>
      <c r="B277" t="s">
        <v>169</v>
      </c>
      <c r="C277">
        <v>2</v>
      </c>
      <c r="D277" t="s">
        <v>170</v>
      </c>
      <c r="E277" t="s">
        <v>134</v>
      </c>
      <c r="F277" t="s">
        <v>19</v>
      </c>
      <c r="G277" s="4">
        <v>37742</v>
      </c>
      <c r="H277" s="4">
        <v>38107</v>
      </c>
      <c r="I277">
        <v>0</v>
      </c>
      <c r="J277">
        <v>0</v>
      </c>
      <c r="K277">
        <v>2</v>
      </c>
      <c r="L277">
        <v>2</v>
      </c>
      <c r="N277" s="5">
        <f t="shared" si="4"/>
        <v>21600000</v>
      </c>
      <c r="O277" t="s">
        <v>1222</v>
      </c>
      <c r="P277" t="s">
        <v>1218</v>
      </c>
      <c r="Q277" t="s">
        <v>20</v>
      </c>
    </row>
    <row r="278" spans="1:17" x14ac:dyDescent="0.2">
      <c r="A278" t="s">
        <v>145</v>
      </c>
      <c r="B278" t="s">
        <v>146</v>
      </c>
      <c r="C278">
        <v>2</v>
      </c>
      <c r="D278" t="s">
        <v>147</v>
      </c>
      <c r="E278" t="s">
        <v>134</v>
      </c>
      <c r="F278" t="s">
        <v>19</v>
      </c>
      <c r="G278" s="4">
        <v>37257</v>
      </c>
      <c r="H278" s="4">
        <v>39813</v>
      </c>
      <c r="I278">
        <v>0</v>
      </c>
      <c r="J278">
        <v>0</v>
      </c>
      <c r="K278">
        <v>1</v>
      </c>
      <c r="L278">
        <v>2</v>
      </c>
      <c r="N278" s="5">
        <f t="shared" si="4"/>
        <v>641000000</v>
      </c>
      <c r="O278" t="s">
        <v>1414</v>
      </c>
      <c r="P278" t="s">
        <v>1218</v>
      </c>
      <c r="Q278" t="s">
        <v>78</v>
      </c>
    </row>
    <row r="279" spans="1:17" x14ac:dyDescent="0.2">
      <c r="A279" s="1" t="s">
        <v>54</v>
      </c>
      <c r="B279" t="s">
        <v>55</v>
      </c>
      <c r="C279">
        <v>2</v>
      </c>
      <c r="D279" t="s">
        <v>56</v>
      </c>
      <c r="E279" t="s">
        <v>18</v>
      </c>
      <c r="G279" t="s">
        <v>57</v>
      </c>
      <c r="H279" t="s">
        <v>57</v>
      </c>
      <c r="I279">
        <v>0</v>
      </c>
      <c r="J279">
        <v>0</v>
      </c>
      <c r="K279">
        <v>0</v>
      </c>
      <c r="L279">
        <v>2</v>
      </c>
      <c r="N279" s="5">
        <f t="shared" si="4"/>
        <v>625000000</v>
      </c>
      <c r="O279" t="s">
        <v>1415</v>
      </c>
      <c r="P279" t="s">
        <v>1218</v>
      </c>
      <c r="Q279" t="s">
        <v>58</v>
      </c>
    </row>
    <row r="280" spans="1:17" x14ac:dyDescent="0.2">
      <c r="A280" s="1" t="s">
        <v>54</v>
      </c>
      <c r="B280" t="s">
        <v>55</v>
      </c>
      <c r="C280">
        <v>2</v>
      </c>
      <c r="D280" t="s">
        <v>1003</v>
      </c>
      <c r="E280" t="s">
        <v>994</v>
      </c>
      <c r="F280" t="s">
        <v>19</v>
      </c>
      <c r="G280" s="4">
        <v>35065</v>
      </c>
      <c r="H280" s="4">
        <v>37621</v>
      </c>
      <c r="I280" s="20">
        <v>1</v>
      </c>
      <c r="J280" s="20">
        <v>1</v>
      </c>
      <c r="K280" s="20">
        <v>1</v>
      </c>
      <c r="L280" s="20">
        <v>0</v>
      </c>
      <c r="N280" s="5">
        <f t="shared" si="4"/>
        <v>31026000</v>
      </c>
      <c r="O280" t="s">
        <v>1416</v>
      </c>
      <c r="P280" t="s">
        <v>1218</v>
      </c>
      <c r="Q280" t="s">
        <v>522</v>
      </c>
    </row>
    <row r="281" spans="1:17" x14ac:dyDescent="0.2">
      <c r="A281" s="1" t="s">
        <v>54</v>
      </c>
      <c r="B281" t="s">
        <v>1000</v>
      </c>
      <c r="C281">
        <v>1</v>
      </c>
      <c r="D281" t="s">
        <v>1001</v>
      </c>
      <c r="E281" t="s">
        <v>994</v>
      </c>
      <c r="F281" t="s">
        <v>1002</v>
      </c>
      <c r="G281" t="s">
        <v>57</v>
      </c>
      <c r="H281" t="s">
        <v>57</v>
      </c>
      <c r="I281" s="20">
        <v>1</v>
      </c>
      <c r="J281" s="20">
        <v>1</v>
      </c>
      <c r="K281" s="20">
        <v>1</v>
      </c>
      <c r="L281" s="20">
        <v>0</v>
      </c>
      <c r="N281" s="5">
        <f t="shared" si="4"/>
        <v>702633153</v>
      </c>
      <c r="O281" t="s">
        <v>1417</v>
      </c>
      <c r="P281">
        <v>149000000</v>
      </c>
      <c r="Q281" t="s">
        <v>88</v>
      </c>
    </row>
    <row r="282" spans="1:17" x14ac:dyDescent="0.2">
      <c r="A282" t="s">
        <v>1037</v>
      </c>
      <c r="B282" t="s">
        <v>1038</v>
      </c>
      <c r="C282">
        <v>2</v>
      </c>
      <c r="D282" t="s">
        <v>1039</v>
      </c>
      <c r="E282" t="s">
        <v>1032</v>
      </c>
      <c r="F282" t="s">
        <v>1002</v>
      </c>
      <c r="G282" t="s">
        <v>57</v>
      </c>
      <c r="H282" t="s">
        <v>57</v>
      </c>
      <c r="I282">
        <v>0</v>
      </c>
      <c r="J282">
        <v>1</v>
      </c>
      <c r="K282">
        <v>1</v>
      </c>
      <c r="L282">
        <v>2</v>
      </c>
      <c r="N282" s="5">
        <f t="shared" si="4"/>
        <v>619000000</v>
      </c>
      <c r="O282" t="s">
        <v>1418</v>
      </c>
      <c r="P282" t="s">
        <v>1418</v>
      </c>
      <c r="Q282" t="s">
        <v>20</v>
      </c>
    </row>
    <row r="283" spans="1:17" x14ac:dyDescent="0.2">
      <c r="A283" t="s">
        <v>871</v>
      </c>
      <c r="B283" t="s">
        <v>874</v>
      </c>
      <c r="C283">
        <v>2</v>
      </c>
      <c r="D283" t="s">
        <v>875</v>
      </c>
      <c r="E283" t="s">
        <v>801</v>
      </c>
      <c r="F283" t="s">
        <v>19</v>
      </c>
      <c r="G283" s="4">
        <v>38718</v>
      </c>
      <c r="H283" s="4">
        <v>40543</v>
      </c>
      <c r="I283">
        <v>0</v>
      </c>
      <c r="J283">
        <v>0</v>
      </c>
      <c r="K283">
        <v>1</v>
      </c>
      <c r="L283">
        <v>1</v>
      </c>
      <c r="N283" s="5">
        <f t="shared" si="4"/>
        <v>395000000</v>
      </c>
      <c r="O283" t="s">
        <v>1419</v>
      </c>
      <c r="Q283" t="s">
        <v>876</v>
      </c>
    </row>
    <row r="284" spans="1:17" x14ac:dyDescent="0.2">
      <c r="A284" t="s">
        <v>871</v>
      </c>
      <c r="B284" t="s">
        <v>872</v>
      </c>
      <c r="C284">
        <v>3</v>
      </c>
      <c r="D284" t="s">
        <v>49</v>
      </c>
      <c r="E284" t="s">
        <v>801</v>
      </c>
      <c r="F284" t="s">
        <v>19</v>
      </c>
      <c r="G284" s="4">
        <v>39417</v>
      </c>
      <c r="H284" s="4">
        <v>41305</v>
      </c>
      <c r="I284">
        <v>0</v>
      </c>
      <c r="J284">
        <v>0</v>
      </c>
      <c r="K284">
        <v>0</v>
      </c>
      <c r="L284">
        <v>1</v>
      </c>
      <c r="N284" s="5">
        <f t="shared" si="4"/>
        <v>150000000</v>
      </c>
      <c r="O284" t="s">
        <v>1233</v>
      </c>
      <c r="P284">
        <v>0</v>
      </c>
      <c r="Q284" t="s">
        <v>873</v>
      </c>
    </row>
    <row r="285" spans="1:17" x14ac:dyDescent="0.2">
      <c r="A285" t="s">
        <v>628</v>
      </c>
      <c r="B285" t="s">
        <v>629</v>
      </c>
      <c r="C285">
        <v>3</v>
      </c>
      <c r="D285" t="s">
        <v>630</v>
      </c>
      <c r="E285" t="s">
        <v>626</v>
      </c>
      <c r="F285" t="s">
        <v>19</v>
      </c>
      <c r="G285" s="4">
        <v>36892</v>
      </c>
      <c r="H285" s="4">
        <v>39813</v>
      </c>
      <c r="I285" s="18">
        <v>0</v>
      </c>
      <c r="J285" s="18">
        <v>1</v>
      </c>
      <c r="K285" s="18">
        <v>1</v>
      </c>
      <c r="L285" s="18">
        <v>2</v>
      </c>
      <c r="M285" s="5"/>
      <c r="N285" s="5">
        <f t="shared" si="4"/>
        <v>600000000</v>
      </c>
      <c r="O285" t="s">
        <v>1420</v>
      </c>
      <c r="P285" t="s">
        <v>1228</v>
      </c>
      <c r="Q285" t="s">
        <v>631</v>
      </c>
    </row>
    <row r="286" spans="1:17" x14ac:dyDescent="0.2">
      <c r="A286" t="s">
        <v>1004</v>
      </c>
      <c r="B286" t="s">
        <v>1005</v>
      </c>
      <c r="C286">
        <v>1</v>
      </c>
      <c r="D286" t="s">
        <v>1006</v>
      </c>
      <c r="E286" t="s">
        <v>994</v>
      </c>
      <c r="F286" t="s">
        <v>19</v>
      </c>
      <c r="G286" t="s">
        <v>57</v>
      </c>
      <c r="H286" t="s">
        <v>57</v>
      </c>
      <c r="I286" s="20">
        <v>0</v>
      </c>
      <c r="J286" s="20">
        <v>0</v>
      </c>
      <c r="K286" s="20">
        <v>0</v>
      </c>
      <c r="L286" s="20">
        <v>0</v>
      </c>
      <c r="N286" s="5">
        <f t="shared" si="4"/>
        <v>1363000</v>
      </c>
      <c r="O286" t="s">
        <v>1421</v>
      </c>
      <c r="P286" t="s">
        <v>1218</v>
      </c>
      <c r="Q286" t="s">
        <v>1007</v>
      </c>
    </row>
    <row r="287" spans="1:17" x14ac:dyDescent="0.2">
      <c r="A287" t="s">
        <v>1004</v>
      </c>
      <c r="B287" t="s">
        <v>1008</v>
      </c>
      <c r="C287">
        <v>1</v>
      </c>
      <c r="D287" t="s">
        <v>1009</v>
      </c>
      <c r="E287" t="s">
        <v>994</v>
      </c>
      <c r="F287" t="s">
        <v>19</v>
      </c>
      <c r="G287" t="s">
        <v>57</v>
      </c>
      <c r="H287" t="s">
        <v>57</v>
      </c>
      <c r="I287" s="20">
        <v>0</v>
      </c>
      <c r="J287" s="20">
        <v>0</v>
      </c>
      <c r="K287" s="20">
        <v>0</v>
      </c>
      <c r="L287" s="20">
        <v>0</v>
      </c>
      <c r="N287" s="5">
        <f t="shared" si="4"/>
        <v>17807000</v>
      </c>
      <c r="O287" t="s">
        <v>1422</v>
      </c>
      <c r="P287" t="s">
        <v>1218</v>
      </c>
      <c r="Q287" t="s">
        <v>498</v>
      </c>
    </row>
    <row r="288" spans="1:17" x14ac:dyDescent="0.2">
      <c r="A288" t="s">
        <v>859</v>
      </c>
      <c r="B288" t="s">
        <v>860</v>
      </c>
      <c r="C288">
        <v>2</v>
      </c>
      <c r="D288" t="s">
        <v>861</v>
      </c>
      <c r="E288" t="s">
        <v>801</v>
      </c>
      <c r="F288" t="s">
        <v>19</v>
      </c>
      <c r="G288" s="4">
        <v>38718</v>
      </c>
      <c r="H288" s="4">
        <v>40025</v>
      </c>
      <c r="I288" s="20">
        <v>1</v>
      </c>
      <c r="J288" s="20">
        <v>1</v>
      </c>
      <c r="K288" s="20">
        <v>1</v>
      </c>
      <c r="L288" s="20">
        <v>2</v>
      </c>
      <c r="N288" s="5">
        <f t="shared" si="4"/>
        <v>175000000</v>
      </c>
      <c r="O288" t="s">
        <v>1256</v>
      </c>
      <c r="P288" t="s">
        <v>1218</v>
      </c>
      <c r="Q288" t="s">
        <v>107</v>
      </c>
    </row>
    <row r="289" spans="1:19" x14ac:dyDescent="0.2">
      <c r="A289" t="s">
        <v>43</v>
      </c>
      <c r="B289" t="s">
        <v>44</v>
      </c>
      <c r="C289">
        <v>3</v>
      </c>
      <c r="D289" t="s">
        <v>45</v>
      </c>
      <c r="E289" t="s">
        <v>18</v>
      </c>
      <c r="F289" t="s">
        <v>19</v>
      </c>
      <c r="G289" s="4">
        <v>37377</v>
      </c>
      <c r="H289" s="4">
        <v>38762</v>
      </c>
      <c r="I289">
        <v>0</v>
      </c>
      <c r="J289">
        <v>0</v>
      </c>
      <c r="K289">
        <v>1</v>
      </c>
      <c r="L289">
        <v>2</v>
      </c>
      <c r="N289" s="5">
        <f t="shared" si="4"/>
        <v>60000000</v>
      </c>
      <c r="O289" t="s">
        <v>1303</v>
      </c>
      <c r="Q289" t="s">
        <v>46</v>
      </c>
    </row>
    <row r="290" spans="1:19" x14ac:dyDescent="0.2">
      <c r="A290" t="s">
        <v>1100</v>
      </c>
      <c r="B290" t="s">
        <v>1101</v>
      </c>
      <c r="C290">
        <v>3</v>
      </c>
      <c r="D290" t="s">
        <v>1102</v>
      </c>
      <c r="E290" t="s">
        <v>1103</v>
      </c>
      <c r="F290" t="s">
        <v>19</v>
      </c>
      <c r="I290">
        <v>0</v>
      </c>
      <c r="J290">
        <v>1</v>
      </c>
      <c r="K290">
        <v>2</v>
      </c>
      <c r="L290" s="20"/>
      <c r="N290" s="5">
        <f t="shared" si="4"/>
        <v>5000000</v>
      </c>
      <c r="O290" t="s">
        <v>1382</v>
      </c>
      <c r="Q290" t="s">
        <v>517</v>
      </c>
    </row>
    <row r="291" spans="1:19" x14ac:dyDescent="0.2">
      <c r="A291" t="s">
        <v>433</v>
      </c>
      <c r="B291" t="s">
        <v>434</v>
      </c>
      <c r="C291">
        <v>3</v>
      </c>
      <c r="D291" t="s">
        <v>432</v>
      </c>
      <c r="E291" t="s">
        <v>350</v>
      </c>
      <c r="F291" t="s">
        <v>19</v>
      </c>
      <c r="G291" s="4">
        <v>35796</v>
      </c>
      <c r="H291" s="4">
        <v>39478</v>
      </c>
      <c r="I291">
        <v>1</v>
      </c>
      <c r="J291">
        <v>1</v>
      </c>
      <c r="K291">
        <v>1</v>
      </c>
      <c r="L291">
        <v>2</v>
      </c>
      <c r="N291" s="5">
        <f t="shared" si="4"/>
        <v>185000000</v>
      </c>
      <c r="O291">
        <v>93600000</v>
      </c>
      <c r="P291">
        <v>91400000</v>
      </c>
      <c r="Q291" t="s">
        <v>71</v>
      </c>
    </row>
    <row r="292" spans="1:19" x14ac:dyDescent="0.2">
      <c r="A292" t="s">
        <v>433</v>
      </c>
      <c r="B292" t="s">
        <v>435</v>
      </c>
      <c r="C292">
        <v>3</v>
      </c>
      <c r="D292" t="s">
        <v>432</v>
      </c>
      <c r="E292" t="s">
        <v>350</v>
      </c>
      <c r="F292" t="s">
        <v>19</v>
      </c>
      <c r="G292" s="4">
        <v>35796</v>
      </c>
      <c r="H292" s="4">
        <v>39478</v>
      </c>
      <c r="I292">
        <v>1</v>
      </c>
      <c r="J292">
        <v>1</v>
      </c>
      <c r="K292">
        <v>1</v>
      </c>
      <c r="L292">
        <v>2</v>
      </c>
      <c r="N292" s="5">
        <f t="shared" si="4"/>
        <v>0</v>
      </c>
      <c r="O292">
        <v>0</v>
      </c>
      <c r="P292">
        <v>0</v>
      </c>
      <c r="Q292" t="s">
        <v>20</v>
      </c>
    </row>
    <row r="293" spans="1:19" x14ac:dyDescent="0.2">
      <c r="A293" t="s">
        <v>881</v>
      </c>
      <c r="B293" t="s">
        <v>882</v>
      </c>
      <c r="C293">
        <v>2</v>
      </c>
      <c r="D293" t="s">
        <v>883</v>
      </c>
      <c r="E293" t="s">
        <v>801</v>
      </c>
      <c r="F293" t="s">
        <v>19</v>
      </c>
      <c r="G293" s="4">
        <v>37622</v>
      </c>
      <c r="H293" s="4">
        <v>40543</v>
      </c>
      <c r="I293">
        <v>0</v>
      </c>
      <c r="J293">
        <v>0</v>
      </c>
      <c r="K293">
        <v>0</v>
      </c>
      <c r="L293">
        <v>2</v>
      </c>
      <c r="N293" s="5">
        <f t="shared" si="4"/>
        <v>870785954</v>
      </c>
      <c r="O293" t="s">
        <v>1423</v>
      </c>
      <c r="P293" t="s">
        <v>1424</v>
      </c>
      <c r="Q293" t="s">
        <v>552</v>
      </c>
    </row>
    <row r="294" spans="1:19" x14ac:dyDescent="0.2">
      <c r="A294" t="s">
        <v>531</v>
      </c>
      <c r="B294" t="s">
        <v>532</v>
      </c>
      <c r="C294">
        <v>1</v>
      </c>
      <c r="D294" t="s">
        <v>533</v>
      </c>
      <c r="E294" t="s">
        <v>350</v>
      </c>
      <c r="F294" t="s">
        <v>19</v>
      </c>
      <c r="G294" t="s">
        <v>57</v>
      </c>
      <c r="H294" t="s">
        <v>57</v>
      </c>
      <c r="I294">
        <v>1</v>
      </c>
      <c r="J294">
        <v>1</v>
      </c>
      <c r="K294">
        <v>2</v>
      </c>
      <c r="L294">
        <v>2</v>
      </c>
      <c r="M294" s="5">
        <v>28200000</v>
      </c>
      <c r="N294" s="5">
        <f t="shared" si="4"/>
        <v>28162000</v>
      </c>
      <c r="O294" t="s">
        <v>1425</v>
      </c>
      <c r="P294">
        <v>0</v>
      </c>
      <c r="Q294" t="s">
        <v>534</v>
      </c>
    </row>
    <row r="295" spans="1:19" x14ac:dyDescent="0.2">
      <c r="A295" t="s">
        <v>85</v>
      </c>
      <c r="B295" t="s">
        <v>86</v>
      </c>
      <c r="C295">
        <v>3</v>
      </c>
      <c r="D295" t="s">
        <v>87</v>
      </c>
      <c r="E295" t="s">
        <v>18</v>
      </c>
      <c r="F295" t="s">
        <v>19</v>
      </c>
      <c r="G295" s="4">
        <v>36892</v>
      </c>
      <c r="H295" s="4">
        <v>40237</v>
      </c>
      <c r="I295">
        <v>0</v>
      </c>
      <c r="J295">
        <v>0</v>
      </c>
      <c r="K295">
        <v>0</v>
      </c>
      <c r="L295">
        <v>0</v>
      </c>
      <c r="N295" s="5">
        <f t="shared" si="4"/>
        <v>190000000</v>
      </c>
      <c r="O295" t="s">
        <v>1426</v>
      </c>
      <c r="Q295" t="s">
        <v>88</v>
      </c>
    </row>
    <row r="296" spans="1:19" x14ac:dyDescent="0.2">
      <c r="A296" t="s">
        <v>556</v>
      </c>
      <c r="B296" t="s">
        <v>557</v>
      </c>
      <c r="C296">
        <v>3</v>
      </c>
      <c r="D296" t="s">
        <v>558</v>
      </c>
      <c r="E296" t="s">
        <v>350</v>
      </c>
      <c r="F296" t="s">
        <v>559</v>
      </c>
      <c r="G296" t="s">
        <v>560</v>
      </c>
      <c r="H296" s="4">
        <v>39082</v>
      </c>
      <c r="I296">
        <v>1</v>
      </c>
      <c r="J296">
        <v>1</v>
      </c>
      <c r="K296">
        <v>2</v>
      </c>
      <c r="L296">
        <v>2</v>
      </c>
      <c r="M296" s="5">
        <v>1000000000</v>
      </c>
      <c r="N296" s="5">
        <f t="shared" si="4"/>
        <v>798500000</v>
      </c>
      <c r="O296" t="s">
        <v>1427</v>
      </c>
      <c r="P296">
        <v>350000000</v>
      </c>
      <c r="Q296" t="s">
        <v>561</v>
      </c>
      <c r="S296" t="s">
        <v>955</v>
      </c>
    </row>
    <row r="297" spans="1:19" x14ac:dyDescent="0.2">
      <c r="A297" t="s">
        <v>556</v>
      </c>
      <c r="B297" t="s">
        <v>562</v>
      </c>
      <c r="C297">
        <v>3</v>
      </c>
      <c r="D297" t="s">
        <v>558</v>
      </c>
      <c r="E297" t="s">
        <v>350</v>
      </c>
      <c r="F297" t="s">
        <v>559</v>
      </c>
      <c r="G297" t="s">
        <v>560</v>
      </c>
      <c r="H297" s="4">
        <v>39083</v>
      </c>
      <c r="I297">
        <v>1</v>
      </c>
      <c r="J297">
        <v>1</v>
      </c>
      <c r="K297">
        <v>2</v>
      </c>
      <c r="L297">
        <v>2</v>
      </c>
      <c r="M297" s="5">
        <v>1000000000</v>
      </c>
      <c r="N297" s="5">
        <f t="shared" si="4"/>
        <v>500000</v>
      </c>
      <c r="O297" t="s">
        <v>1399</v>
      </c>
      <c r="P297">
        <v>0</v>
      </c>
      <c r="Q297" t="s">
        <v>561</v>
      </c>
    </row>
    <row r="298" spans="1:19" x14ac:dyDescent="0.2">
      <c r="A298" t="s">
        <v>556</v>
      </c>
      <c r="B298" t="s">
        <v>563</v>
      </c>
      <c r="C298">
        <v>3</v>
      </c>
      <c r="D298" t="s">
        <v>558</v>
      </c>
      <c r="E298" t="s">
        <v>350</v>
      </c>
      <c r="F298" t="s">
        <v>559</v>
      </c>
      <c r="G298" t="s">
        <v>560</v>
      </c>
      <c r="H298" s="4">
        <v>39084</v>
      </c>
      <c r="I298">
        <v>1</v>
      </c>
      <c r="J298">
        <v>1</v>
      </c>
      <c r="K298">
        <v>2</v>
      </c>
      <c r="L298">
        <v>2</v>
      </c>
      <c r="M298" s="5">
        <v>1000000000</v>
      </c>
      <c r="N298" s="5">
        <f t="shared" si="4"/>
        <v>500000</v>
      </c>
      <c r="O298" t="s">
        <v>1399</v>
      </c>
      <c r="P298">
        <v>0</v>
      </c>
      <c r="Q298" t="s">
        <v>561</v>
      </c>
    </row>
    <row r="299" spans="1:19" x14ac:dyDescent="0.2">
      <c r="A299" t="s">
        <v>556</v>
      </c>
      <c r="B299" t="s">
        <v>564</v>
      </c>
      <c r="C299">
        <v>3</v>
      </c>
      <c r="D299" t="s">
        <v>558</v>
      </c>
      <c r="E299" t="s">
        <v>350</v>
      </c>
      <c r="F299" t="s">
        <v>559</v>
      </c>
      <c r="G299" t="s">
        <v>560</v>
      </c>
      <c r="H299" s="4">
        <v>39085</v>
      </c>
      <c r="I299">
        <v>1</v>
      </c>
      <c r="J299">
        <v>1</v>
      </c>
      <c r="K299">
        <v>2</v>
      </c>
      <c r="L299">
        <v>2</v>
      </c>
      <c r="M299" s="5">
        <v>1000000000</v>
      </c>
      <c r="N299" s="5">
        <f t="shared" si="4"/>
        <v>500000</v>
      </c>
      <c r="O299" t="s">
        <v>1399</v>
      </c>
      <c r="P299">
        <v>0</v>
      </c>
      <c r="Q299" t="s">
        <v>39</v>
      </c>
    </row>
    <row r="300" spans="1:19" x14ac:dyDescent="0.2">
      <c r="A300" s="1" t="s">
        <v>912</v>
      </c>
      <c r="B300" t="s">
        <v>913</v>
      </c>
      <c r="C300">
        <v>2</v>
      </c>
      <c r="D300" t="s">
        <v>914</v>
      </c>
      <c r="E300" t="s">
        <v>801</v>
      </c>
      <c r="F300" t="s">
        <v>19</v>
      </c>
      <c r="G300" t="s">
        <v>57</v>
      </c>
      <c r="H300" t="s">
        <v>57</v>
      </c>
      <c r="I300">
        <v>0</v>
      </c>
      <c r="J300">
        <v>1</v>
      </c>
      <c r="K300">
        <v>1</v>
      </c>
      <c r="L300">
        <v>2</v>
      </c>
      <c r="N300" s="5">
        <f t="shared" si="4"/>
        <v>1200000000</v>
      </c>
      <c r="O300" t="s">
        <v>1428</v>
      </c>
      <c r="P300" t="s">
        <v>1218</v>
      </c>
      <c r="Q300" t="s">
        <v>20</v>
      </c>
    </row>
    <row r="301" spans="1:19" x14ac:dyDescent="0.2">
      <c r="A301" t="s">
        <v>61</v>
      </c>
      <c r="B301" t="s">
        <v>62</v>
      </c>
      <c r="C301">
        <v>3</v>
      </c>
      <c r="D301" t="s">
        <v>63</v>
      </c>
      <c r="E301" t="s">
        <v>18</v>
      </c>
      <c r="F301" t="s">
        <v>19</v>
      </c>
      <c r="G301" s="4">
        <v>36526</v>
      </c>
      <c r="H301" s="4">
        <v>40209</v>
      </c>
      <c r="I301">
        <v>0</v>
      </c>
      <c r="J301">
        <v>0</v>
      </c>
      <c r="K301">
        <v>0</v>
      </c>
      <c r="L301">
        <v>0</v>
      </c>
      <c r="N301" s="5">
        <f t="shared" si="4"/>
        <v>200000000</v>
      </c>
      <c r="O301" t="s">
        <v>1429</v>
      </c>
      <c r="Q301" t="s">
        <v>64</v>
      </c>
    </row>
    <row r="302" spans="1:19" x14ac:dyDescent="0.2">
      <c r="A302" t="s">
        <v>306</v>
      </c>
      <c r="B302" t="s">
        <v>307</v>
      </c>
      <c r="C302">
        <v>3</v>
      </c>
      <c r="D302" t="s">
        <v>308</v>
      </c>
      <c r="E302" t="s">
        <v>191</v>
      </c>
      <c r="F302" t="s">
        <v>121</v>
      </c>
      <c r="G302" t="s">
        <v>57</v>
      </c>
      <c r="H302" t="s">
        <v>57</v>
      </c>
      <c r="I302" s="20">
        <v>2</v>
      </c>
      <c r="J302" s="20">
        <v>2</v>
      </c>
      <c r="K302" s="20">
        <v>2</v>
      </c>
      <c r="L302" s="20">
        <v>2</v>
      </c>
      <c r="M302" s="5">
        <v>28600000</v>
      </c>
      <c r="N302" s="5">
        <f t="shared" si="4"/>
        <v>12500000</v>
      </c>
      <c r="O302" t="s">
        <v>1254</v>
      </c>
      <c r="P302" t="s">
        <v>1373</v>
      </c>
      <c r="Q302" t="s">
        <v>309</v>
      </c>
    </row>
    <row r="303" spans="1:19" x14ac:dyDescent="0.2">
      <c r="A303" t="s">
        <v>865</v>
      </c>
      <c r="B303" t="s">
        <v>866</v>
      </c>
      <c r="C303">
        <v>3</v>
      </c>
      <c r="D303" t="s">
        <v>867</v>
      </c>
      <c r="E303" t="s">
        <v>801</v>
      </c>
      <c r="F303" t="s">
        <v>868</v>
      </c>
      <c r="G303" s="4">
        <v>37895</v>
      </c>
      <c r="H303" s="4">
        <v>38045</v>
      </c>
      <c r="I303">
        <v>0</v>
      </c>
      <c r="J303">
        <v>1</v>
      </c>
      <c r="K303">
        <v>1</v>
      </c>
      <c r="L303" s="20">
        <v>1</v>
      </c>
      <c r="N303" s="5">
        <f t="shared" si="4"/>
        <v>50000000</v>
      </c>
      <c r="O303" t="s">
        <v>1224</v>
      </c>
      <c r="Q303" t="s">
        <v>97</v>
      </c>
    </row>
    <row r="304" spans="1:19" x14ac:dyDescent="0.2">
      <c r="A304" s="1" t="s">
        <v>934</v>
      </c>
      <c r="B304" t="s">
        <v>935</v>
      </c>
      <c r="C304">
        <v>1</v>
      </c>
      <c r="D304" t="s">
        <v>936</v>
      </c>
      <c r="E304" t="s">
        <v>937</v>
      </c>
      <c r="F304" t="s">
        <v>19</v>
      </c>
      <c r="G304" s="4">
        <v>38473</v>
      </c>
      <c r="H304" s="4">
        <v>39080</v>
      </c>
      <c r="I304">
        <v>1</v>
      </c>
      <c r="J304">
        <v>1</v>
      </c>
      <c r="K304">
        <v>1</v>
      </c>
      <c r="L304">
        <v>2</v>
      </c>
      <c r="N304" s="5">
        <f t="shared" si="4"/>
        <v>3000000</v>
      </c>
      <c r="O304" t="s">
        <v>1278</v>
      </c>
      <c r="P304" t="s">
        <v>1218</v>
      </c>
      <c r="Q304" t="s">
        <v>20</v>
      </c>
    </row>
    <row r="305" spans="1:19" x14ac:dyDescent="0.2">
      <c r="A305" t="s">
        <v>648</v>
      </c>
      <c r="B305" t="s">
        <v>649</v>
      </c>
      <c r="C305">
        <v>3</v>
      </c>
      <c r="D305" t="s">
        <v>650</v>
      </c>
      <c r="E305" t="s">
        <v>626</v>
      </c>
      <c r="F305" t="s">
        <v>19</v>
      </c>
      <c r="G305" s="4">
        <v>36892</v>
      </c>
      <c r="H305" s="4">
        <v>37165</v>
      </c>
      <c r="I305" s="18">
        <v>1</v>
      </c>
      <c r="J305" s="18">
        <v>1</v>
      </c>
      <c r="K305" s="18">
        <v>1</v>
      </c>
      <c r="L305" s="18">
        <v>2</v>
      </c>
      <c r="M305" s="5"/>
      <c r="N305" s="5">
        <f t="shared" si="4"/>
        <v>40000000</v>
      </c>
      <c r="O305">
        <v>40000000</v>
      </c>
      <c r="Q305" t="s">
        <v>651</v>
      </c>
    </row>
    <row r="306" spans="1:19" x14ac:dyDescent="0.2">
      <c r="A306" t="s">
        <v>313</v>
      </c>
      <c r="B306" t="s">
        <v>314</v>
      </c>
      <c r="C306">
        <v>3</v>
      </c>
      <c r="D306" t="s">
        <v>315</v>
      </c>
      <c r="E306" t="s">
        <v>191</v>
      </c>
      <c r="F306" t="s">
        <v>121</v>
      </c>
      <c r="G306" t="s">
        <v>57</v>
      </c>
      <c r="H306" t="s">
        <v>57</v>
      </c>
      <c r="I306" s="20"/>
      <c r="J306" s="20">
        <v>0</v>
      </c>
      <c r="K306" s="20">
        <v>0</v>
      </c>
      <c r="L306" s="20">
        <v>2</v>
      </c>
      <c r="N306" s="5">
        <f t="shared" si="4"/>
        <v>1500000</v>
      </c>
      <c r="O306" t="s">
        <v>1286</v>
      </c>
      <c r="Q306" t="s">
        <v>75</v>
      </c>
    </row>
    <row r="307" spans="1:19" x14ac:dyDescent="0.2">
      <c r="A307" s="1" t="s">
        <v>592</v>
      </c>
      <c r="B307" t="s">
        <v>593</v>
      </c>
      <c r="C307">
        <v>2</v>
      </c>
      <c r="D307" t="s">
        <v>594</v>
      </c>
      <c r="E307" t="s">
        <v>350</v>
      </c>
      <c r="F307" t="s">
        <v>19</v>
      </c>
      <c r="G307" s="4">
        <v>34820</v>
      </c>
      <c r="H307" s="4">
        <v>38320</v>
      </c>
      <c r="I307">
        <v>1</v>
      </c>
      <c r="J307">
        <v>1</v>
      </c>
      <c r="K307">
        <v>2</v>
      </c>
      <c r="L307">
        <v>2</v>
      </c>
      <c r="M307" s="5">
        <v>398200000</v>
      </c>
      <c r="N307" s="5">
        <f t="shared" si="4"/>
        <v>398200000</v>
      </c>
      <c r="O307" t="s">
        <v>1430</v>
      </c>
      <c r="P307">
        <v>153000000</v>
      </c>
      <c r="Q307" t="s">
        <v>101</v>
      </c>
      <c r="S307" t="s">
        <v>977</v>
      </c>
    </row>
    <row r="308" spans="1:19" x14ac:dyDescent="0.2">
      <c r="A308" t="s">
        <v>461</v>
      </c>
      <c r="B308" t="s">
        <v>462</v>
      </c>
      <c r="C308">
        <v>1</v>
      </c>
      <c r="D308" t="s">
        <v>463</v>
      </c>
      <c r="E308" t="s">
        <v>350</v>
      </c>
      <c r="F308" t="s">
        <v>19</v>
      </c>
      <c r="G308" s="4">
        <v>37622</v>
      </c>
      <c r="H308" s="4">
        <v>41639</v>
      </c>
      <c r="I308">
        <v>0</v>
      </c>
      <c r="J308">
        <v>2</v>
      </c>
      <c r="K308">
        <v>2</v>
      </c>
      <c r="L308">
        <v>2</v>
      </c>
      <c r="M308" s="5">
        <v>24000000</v>
      </c>
      <c r="N308" s="5">
        <f t="shared" si="4"/>
        <v>75700000</v>
      </c>
      <c r="O308">
        <v>20400000</v>
      </c>
      <c r="P308">
        <v>55300000</v>
      </c>
      <c r="Q308" t="s">
        <v>20</v>
      </c>
    </row>
    <row r="309" spans="1:19" x14ac:dyDescent="0.2">
      <c r="A309" t="s">
        <v>246</v>
      </c>
      <c r="B309" t="s">
        <v>247</v>
      </c>
      <c r="C309">
        <v>3</v>
      </c>
      <c r="D309" t="s">
        <v>248</v>
      </c>
      <c r="E309" t="s">
        <v>191</v>
      </c>
      <c r="F309" t="s">
        <v>19</v>
      </c>
      <c r="G309" t="s">
        <v>57</v>
      </c>
      <c r="H309" t="s">
        <v>57</v>
      </c>
      <c r="I309">
        <v>0</v>
      </c>
      <c r="J309">
        <v>0</v>
      </c>
      <c r="K309">
        <v>0</v>
      </c>
      <c r="L309">
        <v>0</v>
      </c>
      <c r="N309" s="5">
        <f t="shared" si="4"/>
        <v>1500000</v>
      </c>
      <c r="O309" t="s">
        <v>1286</v>
      </c>
      <c r="P309" t="s">
        <v>1218</v>
      </c>
      <c r="Q309" t="s">
        <v>249</v>
      </c>
    </row>
    <row r="310" spans="1:19" x14ac:dyDescent="0.2">
      <c r="A310" t="s">
        <v>1180</v>
      </c>
      <c r="B310" t="s">
        <v>1181</v>
      </c>
      <c r="C310">
        <v>3</v>
      </c>
      <c r="D310" t="s">
        <v>1182</v>
      </c>
      <c r="E310" t="s">
        <v>1161</v>
      </c>
      <c r="F310" t="s">
        <v>1159</v>
      </c>
      <c r="I310" s="20">
        <v>0</v>
      </c>
      <c r="J310" s="20">
        <v>0</v>
      </c>
      <c r="K310" s="20">
        <v>0</v>
      </c>
      <c r="L310" s="20">
        <v>0</v>
      </c>
      <c r="N310" s="5">
        <f t="shared" si="4"/>
        <v>20000</v>
      </c>
      <c r="O310" t="s">
        <v>1431</v>
      </c>
      <c r="Q310" t="s">
        <v>20</v>
      </c>
    </row>
    <row r="311" spans="1:19" x14ac:dyDescent="0.2">
      <c r="A311" t="s">
        <v>816</v>
      </c>
      <c r="B311" t="s">
        <v>817</v>
      </c>
      <c r="C311">
        <v>3</v>
      </c>
      <c r="D311" t="s">
        <v>818</v>
      </c>
      <c r="E311" t="s">
        <v>801</v>
      </c>
      <c r="F311" t="s">
        <v>819</v>
      </c>
      <c r="G311" s="4">
        <v>33239</v>
      </c>
      <c r="H311" s="4">
        <v>37621</v>
      </c>
      <c r="I311">
        <v>0</v>
      </c>
      <c r="J311">
        <v>0</v>
      </c>
      <c r="K311">
        <v>2</v>
      </c>
      <c r="L311">
        <v>2</v>
      </c>
      <c r="M311" s="5">
        <v>350000000</v>
      </c>
      <c r="N311" s="5">
        <f t="shared" si="4"/>
        <v>63872156</v>
      </c>
      <c r="O311" t="s">
        <v>1432</v>
      </c>
      <c r="Q311" t="s">
        <v>820</v>
      </c>
    </row>
    <row r="312" spans="1:19" x14ac:dyDescent="0.2">
      <c r="A312" t="s">
        <v>319</v>
      </c>
      <c r="B312" t="s">
        <v>320</v>
      </c>
      <c r="C312">
        <v>3</v>
      </c>
      <c r="D312" t="s">
        <v>321</v>
      </c>
      <c r="E312" t="s">
        <v>191</v>
      </c>
      <c r="F312" t="s">
        <v>19</v>
      </c>
      <c r="G312" t="s">
        <v>57</v>
      </c>
      <c r="H312" t="s">
        <v>57</v>
      </c>
      <c r="I312" s="20">
        <v>1</v>
      </c>
      <c r="J312" s="20">
        <v>1</v>
      </c>
      <c r="K312" s="20">
        <v>2</v>
      </c>
      <c r="L312" s="20">
        <v>2</v>
      </c>
      <c r="N312" s="5">
        <f t="shared" si="4"/>
        <v>400000000</v>
      </c>
      <c r="O312" t="s">
        <v>1293</v>
      </c>
      <c r="P312" t="s">
        <v>1218</v>
      </c>
      <c r="Q312" t="s">
        <v>71</v>
      </c>
    </row>
    <row r="313" spans="1:19" x14ac:dyDescent="0.2">
      <c r="A313" s="1" t="s">
        <v>527</v>
      </c>
      <c r="B313" t="s">
        <v>528</v>
      </c>
      <c r="C313">
        <v>2</v>
      </c>
      <c r="D313" t="s">
        <v>529</v>
      </c>
      <c r="E313" t="s">
        <v>350</v>
      </c>
      <c r="F313" t="s">
        <v>19</v>
      </c>
      <c r="G313" t="s">
        <v>57</v>
      </c>
      <c r="H313" t="s">
        <v>57</v>
      </c>
      <c r="I313">
        <v>0</v>
      </c>
      <c r="J313">
        <v>1</v>
      </c>
      <c r="K313">
        <v>2</v>
      </c>
      <c r="L313">
        <v>2</v>
      </c>
      <c r="M313" s="5">
        <v>7500000</v>
      </c>
      <c r="N313" s="5">
        <f t="shared" si="4"/>
        <v>7420000</v>
      </c>
      <c r="O313" t="s">
        <v>1433</v>
      </c>
      <c r="P313">
        <v>5200000</v>
      </c>
      <c r="Q313" t="s">
        <v>530</v>
      </c>
    </row>
    <row r="314" spans="1:19" x14ac:dyDescent="0.2">
      <c r="A314" t="s">
        <v>996</v>
      </c>
      <c r="B314" t="s">
        <v>997</v>
      </c>
      <c r="C314">
        <v>3</v>
      </c>
      <c r="D314" t="s">
        <v>998</v>
      </c>
      <c r="E314" t="s">
        <v>994</v>
      </c>
      <c r="F314" t="s">
        <v>19</v>
      </c>
      <c r="G314" t="s">
        <v>57</v>
      </c>
      <c r="H314" t="s">
        <v>57</v>
      </c>
      <c r="I314" s="20">
        <v>1</v>
      </c>
      <c r="J314" s="20">
        <v>1</v>
      </c>
      <c r="K314" s="20">
        <v>1</v>
      </c>
      <c r="L314" s="20">
        <v>2</v>
      </c>
      <c r="M314" s="5">
        <v>175000000</v>
      </c>
      <c r="N314" s="5">
        <f t="shared" si="4"/>
        <v>1803488986</v>
      </c>
      <c r="O314" t="s">
        <v>1434</v>
      </c>
      <c r="P314" t="s">
        <v>1218</v>
      </c>
      <c r="Q314" t="s">
        <v>137</v>
      </c>
    </row>
    <row r="315" spans="1:19" x14ac:dyDescent="0.2">
      <c r="A315" t="s">
        <v>565</v>
      </c>
      <c r="B315" t="s">
        <v>566</v>
      </c>
      <c r="C315">
        <v>2</v>
      </c>
      <c r="D315" t="s">
        <v>567</v>
      </c>
      <c r="E315" t="s">
        <v>350</v>
      </c>
      <c r="F315" t="s">
        <v>19</v>
      </c>
      <c r="G315" s="4">
        <v>39448</v>
      </c>
      <c r="H315" s="4">
        <v>42369</v>
      </c>
      <c r="I315">
        <v>0</v>
      </c>
      <c r="J315">
        <v>1</v>
      </c>
      <c r="K315">
        <v>2</v>
      </c>
      <c r="L315">
        <v>2</v>
      </c>
      <c r="N315" s="5">
        <f t="shared" si="4"/>
        <v>30487500</v>
      </c>
      <c r="O315" t="s">
        <v>1435</v>
      </c>
      <c r="P315">
        <v>15000000</v>
      </c>
      <c r="Q315" t="s">
        <v>568</v>
      </c>
      <c r="S315" t="s">
        <v>995</v>
      </c>
    </row>
    <row r="316" spans="1:19" x14ac:dyDescent="0.2">
      <c r="A316" t="s">
        <v>275</v>
      </c>
      <c r="B316" t="s">
        <v>276</v>
      </c>
      <c r="C316">
        <v>3</v>
      </c>
      <c r="D316" t="s">
        <v>277</v>
      </c>
      <c r="E316" t="s">
        <v>191</v>
      </c>
      <c r="F316" t="s">
        <v>278</v>
      </c>
      <c r="G316" s="4">
        <v>35796</v>
      </c>
      <c r="H316" s="4">
        <v>39813</v>
      </c>
      <c r="I316">
        <v>1</v>
      </c>
      <c r="J316">
        <v>1</v>
      </c>
      <c r="K316">
        <v>2</v>
      </c>
      <c r="L316">
        <v>2</v>
      </c>
      <c r="M316" s="5">
        <v>100000</v>
      </c>
      <c r="N316" s="5">
        <f t="shared" si="4"/>
        <v>100000</v>
      </c>
      <c r="O316" t="s">
        <v>1291</v>
      </c>
      <c r="Q316" t="s">
        <v>64</v>
      </c>
      <c r="S316" t="s">
        <v>999</v>
      </c>
    </row>
    <row r="317" spans="1:19" x14ac:dyDescent="0.2">
      <c r="A317" t="s">
        <v>1069</v>
      </c>
      <c r="B317" t="s">
        <v>1070</v>
      </c>
      <c r="C317">
        <v>1</v>
      </c>
      <c r="D317" t="s">
        <v>1071</v>
      </c>
      <c r="E317" t="s">
        <v>1068</v>
      </c>
      <c r="F317" t="s">
        <v>19</v>
      </c>
      <c r="G317" t="s">
        <v>57</v>
      </c>
      <c r="H317" t="s">
        <v>57</v>
      </c>
      <c r="I317">
        <v>0</v>
      </c>
      <c r="J317">
        <v>0</v>
      </c>
      <c r="K317">
        <v>0</v>
      </c>
      <c r="L317">
        <v>0</v>
      </c>
      <c r="N317" s="5">
        <f t="shared" si="4"/>
        <v>22200000</v>
      </c>
      <c r="O317" t="s">
        <v>1436</v>
      </c>
      <c r="P317" t="s">
        <v>1218</v>
      </c>
      <c r="Q317" t="s">
        <v>20</v>
      </c>
    </row>
    <row r="318" spans="1:19" x14ac:dyDescent="0.2">
      <c r="A318" s="1" t="s">
        <v>148</v>
      </c>
      <c r="B318" t="s">
        <v>149</v>
      </c>
      <c r="C318">
        <v>2</v>
      </c>
      <c r="D318" t="s">
        <v>150</v>
      </c>
      <c r="E318" t="s">
        <v>134</v>
      </c>
      <c r="F318" t="s">
        <v>19</v>
      </c>
      <c r="G318" t="s">
        <v>57</v>
      </c>
      <c r="H318" t="s">
        <v>57</v>
      </c>
      <c r="I318" s="18">
        <v>0</v>
      </c>
      <c r="J318" s="18">
        <v>0</v>
      </c>
      <c r="K318" s="18">
        <v>0</v>
      </c>
      <c r="L318" s="18">
        <v>2</v>
      </c>
      <c r="N318" s="5">
        <f t="shared" si="4"/>
        <v>400000</v>
      </c>
      <c r="O318" t="s">
        <v>1369</v>
      </c>
      <c r="P318" t="s">
        <v>1218</v>
      </c>
      <c r="Q318" t="s">
        <v>151</v>
      </c>
    </row>
    <row r="319" spans="1:19" x14ac:dyDescent="0.2">
      <c r="A319" s="1" t="s">
        <v>1138</v>
      </c>
      <c r="B319" t="s">
        <v>1139</v>
      </c>
      <c r="C319">
        <v>2</v>
      </c>
      <c r="D319" t="s">
        <v>1140</v>
      </c>
      <c r="E319" t="s">
        <v>1133</v>
      </c>
      <c r="F319" t="s">
        <v>19</v>
      </c>
      <c r="I319">
        <v>0</v>
      </c>
      <c r="J319">
        <v>1</v>
      </c>
      <c r="K319">
        <v>2</v>
      </c>
      <c r="L319">
        <v>2</v>
      </c>
      <c r="M319" s="5">
        <v>7500000</v>
      </c>
      <c r="N319" s="5">
        <f t="shared" si="4"/>
        <v>5800000</v>
      </c>
      <c r="O319" t="s">
        <v>1437</v>
      </c>
      <c r="P319" t="s">
        <v>1437</v>
      </c>
      <c r="Q319" t="s">
        <v>387</v>
      </c>
    </row>
    <row r="320" spans="1:19" x14ac:dyDescent="0.2">
      <c r="A320" t="s">
        <v>740</v>
      </c>
      <c r="B320" t="s">
        <v>741</v>
      </c>
      <c r="C320">
        <v>3</v>
      </c>
      <c r="D320" t="s">
        <v>742</v>
      </c>
      <c r="E320" t="s">
        <v>626</v>
      </c>
      <c r="F320" t="s">
        <v>743</v>
      </c>
      <c r="I320" s="19">
        <v>0</v>
      </c>
      <c r="J320" s="19"/>
      <c r="K320" s="19"/>
      <c r="L320" s="19"/>
      <c r="N320" s="5">
        <f t="shared" si="4"/>
        <v>17262078</v>
      </c>
      <c r="O320" t="s">
        <v>1298</v>
      </c>
      <c r="Q320" t="s">
        <v>84</v>
      </c>
    </row>
    <row r="321" spans="1:19" x14ac:dyDescent="0.2">
      <c r="A321" t="s">
        <v>700</v>
      </c>
      <c r="B321" t="s">
        <v>701</v>
      </c>
      <c r="C321">
        <v>3</v>
      </c>
      <c r="D321" t="s">
        <v>702</v>
      </c>
      <c r="E321" t="s">
        <v>626</v>
      </c>
      <c r="F321" t="s">
        <v>19</v>
      </c>
      <c r="G321" s="4">
        <v>37362</v>
      </c>
      <c r="H321" s="4">
        <v>38520</v>
      </c>
      <c r="I321">
        <v>1</v>
      </c>
      <c r="J321">
        <v>1</v>
      </c>
      <c r="K321">
        <v>2</v>
      </c>
      <c r="L321">
        <v>2</v>
      </c>
      <c r="M321" s="5"/>
      <c r="N321" s="5">
        <f t="shared" si="4"/>
        <v>296041926</v>
      </c>
      <c r="O321" t="s">
        <v>1438</v>
      </c>
      <c r="Q321" t="s">
        <v>430</v>
      </c>
    </row>
    <row r="322" spans="1:19" x14ac:dyDescent="0.2">
      <c r="A322" t="s">
        <v>1042</v>
      </c>
      <c r="B322" t="s">
        <v>1040</v>
      </c>
      <c r="C322">
        <v>3</v>
      </c>
      <c r="D322" t="s">
        <v>1043</v>
      </c>
      <c r="E322" t="s">
        <v>1032</v>
      </c>
      <c r="F322" t="s">
        <v>1002</v>
      </c>
      <c r="G322" s="4">
        <v>35871</v>
      </c>
      <c r="H322" s="4">
        <v>37724</v>
      </c>
      <c r="I322">
        <v>0</v>
      </c>
      <c r="J322">
        <v>1</v>
      </c>
      <c r="K322">
        <v>2</v>
      </c>
      <c r="L322">
        <v>2</v>
      </c>
      <c r="M322" s="5">
        <v>25000000</v>
      </c>
      <c r="N322" s="5">
        <f t="shared" ref="N322:N385" si="5">O322+P322</f>
        <v>30000000</v>
      </c>
      <c r="O322" t="s">
        <v>1238</v>
      </c>
      <c r="Q322" t="s">
        <v>71</v>
      </c>
    </row>
    <row r="323" spans="1:19" x14ac:dyDescent="0.2">
      <c r="A323" s="1" t="s">
        <v>813</v>
      </c>
      <c r="B323" t="s">
        <v>814</v>
      </c>
      <c r="C323">
        <v>2</v>
      </c>
      <c r="D323" t="s">
        <v>376</v>
      </c>
      <c r="E323" t="s">
        <v>801</v>
      </c>
      <c r="F323" t="s">
        <v>19</v>
      </c>
      <c r="G323" s="4">
        <v>38687</v>
      </c>
      <c r="H323" s="4">
        <v>39813</v>
      </c>
      <c r="I323">
        <v>1</v>
      </c>
      <c r="J323">
        <v>1</v>
      </c>
      <c r="K323">
        <v>2</v>
      </c>
      <c r="L323">
        <v>2</v>
      </c>
      <c r="N323" s="5">
        <f t="shared" si="5"/>
        <v>30000000</v>
      </c>
      <c r="O323" t="s">
        <v>1238</v>
      </c>
      <c r="P323" t="s">
        <v>1218</v>
      </c>
      <c r="Q323" t="s">
        <v>39</v>
      </c>
    </row>
    <row r="324" spans="1:19" x14ac:dyDescent="0.2">
      <c r="A324" t="s">
        <v>667</v>
      </c>
      <c r="B324" t="s">
        <v>668</v>
      </c>
      <c r="C324">
        <v>3</v>
      </c>
      <c r="D324" t="s">
        <v>669</v>
      </c>
      <c r="E324" t="s">
        <v>626</v>
      </c>
      <c r="F324" t="s">
        <v>670</v>
      </c>
      <c r="G324" s="4">
        <v>36404</v>
      </c>
      <c r="H324" s="4">
        <v>36965</v>
      </c>
      <c r="I324" s="18">
        <v>0</v>
      </c>
      <c r="J324" s="18">
        <v>0</v>
      </c>
      <c r="K324" s="18">
        <v>1</v>
      </c>
      <c r="L324" s="18">
        <v>2</v>
      </c>
      <c r="N324" s="5">
        <f t="shared" si="5"/>
        <v>43400000</v>
      </c>
      <c r="O324" t="s">
        <v>1439</v>
      </c>
      <c r="Q324" t="s">
        <v>671</v>
      </c>
    </row>
    <row r="325" spans="1:19" x14ac:dyDescent="0.2">
      <c r="A325" t="s">
        <v>1156</v>
      </c>
      <c r="B325" t="s">
        <v>1157</v>
      </c>
      <c r="C325">
        <v>3</v>
      </c>
      <c r="D325" t="s">
        <v>1158</v>
      </c>
      <c r="E325" t="s">
        <v>1133</v>
      </c>
      <c r="F325" t="s">
        <v>1159</v>
      </c>
      <c r="I325" s="20"/>
      <c r="J325" s="20">
        <v>0</v>
      </c>
      <c r="K325" s="20">
        <v>2</v>
      </c>
      <c r="L325" s="20">
        <v>2</v>
      </c>
      <c r="N325" s="5">
        <f t="shared" si="5"/>
        <v>50000</v>
      </c>
      <c r="O325" t="s">
        <v>1396</v>
      </c>
      <c r="P325" t="s">
        <v>1218</v>
      </c>
      <c r="Q325" t="s">
        <v>876</v>
      </c>
    </row>
    <row r="326" spans="1:19" x14ac:dyDescent="0.2">
      <c r="A326" t="s">
        <v>368</v>
      </c>
      <c r="B326" t="s">
        <v>369</v>
      </c>
      <c r="C326">
        <v>3</v>
      </c>
      <c r="D326" t="s">
        <v>370</v>
      </c>
      <c r="E326" t="s">
        <v>350</v>
      </c>
      <c r="N326" s="5">
        <f t="shared" si="5"/>
        <v>15500000</v>
      </c>
      <c r="O326">
        <v>500000</v>
      </c>
      <c r="P326">
        <v>15000000</v>
      </c>
      <c r="Q326" t="s">
        <v>163</v>
      </c>
      <c r="S326" s="20" t="s">
        <v>1022</v>
      </c>
    </row>
    <row r="327" spans="1:19" x14ac:dyDescent="0.2">
      <c r="A327" t="s">
        <v>1029</v>
      </c>
      <c r="B327" t="s">
        <v>1030</v>
      </c>
      <c r="C327">
        <v>3</v>
      </c>
      <c r="D327" t="s">
        <v>1031</v>
      </c>
      <c r="E327" t="s">
        <v>1032</v>
      </c>
      <c r="F327" t="s">
        <v>1002</v>
      </c>
      <c r="G327" s="4">
        <v>36526</v>
      </c>
      <c r="H327" s="4">
        <v>37621</v>
      </c>
      <c r="I327">
        <v>1</v>
      </c>
      <c r="J327">
        <v>1</v>
      </c>
      <c r="K327">
        <v>2</v>
      </c>
      <c r="L327">
        <v>2</v>
      </c>
      <c r="N327" s="5">
        <f t="shared" si="5"/>
        <v>400000000</v>
      </c>
      <c r="O327" t="s">
        <v>1293</v>
      </c>
      <c r="Q327" t="s">
        <v>20</v>
      </c>
    </row>
    <row r="328" spans="1:19" x14ac:dyDescent="0.2">
      <c r="A328" t="s">
        <v>663</v>
      </c>
      <c r="B328" t="s">
        <v>664</v>
      </c>
      <c r="C328">
        <v>2</v>
      </c>
      <c r="D328" t="s">
        <v>665</v>
      </c>
      <c r="E328" t="s">
        <v>626</v>
      </c>
      <c r="F328" t="s">
        <v>19</v>
      </c>
      <c r="G328" s="4">
        <v>37257</v>
      </c>
      <c r="H328" s="4">
        <v>39082</v>
      </c>
      <c r="I328" s="27">
        <v>1</v>
      </c>
      <c r="J328" s="23">
        <v>2</v>
      </c>
      <c r="K328" s="23">
        <v>2</v>
      </c>
      <c r="L328" s="18">
        <v>2</v>
      </c>
      <c r="M328" s="5"/>
      <c r="N328" s="5">
        <f t="shared" si="5"/>
        <v>20828932</v>
      </c>
      <c r="O328">
        <v>20828932</v>
      </c>
      <c r="P328" t="s">
        <v>1218</v>
      </c>
      <c r="Q328" t="s">
        <v>39</v>
      </c>
    </row>
    <row r="329" spans="1:19" x14ac:dyDescent="0.2">
      <c r="A329" t="s">
        <v>1051</v>
      </c>
      <c r="B329" t="s">
        <v>1052</v>
      </c>
      <c r="C329">
        <v>1</v>
      </c>
      <c r="D329" t="s">
        <v>1053</v>
      </c>
      <c r="E329" t="s">
        <v>1032</v>
      </c>
      <c r="F329" t="s">
        <v>1054</v>
      </c>
      <c r="G329" s="4">
        <v>38833</v>
      </c>
      <c r="H329" s="4">
        <v>39445</v>
      </c>
      <c r="I329">
        <v>1</v>
      </c>
      <c r="J329">
        <v>1</v>
      </c>
      <c r="K329">
        <v>1</v>
      </c>
      <c r="L329">
        <v>1</v>
      </c>
      <c r="N329" s="5">
        <f t="shared" si="5"/>
        <v>25000000</v>
      </c>
      <c r="O329" t="s">
        <v>1219</v>
      </c>
      <c r="Q329" t="s">
        <v>27</v>
      </c>
    </row>
    <row r="330" spans="1:19" x14ac:dyDescent="0.2">
      <c r="A330" s="1" t="s">
        <v>607</v>
      </c>
      <c r="B330" t="s">
        <v>608</v>
      </c>
      <c r="C330">
        <v>2</v>
      </c>
      <c r="D330" t="s">
        <v>609</v>
      </c>
      <c r="E330" t="s">
        <v>350</v>
      </c>
      <c r="F330" t="s">
        <v>19</v>
      </c>
      <c r="G330" t="s">
        <v>57</v>
      </c>
      <c r="H330" t="s">
        <v>57</v>
      </c>
      <c r="I330">
        <v>1</v>
      </c>
      <c r="J330">
        <v>1</v>
      </c>
      <c r="K330">
        <v>2</v>
      </c>
      <c r="L330">
        <v>2</v>
      </c>
      <c r="N330" s="5">
        <f t="shared" si="5"/>
        <v>397826398</v>
      </c>
      <c r="O330" t="s">
        <v>1440</v>
      </c>
      <c r="P330">
        <v>167500000</v>
      </c>
      <c r="Q330" t="s">
        <v>88</v>
      </c>
    </row>
    <row r="331" spans="1:19" x14ac:dyDescent="0.2">
      <c r="A331" t="s">
        <v>24</v>
      </c>
      <c r="B331" t="s">
        <v>25</v>
      </c>
      <c r="C331">
        <v>3</v>
      </c>
      <c r="D331" t="s">
        <v>26</v>
      </c>
      <c r="E331" t="s">
        <v>18</v>
      </c>
      <c r="F331" t="s">
        <v>19</v>
      </c>
      <c r="G331" s="4">
        <v>39569</v>
      </c>
      <c r="H331" s="4">
        <v>40602</v>
      </c>
      <c r="I331">
        <v>0</v>
      </c>
      <c r="J331">
        <v>1</v>
      </c>
      <c r="K331">
        <v>1</v>
      </c>
      <c r="L331">
        <v>2</v>
      </c>
      <c r="M331" s="5">
        <v>75000000</v>
      </c>
      <c r="N331" s="5">
        <f t="shared" si="5"/>
        <v>14500000</v>
      </c>
      <c r="O331" t="s">
        <v>1441</v>
      </c>
      <c r="Q331" t="s">
        <v>27</v>
      </c>
    </row>
    <row r="332" spans="1:19" x14ac:dyDescent="0.2">
      <c r="A332" s="1" t="s">
        <v>547</v>
      </c>
      <c r="B332" t="s">
        <v>548</v>
      </c>
      <c r="C332">
        <v>1</v>
      </c>
      <c r="D332" t="s">
        <v>549</v>
      </c>
      <c r="E332" t="s">
        <v>350</v>
      </c>
      <c r="F332" t="s">
        <v>19</v>
      </c>
      <c r="G332" s="4">
        <v>37987</v>
      </c>
      <c r="H332" s="4">
        <v>40178</v>
      </c>
      <c r="I332">
        <v>0</v>
      </c>
      <c r="J332">
        <v>0</v>
      </c>
      <c r="K332">
        <v>0</v>
      </c>
      <c r="L332">
        <v>0</v>
      </c>
      <c r="N332" s="5">
        <f t="shared" si="5"/>
        <v>1617000</v>
      </c>
      <c r="O332" t="s">
        <v>1442</v>
      </c>
      <c r="P332">
        <v>735000</v>
      </c>
      <c r="Q332" t="s">
        <v>93</v>
      </c>
    </row>
    <row r="333" spans="1:19" x14ac:dyDescent="0.2">
      <c r="A333" s="1" t="s">
        <v>966</v>
      </c>
      <c r="B333" t="s">
        <v>967</v>
      </c>
      <c r="C333">
        <v>1</v>
      </c>
      <c r="D333" t="s">
        <v>968</v>
      </c>
      <c r="E333" t="s">
        <v>953</v>
      </c>
      <c r="F333" t="s">
        <v>19</v>
      </c>
      <c r="G333" s="4">
        <v>36892</v>
      </c>
      <c r="H333" s="4">
        <v>39082</v>
      </c>
      <c r="I333">
        <v>1</v>
      </c>
      <c r="J333">
        <v>1</v>
      </c>
      <c r="K333">
        <v>2</v>
      </c>
      <c r="L333">
        <v>2</v>
      </c>
      <c r="M333" s="5">
        <v>21400000</v>
      </c>
      <c r="N333" s="5">
        <f t="shared" si="5"/>
        <v>20900000</v>
      </c>
      <c r="O333" t="s">
        <v>1443</v>
      </c>
      <c r="P333" t="s">
        <v>1218</v>
      </c>
      <c r="Q333" t="s">
        <v>20</v>
      </c>
    </row>
    <row r="334" spans="1:19" x14ac:dyDescent="0.2">
      <c r="A334" t="s">
        <v>89</v>
      </c>
      <c r="B334" t="s">
        <v>90</v>
      </c>
      <c r="C334">
        <v>3</v>
      </c>
      <c r="D334" t="s">
        <v>87</v>
      </c>
      <c r="E334" t="s">
        <v>18</v>
      </c>
      <c r="F334" t="s">
        <v>19</v>
      </c>
      <c r="G334" s="4">
        <v>36892</v>
      </c>
      <c r="H334" s="4">
        <v>40237</v>
      </c>
      <c r="I334">
        <v>0</v>
      </c>
      <c r="J334">
        <v>0</v>
      </c>
      <c r="K334">
        <v>0</v>
      </c>
      <c r="L334">
        <v>0</v>
      </c>
      <c r="N334" s="5">
        <f t="shared" si="5"/>
        <v>14500400</v>
      </c>
      <c r="O334" t="s">
        <v>1441</v>
      </c>
      <c r="P334" t="s">
        <v>1283</v>
      </c>
      <c r="Q334" t="s">
        <v>20</v>
      </c>
    </row>
    <row r="335" spans="1:19" x14ac:dyDescent="0.2">
      <c r="A335" t="s">
        <v>29</v>
      </c>
      <c r="B335" t="s">
        <v>30</v>
      </c>
      <c r="C335">
        <v>3</v>
      </c>
      <c r="D335" t="s">
        <v>31</v>
      </c>
      <c r="E335" t="s">
        <v>18</v>
      </c>
      <c r="F335" t="s">
        <v>19</v>
      </c>
      <c r="G335" s="4">
        <v>34881</v>
      </c>
      <c r="H335" s="4">
        <v>37256</v>
      </c>
      <c r="I335">
        <v>0</v>
      </c>
      <c r="J335">
        <v>0</v>
      </c>
      <c r="K335">
        <v>1</v>
      </c>
      <c r="L335">
        <v>2</v>
      </c>
      <c r="N335" s="5">
        <f t="shared" si="5"/>
        <v>66000000</v>
      </c>
      <c r="O335" t="s">
        <v>1444</v>
      </c>
      <c r="Q335" t="s">
        <v>20</v>
      </c>
    </row>
    <row r="336" spans="1:19" x14ac:dyDescent="0.2">
      <c r="A336" t="s">
        <v>409</v>
      </c>
      <c r="B336" t="s">
        <v>410</v>
      </c>
      <c r="C336">
        <v>2</v>
      </c>
      <c r="D336" t="s">
        <v>411</v>
      </c>
      <c r="E336" t="s">
        <v>350</v>
      </c>
      <c r="F336" t="s">
        <v>19</v>
      </c>
      <c r="G336" t="s">
        <v>412</v>
      </c>
      <c r="H336" s="4">
        <v>38533</v>
      </c>
      <c r="I336">
        <v>0</v>
      </c>
      <c r="J336">
        <v>0</v>
      </c>
      <c r="K336">
        <v>0</v>
      </c>
      <c r="L336">
        <v>0</v>
      </c>
      <c r="N336" s="5">
        <f t="shared" si="5"/>
        <v>32000000</v>
      </c>
      <c r="O336" t="s">
        <v>1413</v>
      </c>
      <c r="P336">
        <v>0</v>
      </c>
      <c r="Q336" t="s">
        <v>39</v>
      </c>
    </row>
    <row r="337" spans="1:19" x14ac:dyDescent="0.2">
      <c r="A337" t="s">
        <v>32</v>
      </c>
      <c r="B337" t="s">
        <v>33</v>
      </c>
      <c r="C337">
        <v>3</v>
      </c>
      <c r="D337" t="s">
        <v>34</v>
      </c>
      <c r="E337" t="s">
        <v>18</v>
      </c>
      <c r="F337" t="s">
        <v>35</v>
      </c>
      <c r="G337" s="4">
        <v>36892</v>
      </c>
      <c r="H337" s="4">
        <v>39813</v>
      </c>
      <c r="I337" s="20">
        <v>0</v>
      </c>
      <c r="J337" s="20">
        <v>1</v>
      </c>
      <c r="K337">
        <v>2</v>
      </c>
      <c r="L337">
        <v>2</v>
      </c>
      <c r="N337" s="5">
        <f t="shared" si="5"/>
        <v>425000400</v>
      </c>
      <c r="O337" t="s">
        <v>1445</v>
      </c>
      <c r="P337" t="s">
        <v>1218</v>
      </c>
      <c r="Q337" t="s">
        <v>20</v>
      </c>
    </row>
    <row r="338" spans="1:19" x14ac:dyDescent="0.2">
      <c r="A338" t="s">
        <v>32</v>
      </c>
      <c r="B338" t="s">
        <v>424</v>
      </c>
      <c r="C338">
        <v>3</v>
      </c>
      <c r="D338" t="s">
        <v>425</v>
      </c>
      <c r="E338" t="s">
        <v>350</v>
      </c>
      <c r="F338" t="s">
        <v>19</v>
      </c>
      <c r="G338" s="4">
        <v>36161</v>
      </c>
      <c r="H338" s="4">
        <v>39233</v>
      </c>
      <c r="I338">
        <v>1</v>
      </c>
      <c r="J338">
        <v>1</v>
      </c>
      <c r="K338">
        <v>1</v>
      </c>
      <c r="L338">
        <v>2</v>
      </c>
      <c r="N338" s="5">
        <f t="shared" si="5"/>
        <v>28000000</v>
      </c>
      <c r="O338" t="s">
        <v>1446</v>
      </c>
      <c r="P338">
        <v>0</v>
      </c>
      <c r="Q338" t="s">
        <v>230</v>
      </c>
    </row>
    <row r="339" spans="1:19" x14ac:dyDescent="0.2">
      <c r="A339" t="s">
        <v>504</v>
      </c>
      <c r="B339" t="s">
        <v>501</v>
      </c>
      <c r="C339">
        <v>2</v>
      </c>
      <c r="D339" t="s">
        <v>505</v>
      </c>
      <c r="E339" t="s">
        <v>350</v>
      </c>
      <c r="F339" t="s">
        <v>19</v>
      </c>
      <c r="G339" s="4">
        <v>34547</v>
      </c>
      <c r="H339" s="4">
        <v>38153</v>
      </c>
      <c r="I339">
        <v>0</v>
      </c>
      <c r="J339">
        <v>0</v>
      </c>
      <c r="K339">
        <v>0</v>
      </c>
      <c r="L339">
        <v>1</v>
      </c>
      <c r="N339" s="5">
        <f t="shared" si="5"/>
        <v>54600000</v>
      </c>
      <c r="O339" t="s">
        <v>1447</v>
      </c>
      <c r="P339" t="s">
        <v>1218</v>
      </c>
      <c r="Q339" t="s">
        <v>506</v>
      </c>
    </row>
    <row r="340" spans="1:19" x14ac:dyDescent="0.2">
      <c r="A340" t="s">
        <v>887</v>
      </c>
      <c r="B340" t="s">
        <v>888</v>
      </c>
      <c r="C340">
        <v>1</v>
      </c>
      <c r="D340" t="s">
        <v>889</v>
      </c>
      <c r="E340" t="s">
        <v>801</v>
      </c>
      <c r="F340" t="s">
        <v>19</v>
      </c>
      <c r="G340" s="4">
        <v>35431</v>
      </c>
      <c r="H340" t="s">
        <v>57</v>
      </c>
      <c r="I340" s="20">
        <v>0</v>
      </c>
      <c r="J340" s="20">
        <v>0</v>
      </c>
      <c r="K340" s="20">
        <v>0</v>
      </c>
      <c r="L340" s="20">
        <v>0</v>
      </c>
      <c r="N340" s="5">
        <f t="shared" si="5"/>
        <v>39200000</v>
      </c>
      <c r="O340" t="s">
        <v>1388</v>
      </c>
      <c r="P340" t="s">
        <v>1388</v>
      </c>
      <c r="Q340" t="s">
        <v>890</v>
      </c>
    </row>
    <row r="341" spans="1:19" x14ac:dyDescent="0.2">
      <c r="A341" s="1" t="s">
        <v>680</v>
      </c>
      <c r="B341" t="s">
        <v>681</v>
      </c>
      <c r="C341">
        <v>2</v>
      </c>
      <c r="D341" t="s">
        <v>682</v>
      </c>
      <c r="E341" t="s">
        <v>626</v>
      </c>
      <c r="F341" t="s">
        <v>19</v>
      </c>
      <c r="G341" t="s">
        <v>57</v>
      </c>
      <c r="H341" t="s">
        <v>57</v>
      </c>
      <c r="I341" s="18">
        <v>1</v>
      </c>
      <c r="J341" s="18">
        <v>1</v>
      </c>
      <c r="K341" s="18">
        <v>1</v>
      </c>
      <c r="L341" s="18">
        <v>2</v>
      </c>
      <c r="M341" s="5"/>
      <c r="N341" s="5">
        <f t="shared" si="5"/>
        <v>32587439</v>
      </c>
      <c r="O341" t="s">
        <v>1448</v>
      </c>
      <c r="P341" t="s">
        <v>1218</v>
      </c>
      <c r="Q341" t="s">
        <v>20</v>
      </c>
    </row>
    <row r="342" spans="1:19" x14ac:dyDescent="0.2">
      <c r="A342" t="s">
        <v>736</v>
      </c>
      <c r="B342" t="s">
        <v>737</v>
      </c>
      <c r="C342">
        <v>3</v>
      </c>
      <c r="D342" t="s">
        <v>738</v>
      </c>
      <c r="E342" t="s">
        <v>626</v>
      </c>
      <c r="F342" t="s">
        <v>19</v>
      </c>
      <c r="G342" s="4">
        <v>36708</v>
      </c>
      <c r="H342" s="4">
        <v>38168</v>
      </c>
      <c r="I342" s="18">
        <v>1</v>
      </c>
      <c r="J342" s="18">
        <v>1</v>
      </c>
      <c r="K342" s="18">
        <v>2</v>
      </c>
      <c r="L342" s="18">
        <v>2</v>
      </c>
      <c r="M342" s="5">
        <v>397000000</v>
      </c>
      <c r="N342" s="5">
        <f t="shared" si="5"/>
        <v>170000000</v>
      </c>
      <c r="O342" t="s">
        <v>1449</v>
      </c>
      <c r="Q342" t="s">
        <v>454</v>
      </c>
      <c r="S342" t="s">
        <v>1063</v>
      </c>
    </row>
    <row r="343" spans="1:19" x14ac:dyDescent="0.2">
      <c r="A343" t="s">
        <v>371</v>
      </c>
      <c r="B343" t="s">
        <v>372</v>
      </c>
      <c r="C343">
        <v>3</v>
      </c>
      <c r="D343" t="s">
        <v>370</v>
      </c>
      <c r="E343" t="s">
        <v>350</v>
      </c>
      <c r="N343" s="5">
        <f t="shared" si="5"/>
        <v>15500000</v>
      </c>
      <c r="O343" t="s">
        <v>1399</v>
      </c>
      <c r="P343">
        <v>15000000</v>
      </c>
      <c r="Q343" t="s">
        <v>78</v>
      </c>
    </row>
    <row r="344" spans="1:19" x14ac:dyDescent="0.2">
      <c r="A344" t="s">
        <v>371</v>
      </c>
      <c r="B344" t="s">
        <v>373</v>
      </c>
      <c r="C344">
        <v>3</v>
      </c>
      <c r="D344" t="s">
        <v>370</v>
      </c>
      <c r="E344" t="s">
        <v>350</v>
      </c>
      <c r="N344" s="5">
        <f t="shared" si="5"/>
        <v>15500000</v>
      </c>
      <c r="O344" t="s">
        <v>1399</v>
      </c>
      <c r="P344">
        <v>15000000</v>
      </c>
      <c r="Q344" t="s">
        <v>20</v>
      </c>
    </row>
    <row r="345" spans="1:19" x14ac:dyDescent="0.2">
      <c r="A345" t="s">
        <v>113</v>
      </c>
      <c r="B345" t="s">
        <v>114</v>
      </c>
      <c r="C345">
        <v>3</v>
      </c>
      <c r="D345" t="s">
        <v>115</v>
      </c>
      <c r="E345" t="s">
        <v>18</v>
      </c>
      <c r="F345" t="s">
        <v>116</v>
      </c>
      <c r="G345" s="4">
        <v>35947</v>
      </c>
      <c r="H345" s="4">
        <v>37226</v>
      </c>
      <c r="I345" s="20"/>
      <c r="J345" s="20"/>
      <c r="K345" s="20"/>
      <c r="L345" s="20"/>
      <c r="N345" s="5">
        <f t="shared" si="5"/>
        <v>40870000</v>
      </c>
      <c r="O345" t="s">
        <v>1450</v>
      </c>
      <c r="Q345" t="s">
        <v>117</v>
      </c>
    </row>
    <row r="346" spans="1:19" x14ac:dyDescent="0.2">
      <c r="A346" s="1" t="s">
        <v>822</v>
      </c>
      <c r="B346" t="s">
        <v>823</v>
      </c>
      <c r="C346">
        <v>1</v>
      </c>
      <c r="D346" t="s">
        <v>824</v>
      </c>
      <c r="E346" t="s">
        <v>801</v>
      </c>
      <c r="F346" t="s">
        <v>19</v>
      </c>
      <c r="G346" s="4">
        <v>38353</v>
      </c>
      <c r="H346" s="4">
        <v>39447</v>
      </c>
      <c r="I346">
        <v>0</v>
      </c>
      <c r="J346">
        <v>0</v>
      </c>
      <c r="K346">
        <v>1</v>
      </c>
      <c r="L346">
        <v>2</v>
      </c>
      <c r="N346" s="5">
        <f t="shared" si="5"/>
        <v>160000000</v>
      </c>
      <c r="O346" t="s">
        <v>1451</v>
      </c>
      <c r="P346" t="s">
        <v>1218</v>
      </c>
      <c r="Q346" t="s">
        <v>825</v>
      </c>
    </row>
    <row r="347" spans="1:19" x14ac:dyDescent="0.2">
      <c r="A347" t="s">
        <v>292</v>
      </c>
      <c r="B347" t="s">
        <v>293</v>
      </c>
      <c r="C347">
        <v>3</v>
      </c>
      <c r="D347" t="s">
        <v>294</v>
      </c>
      <c r="E347" t="s">
        <v>191</v>
      </c>
      <c r="F347" t="s">
        <v>295</v>
      </c>
      <c r="G347" t="s">
        <v>57</v>
      </c>
      <c r="H347" t="s">
        <v>57</v>
      </c>
      <c r="I347">
        <v>1</v>
      </c>
      <c r="J347">
        <v>1</v>
      </c>
      <c r="K347">
        <v>2</v>
      </c>
      <c r="L347">
        <v>2</v>
      </c>
      <c r="N347" s="5">
        <f t="shared" si="5"/>
        <v>4200000</v>
      </c>
      <c r="O347" t="s">
        <v>1341</v>
      </c>
      <c r="Q347" t="s">
        <v>200</v>
      </c>
    </row>
    <row r="348" spans="1:19" x14ac:dyDescent="0.2">
      <c r="A348" t="s">
        <v>300</v>
      </c>
      <c r="B348" t="s">
        <v>301</v>
      </c>
      <c r="C348">
        <v>3</v>
      </c>
      <c r="D348" t="s">
        <v>302</v>
      </c>
      <c r="E348" t="s">
        <v>191</v>
      </c>
      <c r="F348" t="s">
        <v>121</v>
      </c>
      <c r="G348" s="4">
        <v>36130</v>
      </c>
      <c r="H348" s="4">
        <v>36769</v>
      </c>
      <c r="I348" s="20"/>
      <c r="J348" s="20">
        <v>0</v>
      </c>
      <c r="K348" s="20">
        <v>0</v>
      </c>
      <c r="L348" s="20">
        <v>2</v>
      </c>
      <c r="N348" s="5">
        <f t="shared" si="5"/>
        <v>18000000</v>
      </c>
      <c r="O348" t="s">
        <v>1391</v>
      </c>
      <c r="Q348" t="s">
        <v>20</v>
      </c>
    </row>
    <row r="349" spans="1:19" x14ac:dyDescent="0.2">
      <c r="A349" t="s">
        <v>784</v>
      </c>
      <c r="B349" t="s">
        <v>785</v>
      </c>
      <c r="C349">
        <v>1</v>
      </c>
      <c r="D349" t="s">
        <v>786</v>
      </c>
      <c r="E349" t="s">
        <v>787</v>
      </c>
      <c r="F349" t="s">
        <v>19</v>
      </c>
      <c r="G349" t="s">
        <v>788</v>
      </c>
      <c r="H349" s="4">
        <v>36584</v>
      </c>
      <c r="I349" s="20"/>
      <c r="J349" s="20"/>
      <c r="K349" s="20">
        <v>1</v>
      </c>
      <c r="L349" s="20">
        <v>1</v>
      </c>
      <c r="N349" s="5">
        <f t="shared" si="5"/>
        <v>0</v>
      </c>
      <c r="O349" t="s">
        <v>1218</v>
      </c>
      <c r="P349" t="s">
        <v>1218</v>
      </c>
      <c r="Q349" t="s">
        <v>517</v>
      </c>
      <c r="S349" t="s">
        <v>1078</v>
      </c>
    </row>
    <row r="350" spans="1:19" x14ac:dyDescent="0.2">
      <c r="A350" t="s">
        <v>72</v>
      </c>
      <c r="B350" t="s">
        <v>73</v>
      </c>
      <c r="C350">
        <v>3</v>
      </c>
      <c r="D350" t="s">
        <v>74</v>
      </c>
      <c r="E350" t="s">
        <v>18</v>
      </c>
      <c r="F350" t="s">
        <v>19</v>
      </c>
      <c r="G350" s="4">
        <v>36342</v>
      </c>
      <c r="H350" s="4">
        <v>37422</v>
      </c>
      <c r="I350">
        <v>1</v>
      </c>
      <c r="J350">
        <v>2</v>
      </c>
      <c r="K350">
        <v>2</v>
      </c>
      <c r="L350">
        <v>2</v>
      </c>
      <c r="M350" s="5">
        <v>28000000</v>
      </c>
      <c r="N350" s="5">
        <f t="shared" si="5"/>
        <v>160000000</v>
      </c>
      <c r="O350" t="s">
        <v>1451</v>
      </c>
      <c r="Q350" t="s">
        <v>75</v>
      </c>
    </row>
    <row r="351" spans="1:19" x14ac:dyDescent="0.2">
      <c r="A351" t="s">
        <v>1148</v>
      </c>
      <c r="B351" t="s">
        <v>1149</v>
      </c>
      <c r="C351">
        <v>1</v>
      </c>
      <c r="D351" t="s">
        <v>1150</v>
      </c>
      <c r="E351" t="s">
        <v>1133</v>
      </c>
      <c r="F351" t="s">
        <v>19</v>
      </c>
      <c r="G351" s="4">
        <v>36161</v>
      </c>
      <c r="H351" s="4">
        <v>38717</v>
      </c>
      <c r="I351">
        <v>1</v>
      </c>
      <c r="J351">
        <v>1</v>
      </c>
      <c r="K351">
        <v>1</v>
      </c>
      <c r="L351" s="20">
        <v>1</v>
      </c>
      <c r="N351" s="5">
        <f t="shared" si="5"/>
        <v>13500000</v>
      </c>
      <c r="O351" t="s">
        <v>1452</v>
      </c>
      <c r="P351" t="s">
        <v>1218</v>
      </c>
      <c r="Q351" t="s">
        <v>943</v>
      </c>
    </row>
    <row r="352" spans="1:19" x14ac:dyDescent="0.2">
      <c r="A352" s="1" t="s">
        <v>1016</v>
      </c>
      <c r="B352" t="s">
        <v>1017</v>
      </c>
      <c r="C352">
        <v>1</v>
      </c>
      <c r="D352" t="s">
        <v>1018</v>
      </c>
      <c r="E352" t="s">
        <v>1019</v>
      </c>
      <c r="F352" t="s">
        <v>19</v>
      </c>
      <c r="G352" s="4">
        <v>38718</v>
      </c>
      <c r="H352" s="4">
        <v>40543</v>
      </c>
      <c r="I352" s="20">
        <v>0</v>
      </c>
      <c r="J352" s="20">
        <v>0</v>
      </c>
      <c r="K352" s="20">
        <v>0</v>
      </c>
      <c r="L352" s="20">
        <v>0</v>
      </c>
      <c r="N352" s="5">
        <f t="shared" si="5"/>
        <v>4000000</v>
      </c>
      <c r="O352" t="s">
        <v>1262</v>
      </c>
      <c r="P352" t="s">
        <v>1262</v>
      </c>
      <c r="Q352" t="s">
        <v>457</v>
      </c>
    </row>
    <row r="353" spans="1:19" x14ac:dyDescent="0.2">
      <c r="A353" s="1" t="s">
        <v>1151</v>
      </c>
      <c r="B353" t="s">
        <v>1152</v>
      </c>
      <c r="C353">
        <v>2</v>
      </c>
      <c r="D353" t="s">
        <v>710</v>
      </c>
      <c r="E353" t="s">
        <v>1133</v>
      </c>
      <c r="F353" t="s">
        <v>19</v>
      </c>
      <c r="G353" s="4">
        <v>36557</v>
      </c>
      <c r="H353" s="4">
        <v>36891</v>
      </c>
      <c r="I353">
        <v>1</v>
      </c>
      <c r="J353">
        <v>1</v>
      </c>
      <c r="K353">
        <v>1</v>
      </c>
      <c r="L353">
        <v>1</v>
      </c>
      <c r="N353" s="5">
        <f t="shared" si="5"/>
        <v>16334331</v>
      </c>
      <c r="O353" t="s">
        <v>1326</v>
      </c>
      <c r="P353" t="s">
        <v>1313</v>
      </c>
      <c r="Q353" t="s">
        <v>1153</v>
      </c>
    </row>
    <row r="354" spans="1:19" x14ac:dyDescent="0.2">
      <c r="A354" t="s">
        <v>1124</v>
      </c>
      <c r="B354" t="s">
        <v>1125</v>
      </c>
      <c r="C354">
        <v>3</v>
      </c>
      <c r="D354" t="s">
        <v>1126</v>
      </c>
      <c r="E354" t="s">
        <v>1122</v>
      </c>
      <c r="F354" t="s">
        <v>19</v>
      </c>
      <c r="G354" s="4">
        <v>38647</v>
      </c>
      <c r="H354" s="4">
        <v>38736</v>
      </c>
      <c r="I354">
        <v>0</v>
      </c>
      <c r="J354">
        <v>1</v>
      </c>
      <c r="K354">
        <v>2</v>
      </c>
      <c r="L354">
        <v>2</v>
      </c>
      <c r="N354" s="5">
        <f t="shared" si="5"/>
        <v>2500000</v>
      </c>
      <c r="O354" t="s">
        <v>1237</v>
      </c>
      <c r="Q354" t="s">
        <v>20</v>
      </c>
    </row>
    <row r="355" spans="1:19" x14ac:dyDescent="0.2">
      <c r="A355" s="1" t="s">
        <v>1089</v>
      </c>
      <c r="B355" t="s">
        <v>1090</v>
      </c>
      <c r="C355">
        <v>2</v>
      </c>
      <c r="D355" t="s">
        <v>1091</v>
      </c>
      <c r="E355" t="s">
        <v>1068</v>
      </c>
      <c r="F355" t="s">
        <v>1092</v>
      </c>
      <c r="I355" s="20" t="s">
        <v>1093</v>
      </c>
      <c r="J355" s="20"/>
      <c r="K355" s="20"/>
      <c r="L355" s="20">
        <v>1</v>
      </c>
      <c r="N355" s="5">
        <f t="shared" si="5"/>
        <v>0</v>
      </c>
      <c r="O355" t="s">
        <v>1218</v>
      </c>
      <c r="Q355" t="s">
        <v>1094</v>
      </c>
    </row>
    <row r="356" spans="1:19" x14ac:dyDescent="0.2">
      <c r="A356" s="1" t="s">
        <v>1089</v>
      </c>
      <c r="B356" t="s">
        <v>1095</v>
      </c>
      <c r="C356">
        <v>2</v>
      </c>
      <c r="D356" t="s">
        <v>1096</v>
      </c>
      <c r="E356" t="s">
        <v>1068</v>
      </c>
      <c r="F356" t="s">
        <v>1097</v>
      </c>
      <c r="I356" s="20">
        <v>1</v>
      </c>
      <c r="J356" s="20">
        <v>1</v>
      </c>
      <c r="K356" s="20">
        <v>1</v>
      </c>
      <c r="L356" s="20">
        <v>2</v>
      </c>
      <c r="N356" s="5">
        <f t="shared" si="5"/>
        <v>7900000</v>
      </c>
      <c r="O356" t="s">
        <v>1218</v>
      </c>
      <c r="P356">
        <v>7900000</v>
      </c>
      <c r="Q356" t="s">
        <v>1098</v>
      </c>
    </row>
    <row r="357" spans="1:19" x14ac:dyDescent="0.2">
      <c r="A357" t="s">
        <v>931</v>
      </c>
      <c r="B357" t="s">
        <v>932</v>
      </c>
      <c r="C357">
        <v>2</v>
      </c>
      <c r="D357" t="s">
        <v>933</v>
      </c>
      <c r="E357" t="s">
        <v>801</v>
      </c>
      <c r="F357" t="s">
        <v>19</v>
      </c>
      <c r="G357" t="s">
        <v>57</v>
      </c>
      <c r="H357" t="s">
        <v>57</v>
      </c>
      <c r="I357">
        <v>1</v>
      </c>
      <c r="J357">
        <v>1</v>
      </c>
      <c r="K357">
        <v>2</v>
      </c>
      <c r="L357">
        <v>2</v>
      </c>
      <c r="N357" s="5">
        <f t="shared" si="5"/>
        <v>50000000</v>
      </c>
      <c r="O357" t="s">
        <v>1224</v>
      </c>
      <c r="P357" t="s">
        <v>1218</v>
      </c>
      <c r="Q357" t="s">
        <v>20</v>
      </c>
    </row>
    <row r="358" spans="1:19" x14ac:dyDescent="0.2">
      <c r="A358" s="1" t="s">
        <v>798</v>
      </c>
      <c r="B358" t="s">
        <v>799</v>
      </c>
      <c r="C358">
        <v>2</v>
      </c>
      <c r="D358" t="s">
        <v>800</v>
      </c>
      <c r="E358" t="s">
        <v>801</v>
      </c>
      <c r="F358" t="s">
        <v>19</v>
      </c>
      <c r="G358" t="s">
        <v>57</v>
      </c>
      <c r="H358" t="s">
        <v>57</v>
      </c>
      <c r="I358">
        <v>1</v>
      </c>
      <c r="J358">
        <v>1</v>
      </c>
      <c r="K358">
        <v>2</v>
      </c>
      <c r="L358">
        <v>2</v>
      </c>
      <c r="N358" s="5">
        <f t="shared" si="5"/>
        <v>30000000</v>
      </c>
      <c r="O358" t="s">
        <v>1238</v>
      </c>
      <c r="P358" t="s">
        <v>1218</v>
      </c>
      <c r="Q358" t="s">
        <v>802</v>
      </c>
      <c r="S358" t="s">
        <v>1104</v>
      </c>
    </row>
    <row r="359" spans="1:19" x14ac:dyDescent="0.2">
      <c r="A359" t="s">
        <v>915</v>
      </c>
      <c r="B359" t="s">
        <v>916</v>
      </c>
      <c r="C359">
        <v>3</v>
      </c>
      <c r="D359" t="s">
        <v>49</v>
      </c>
      <c r="E359" t="s">
        <v>801</v>
      </c>
      <c r="F359" t="s">
        <v>19</v>
      </c>
      <c r="G359" s="4">
        <v>36892</v>
      </c>
      <c r="H359" s="4">
        <v>40359</v>
      </c>
      <c r="I359">
        <v>0</v>
      </c>
      <c r="J359">
        <v>0</v>
      </c>
      <c r="K359">
        <v>1</v>
      </c>
      <c r="L359">
        <v>2</v>
      </c>
      <c r="N359" s="5">
        <f t="shared" si="5"/>
        <v>203000000</v>
      </c>
      <c r="O359" t="s">
        <v>1453</v>
      </c>
      <c r="Q359" t="s">
        <v>917</v>
      </c>
    </row>
    <row r="360" spans="1:19" x14ac:dyDescent="0.2">
      <c r="A360" t="s">
        <v>915</v>
      </c>
      <c r="B360" t="s">
        <v>920</v>
      </c>
      <c r="C360">
        <v>3</v>
      </c>
      <c r="D360" t="s">
        <v>635</v>
      </c>
      <c r="E360" t="s">
        <v>801</v>
      </c>
      <c r="F360" t="s">
        <v>19</v>
      </c>
      <c r="G360" s="4">
        <v>36892</v>
      </c>
      <c r="H360" s="4">
        <v>40359</v>
      </c>
      <c r="I360">
        <v>0</v>
      </c>
      <c r="J360">
        <v>1</v>
      </c>
      <c r="K360">
        <v>1</v>
      </c>
      <c r="L360">
        <v>2</v>
      </c>
      <c r="N360" s="5">
        <f t="shared" si="5"/>
        <v>100000400</v>
      </c>
      <c r="O360" t="s">
        <v>1454</v>
      </c>
      <c r="P360" t="s">
        <v>1283</v>
      </c>
      <c r="Q360" t="s">
        <v>20</v>
      </c>
    </row>
    <row r="361" spans="1:19" x14ac:dyDescent="0.2">
      <c r="A361" s="1" t="s">
        <v>579</v>
      </c>
      <c r="B361" t="s">
        <v>580</v>
      </c>
      <c r="C361">
        <v>1</v>
      </c>
      <c r="D361" t="s">
        <v>581</v>
      </c>
      <c r="E361" t="s">
        <v>350</v>
      </c>
      <c r="F361" t="s">
        <v>19</v>
      </c>
      <c r="G361" s="4">
        <v>39052</v>
      </c>
      <c r="H361" s="4">
        <v>39233</v>
      </c>
      <c r="I361" s="18">
        <v>1</v>
      </c>
      <c r="J361" s="18">
        <v>1</v>
      </c>
      <c r="K361" s="18">
        <v>1</v>
      </c>
      <c r="L361" s="18">
        <v>2</v>
      </c>
      <c r="N361" s="5">
        <f t="shared" si="5"/>
        <v>8928000</v>
      </c>
      <c r="O361" t="s">
        <v>1357</v>
      </c>
      <c r="P361">
        <v>5428000</v>
      </c>
      <c r="Q361" t="s">
        <v>20</v>
      </c>
    </row>
    <row r="362" spans="1:19" x14ac:dyDescent="0.2">
      <c r="A362" t="s">
        <v>286</v>
      </c>
      <c r="B362" t="s">
        <v>287</v>
      </c>
      <c r="C362">
        <v>3</v>
      </c>
      <c r="D362" t="s">
        <v>288</v>
      </c>
      <c r="E362" t="s">
        <v>191</v>
      </c>
      <c r="F362" t="s">
        <v>19</v>
      </c>
      <c r="G362" t="s">
        <v>57</v>
      </c>
      <c r="H362" t="s">
        <v>57</v>
      </c>
      <c r="I362">
        <v>0</v>
      </c>
      <c r="J362">
        <v>0</v>
      </c>
      <c r="K362">
        <v>0</v>
      </c>
      <c r="L362">
        <v>0</v>
      </c>
      <c r="N362" s="5">
        <f t="shared" si="5"/>
        <v>27500</v>
      </c>
      <c r="O362" t="s">
        <v>1455</v>
      </c>
      <c r="Q362" t="s">
        <v>289</v>
      </c>
      <c r="S362" s="21" t="s">
        <v>1118</v>
      </c>
    </row>
    <row r="363" spans="1:19" x14ac:dyDescent="0.2">
      <c r="A363" t="s">
        <v>160</v>
      </c>
      <c r="B363" t="s">
        <v>161</v>
      </c>
      <c r="C363">
        <v>2</v>
      </c>
      <c r="D363" t="s">
        <v>162</v>
      </c>
      <c r="E363" t="s">
        <v>134</v>
      </c>
      <c r="F363" t="s">
        <v>19</v>
      </c>
      <c r="G363">
        <v>2003</v>
      </c>
      <c r="H363">
        <v>2009</v>
      </c>
      <c r="I363">
        <v>0</v>
      </c>
      <c r="J363">
        <v>1</v>
      </c>
      <c r="K363">
        <v>1</v>
      </c>
      <c r="L363">
        <v>2</v>
      </c>
      <c r="M363" s="5">
        <v>100000000</v>
      </c>
      <c r="N363" s="5">
        <f t="shared" si="5"/>
        <v>200000000</v>
      </c>
      <c r="O363" t="s">
        <v>1454</v>
      </c>
      <c r="P363" t="s">
        <v>1454</v>
      </c>
      <c r="Q363" t="s">
        <v>163</v>
      </c>
    </row>
    <row r="364" spans="1:19" x14ac:dyDescent="0.2">
      <c r="A364" s="1" t="s">
        <v>157</v>
      </c>
      <c r="B364" t="s">
        <v>158</v>
      </c>
      <c r="C364">
        <v>1</v>
      </c>
      <c r="D364" t="s">
        <v>159</v>
      </c>
      <c r="E364" t="s">
        <v>134</v>
      </c>
      <c r="F364" t="s">
        <v>19</v>
      </c>
      <c r="G364" s="4">
        <v>39009</v>
      </c>
      <c r="I364" s="18">
        <v>0</v>
      </c>
      <c r="J364" s="18">
        <v>0</v>
      </c>
      <c r="K364" s="18">
        <v>0</v>
      </c>
      <c r="L364" s="18">
        <v>0</v>
      </c>
      <c r="N364" s="5">
        <f t="shared" si="5"/>
        <v>47400000</v>
      </c>
      <c r="O364" t="s">
        <v>1456</v>
      </c>
      <c r="P364">
        <v>0</v>
      </c>
      <c r="Q364" t="s">
        <v>71</v>
      </c>
    </row>
    <row r="365" spans="1:19" x14ac:dyDescent="0.2">
      <c r="A365" s="1" t="s">
        <v>157</v>
      </c>
      <c r="B365" t="s">
        <v>158</v>
      </c>
      <c r="C365">
        <v>1</v>
      </c>
      <c r="D365" t="s">
        <v>493</v>
      </c>
      <c r="E365" t="s">
        <v>350</v>
      </c>
      <c r="F365" t="s">
        <v>19</v>
      </c>
      <c r="G365" s="4">
        <v>38718</v>
      </c>
      <c r="H365" s="4">
        <v>40178</v>
      </c>
      <c r="I365">
        <v>1</v>
      </c>
      <c r="J365">
        <v>1</v>
      </c>
      <c r="K365">
        <v>2</v>
      </c>
      <c r="L365">
        <v>2</v>
      </c>
      <c r="N365" s="5">
        <f t="shared" si="5"/>
        <v>15960000</v>
      </c>
      <c r="O365">
        <v>6960000</v>
      </c>
      <c r="P365">
        <v>9000000</v>
      </c>
      <c r="Q365" t="s">
        <v>107</v>
      </c>
    </row>
    <row r="366" spans="1:19" x14ac:dyDescent="0.2">
      <c r="A366" s="1" t="s">
        <v>1119</v>
      </c>
      <c r="B366" t="s">
        <v>1120</v>
      </c>
      <c r="C366">
        <v>1</v>
      </c>
      <c r="D366" t="s">
        <v>1121</v>
      </c>
      <c r="E366" t="s">
        <v>1122</v>
      </c>
      <c r="F366" t="s">
        <v>19</v>
      </c>
      <c r="I366">
        <v>0</v>
      </c>
      <c r="J366">
        <v>0</v>
      </c>
      <c r="K366">
        <v>1</v>
      </c>
      <c r="L366">
        <v>1</v>
      </c>
      <c r="N366" s="5">
        <f t="shared" si="5"/>
        <v>141000000</v>
      </c>
      <c r="O366" t="s">
        <v>1457</v>
      </c>
      <c r="P366" t="s">
        <v>1458</v>
      </c>
      <c r="Q366" t="s">
        <v>1123</v>
      </c>
    </row>
    <row r="367" spans="1:19" x14ac:dyDescent="0.2">
      <c r="A367" t="s">
        <v>164</v>
      </c>
      <c r="B367" t="s">
        <v>165</v>
      </c>
      <c r="C367">
        <v>2</v>
      </c>
      <c r="D367" t="s">
        <v>166</v>
      </c>
      <c r="E367" t="s">
        <v>134</v>
      </c>
      <c r="F367" t="s">
        <v>19</v>
      </c>
      <c r="G367" s="4">
        <v>37987</v>
      </c>
      <c r="H367" s="4">
        <v>41274</v>
      </c>
      <c r="I367">
        <v>1</v>
      </c>
      <c r="J367">
        <v>1</v>
      </c>
      <c r="K367">
        <v>2</v>
      </c>
      <c r="L367">
        <v>2</v>
      </c>
      <c r="N367" s="5">
        <f t="shared" si="5"/>
        <v>546000000</v>
      </c>
      <c r="O367" t="s">
        <v>1459</v>
      </c>
      <c r="Q367" t="s">
        <v>167</v>
      </c>
    </row>
    <row r="368" spans="1:19" x14ac:dyDescent="0.2">
      <c r="A368" s="1" t="s">
        <v>523</v>
      </c>
      <c r="B368" t="s">
        <v>524</v>
      </c>
      <c r="C368">
        <v>2</v>
      </c>
      <c r="D368" t="s">
        <v>525</v>
      </c>
      <c r="E368" t="s">
        <v>350</v>
      </c>
      <c r="F368" t="s">
        <v>19</v>
      </c>
      <c r="G368" s="4">
        <v>38353</v>
      </c>
      <c r="H368" s="4">
        <v>42369</v>
      </c>
      <c r="I368">
        <v>1</v>
      </c>
      <c r="J368">
        <v>1</v>
      </c>
      <c r="K368">
        <v>1</v>
      </c>
      <c r="L368">
        <v>2</v>
      </c>
      <c r="N368" s="5">
        <f t="shared" si="5"/>
        <v>412055689</v>
      </c>
      <c r="O368" t="s">
        <v>1460</v>
      </c>
      <c r="P368">
        <v>199000000</v>
      </c>
      <c r="Q368" t="s">
        <v>526</v>
      </c>
    </row>
    <row r="369" spans="1:19" x14ac:dyDescent="0.2">
      <c r="A369" t="s">
        <v>856</v>
      </c>
      <c r="B369" t="s">
        <v>857</v>
      </c>
      <c r="C369">
        <v>1</v>
      </c>
      <c r="D369" t="s">
        <v>858</v>
      </c>
      <c r="E369" t="s">
        <v>801</v>
      </c>
      <c r="F369" t="s">
        <v>19</v>
      </c>
      <c r="G369" s="4">
        <v>37681</v>
      </c>
      <c r="H369" s="4">
        <v>40147</v>
      </c>
      <c r="I369" s="20">
        <v>1</v>
      </c>
      <c r="J369" s="20">
        <v>1</v>
      </c>
      <c r="K369" s="20">
        <v>2</v>
      </c>
      <c r="L369" s="20"/>
      <c r="N369" s="5">
        <f t="shared" si="5"/>
        <v>35000000</v>
      </c>
      <c r="O369" t="s">
        <v>1461</v>
      </c>
      <c r="P369">
        <v>0</v>
      </c>
      <c r="Q369" t="s">
        <v>88</v>
      </c>
    </row>
    <row r="370" spans="1:19" x14ac:dyDescent="0.2">
      <c r="A370" s="1" t="s">
        <v>644</v>
      </c>
      <c r="B370" t="s">
        <v>645</v>
      </c>
      <c r="C370">
        <v>1</v>
      </c>
      <c r="D370" t="s">
        <v>646</v>
      </c>
      <c r="E370" t="s">
        <v>626</v>
      </c>
      <c r="F370" t="s">
        <v>19</v>
      </c>
      <c r="G370" t="s">
        <v>57</v>
      </c>
      <c r="H370" t="s">
        <v>57</v>
      </c>
      <c r="I370" s="22"/>
      <c r="J370" s="22"/>
      <c r="K370" s="22"/>
      <c r="L370" s="22"/>
      <c r="N370" s="5">
        <f t="shared" si="5"/>
        <v>0</v>
      </c>
      <c r="O370" t="s">
        <v>1218</v>
      </c>
      <c r="P370">
        <v>0</v>
      </c>
      <c r="Q370" t="s">
        <v>637</v>
      </c>
    </row>
    <row r="371" spans="1:19" x14ac:dyDescent="0.2">
      <c r="A371" t="s">
        <v>980</v>
      </c>
      <c r="B371" t="s">
        <v>981</v>
      </c>
      <c r="C371">
        <v>1</v>
      </c>
      <c r="D371" t="s">
        <v>982</v>
      </c>
      <c r="E371" t="s">
        <v>953</v>
      </c>
      <c r="F371" t="s">
        <v>19</v>
      </c>
      <c r="G371" s="4">
        <v>38718</v>
      </c>
      <c r="H371" s="4">
        <v>40908</v>
      </c>
      <c r="I371" s="20">
        <v>0</v>
      </c>
      <c r="J371" s="20">
        <v>0</v>
      </c>
      <c r="K371" s="20">
        <v>2</v>
      </c>
      <c r="L371" s="20">
        <v>2</v>
      </c>
      <c r="N371" s="5">
        <f t="shared" si="5"/>
        <v>8000000</v>
      </c>
      <c r="O371" t="s">
        <v>1373</v>
      </c>
      <c r="P371" t="s">
        <v>1218</v>
      </c>
      <c r="Q371" t="s">
        <v>266</v>
      </c>
    </row>
    <row r="372" spans="1:19" x14ac:dyDescent="0.2">
      <c r="A372" t="s">
        <v>693</v>
      </c>
      <c r="B372" t="s">
        <v>694</v>
      </c>
      <c r="C372">
        <v>1</v>
      </c>
      <c r="D372" t="s">
        <v>695</v>
      </c>
      <c r="E372" t="s">
        <v>626</v>
      </c>
      <c r="F372" t="s">
        <v>19</v>
      </c>
      <c r="G372" s="4">
        <v>41487</v>
      </c>
      <c r="H372" t="s">
        <v>57</v>
      </c>
      <c r="I372" s="18">
        <v>0</v>
      </c>
      <c r="J372" s="18">
        <v>0</v>
      </c>
      <c r="K372" s="18">
        <v>0</v>
      </c>
      <c r="L372" s="18">
        <v>1</v>
      </c>
      <c r="N372" s="5">
        <f t="shared" si="5"/>
        <v>2250000</v>
      </c>
      <c r="O372" t="s">
        <v>1462</v>
      </c>
      <c r="Q372" t="s">
        <v>81</v>
      </c>
    </row>
    <row r="373" spans="1:19" x14ac:dyDescent="0.2">
      <c r="A373" t="s">
        <v>900</v>
      </c>
      <c r="B373" t="s">
        <v>901</v>
      </c>
      <c r="C373">
        <v>2</v>
      </c>
      <c r="D373" t="s">
        <v>902</v>
      </c>
      <c r="E373" t="s">
        <v>801</v>
      </c>
      <c r="F373" t="s">
        <v>19</v>
      </c>
      <c r="G373" t="s">
        <v>57</v>
      </c>
      <c r="H373" t="s">
        <v>57</v>
      </c>
      <c r="I373">
        <v>1</v>
      </c>
      <c r="J373">
        <v>1</v>
      </c>
      <c r="K373">
        <v>1</v>
      </c>
      <c r="L373">
        <v>2</v>
      </c>
      <c r="N373" s="5">
        <f t="shared" si="5"/>
        <v>2000000</v>
      </c>
      <c r="O373" t="s">
        <v>1262</v>
      </c>
      <c r="P373" t="s">
        <v>1218</v>
      </c>
      <c r="Q373" t="s">
        <v>903</v>
      </c>
    </row>
    <row r="374" spans="1:19" x14ac:dyDescent="0.2">
      <c r="A374" t="s">
        <v>449</v>
      </c>
      <c r="B374" t="s">
        <v>450</v>
      </c>
      <c r="C374">
        <v>2</v>
      </c>
      <c r="D374" t="s">
        <v>451</v>
      </c>
      <c r="E374" t="s">
        <v>350</v>
      </c>
      <c r="F374" t="s">
        <v>19</v>
      </c>
      <c r="G374" s="4">
        <v>39661</v>
      </c>
      <c r="H374" s="4">
        <v>40482</v>
      </c>
      <c r="I374">
        <v>1</v>
      </c>
      <c r="J374">
        <v>1</v>
      </c>
      <c r="K374">
        <v>1</v>
      </c>
      <c r="L374">
        <v>2</v>
      </c>
      <c r="N374" s="5">
        <f t="shared" si="5"/>
        <v>205285090</v>
      </c>
      <c r="O374" t="s">
        <v>1463</v>
      </c>
      <c r="P374">
        <v>98000000</v>
      </c>
      <c r="Q374" t="s">
        <v>245</v>
      </c>
    </row>
    <row r="375" spans="1:19" x14ac:dyDescent="0.2">
      <c r="A375" t="s">
        <v>499</v>
      </c>
      <c r="B375" t="s">
        <v>500</v>
      </c>
      <c r="C375">
        <v>2</v>
      </c>
      <c r="D375" t="s">
        <v>438</v>
      </c>
      <c r="E375" t="s">
        <v>350</v>
      </c>
      <c r="F375" t="s">
        <v>19</v>
      </c>
      <c r="G375" s="4">
        <v>38353</v>
      </c>
      <c r="H375" s="4">
        <v>39082</v>
      </c>
      <c r="I375">
        <v>1</v>
      </c>
      <c r="J375">
        <v>1</v>
      </c>
      <c r="K375">
        <v>1</v>
      </c>
      <c r="L375">
        <v>2</v>
      </c>
      <c r="N375" s="5">
        <f t="shared" si="5"/>
        <v>90800000</v>
      </c>
      <c r="O375" t="s">
        <v>1464</v>
      </c>
      <c r="P375">
        <v>31200000</v>
      </c>
      <c r="Q375" t="s">
        <v>107</v>
      </c>
    </row>
    <row r="376" spans="1:19" x14ac:dyDescent="0.2">
      <c r="A376" t="s">
        <v>384</v>
      </c>
      <c r="B376" t="s">
        <v>385</v>
      </c>
      <c r="C376">
        <v>2</v>
      </c>
      <c r="D376" t="s">
        <v>386</v>
      </c>
      <c r="E376" t="s">
        <v>350</v>
      </c>
      <c r="F376" t="s">
        <v>19</v>
      </c>
      <c r="G376" s="4">
        <v>37257</v>
      </c>
      <c r="H376" s="4">
        <v>40543</v>
      </c>
      <c r="I376">
        <v>0</v>
      </c>
      <c r="J376">
        <v>0</v>
      </c>
      <c r="K376">
        <v>1</v>
      </c>
      <c r="L376">
        <v>2</v>
      </c>
      <c r="N376" s="5">
        <v>772290000</v>
      </c>
      <c r="O376" t="s">
        <v>1218</v>
      </c>
      <c r="P376">
        <v>0</v>
      </c>
      <c r="Q376" t="s">
        <v>387</v>
      </c>
    </row>
    <row r="377" spans="1:19" x14ac:dyDescent="0.2">
      <c r="A377" t="s">
        <v>384</v>
      </c>
      <c r="B377" t="s">
        <v>388</v>
      </c>
      <c r="C377">
        <v>2</v>
      </c>
      <c r="D377" t="s">
        <v>386</v>
      </c>
      <c r="E377" t="s">
        <v>350</v>
      </c>
      <c r="F377" t="s">
        <v>19</v>
      </c>
      <c r="G377" s="4">
        <v>37257</v>
      </c>
      <c r="H377" s="4">
        <v>40543</v>
      </c>
      <c r="I377">
        <v>0</v>
      </c>
      <c r="J377">
        <v>0</v>
      </c>
      <c r="K377">
        <v>1</v>
      </c>
      <c r="L377">
        <v>2</v>
      </c>
      <c r="N377" s="5">
        <f>O377+P377</f>
        <v>0</v>
      </c>
      <c r="O377" t="s">
        <v>1218</v>
      </c>
      <c r="P377">
        <v>0</v>
      </c>
      <c r="Q377" t="s">
        <v>20</v>
      </c>
    </row>
    <row r="378" spans="1:19" x14ac:dyDescent="0.2">
      <c r="A378" s="1" t="s">
        <v>494</v>
      </c>
      <c r="B378" t="s">
        <v>495</v>
      </c>
      <c r="C378">
        <v>2</v>
      </c>
      <c r="D378" t="s">
        <v>496</v>
      </c>
      <c r="E378" t="s">
        <v>350</v>
      </c>
      <c r="F378" t="s">
        <v>19</v>
      </c>
      <c r="G378" t="s">
        <v>57</v>
      </c>
      <c r="H378" t="s">
        <v>57</v>
      </c>
      <c r="I378">
        <v>0</v>
      </c>
      <c r="J378">
        <v>0</v>
      </c>
      <c r="K378">
        <v>0</v>
      </c>
      <c r="L378">
        <v>2</v>
      </c>
      <c r="N378" s="5">
        <f>O378+P378</f>
        <v>22190000</v>
      </c>
      <c r="O378">
        <v>12750000</v>
      </c>
      <c r="P378">
        <v>9440000</v>
      </c>
      <c r="Q378" t="s">
        <v>20</v>
      </c>
    </row>
    <row r="379" spans="1:19" x14ac:dyDescent="0.2">
      <c r="A379" t="s">
        <v>436</v>
      </c>
      <c r="B379" t="s">
        <v>437</v>
      </c>
      <c r="C379">
        <v>1</v>
      </c>
      <c r="D379" t="s">
        <v>438</v>
      </c>
      <c r="E379" t="s">
        <v>350</v>
      </c>
      <c r="F379" t="s">
        <v>19</v>
      </c>
      <c r="G379" s="4">
        <v>38353</v>
      </c>
      <c r="H379" s="4">
        <v>39082</v>
      </c>
      <c r="I379">
        <v>1</v>
      </c>
      <c r="J379">
        <v>1</v>
      </c>
      <c r="K379">
        <v>1</v>
      </c>
      <c r="L379">
        <v>2</v>
      </c>
      <c r="N379" s="5">
        <f>O379+P379</f>
        <v>4360000</v>
      </c>
      <c r="O379" t="s">
        <v>1465</v>
      </c>
      <c r="P379" t="s">
        <v>1218</v>
      </c>
      <c r="Q379" t="s">
        <v>163</v>
      </c>
      <c r="S379" t="s">
        <v>1175</v>
      </c>
    </row>
    <row r="380" spans="1:19" x14ac:dyDescent="0.2">
      <c r="A380" t="s">
        <v>720</v>
      </c>
      <c r="B380" t="s">
        <v>721</v>
      </c>
      <c r="C380">
        <v>3</v>
      </c>
      <c r="D380" t="s">
        <v>722</v>
      </c>
      <c r="E380" t="s">
        <v>626</v>
      </c>
      <c r="F380" t="s">
        <v>723</v>
      </c>
      <c r="G380" s="4">
        <v>36281</v>
      </c>
      <c r="H380" s="4">
        <v>37376</v>
      </c>
      <c r="I380" s="18">
        <v>0</v>
      </c>
      <c r="J380" s="18">
        <v>1</v>
      </c>
      <c r="K380" s="18">
        <v>2</v>
      </c>
      <c r="L380" s="18">
        <v>2</v>
      </c>
      <c r="M380" s="5">
        <v>950000000</v>
      </c>
      <c r="N380" s="5">
        <f>O380+P380</f>
        <v>321636000</v>
      </c>
      <c r="O380" t="s">
        <v>1466</v>
      </c>
      <c r="Q380" t="s">
        <v>71</v>
      </c>
      <c r="S380" t="s">
        <v>1179</v>
      </c>
    </row>
    <row r="381" spans="1:19" x14ac:dyDescent="0.2">
      <c r="A381" t="s">
        <v>804</v>
      </c>
      <c r="B381" t="s">
        <v>805</v>
      </c>
      <c r="C381">
        <v>3</v>
      </c>
      <c r="D381" t="s">
        <v>806</v>
      </c>
      <c r="E381" t="s">
        <v>801</v>
      </c>
      <c r="F381" t="s">
        <v>19</v>
      </c>
      <c r="G381" t="s">
        <v>57</v>
      </c>
      <c r="H381" t="s">
        <v>57</v>
      </c>
      <c r="I381" s="20"/>
      <c r="J381" s="20"/>
      <c r="K381" s="20"/>
      <c r="L381" s="20"/>
      <c r="N381" s="5">
        <f>O381+P381</f>
        <v>500000</v>
      </c>
      <c r="O381" t="s">
        <v>1399</v>
      </c>
      <c r="Q381" t="s">
        <v>20</v>
      </c>
    </row>
  </sheetData>
  <autoFilter ref="A1:Q381" xr:uid="{00000000-0009-0000-0000-000000000000}">
    <sortState xmlns:xlrd2="http://schemas.microsoft.com/office/spreadsheetml/2017/richdata2" ref="A2:N381">
      <sortCondition ref="A1:A381"/>
    </sortState>
  </autoFilter>
  <sortState xmlns:xlrd2="http://schemas.microsoft.com/office/spreadsheetml/2017/richdata2" ref="A2:T383">
    <sortCondition ref="B2:B383"/>
    <sortCondition ref="D2:D383"/>
  </sortState>
  <hyperlinks>
    <hyperlink ref="F138" r:id="rId1" xr:uid="{00000000-0004-0000-0000-000000000000}"/>
    <hyperlink ref="F18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42.6640625" bestFit="1" customWidth="1"/>
    <col min="2" max="2" width="118.1640625" style="1" bestFit="1" customWidth="1"/>
  </cols>
  <sheetData>
    <row r="1" spans="1:3" s="2" customFormat="1" x14ac:dyDescent="0.2">
      <c r="A1" s="2" t="s">
        <v>1183</v>
      </c>
      <c r="B1" s="3" t="s">
        <v>1184</v>
      </c>
    </row>
    <row r="2" spans="1:3" x14ac:dyDescent="0.2">
      <c r="A2" t="s">
        <v>1185</v>
      </c>
      <c r="B2" s="1" t="s">
        <v>1186</v>
      </c>
      <c r="C2" t="s">
        <v>1187</v>
      </c>
    </row>
    <row r="3" spans="1:3" x14ac:dyDescent="0.2">
      <c r="A3" t="s">
        <v>3</v>
      </c>
      <c r="B3" s="1" t="s">
        <v>1188</v>
      </c>
    </row>
    <row r="4" spans="1:3" x14ac:dyDescent="0.2">
      <c r="A4" t="s">
        <v>1189</v>
      </c>
      <c r="B4" s="1" t="s">
        <v>1190</v>
      </c>
    </row>
    <row r="5" spans="1:3" x14ac:dyDescent="0.2">
      <c r="A5" t="s">
        <v>1191</v>
      </c>
      <c r="B5" s="1" t="s">
        <v>1192</v>
      </c>
    </row>
    <row r="6" spans="1:3" x14ac:dyDescent="0.2">
      <c r="A6" t="s">
        <v>1193</v>
      </c>
      <c r="B6" s="1" t="s">
        <v>1194</v>
      </c>
    </row>
    <row r="7" spans="1:3" x14ac:dyDescent="0.2">
      <c r="A7" t="s">
        <v>1195</v>
      </c>
      <c r="B7" s="1" t="s">
        <v>1196</v>
      </c>
    </row>
    <row r="8" spans="1:3" x14ac:dyDescent="0.2">
      <c r="A8" t="s">
        <v>1197</v>
      </c>
      <c r="B8" s="1" t="s">
        <v>1198</v>
      </c>
    </row>
    <row r="9" spans="1:3" x14ac:dyDescent="0.2">
      <c r="A9" t="s">
        <v>1199</v>
      </c>
      <c r="B9" s="1" t="s">
        <v>1200</v>
      </c>
    </row>
    <row r="10" spans="1:3" x14ac:dyDescent="0.2">
      <c r="A10" t="s">
        <v>1201</v>
      </c>
      <c r="B10" s="1" t="s">
        <v>1202</v>
      </c>
    </row>
    <row r="11" spans="1:3" x14ac:dyDescent="0.2">
      <c r="A11" t="s">
        <v>1203</v>
      </c>
      <c r="B11" s="1" t="s">
        <v>1204</v>
      </c>
    </row>
    <row r="12" spans="1:3" x14ac:dyDescent="0.2">
      <c r="A12" t="s">
        <v>1205</v>
      </c>
      <c r="B12" s="1" t="s">
        <v>1206</v>
      </c>
    </row>
    <row r="13" spans="1:3" x14ac:dyDescent="0.2">
      <c r="A13" t="s">
        <v>1207</v>
      </c>
      <c r="B13" s="1" t="s">
        <v>1208</v>
      </c>
    </row>
    <row r="14" spans="1:3" x14ac:dyDescent="0.2">
      <c r="A14" t="s">
        <v>13</v>
      </c>
      <c r="B14" s="1" t="s">
        <v>1209</v>
      </c>
    </row>
    <row r="15" spans="1:3" x14ac:dyDescent="0.2">
      <c r="A15" t="s">
        <v>1210</v>
      </c>
      <c r="B15" s="1" t="s">
        <v>1211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Leiby</dc:creator>
  <cp:keywords/>
  <dc:description/>
  <cp:lastModifiedBy>Andy Chen</cp:lastModifiedBy>
  <cp:revision/>
  <dcterms:created xsi:type="dcterms:W3CDTF">2017-07-19T19:39:00Z</dcterms:created>
  <dcterms:modified xsi:type="dcterms:W3CDTF">2019-12-18T22:02:18Z</dcterms:modified>
  <cp:category/>
  <cp:contentStatus/>
</cp:coreProperties>
</file>