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3" yWindow="-93" windowWidth="25786" windowHeight="1398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34"/>
      <color theme="1"/>
      <sz val="11"/>
      <scheme val="minor"/>
    </font>
    <font>
      <name val="宋体"/>
      <charset val="134"/>
      <b val="1"/>
      <color rgb="FF000000"/>
      <sz val="10.5"/>
      <scheme val="minor"/>
    </font>
    <font>
      <name val="Calibri"/>
      <family val="2"/>
      <color rgb="FF000000"/>
      <sz val="10.5"/>
    </font>
    <font>
      <name val="宋体"/>
      <charset val="134"/>
      <family val="3"/>
      <sz val="9"/>
      <scheme val="minor"/>
    </font>
  </fonts>
  <fills count="12">
    <fill>
      <patternFill/>
    </fill>
    <fill>
      <patternFill patternType="gray125"/>
    </fill>
    <fill>
      <patternFill patternType="solid">
        <fgColor rgb="FFE7F3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ADFF2F"/>
      </patternFill>
    </fill>
    <fill>
      <patternFill patternType="solid">
        <fgColor rgb="00ADFF2F"/>
      </patternFill>
    </fill>
    <fill>
      <patternFill patternType="solid">
        <fgColor rgb="00CD3333"/>
      </patternFill>
    </fill>
    <fill>
      <patternFill patternType="solid">
        <fgColor rgb="00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Alignment="1">
      <alignment vertical="center"/>
    </xf>
  </cellStyleXfs>
  <cellXfs count="20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top" wrapText="1"/>
    </xf>
    <xf numFmtId="0" fontId="2" fillId="3" borderId="1" applyAlignment="1" pivotButton="0" quotePrefix="0" xfId="0">
      <alignment horizontal="justify" vertical="top" wrapText="1"/>
    </xf>
    <xf numFmtId="14" fontId="2" fillId="3" borderId="1" applyAlignment="1" pivotButton="0" quotePrefix="0" xfId="0">
      <alignment horizontal="right" vertical="top" wrapText="1"/>
    </xf>
    <xf numFmtId="4" fontId="2" fillId="3" borderId="1" applyAlignment="1" pivotButton="0" quotePrefix="0" xfId="0">
      <alignment horizontal="right" vertical="top" wrapText="1"/>
    </xf>
    <xf numFmtId="0" fontId="2" fillId="3" borderId="1" applyAlignment="1" pivotButton="0" quotePrefix="0" xfId="0">
      <alignment horizontal="right" vertical="top" wrapText="1"/>
    </xf>
    <xf numFmtId="4" fontId="2" fillId="4" borderId="1" applyAlignment="1" pivotButton="0" quotePrefix="0" xfId="0">
      <alignment horizontal="right" vertical="top" wrapText="1"/>
    </xf>
    <xf numFmtId="0" fontId="2" fillId="4" borderId="1" applyAlignment="1" pivotButton="0" quotePrefix="0" xfId="0">
      <alignment horizontal="right" vertical="top" wrapText="1"/>
    </xf>
    <xf numFmtId="4" fontId="2" fillId="5" borderId="1" applyAlignment="1" pivotButton="0" quotePrefix="0" xfId="0">
      <alignment horizontal="right" vertical="top" wrapText="1"/>
    </xf>
    <xf numFmtId="4" fontId="2" fillId="6" borderId="1" applyAlignment="1" pivotButton="0" quotePrefix="0" xfId="0">
      <alignment horizontal="right" vertical="top" wrapText="1"/>
    </xf>
    <xf numFmtId="4" fontId="2" fillId="7" borderId="1" applyAlignment="1" pivotButton="0" quotePrefix="0" xfId="0">
      <alignment horizontal="right" vertical="top" wrapText="1"/>
    </xf>
    <xf numFmtId="0" fontId="2" fillId="6" borderId="1" applyAlignment="1" pivotButton="0" quotePrefix="0" xfId="0">
      <alignment horizontal="right" vertical="top" wrapText="1"/>
    </xf>
    <xf numFmtId="0" fontId="0" fillId="0" borderId="0" pivotButton="0" quotePrefix="0" xfId="0"/>
    <xf numFmtId="0" fontId="0" fillId="8" borderId="0" pivotButton="0" quotePrefix="0" xfId="0"/>
    <xf numFmtId="49" fontId="1" fillId="2" borderId="1" applyAlignment="1" pivotButton="0" quotePrefix="0" xfId="0">
      <alignment horizontal="center" vertical="top" wrapText="1"/>
    </xf>
    <xf numFmtId="49" fontId="2" fillId="3" borderId="1" applyAlignment="1" pivotButton="0" quotePrefix="0" xfId="0">
      <alignment horizontal="right" vertical="top" wrapText="1"/>
    </xf>
    <xf numFmtId="49" fontId="0" fillId="0" borderId="0" pivotButton="0" quotePrefix="0" xfId="0"/>
    <xf numFmtId="49" fontId="2" fillId="9" borderId="1" applyAlignment="1" pivotButton="0" quotePrefix="0" xfId="0">
      <alignment horizontal="right" vertical="top" wrapText="1"/>
    </xf>
    <xf numFmtId="49" fontId="2" fillId="10" borderId="1" applyAlignment="1" pivotButton="0" quotePrefix="0" xfId="0">
      <alignment horizontal="right" vertical="top" wrapText="1"/>
    </xf>
    <xf numFmtId="49" fontId="2" fillId="11" borderId="1" applyAlignment="1" pivotButton="0" quotePrefix="0" xfId="0">
      <alignment horizontal="right" vertical="top" wrapText="1"/>
    </xf>
  </cellXfs>
  <cellStyles count="1">
    <cellStyle name="常规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91"/>
  <sheetViews>
    <sheetView showGridLines="0" tabSelected="1" topLeftCell="D1" workbookViewId="0">
      <selection activeCell="I5" sqref="I5"/>
    </sheetView>
  </sheetViews>
  <sheetFormatPr baseColWidth="8" defaultRowHeight="14.35"/>
  <cols>
    <col width="27.1171875" bestFit="1" customWidth="1" style="12" min="1" max="1"/>
    <col width="28.46875" bestFit="1" customWidth="1" style="12" min="2" max="2"/>
    <col width="9.46875" bestFit="1" customWidth="1" style="12" min="3" max="3"/>
    <col width="157" customWidth="1" style="12" min="4" max="4"/>
    <col width="10" bestFit="1" customWidth="1" style="12" min="5" max="5"/>
    <col width="11.234375" bestFit="1" customWidth="1" style="12" min="6" max="6"/>
    <col width="11.234375" customWidth="1" style="16" min="7" max="7"/>
    <col width="11.3515625" bestFit="1" customWidth="1" style="12" min="8" max="8"/>
  </cols>
  <sheetData>
    <row r="1" ht="12.6" customHeight="1" s="12">
      <c r="A1" s="1" t="inlineStr">
        <is>
          <t>供应商</t>
        </is>
      </c>
      <c r="B1" s="1" t="inlineStr">
        <is>
          <t>部门</t>
        </is>
      </c>
      <c r="C1" s="1" t="inlineStr">
        <is>
          <t>来源</t>
        </is>
      </c>
      <c r="D1" s="1" t="inlineStr">
        <is>
          <t>备注</t>
        </is>
      </c>
      <c r="E1" s="1" t="inlineStr">
        <is>
          <t>单据编号</t>
        </is>
      </c>
      <c r="F1" s="1" t="inlineStr">
        <is>
          <t>处理日期</t>
        </is>
      </c>
      <c r="G1" s="14" t="n"/>
      <c r="H1" s="1" t="inlineStr">
        <is>
          <t>金额</t>
        </is>
      </c>
    </row>
    <row r="2" ht="12.6" customHeight="1" s="12">
      <c r="A2" s="2" t="inlineStr">
        <is>
          <t>苏州万美塑胶制品有限公司</t>
        </is>
      </c>
      <c r="B2" s="2" t="inlineStr">
        <is>
          <t>亿盛四部-一科-一组</t>
        </is>
      </c>
      <c r="C2" s="2" t="inlineStr">
        <is>
          <t>付款</t>
        </is>
      </c>
      <c r="D2" s="2">
        <f>"04707035,04707035,04709862,04709862,04710471,04710471,04710587,04710587,04710598,04710598,04710599,04710599,04733656,04733656  "</f>
        <v/>
      </c>
      <c r="E2" s="2">
        <f>"PR170410006"</f>
        <v/>
      </c>
      <c r="F2" s="3" t="n">
        <v>42835</v>
      </c>
      <c r="G2" s="17" t="n">
        <v>-73783.34</v>
      </c>
      <c r="H2" s="6" t="n">
        <v>-52577.33</v>
      </c>
    </row>
    <row r="3" ht="12.6" customHeight="1" s="12">
      <c r="A3" s="2" t="inlineStr">
        <is>
          <t>苏州万美塑胶制品有限公司</t>
        </is>
      </c>
      <c r="B3" s="2" t="inlineStr">
        <is>
          <t>亿盛四部-一科-三组</t>
        </is>
      </c>
      <c r="C3" s="2" t="inlineStr">
        <is>
          <t>付款</t>
        </is>
      </c>
      <c r="D3" s="2">
        <f>"04707035,04707035,04709862,04709862,04710471,04710471,04710587,04710587,04710598,04710598,04710599,04710599,04733656,04733656  "</f>
        <v/>
      </c>
      <c r="E3" s="2">
        <f>"PR170410006"</f>
        <v/>
      </c>
      <c r="F3" s="3" t="n">
        <v>42835</v>
      </c>
      <c r="G3" s="17" t="n">
        <v>-73783.34</v>
      </c>
      <c r="H3" s="6" t="n">
        <v>-20840.01</v>
      </c>
    </row>
    <row r="4" ht="12.6" customHeight="1" s="12">
      <c r="A4" s="2" t="inlineStr">
        <is>
          <t>苏州万美塑胶制品有限公司</t>
        </is>
      </c>
      <c r="B4" s="2" t="inlineStr">
        <is>
          <t>亿盛四部-二科-二组（18年）</t>
        </is>
      </c>
      <c r="C4" s="2" t="inlineStr">
        <is>
          <t>付款</t>
        </is>
      </c>
      <c r="D4" s="2">
        <f>"04707035,04707035,04709862,04709862,04710471,04710471,04710587,04710587,04710598,04710598,04710599,04710599,04733656,04733656  "</f>
        <v/>
      </c>
      <c r="E4" s="2">
        <f>"PR170410006"</f>
        <v/>
      </c>
      <c r="F4" s="3" t="n">
        <v>42835</v>
      </c>
      <c r="G4" s="17" t="n">
        <v>-73783.34</v>
      </c>
      <c r="H4" s="7" t="n">
        <v>-366</v>
      </c>
    </row>
    <row r="5" ht="12.6" customHeight="1" s="12">
      <c r="A5" s="2" t="inlineStr">
        <is>
          <t>苏州万美塑胶制品有限公司</t>
        </is>
      </c>
      <c r="B5" s="2" t="inlineStr">
        <is>
          <t>亿盛九部-一科-一组</t>
        </is>
      </c>
      <c r="C5" s="2" t="inlineStr">
        <is>
          <t>付款</t>
        </is>
      </c>
      <c r="D5" s="2">
        <f>"04707355,04707355,04733476,04733476,04733477,04733477,04740551,04740551,13738261,13738261  "</f>
        <v/>
      </c>
      <c r="E5" s="2">
        <f>"PR170412012"</f>
        <v/>
      </c>
      <c r="F5" s="3" t="n">
        <v>42837</v>
      </c>
      <c r="G5" s="17" t="n">
        <v>-156140.05</v>
      </c>
      <c r="H5" s="6" t="n">
        <v>-82546.00999999999</v>
      </c>
    </row>
    <row r="6" ht="12.6" customHeight="1" s="12">
      <c r="A6" s="2" t="inlineStr">
        <is>
          <t>苏州万美塑胶制品有限公司</t>
        </is>
      </c>
      <c r="B6" s="2" t="inlineStr">
        <is>
          <t>亿盛九部-二科-一组</t>
        </is>
      </c>
      <c r="C6" s="2" t="inlineStr">
        <is>
          <t>付款</t>
        </is>
      </c>
      <c r="D6" s="2">
        <f>"04707355,04707355,04733476,04733476,04733477,04733477,04740551,04740551,13738261,13738261  "</f>
        <v/>
      </c>
      <c r="E6" s="2">
        <f>"PR170412012"</f>
        <v/>
      </c>
      <c r="F6" s="3" t="n">
        <v>42837</v>
      </c>
      <c r="G6" s="17" t="n">
        <v>-156140.05</v>
      </c>
      <c r="H6" s="6" t="n">
        <v>-73594.03999999999</v>
      </c>
    </row>
    <row r="7" ht="12.6" customHeight="1" s="12">
      <c r="A7" s="2" t="inlineStr">
        <is>
          <t>苏州万美塑胶制品有限公司</t>
        </is>
      </c>
      <c r="B7" s="2" t="inlineStr">
        <is>
          <t>亿盛一部-三科-一组</t>
        </is>
      </c>
      <c r="C7" s="2" t="inlineStr">
        <is>
          <t>付款</t>
        </is>
      </c>
      <c r="D7" s="2">
        <f>"  "</f>
        <v/>
      </c>
      <c r="E7" s="2">
        <f>"PR170412030"</f>
        <v/>
      </c>
      <c r="F7" s="3" t="n">
        <v>42837</v>
      </c>
      <c r="G7" s="19" t="n">
        <v>-1009418.88</v>
      </c>
      <c r="H7" s="6" t="n">
        <v>-2233.82</v>
      </c>
    </row>
    <row r="8" ht="12.6" customHeight="1" s="12">
      <c r="A8" s="2" t="inlineStr">
        <is>
          <t>苏州万美塑胶制品有限公司</t>
        </is>
      </c>
      <c r="B8" s="2" t="inlineStr">
        <is>
          <t>亿盛八部-三科-一组</t>
        </is>
      </c>
      <c r="C8" s="2" t="inlineStr">
        <is>
          <t>付款</t>
        </is>
      </c>
      <c r="D8" s="2" t="inlineStr">
        <is>
          <t>="04707270,04707270,04707271,04707271,04707272,04707272,04707273,04707273,04707274,04707274,04707275,04707275,04707276,04707276,04707277,04707277,04707278,04707278,04707279,04707279,04707280,04707280,04707281,04707281,04707282,04707282,04707283,04707283,04707284,04707284,04707285,04707285,04707286,04707286,04707287,04707287,04707288,04707288,04707289,04707289,04707517,04707517,04707863,04707863,04710534,04710534,04710535,04710535,04710967,04710967,04710968,04710968,04710969,04710969,04710970,04710970,04710971,04710971,13738589,13738589,13738590,13738590,13739460,13739460,13739461,13739461,13739462,13739462,13739471,13739471,13739472,13739472,13739473,13739473,13739474,13739474,13739475,13739475,13739476,13739476,13739477,13739477,13739498,13739498,13739499,13739499,13739501,13739501,13740585,13740585,13740816,13740992,13740992,13740993,13740993,13740994,13740994,13740995,13740995  "</t>
        </is>
      </c>
      <c r="E8" s="2">
        <f>"PR170503013"</f>
        <v/>
      </c>
      <c r="F8" s="3" t="n">
        <v>42858</v>
      </c>
      <c r="G8" s="18" t="n">
        <v>-188745.7</v>
      </c>
      <c r="H8" s="6" t="n">
        <v>-63796.64</v>
      </c>
    </row>
    <row r="9" ht="12.6" customHeight="1" s="12">
      <c r="A9" s="2" t="inlineStr">
        <is>
          <t>苏州万美塑胶制品有限公司</t>
        </is>
      </c>
      <c r="B9" s="2" t="inlineStr">
        <is>
          <t>亿盛八部-二科-一组（17年）</t>
        </is>
      </c>
      <c r="C9" s="2" t="inlineStr">
        <is>
          <t>付款</t>
        </is>
      </c>
      <c r="D9" s="2" t="inlineStr">
        <is>
          <t>="04707270,04707270,04707271,04707271,04707272,04707272,04707273,04707273,04707274,04707274,04707275,04707275,04707276,04707276,04707277,04707277,04707278,04707278,04707279,04707279,04707280,04707280,04707281,04707281,04707282,04707282,04707283,04707283,04707284,04707284,04707285,04707285,04707286,04707286,04707287,04707287,04707288,04707288,04707289,04707289,04707517,04707517,04707863,04707863,04710534,04710534,04710535,04710535,04710967,04710967,04710968,04710968,04710969,04710969,04710970,04710970,04710971,04710971,13738589,13738589,13738590,13738590,13739460,13739460,13739461,13739461,13739462,13739462,13739471,13739471,13739472,13739472,13739473,13739473,13739474,13739474,13739475,13739475,13739476,13739476,13739477,13739477,13739498,13739498,13739499,13739499,13739501,13739501,13740585,13740585,13740816,13740992,13740992,13740993,13740993,13740994,13740994,13740995,13740995  "</t>
        </is>
      </c>
      <c r="E9" s="2">
        <f>"PR170503013"</f>
        <v/>
      </c>
      <c r="F9" s="3" t="n">
        <v>42858</v>
      </c>
      <c r="G9" s="18" t="n">
        <v>-188745.7</v>
      </c>
      <c r="H9" s="6" t="n">
        <v>-86752.07000000001</v>
      </c>
    </row>
    <row r="10" ht="12.6" customHeight="1" s="12">
      <c r="A10" s="2" t="inlineStr">
        <is>
          <t>苏州万美塑胶制品有限公司</t>
        </is>
      </c>
      <c r="B10" s="2" t="inlineStr">
        <is>
          <t>亿盛八部-二科-一组</t>
        </is>
      </c>
      <c r="C10" s="2" t="inlineStr">
        <is>
          <t>付款</t>
        </is>
      </c>
      <c r="D10" s="2" t="inlineStr">
        <is>
          <t>="04707270,04707270,04707271,04707271,04707272,04707272,04707273,04707273,04707274,04707274,04707275,04707275,04707276,04707276,04707277,04707277,04707278,04707278,04707279,04707279,04707280,04707280,04707281,04707281,04707282,04707282,04707283,04707283,04707284,04707284,04707285,04707285,04707286,04707286,04707287,04707287,04707288,04707288,04707289,04707289,04707517,04707517,04707863,04707863,04710534,04710534,04710535,04710535,04710967,04710967,04710968,04710968,04710969,04710969,04710970,04710970,04710971,04710971,13738589,13738589,13738590,13738590,13739460,13739460,13739461,13739461,13739462,13739462,13739471,13739471,13739472,13739472,13739473,13739473,13739474,13739474,13739475,13739475,13739476,13739476,13739477,13739477,13739498,13739498,13739499,13739499,13739501,13739501,13740585,13740585,13740816,13740992,13740992,13740993,13740993,13740994,13740994,13740995,13740995  "</t>
        </is>
      </c>
      <c r="E10" s="2">
        <f>"PR170503013"</f>
        <v/>
      </c>
      <c r="F10" s="3" t="n">
        <v>42858</v>
      </c>
      <c r="G10" s="18" t="n">
        <v>-188745.7</v>
      </c>
      <c r="H10" s="6" t="n">
        <v>-38196.99</v>
      </c>
    </row>
    <row r="11" ht="12.6" customHeight="1" s="12">
      <c r="A11" s="2" t="inlineStr">
        <is>
          <t>苏州万美塑胶制品有限公司</t>
        </is>
      </c>
      <c r="B11" s="2" t="inlineStr">
        <is>
          <t>亿盛四部-一科-三组</t>
        </is>
      </c>
      <c r="C11" s="2" t="inlineStr">
        <is>
          <t>付款</t>
        </is>
      </c>
      <c r="D11" s="2" t="inlineStr">
        <is>
          <t>="04707364,04707364,04707388,04707389,04707760,04707760,04707782,04707782,04707783,04707783,04707784,04707784,04707785,04707785,04707786,04707786,04710806,04710806,04710807,04710807,04710808,04710808,04710809,04710809,04710810,04710810,04710811,04710811,04710846,04710846,04710847,04710847,04710848,04710848,04710959,04710959,04733851,04733852,04733853,04733857,04733857,04733858,04733858,13738970,13738970,13738971,13738971,13738972,13738972,13738973,13738973,13738974,13738974,13738975,13738975,13738976,13738977,13739206,13739591,13739591,13740230,13740230,13740231,13740231,13740314,13764013,13764013,13764014,13764014,13765546,13766820  "</t>
        </is>
      </c>
      <c r="E11" s="2">
        <f>"PR170503014"</f>
        <v/>
      </c>
      <c r="F11" s="3" t="n">
        <v>42858</v>
      </c>
      <c r="G11" s="17" t="n">
        <v>-380559.84</v>
      </c>
      <c r="H11" s="6" t="n">
        <v>-32404.51</v>
      </c>
    </row>
    <row r="12" ht="12.6" customHeight="1" s="12">
      <c r="A12" s="2" t="inlineStr">
        <is>
          <t>苏州万美塑胶制品有限公司</t>
        </is>
      </c>
      <c r="B12" s="2" t="inlineStr">
        <is>
          <t>亿盛四部-一科-一组</t>
        </is>
      </c>
      <c r="C12" s="2" t="inlineStr">
        <is>
          <t>付款</t>
        </is>
      </c>
      <c r="D12" s="2" t="inlineStr">
        <is>
          <t>="04707364,04707364,04707388,04707389,04707760,04707760,04707782,04707782,04707783,04707783,04707784,04707784,04707785,04707785,04707786,04707786,04710806,04710806,04710807,04710807,04710808,04710808,04710809,04710809,04710810,04710810,04710811,04710811,04710846,04710846,04710847,04710847,04710848,04710848,04710959,04710959,04733851,04733852,04733853,04733857,04733857,04733858,04733858,13738970,13738970,13738971,13738971,13738972,13738972,13738973,13738973,13738974,13738974,13738975,13738975,13738976,13738977,13739206,13739591,13739591,13740230,13740230,13740231,13740231,13740314,13764013,13764013,13764014,13764014,13765546,13766820  "</t>
        </is>
      </c>
      <c r="E12" s="2">
        <f>"PR170503014"</f>
        <v/>
      </c>
      <c r="F12" s="3" t="n">
        <v>42858</v>
      </c>
      <c r="G12" s="17" t="n">
        <v>-380559.84</v>
      </c>
      <c r="H12" s="6" t="n">
        <v>-92366.24000000001</v>
      </c>
    </row>
    <row r="13" ht="12.6" customHeight="1" s="12">
      <c r="A13" s="2" t="inlineStr">
        <is>
          <t>苏州万美塑胶制品有限公司</t>
        </is>
      </c>
      <c r="B13" s="2" t="inlineStr">
        <is>
          <t>亿盛四部-二科-二组（18年）</t>
        </is>
      </c>
      <c r="C13" s="2" t="inlineStr">
        <is>
          <t>付款</t>
        </is>
      </c>
      <c r="D13" s="2" t="inlineStr">
        <is>
          <t>="04707364,04707364,04707388,04707389,04707760,04707760,04707782,04707782,04707783,04707783,04707784,04707784,04707785,04707785,04707786,04707786,04710806,04710806,04710807,04710807,04710808,04710808,04710809,04710809,04710810,04710810,04710811,04710811,04710846,04710846,04710847,04710847,04710848,04710848,04710959,04710959,04733851,04733852,04733853,04733857,04733857,04733858,04733858,13738970,13738970,13738971,13738971,13738972,13738972,13738973,13738973,13738974,13738974,13738975,13738975,13738976,13738977,13739206,13739591,13739591,13740230,13740230,13740231,13740231,13740314,13764013,13764013,13764014,13764014,13765546,13766820  "</t>
        </is>
      </c>
      <c r="E13" s="2">
        <f>"PR170503014"</f>
        <v/>
      </c>
      <c r="F13" s="3" t="n">
        <v>42858</v>
      </c>
      <c r="G13" s="17" t="n">
        <v>-380559.84</v>
      </c>
      <c r="H13" s="6" t="n">
        <v>-170052.12</v>
      </c>
    </row>
    <row r="14" ht="12.6" customHeight="1" s="12">
      <c r="A14" s="2" t="inlineStr">
        <is>
          <t>苏州万美塑胶制品有限公司</t>
        </is>
      </c>
      <c r="B14" s="2" t="inlineStr">
        <is>
          <t>亿盛四部-一科-二组</t>
        </is>
      </c>
      <c r="C14" s="2" t="inlineStr">
        <is>
          <t>付款</t>
        </is>
      </c>
      <c r="D14" s="2" t="inlineStr">
        <is>
          <t>="04707364,04707364,04707388,04707389,04707760,04707760,04707782,04707782,04707783,04707783,04707784,04707784,04707785,04707785,04707786,04707786,04710806,04710806,04710807,04710807,04710808,04710808,04710809,04710809,04710810,04710810,04710811,04710811,04710846,04710846,04710847,04710847,04710848,04710848,04710959,04710959,04733851,04733852,04733853,04733857,04733857,04733858,04733858,13738970,13738970,13738971,13738971,13738972,13738972,13738973,13738973,13738974,13738974,13738975,13738975,13738976,13738977,13739206,13739591,13739591,13740230,13740230,13740231,13740231,13740314,13764013,13764013,13764014,13764014,13765546,13766820  "</t>
        </is>
      </c>
      <c r="E14" s="2">
        <f>"PR170503014"</f>
        <v/>
      </c>
      <c r="F14" s="3" t="n">
        <v>42858</v>
      </c>
      <c r="G14" s="17" t="n">
        <v>-380559.84</v>
      </c>
      <c r="H14" s="6" t="n">
        <v>-19891.9</v>
      </c>
    </row>
    <row r="15" ht="12.6" customHeight="1" s="12">
      <c r="A15" s="2" t="inlineStr">
        <is>
          <t>苏州万美塑胶制品有限公司</t>
        </is>
      </c>
      <c r="B15" s="2" t="inlineStr">
        <is>
          <t>亿盛四部-一科-一组（18年）</t>
        </is>
      </c>
      <c r="C15" s="2" t="inlineStr">
        <is>
          <t>付款</t>
        </is>
      </c>
      <c r="D15" s="2" t="inlineStr">
        <is>
          <t>="04707364,04707364,04707388,04707389,04707760,04707760,04707782,04707782,04707783,04707783,04707784,04707784,04707785,04707785,04707786,04707786,04710806,04710806,04710807,04710807,04710808,04710808,04710809,04710809,04710810,04710810,04710811,04710811,04710846,04710846,04710847,04710847,04710848,04710848,04710959,04710959,04733851,04733852,04733853,04733857,04733857,04733858,04733858,13738970,13738970,13738971,13738971,13738972,13738972,13738973,13738973,13738974,13738974,13738975,13738975,13738976,13738977,13739206,13739591,13739591,13740230,13740230,13740231,13740231,13740314,13764013,13764013,13764014,13764014,13765546,13766820  "</t>
        </is>
      </c>
      <c r="E15" s="2">
        <f>"PR170503014"</f>
        <v/>
      </c>
      <c r="F15" s="3" t="n">
        <v>42858</v>
      </c>
      <c r="G15" s="17" t="n">
        <v>-380559.84</v>
      </c>
      <c r="H15" s="6" t="n">
        <v>-65845.07000000001</v>
      </c>
    </row>
    <row r="16" ht="12.6" customHeight="1" s="12">
      <c r="A16" s="2" t="inlineStr">
        <is>
          <t>苏州万美塑胶制品有限公司</t>
        </is>
      </c>
      <c r="B16" s="2" t="inlineStr">
        <is>
          <t>亿盛九部-一科-一组</t>
        </is>
      </c>
      <c r="C16" s="2" t="inlineStr">
        <is>
          <t>付款</t>
        </is>
      </c>
      <c r="D16" s="2">
        <f>"04707717,04707717,04710583,04710583,04710972,04710972,13738658,13738658,13739344,13740399,13740399,13765051,13765051,13765052,13765052  "</f>
        <v/>
      </c>
      <c r="E16" s="2">
        <f>"PR170508008"</f>
        <v/>
      </c>
      <c r="F16" s="3" t="n">
        <v>42863</v>
      </c>
      <c r="G16" s="17" t="n">
        <v>-41786.53</v>
      </c>
      <c r="H16" s="6" t="n">
        <v>-16475.99</v>
      </c>
    </row>
    <row r="17" ht="12.6" customHeight="1" s="12">
      <c r="A17" s="2" t="inlineStr">
        <is>
          <t>苏州万美塑胶制品有限公司</t>
        </is>
      </c>
      <c r="B17" s="2" t="inlineStr">
        <is>
          <t>亿盛六部-四科-一组</t>
        </is>
      </c>
      <c r="C17" s="2" t="inlineStr">
        <is>
          <t>付款</t>
        </is>
      </c>
      <c r="D17" s="2" t="inlineStr">
        <is>
          <t>="04709852,04709853,04733622,04733622,04733623,04733623,04733624,04733624,04733625,04733625,04733841,04733841,04733961,04733961,04733962,04733962,04733963,04733963,04733964,04733964,04733965,04733965,04733966,04733966,04733967,04733967,04733968,04733968,04733969,04733969,04733986,04733986,04733987,04733987,04733988,04733988,04733989,04733989,04733990,04733990,04733991,04733991,04740525,04740526,04740527,04740534,04740619,04740620,04740621,04740622,04740778,04740778,04740904,04740904,04740905,04740905,04740906,04740906,04740907,04740907,04740908,04740908,04740909,04740909,04740910,04740910,04740911,04740911,04740912,04740912,04740913,04740913,04740914,04740914,04740915,04740915,04740916,04740916,04740917,04740917,04740918,04740918,04740919,04740919,04740920,04740920,04740921,04740921,04740922,04740922,04740923,04740923,04740924,04740927,04740928,04740928,04740931,04740978,04740978  "</t>
        </is>
      </c>
      <c r="E17" s="2">
        <f>"PR170508005"</f>
        <v/>
      </c>
      <c r="F17" s="3" t="n">
        <v>42863</v>
      </c>
      <c r="G17" s="18" t="n">
        <v>-294659.33</v>
      </c>
      <c r="H17" s="6" t="n">
        <v>-81180.95</v>
      </c>
    </row>
    <row r="18" ht="12.6" customHeight="1" s="12">
      <c r="A18" s="2" t="inlineStr">
        <is>
          <t>苏州万美塑胶制品有限公司</t>
        </is>
      </c>
      <c r="B18" s="2" t="inlineStr">
        <is>
          <t>亿盛六部-二科-一组</t>
        </is>
      </c>
      <c r="C18" s="2" t="inlineStr">
        <is>
          <t>付款</t>
        </is>
      </c>
      <c r="D18" s="2" t="inlineStr">
        <is>
          <t>="04709852,04709853,04733622,04733622,04733623,04733623,04733624,04733624,04733625,04733625,04733841,04733841,04733961,04733961,04733962,04733962,04733963,04733963,04733964,04733964,04733965,04733965,04733966,04733966,04733967,04733967,04733968,04733968,04733969,04733969,04733986,04733986,04733987,04733987,04733988,04733988,04733989,04733989,04733990,04733990,04733991,04733991,04740525,04740526,04740527,04740534,04740619,04740620,04740621,04740622,04740778,04740778,04740904,04740904,04740905,04740905,04740906,04740906,04740907,04740907,04740908,04740908,04740909,04740909,04740910,04740910,04740911,04740911,04740912,04740912,04740913,04740913,04740914,04740914,04740915,04740915,04740916,04740916,04740917,04740917,04740918,04740918,04740919,04740919,04740920,04740920,04740921,04740921,04740922,04740922,04740923,04740923,04740924,04740927,04740928,04740928,04740931,04740978,04740978  "</t>
        </is>
      </c>
      <c r="E18" s="2">
        <f>"PR170508005"</f>
        <v/>
      </c>
      <c r="F18" s="3" t="n">
        <v>42863</v>
      </c>
      <c r="G18" s="18" t="n">
        <v>-294659.33</v>
      </c>
      <c r="H18" s="6" t="n">
        <v>-213478.38</v>
      </c>
    </row>
    <row r="19" ht="12.6" customHeight="1" s="12">
      <c r="A19" s="2" t="inlineStr">
        <is>
          <t>苏州万美塑胶制品有限公司</t>
        </is>
      </c>
      <c r="B19" s="2" t="inlineStr">
        <is>
          <t>亿盛九部-三科-一组（17年）</t>
        </is>
      </c>
      <c r="C19" s="2" t="inlineStr">
        <is>
          <t>付款</t>
        </is>
      </c>
      <c r="D19" s="2">
        <f>"04707717,04707717,04710583,04710583,04710972,04710972,13738658,13738658,13739344,13740399,13740399,13765051,13765051,13765052,13765052  "</f>
        <v/>
      </c>
      <c r="E19" s="2">
        <f>"PR170508008"</f>
        <v/>
      </c>
      <c r="F19" s="3" t="n">
        <v>42863</v>
      </c>
      <c r="G19" s="17" t="n">
        <v>-41786.53</v>
      </c>
      <c r="H19" s="6" t="n">
        <v>-25310.54</v>
      </c>
    </row>
    <row r="20" ht="12.6" customHeight="1" s="12">
      <c r="A20" s="2" t="inlineStr">
        <is>
          <t>苏州万美塑胶制品有限公司</t>
        </is>
      </c>
      <c r="B20" s="2" t="inlineStr">
        <is>
          <t>亿盛一部-三科-一组</t>
        </is>
      </c>
      <c r="C20" s="2" t="inlineStr">
        <is>
          <t>付款</t>
        </is>
      </c>
      <c r="D20" s="2">
        <f>"  "</f>
        <v/>
      </c>
      <c r="E20" s="2">
        <f>"PR170518016"</f>
        <v/>
      </c>
      <c r="F20" s="3" t="n">
        <v>42873</v>
      </c>
      <c r="G20" s="19" t="n">
        <v>-1009418.88</v>
      </c>
      <c r="H20" s="6" t="n">
        <v>-2420</v>
      </c>
    </row>
    <row r="21" ht="12.6" customHeight="1" s="12">
      <c r="A21" s="2" t="inlineStr">
        <is>
          <t>苏州万美塑胶制品有限公司</t>
        </is>
      </c>
      <c r="B21" s="2" t="inlineStr">
        <is>
          <t>亿盛六部-二科-一组</t>
        </is>
      </c>
      <c r="C21" s="2" t="inlineStr">
        <is>
          <t>付款</t>
        </is>
      </c>
      <c r="D21" s="2" t="inlineStr">
        <is>
          <t>="04740317,04740317,13738038,13738038,13738039,13738039,13738040,13738040,13738041,13738041,13738042,13738042,13738043,13738043,13738044,13738044,13738045,13738045,13738047,13738047,13738048,13738048,13738049,13738049,13738050,13738050,13738051,13738051,13738052,13738052,13738053,13738053,13738054,13738054,13738187,13738187,13738233,13738233,13738234,13738234,13738331,13738450,13738450,13738451,13738451,13738452,13738452,13738453,13738453,13738454,13738454,13738455,13738455,13738456,13738456,13738457,13738457,13738458,13738458,13738459,13738459,13738460,13738460,13738461,13738461,13738462,13738462,13738463,13738463,13738464,13738464,13738465,13738465,13738466,13738466,13738467,13738467,13738468,13738468,13738469,13738469,13738470,13738470,13738471,13738471,13738472,13738472,13738473,13738473,13738474,13738474,13738475,13738475,13738476,13738476,13738477,13738477,13738702,13738702  "</t>
        </is>
      </c>
      <c r="E21" s="2">
        <f>"PR170531034"</f>
        <v/>
      </c>
      <c r="F21" s="3" t="n">
        <v>42886</v>
      </c>
      <c r="G21" s="18" t="n">
        <v>-385338.11</v>
      </c>
      <c r="H21" s="6" t="n">
        <v>-130289.86</v>
      </c>
    </row>
    <row r="22" ht="12.6" customHeight="1" s="12">
      <c r="A22" s="2" t="inlineStr">
        <is>
          <t>苏州万美塑胶制品有限公司</t>
        </is>
      </c>
      <c r="B22" s="2" t="inlineStr">
        <is>
          <t>亿盛七部-一科-一组</t>
        </is>
      </c>
      <c r="C22" s="2" t="inlineStr">
        <is>
          <t>付款</t>
        </is>
      </c>
      <c r="D22" s="2" t="inlineStr">
        <is>
          <t>="04740317,04740317,13738038,13738038,13738039,13738039,13738040,13738040,13738041,13738041,13738042,13738042,13738043,13738043,13738044,13738044,13738045,13738045,13738047,13738047,13738048,13738048,13738049,13738049,13738050,13738050,13738051,13738051,13738052,13738052,13738053,13738053,13738054,13738054,13738187,13738187,13738233,13738233,13738234,13738234,13738331,13738450,13738450,13738451,13738451,13738452,13738452,13738453,13738453,13738454,13738454,13738455,13738455,13738456,13738456,13738457,13738457,13738458,13738458,13738459,13738459,13738460,13738460,13738461,13738461,13738462,13738462,13738463,13738463,13738464,13738464,13738465,13738465,13738466,13738466,13738467,13738467,13738468,13738468,13738469,13738469,13738470,13738470,13738471,13738471,13738472,13738472,13738473,13738473,13738474,13738474,13738475,13738475,13738476,13738476,13738477,13738477,13738702,13738702  "</t>
        </is>
      </c>
      <c r="E22" s="2">
        <f>"PR170531034"</f>
        <v/>
      </c>
      <c r="F22" s="3" t="n">
        <v>42886</v>
      </c>
      <c r="G22" s="18" t="n">
        <v>-385338.11</v>
      </c>
      <c r="H22" s="6" t="n">
        <v>-231954.72</v>
      </c>
    </row>
    <row r="23" ht="12.6" customHeight="1" s="12">
      <c r="A23" s="2" t="inlineStr">
        <is>
          <t>苏州万美塑胶制品有限公司</t>
        </is>
      </c>
      <c r="B23" s="2" t="inlineStr">
        <is>
          <t>亿盛五部-三科-一组（18年）</t>
        </is>
      </c>
      <c r="C23" s="2" t="inlineStr">
        <is>
          <t>付款</t>
        </is>
      </c>
      <c r="D23" s="2" t="inlineStr">
        <is>
          <t>="04740317,04740317,13738038,13738038,13738039,13738039,13738040,13738040,13738041,13738041,13738042,13738042,13738043,13738043,13738044,13738044,13738045,13738045,13738047,13738047,13738048,13738048,13738049,13738049,13738050,13738050,13738051,13738051,13738052,13738052,13738053,13738053,13738054,13738054,13738187,13738187,13738233,13738233,13738234,13738234,13738331,13738450,13738450,13738451,13738451,13738452,13738452,13738453,13738453,13738454,13738454,13738455,13738455,13738456,13738456,13738457,13738457,13738458,13738458,13738459,13738459,13738460,13738460,13738461,13738461,13738462,13738462,13738463,13738463,13738464,13738464,13738465,13738465,13738466,13738466,13738467,13738467,13738468,13738468,13738469,13738469,13738470,13738470,13738471,13738471,13738472,13738472,13738473,13738473,13738474,13738474,13738475,13738475,13738476,13738476,13738477,13738477,13738702,13738702  "</t>
        </is>
      </c>
      <c r="E23" s="2">
        <f>"PR170531034"</f>
        <v/>
      </c>
      <c r="F23" s="3" t="n">
        <v>42886</v>
      </c>
      <c r="G23" s="18" t="n">
        <v>-385338.11</v>
      </c>
      <c r="H23" s="6" t="n">
        <v>-12851.99</v>
      </c>
    </row>
    <row r="24" ht="12.6" customHeight="1" s="12">
      <c r="A24" s="2" t="inlineStr">
        <is>
          <t>苏州万美塑胶制品有限公司</t>
        </is>
      </c>
      <c r="B24" s="2" t="inlineStr">
        <is>
          <t>亿盛六部-四科-一组</t>
        </is>
      </c>
      <c r="C24" s="2" t="inlineStr">
        <is>
          <t>付款</t>
        </is>
      </c>
      <c r="D24" s="2" t="inlineStr">
        <is>
          <t>="04740317,04740317,13738038,13738038,13738039,13738039,13738040,13738040,13738041,13738041,13738042,13738042,13738043,13738043,13738044,13738044,13738045,13738045,13738047,13738047,13738048,13738048,13738049,13738049,13738050,13738050,13738051,13738051,13738052,13738052,13738053,13738053,13738054,13738054,13738187,13738187,13738233,13738233,13738234,13738234,13738331,13738450,13738450,13738451,13738451,13738452,13738452,13738453,13738453,13738454,13738454,13738455,13738455,13738456,13738456,13738457,13738457,13738458,13738458,13738459,13738459,13738460,13738460,13738461,13738461,13738462,13738462,13738463,13738463,13738464,13738464,13738465,13738465,13738466,13738466,13738467,13738467,13738468,13738468,13738469,13738469,13738470,13738470,13738471,13738471,13738472,13738472,13738473,13738473,13738474,13738474,13738475,13738475,13738476,13738476,13738477,13738477,13738702,13738702  "</t>
        </is>
      </c>
      <c r="E24" s="2">
        <f>"PR170531034"</f>
        <v/>
      </c>
      <c r="F24" s="3" t="n">
        <v>42886</v>
      </c>
      <c r="G24" s="18" t="n">
        <v>-385338.11</v>
      </c>
      <c r="H24" s="6" t="n">
        <v>-10241.54</v>
      </c>
    </row>
    <row r="25" ht="12.6" customHeight="1" s="12">
      <c r="A25" s="2" t="inlineStr">
        <is>
          <t>苏州万美塑胶制品有限公司</t>
        </is>
      </c>
      <c r="B25" s="2" t="inlineStr">
        <is>
          <t>亿盛八部-二科-一组（17年）</t>
        </is>
      </c>
      <c r="C25" s="2" t="inlineStr">
        <is>
          <t>付款</t>
        </is>
      </c>
      <c r="D25" s="2" t="inlineStr">
        <is>
          <t>="13740491,13764072,13764072,13764396,13764398,13764400,13764401,13764402,13764409,13764409,13764411,13764411,13764412,13765048,13765048,13765142,13765228,13765228,13765403,13765403,13765435,13765435,13765545,13765545,13765568,13765568,13765569,13765569,13765572,13765572,13766051,13766052,13766070,13766070,13766071,13766071,13766107,13766107,13766108,13766108,13766109,13766109,13766110,13766110,13766111,13766111,13766112,13766112,13766115,13766115,13766127,13766127,13766128,13766128,13766129,13766129,13766134,13766134,13766161,13766161,13766267,13766267,13766303,13766304,13766577,13766685,13766685,13766735,13766737,13766737,13766738,13766738,13766747,13766747,13766769,13766769,13766770,13766770,13766771,13766771,13766772,13766772,13766773,13766773,13766775,13766775,13766776,13766776,13766801,13766859,13766859,13766860,13766861,13766861,13766885,13766885,13766926,13766926,13766927  "</t>
        </is>
      </c>
      <c r="E25" s="2">
        <f>"PR170606030"</f>
        <v/>
      </c>
      <c r="F25" s="3" t="n">
        <v>42892</v>
      </c>
      <c r="G25" s="18" t="n">
        <v>-648354.22</v>
      </c>
      <c r="H25" s="7" t="n">
        <v>-995.99</v>
      </c>
    </row>
    <row r="26" ht="12.6" customHeight="1" s="12">
      <c r="A26" s="2" t="inlineStr">
        <is>
          <t>苏州万美塑胶制品有限公司</t>
        </is>
      </c>
      <c r="B26" s="2" t="inlineStr">
        <is>
          <t>亿盛八部-二科-三组</t>
        </is>
      </c>
      <c r="C26" s="2" t="inlineStr">
        <is>
          <t>付款</t>
        </is>
      </c>
      <c r="D26" s="2" t="inlineStr">
        <is>
          <t>="13740491,13764072,13764072,13764396,13764398,13764400,13764401,13764402,13764409,13764409,13764411,13764411,13764412,13765048,13765048,13765142,13765228,13765228,13765403,13765403,13765435,13765435,13765545,13765545,13765568,13765568,13765569,13765569,13765572,13765572,13766051,13766052,13766070,13766070,13766071,13766071,13766107,13766107,13766108,13766108,13766109,13766109,13766110,13766110,13766111,13766111,13766112,13766112,13766115,13766115,13766127,13766127,13766128,13766128,13766129,13766129,13766134,13766134,13766161,13766161,13766267,13766267,13766303,13766304,13766577,13766685,13766685,13766735,13766737,13766737,13766738,13766738,13766747,13766747,13766769,13766769,13766770,13766770,13766771,13766771,13766772,13766772,13766773,13766773,13766775,13766775,13766776,13766776,13766801,13766859,13766859,13766860,13766861,13766861,13766885,13766885,13766926,13766926,13766927  "</t>
        </is>
      </c>
      <c r="E26" s="2">
        <f>"PR170606030"</f>
        <v/>
      </c>
      <c r="F26" s="3" t="n">
        <v>42892</v>
      </c>
      <c r="G26" s="18" t="n">
        <v>-648354.22</v>
      </c>
      <c r="H26" s="6" t="n">
        <v>-9852.540000000001</v>
      </c>
    </row>
    <row r="27" ht="12.6" customHeight="1" s="12">
      <c r="A27" s="2" t="inlineStr">
        <is>
          <t>苏州万美塑胶制品有限公司</t>
        </is>
      </c>
      <c r="B27" s="2" t="inlineStr">
        <is>
          <t>亿盛九部-一科-一组</t>
        </is>
      </c>
      <c r="C27" s="2" t="inlineStr">
        <is>
          <t>付款</t>
        </is>
      </c>
      <c r="D27" s="2" t="inlineStr">
        <is>
          <t>="13740491,13764072,13764072,13764396,13764398,13764400,13764401,13764402,13764409,13764409,13764411,13764411,13764412,13765048,13765048,13765142,13765228,13765228,13765403,13765403,13765435,13765435,13765545,13765545,13765568,13765568,13765569,13765569,13765572,13765572,13766051,13766052,13766070,13766070,13766071,13766071,13766107,13766107,13766108,13766108,13766109,13766109,13766110,13766110,13766111,13766111,13766112,13766112,13766115,13766115,13766127,13766127,13766128,13766128,13766129,13766129,13766134,13766134,13766161,13766161,13766267,13766267,13766303,13766304,13766577,13766685,13766685,13766735,13766737,13766737,13766738,13766738,13766747,13766747,13766769,13766769,13766770,13766770,13766771,13766771,13766772,13766772,13766773,13766773,13766775,13766775,13766776,13766776,13766801,13766859,13766859,13766860,13766861,13766861,13766885,13766885,13766926,13766926,13766927  "</t>
        </is>
      </c>
      <c r="E27" s="2">
        <f>"PR170606030"</f>
        <v/>
      </c>
      <c r="F27" s="3" t="n">
        <v>42892</v>
      </c>
      <c r="G27" s="18" t="n">
        <v>-648354.22</v>
      </c>
      <c r="H27" s="6" t="n">
        <v>-124608.08</v>
      </c>
    </row>
    <row r="28" ht="12.6" customHeight="1" s="12">
      <c r="A28" s="2" t="inlineStr">
        <is>
          <t>苏州万美塑胶制品有限公司</t>
        </is>
      </c>
      <c r="B28" s="2" t="inlineStr">
        <is>
          <t>亿盛九部-三科-一组（17年）</t>
        </is>
      </c>
      <c r="C28" s="2" t="inlineStr">
        <is>
          <t>付款</t>
        </is>
      </c>
      <c r="D28" s="2" t="inlineStr">
        <is>
          <t>="13740491,13764072,13764072,13764396,13764398,13764400,13764401,13764402,13764409,13764409,13764411,13764411,13764412,13765048,13765048,13765142,13765228,13765228,13765403,13765403,13765435,13765435,13765545,13765545,13765568,13765568,13765569,13765569,13765572,13765572,13766051,13766052,13766070,13766070,13766071,13766071,13766107,13766107,13766108,13766108,13766109,13766109,13766110,13766110,13766111,13766111,13766112,13766112,13766115,13766115,13766127,13766127,13766128,13766128,13766129,13766129,13766134,13766134,13766161,13766161,13766267,13766267,13766303,13766304,13766577,13766685,13766685,13766735,13766737,13766737,13766738,13766738,13766747,13766747,13766769,13766769,13766770,13766770,13766771,13766771,13766772,13766772,13766773,13766773,13766775,13766775,13766776,13766776,13766801,13766859,13766859,13766860,13766861,13766861,13766885,13766885,13766926,13766926,13766927  "</t>
        </is>
      </c>
      <c r="E28" s="2">
        <f>"PR170606030"</f>
        <v/>
      </c>
      <c r="F28" s="3" t="n">
        <v>42892</v>
      </c>
      <c r="G28" s="18" t="n">
        <v>-648354.22</v>
      </c>
      <c r="H28" s="6" t="n">
        <v>-26864.57</v>
      </c>
    </row>
    <row r="29" ht="12.6" customHeight="1" s="12">
      <c r="A29" s="2" t="inlineStr">
        <is>
          <t>苏州万美塑胶制品有限公司</t>
        </is>
      </c>
      <c r="B29" s="2" t="inlineStr">
        <is>
          <t>亿盛九部-三科-二组</t>
        </is>
      </c>
      <c r="C29" s="2" t="inlineStr">
        <is>
          <t>付款</t>
        </is>
      </c>
      <c r="D29" s="2" t="inlineStr">
        <is>
          <t>="13740491,13764072,13764072,13764396,13764398,13764400,13764401,13764402,13764409,13764409,13764411,13764411,13764412,13765048,13765048,13765142,13765228,13765228,13765403,13765403,13765435,13765435,13765545,13765545,13765568,13765568,13765569,13765569,13765572,13765572,13766051,13766052,13766070,13766070,13766071,13766071,13766107,13766107,13766108,13766108,13766109,13766109,13766110,13766110,13766111,13766111,13766112,13766112,13766115,13766115,13766127,13766127,13766128,13766128,13766129,13766129,13766134,13766134,13766161,13766161,13766267,13766267,13766303,13766304,13766577,13766685,13766685,13766735,13766737,13766737,13766738,13766738,13766747,13766747,13766769,13766769,13766770,13766770,13766771,13766771,13766772,13766772,13766773,13766773,13766775,13766775,13766776,13766776,13766801,13766859,13766859,13766860,13766861,13766861,13766885,13766885,13766926,13766926,13766927  "</t>
        </is>
      </c>
      <c r="E29" s="2">
        <f>"PR170606030"</f>
        <v/>
      </c>
      <c r="F29" s="3" t="n">
        <v>42892</v>
      </c>
      <c r="G29" s="18" t="n">
        <v>-648354.22</v>
      </c>
      <c r="H29" s="6" t="n">
        <v>-3192</v>
      </c>
    </row>
    <row r="30" ht="12.6" customHeight="1" s="12">
      <c r="A30" s="2" t="inlineStr">
        <is>
          <t>苏州万美塑胶制品有限公司</t>
        </is>
      </c>
      <c r="B30" s="2" t="inlineStr">
        <is>
          <t>亿盛六部-二科-一组</t>
        </is>
      </c>
      <c r="C30" s="2" t="inlineStr">
        <is>
          <t>付款</t>
        </is>
      </c>
      <c r="D30" s="2" t="inlineStr">
        <is>
          <t>="13740491,13764072,13764072,13764396,13764398,13764400,13764401,13764402,13764409,13764409,13764411,13764411,13764412,13765048,13765048,13765142,13765228,13765228,13765403,13765403,13765435,13765435,13765545,13765545,13765568,13765568,13765569,13765569,13765572,13765572,13766051,13766052,13766070,13766070,13766071,13766071,13766107,13766107,13766108,13766108,13766109,13766109,13766110,13766110,13766111,13766111,13766112,13766112,13766115,13766115,13766127,13766127,13766128,13766128,13766129,13766129,13766134,13766134,13766161,13766161,13766267,13766267,13766303,13766304,13766577,13766685,13766685,13766735,13766737,13766737,13766738,13766738,13766747,13766747,13766769,13766769,13766770,13766770,13766771,13766771,13766772,13766772,13766773,13766773,13766775,13766775,13766776,13766776,13766801,13766859,13766859,13766860,13766861,13766861,13766885,13766885,13766926,13766926,13766927  "</t>
        </is>
      </c>
      <c r="E30" s="2">
        <f>"PR170606030"</f>
        <v/>
      </c>
      <c r="F30" s="3" t="n">
        <v>42892</v>
      </c>
      <c r="G30" s="18" t="n">
        <v>-648354.22</v>
      </c>
      <c r="H30" s="6" t="n">
        <v>-228362.4</v>
      </c>
    </row>
    <row r="31" ht="12.6" customHeight="1" s="12">
      <c r="A31" s="2" t="inlineStr">
        <is>
          <t>苏州万美塑胶制品有限公司</t>
        </is>
      </c>
      <c r="B31" s="2" t="inlineStr">
        <is>
          <t>亿盛六部-三科-一组</t>
        </is>
      </c>
      <c r="C31" s="2" t="inlineStr">
        <is>
          <t>付款</t>
        </is>
      </c>
      <c r="D31" s="2" t="inlineStr">
        <is>
          <t>="13740491,13764072,13764072,13764396,13764398,13764400,13764401,13764402,13764409,13764409,13764411,13764411,13764412,13765048,13765048,13765142,13765228,13765228,13765403,13765403,13765435,13765435,13765545,13765545,13765568,13765568,13765569,13765569,13765572,13765572,13766051,13766052,13766070,13766070,13766071,13766071,13766107,13766107,13766108,13766108,13766109,13766109,13766110,13766110,13766111,13766111,13766112,13766112,13766115,13766115,13766127,13766127,13766128,13766128,13766129,13766129,13766134,13766134,13766161,13766161,13766267,13766267,13766303,13766304,13766577,13766685,13766685,13766735,13766737,13766737,13766738,13766738,13766747,13766747,13766769,13766769,13766770,13766770,13766771,13766771,13766772,13766772,13766773,13766773,13766775,13766775,13766776,13766776,13766801,13766859,13766859,13766860,13766861,13766861,13766885,13766885,13766926,13766926,13766927  "</t>
        </is>
      </c>
      <c r="E31" s="2">
        <f>"PR170606030"</f>
        <v/>
      </c>
      <c r="F31" s="3" t="n">
        <v>42892</v>
      </c>
      <c r="G31" s="18" t="n">
        <v>-648354.22</v>
      </c>
      <c r="H31" s="7" t="n">
        <v>-285.01</v>
      </c>
    </row>
    <row r="32" ht="12.6" customHeight="1" s="12">
      <c r="A32" s="2" t="inlineStr">
        <is>
          <t>苏州万美塑胶制品有限公司</t>
        </is>
      </c>
      <c r="B32" s="2" t="inlineStr">
        <is>
          <t>亿盛六部-四科-一组</t>
        </is>
      </c>
      <c r="C32" s="2" t="inlineStr">
        <is>
          <t>付款</t>
        </is>
      </c>
      <c r="D32" s="2" t="inlineStr">
        <is>
          <t>="13740491,13764072,13764072,13764396,13764398,13764400,13764401,13764402,13764409,13764409,13764411,13764411,13764412,13765048,13765048,13765142,13765228,13765228,13765403,13765403,13765435,13765435,13765545,13765545,13765568,13765568,13765569,13765569,13765572,13765572,13766051,13766052,13766070,13766070,13766071,13766071,13766107,13766107,13766108,13766108,13766109,13766109,13766110,13766110,13766111,13766111,13766112,13766112,13766115,13766115,13766127,13766127,13766128,13766128,13766129,13766129,13766134,13766134,13766161,13766161,13766267,13766267,13766303,13766304,13766577,13766685,13766685,13766735,13766737,13766737,13766738,13766738,13766747,13766747,13766769,13766769,13766770,13766770,13766771,13766771,13766772,13766772,13766773,13766773,13766775,13766775,13766776,13766776,13766801,13766859,13766859,13766860,13766861,13766861,13766885,13766885,13766926,13766926,13766927  "</t>
        </is>
      </c>
      <c r="E32" s="2">
        <f>"PR170606030"</f>
        <v/>
      </c>
      <c r="F32" s="3" t="n">
        <v>42892</v>
      </c>
      <c r="G32" s="18" t="n">
        <v>-648354.22</v>
      </c>
      <c r="H32" s="6" t="n">
        <v>-26170.52</v>
      </c>
    </row>
    <row r="33" ht="12.6" customHeight="1" s="12">
      <c r="A33" s="2" t="inlineStr">
        <is>
          <t>苏州万美塑胶制品有限公司</t>
        </is>
      </c>
      <c r="B33" s="2" t="inlineStr">
        <is>
          <t>亿盛七部-一科-一组</t>
        </is>
      </c>
      <c r="C33" s="2" t="inlineStr">
        <is>
          <t>付款</t>
        </is>
      </c>
      <c r="D33" s="2" t="inlineStr">
        <is>
          <t>="13740491,13764072,13764072,13764396,13764398,13764400,13764401,13764402,13764409,13764409,13764411,13764411,13764412,13765048,13765048,13765142,13765228,13765228,13765403,13765403,13765435,13765435,13765545,13765545,13765568,13765568,13765569,13765569,13765572,13765572,13766051,13766052,13766070,13766070,13766071,13766071,13766107,13766107,13766108,13766108,13766109,13766109,13766110,13766110,13766111,13766111,13766112,13766112,13766115,13766115,13766127,13766127,13766128,13766128,13766129,13766129,13766134,13766134,13766161,13766161,13766267,13766267,13766303,13766304,13766577,13766685,13766685,13766735,13766737,13766737,13766738,13766738,13766747,13766747,13766769,13766769,13766770,13766770,13766771,13766771,13766772,13766772,13766773,13766773,13766775,13766775,13766776,13766776,13766801,13766859,13766859,13766860,13766861,13766861,13766885,13766885,13766926,13766926,13766927  "</t>
        </is>
      </c>
      <c r="E33" s="2">
        <f>"PR170606030"</f>
        <v/>
      </c>
      <c r="F33" s="3" t="n">
        <v>42892</v>
      </c>
      <c r="G33" s="18" t="n">
        <v>-648354.22</v>
      </c>
      <c r="H33" s="6" t="n">
        <v>-25540.25</v>
      </c>
    </row>
    <row r="34" ht="12.6" customHeight="1" s="12">
      <c r="A34" s="2" t="inlineStr">
        <is>
          <t>苏州万美塑胶制品有限公司</t>
        </is>
      </c>
      <c r="B34" s="2" t="inlineStr">
        <is>
          <t>亿盛七部-一科-三组</t>
        </is>
      </c>
      <c r="C34" s="2" t="inlineStr">
        <is>
          <t>付款</t>
        </is>
      </c>
      <c r="D34" s="2" t="inlineStr">
        <is>
          <t>="13740491,13764072,13764072,13764396,13764398,13764400,13764401,13764402,13764409,13764409,13764411,13764411,13764412,13765048,13765048,13765142,13765228,13765228,13765403,13765403,13765435,13765435,13765545,13765545,13765568,13765568,13765569,13765569,13765572,13765572,13766051,13766052,13766070,13766070,13766071,13766071,13766107,13766107,13766108,13766108,13766109,13766109,13766110,13766110,13766111,13766111,13766112,13766112,13766115,13766115,13766127,13766127,13766128,13766128,13766129,13766129,13766134,13766134,13766161,13766161,13766267,13766267,13766303,13766304,13766577,13766685,13766685,13766735,13766737,13766737,13766738,13766738,13766747,13766747,13766769,13766769,13766770,13766770,13766771,13766771,13766772,13766772,13766773,13766773,13766775,13766775,13766776,13766776,13766801,13766859,13766859,13766860,13766861,13766861,13766885,13766885,13766926,13766926,13766927  "</t>
        </is>
      </c>
      <c r="E34" s="2">
        <f>"PR170606030"</f>
        <v/>
      </c>
      <c r="F34" s="3" t="n">
        <v>42892</v>
      </c>
      <c r="G34" s="18" t="n">
        <v>-648354.22</v>
      </c>
      <c r="H34" s="6" t="n">
        <v>-1899.51</v>
      </c>
    </row>
    <row r="35" ht="12.6" customHeight="1" s="12">
      <c r="A35" s="2" t="inlineStr">
        <is>
          <t>苏州万美塑胶制品有限公司</t>
        </is>
      </c>
      <c r="B35" s="2" t="inlineStr">
        <is>
          <t>亿盛八部-三科-一组</t>
        </is>
      </c>
      <c r="C35" s="2" t="inlineStr">
        <is>
          <t>付款</t>
        </is>
      </c>
      <c r="D35" s="2" t="inlineStr">
        <is>
          <t>="13740491,13764072,13764072,13764396,13764398,13764400,13764401,13764402,13764409,13764409,13764411,13764411,13764412,13765048,13765048,13765142,13765228,13765228,13765403,13765403,13765435,13765435,13765545,13765545,13765568,13765568,13765569,13765569,13765572,13765572,13766051,13766052,13766070,13766070,13766071,13766071,13766107,13766107,13766108,13766108,13766109,13766109,13766110,13766110,13766111,13766111,13766112,13766112,13766115,13766115,13766127,13766127,13766128,13766128,13766129,13766129,13766134,13766134,13766161,13766161,13766267,13766267,13766303,13766304,13766577,13766685,13766685,13766735,13766737,13766737,13766738,13766738,13766747,13766747,13766769,13766769,13766770,13766770,13766771,13766771,13766772,13766772,13766773,13766773,13766775,13766775,13766776,13766776,13766801,13766859,13766859,13766860,13766861,13766861,13766885,13766885,13766926,13766926,13766927  "</t>
        </is>
      </c>
      <c r="E35" s="2">
        <f>"PR170606030"</f>
        <v/>
      </c>
      <c r="F35" s="3" t="n">
        <v>42892</v>
      </c>
      <c r="G35" s="18" t="n">
        <v>-648354.22</v>
      </c>
      <c r="H35" s="6" t="n">
        <v>-73348.36</v>
      </c>
    </row>
    <row r="36" ht="12.6" customHeight="1" s="12">
      <c r="A36" s="2" t="inlineStr">
        <is>
          <t>苏州万美塑胶制品有限公司</t>
        </is>
      </c>
      <c r="B36" s="2" t="inlineStr">
        <is>
          <t>亿盛一部-三科-一组</t>
        </is>
      </c>
      <c r="C36" s="2" t="inlineStr">
        <is>
          <t>付款</t>
        </is>
      </c>
      <c r="D36" s="2" t="inlineStr">
        <is>
          <t>="13740491,13764072,13764072,13764396,13764398,13764400,13764401,13764402,13764409,13764409,13764411,13764411,13764412,13765048,13765048,13765142,13765228,13765228,13765403,13765403,13765435,13765435,13765545,13765545,13765568,13765568,13765569,13765569,13765572,13765572,13766051,13766052,13766070,13766070,13766071,13766071,13766107,13766107,13766108,13766108,13766109,13766109,13766110,13766110,13766111,13766111,13766112,13766112,13766115,13766115,13766127,13766127,13766128,13766128,13766129,13766129,13766134,13766134,13766161,13766161,13766267,13766267,13766303,13766304,13766577,13766685,13766685,13766735,13766737,13766737,13766738,13766738,13766747,13766747,13766769,13766769,13766770,13766770,13766771,13766771,13766772,13766772,13766773,13766773,13766775,13766775,13766776,13766776,13766801,13766859,13766859,13766860,13766861,13766861,13766885,13766885,13766926,13766926,13766927  "</t>
        </is>
      </c>
      <c r="E36" s="2">
        <f>"PR170606030"</f>
        <v/>
      </c>
      <c r="F36" s="3" t="n">
        <v>42892</v>
      </c>
      <c r="G36" s="18" t="n">
        <v>-648354.22</v>
      </c>
      <c r="H36" s="6" t="n">
        <v>-2233.82</v>
      </c>
    </row>
    <row r="37" ht="12.6" customHeight="1" s="12">
      <c r="A37" s="2" t="inlineStr">
        <is>
          <t>苏州万美塑胶制品有限公司</t>
        </is>
      </c>
      <c r="B37" s="2" t="inlineStr">
        <is>
          <t>亿盛四部-一科-一组（18年）</t>
        </is>
      </c>
      <c r="C37" s="2" t="inlineStr">
        <is>
          <t>付款</t>
        </is>
      </c>
      <c r="D37" s="2" t="inlineStr">
        <is>
          <t>="13740491,13764072,13764072,13764396,13764398,13764400,13764401,13764402,13764409,13764409,13764411,13764411,13764412,13765048,13765048,13765142,13765228,13765228,13765403,13765403,13765435,13765435,13765545,13765545,13765568,13765568,13765569,13765569,13765572,13765572,13766051,13766052,13766070,13766070,13766071,13766071,13766107,13766107,13766108,13766108,13766109,13766109,13766110,13766110,13766111,13766111,13766112,13766112,13766115,13766115,13766127,13766127,13766128,13766128,13766129,13766129,13766134,13766134,13766161,13766161,13766267,13766267,13766303,13766304,13766577,13766685,13766685,13766735,13766737,13766737,13766738,13766738,13766747,13766747,13766769,13766769,13766770,13766770,13766771,13766771,13766772,13766772,13766773,13766773,13766775,13766775,13766776,13766776,13766801,13766859,13766859,13766860,13766861,13766861,13766885,13766885,13766926,13766926,13766927  "</t>
        </is>
      </c>
      <c r="E37" s="2">
        <f>"PR170606030"</f>
        <v/>
      </c>
      <c r="F37" s="3" t="n">
        <v>42892</v>
      </c>
      <c r="G37" s="18" t="n">
        <v>-648354.22</v>
      </c>
      <c r="H37" s="6" t="n">
        <v>-72345.03999999999</v>
      </c>
    </row>
    <row r="38" ht="12.6" customHeight="1" s="12">
      <c r="A38" s="2" t="inlineStr">
        <is>
          <t>苏州万美塑胶制品有限公司</t>
        </is>
      </c>
      <c r="B38" s="2" t="inlineStr">
        <is>
          <t>亿盛四部-一科-一组</t>
        </is>
      </c>
      <c r="C38" s="2" t="inlineStr">
        <is>
          <t>付款</t>
        </is>
      </c>
      <c r="D38" s="2" t="inlineStr">
        <is>
          <t>="13740491,13764072,13764072,13764396,13764398,13764400,13764401,13764402,13764409,13764409,13764411,13764411,13764412,13765048,13765048,13765142,13765228,13765228,13765403,13765403,13765435,13765435,13765545,13765545,13765568,13765568,13765569,13765569,13765572,13765572,13766051,13766052,13766070,13766070,13766071,13766071,13766107,13766107,13766108,13766108,13766109,13766109,13766110,13766110,13766111,13766111,13766112,13766112,13766115,13766115,13766127,13766127,13766128,13766128,13766129,13766129,13766134,13766134,13766161,13766161,13766267,13766267,13766303,13766304,13766577,13766685,13766685,13766735,13766737,13766737,13766738,13766738,13766747,13766747,13766769,13766769,13766770,13766770,13766771,13766771,13766772,13766772,13766773,13766773,13766775,13766775,13766776,13766776,13766801,13766859,13766859,13766860,13766861,13766861,13766885,13766885,13766926,13766926,13766927  "</t>
        </is>
      </c>
      <c r="E38" s="2">
        <f>"PR170606030"</f>
        <v/>
      </c>
      <c r="F38" s="3" t="n">
        <v>42892</v>
      </c>
      <c r="G38" s="18" t="n">
        <v>-648354.22</v>
      </c>
      <c r="H38" s="6" t="n">
        <v>-2649.95</v>
      </c>
    </row>
    <row r="39" ht="12.6" customHeight="1" s="12">
      <c r="A39" s="2" t="inlineStr">
        <is>
          <t>苏州万美塑胶制品有限公司</t>
        </is>
      </c>
      <c r="B39" s="2" t="inlineStr">
        <is>
          <t>亿盛四部-二科-二组（18年）</t>
        </is>
      </c>
      <c r="C39" s="2" t="inlineStr">
        <is>
          <t>付款</t>
        </is>
      </c>
      <c r="D39" s="2" t="inlineStr">
        <is>
          <t>="13740491,13764072,13764072,13764396,13764398,13764400,13764401,13764402,13764409,13764409,13764411,13764411,13764412,13765048,13765048,13765142,13765228,13765228,13765403,13765403,13765435,13765435,13765545,13765545,13765568,13765568,13765569,13765569,13765572,13765572,13766051,13766052,13766070,13766070,13766071,13766071,13766107,13766107,13766108,13766108,13766109,13766109,13766110,13766110,13766111,13766111,13766112,13766112,13766115,13766115,13766127,13766127,13766128,13766128,13766129,13766129,13766134,13766134,13766161,13766161,13766267,13766267,13766303,13766304,13766577,13766685,13766685,13766735,13766737,13766737,13766738,13766738,13766747,13766747,13766769,13766769,13766770,13766770,13766771,13766771,13766772,13766772,13766773,13766773,13766775,13766775,13766776,13766776,13766801,13766859,13766859,13766860,13766861,13766861,13766885,13766885,13766926,13766926,13766927  "</t>
        </is>
      </c>
      <c r="E39" s="2">
        <f>"PR170606030"</f>
        <v/>
      </c>
      <c r="F39" s="3" t="n">
        <v>42892</v>
      </c>
      <c r="G39" s="18" t="n">
        <v>-648354.22</v>
      </c>
      <c r="H39" s="7" t="n">
        <v>-635.98</v>
      </c>
    </row>
    <row r="40" ht="12.6" customHeight="1" s="12">
      <c r="A40" s="2" t="inlineStr">
        <is>
          <t>苏州万美塑胶制品有限公司</t>
        </is>
      </c>
      <c r="B40" s="2" t="inlineStr">
        <is>
          <t>亿盛四部-一科-二组</t>
        </is>
      </c>
      <c r="C40" s="2" t="inlineStr">
        <is>
          <t>付款</t>
        </is>
      </c>
      <c r="D40" s="2" t="inlineStr">
        <is>
          <t>="13740491,13764072,13764072,13764396,13764398,13764400,13764401,13764402,13764409,13764409,13764411,13764411,13764412,13765048,13765048,13765142,13765228,13765228,13765403,13765403,13765435,13765435,13765545,13765545,13765568,13765568,13765569,13765569,13765572,13765572,13766051,13766052,13766070,13766070,13766071,13766071,13766107,13766107,13766108,13766108,13766109,13766109,13766110,13766110,13766111,13766111,13766112,13766112,13766115,13766115,13766127,13766127,13766128,13766128,13766129,13766129,13766134,13766134,13766161,13766161,13766267,13766267,13766303,13766304,13766577,13766685,13766685,13766735,13766737,13766737,13766738,13766738,13766747,13766747,13766769,13766769,13766770,13766770,13766771,13766771,13766772,13766772,13766773,13766773,13766775,13766775,13766776,13766776,13766801,13766859,13766859,13766860,13766861,13766861,13766885,13766885,13766926,13766926,13766927  "</t>
        </is>
      </c>
      <c r="E40" s="2">
        <f>"PR170606030"</f>
        <v/>
      </c>
      <c r="F40" s="3" t="n">
        <v>42892</v>
      </c>
      <c r="G40" s="18" t="n">
        <v>-648354.22</v>
      </c>
      <c r="H40" s="6" t="n">
        <v>-12801.6</v>
      </c>
    </row>
    <row r="41" ht="12.6" customHeight="1" s="12">
      <c r="A41" s="2" t="inlineStr">
        <is>
          <t>苏州万美塑胶制品有限公司</t>
        </is>
      </c>
      <c r="B41" s="2" t="inlineStr">
        <is>
          <t>亿盛四部-一科-三组</t>
        </is>
      </c>
      <c r="C41" s="2" t="inlineStr">
        <is>
          <t>付款</t>
        </is>
      </c>
      <c r="D41" s="2" t="inlineStr">
        <is>
          <t>="13740491,13764072,13764072,13764396,13764398,13764400,13764401,13764402,13764409,13764409,13764411,13764411,13764412,13765048,13765048,13765142,13765228,13765228,13765403,13765403,13765435,13765435,13765545,13765545,13765568,13765568,13765569,13765569,13765572,13765572,13766051,13766052,13766070,13766070,13766071,13766071,13766107,13766107,13766108,13766108,13766109,13766109,13766110,13766110,13766111,13766111,13766112,13766112,13766115,13766115,13766127,13766127,13766128,13766128,13766129,13766129,13766134,13766134,13766161,13766161,13766267,13766267,13766303,13766304,13766577,13766685,13766685,13766735,13766737,13766737,13766738,13766738,13766747,13766747,13766769,13766769,13766770,13766770,13766771,13766771,13766772,13766772,13766773,13766773,13766775,13766775,13766776,13766776,13766801,13766859,13766859,13766860,13766861,13766861,13766885,13766885,13766926,13766926,13766927  "</t>
        </is>
      </c>
      <c r="E41" s="2">
        <f>"PR170606030"</f>
        <v/>
      </c>
      <c r="F41" s="3" t="n">
        <v>42892</v>
      </c>
      <c r="G41" s="18" t="n">
        <v>-648354.22</v>
      </c>
      <c r="H41" s="6" t="n">
        <v>-6881.89</v>
      </c>
    </row>
    <row r="42" ht="12.6" customHeight="1" s="12">
      <c r="A42" s="2" t="inlineStr">
        <is>
          <t>苏州万美塑胶制品有限公司</t>
        </is>
      </c>
      <c r="B42" s="2" t="inlineStr">
        <is>
          <t>亿盛五部-三科-一组（18年）</t>
        </is>
      </c>
      <c r="C42" s="2" t="inlineStr">
        <is>
          <t>付款</t>
        </is>
      </c>
      <c r="D42" s="2" t="inlineStr">
        <is>
          <t>="13740491,13764072,13764072,13764396,13764398,13764400,13764401,13764402,13764409,13764409,13764411,13764411,13764412,13765048,13765048,13765142,13765228,13765228,13765403,13765403,13765435,13765435,13765545,13765545,13765568,13765568,13765569,13765569,13765572,13765572,13766051,13766052,13766070,13766070,13766071,13766071,13766107,13766107,13766108,13766108,13766109,13766109,13766110,13766110,13766111,13766111,13766112,13766112,13766115,13766115,13766127,13766127,13766128,13766128,13766129,13766129,13766134,13766134,13766161,13766161,13766267,13766267,13766303,13766304,13766577,13766685,13766685,13766735,13766737,13766737,13766738,13766738,13766747,13766747,13766769,13766769,13766770,13766770,13766771,13766771,13766772,13766772,13766773,13766773,13766775,13766775,13766776,13766776,13766801,13766859,13766859,13766860,13766861,13766861,13766885,13766885,13766926,13766926,13766927  "</t>
        </is>
      </c>
      <c r="E42" s="2">
        <f>"PR170606030"</f>
        <v/>
      </c>
      <c r="F42" s="3" t="n">
        <v>42892</v>
      </c>
      <c r="G42" s="18" t="n">
        <v>-648354.22</v>
      </c>
      <c r="H42" s="6" t="n">
        <v>-6329.51</v>
      </c>
    </row>
    <row r="43" ht="12.6" customHeight="1" s="12">
      <c r="A43" s="2" t="inlineStr">
        <is>
          <t>苏州万美塑胶制品有限公司</t>
        </is>
      </c>
      <c r="B43" s="2" t="inlineStr">
        <is>
          <t>亿盛六部-一科-一组</t>
        </is>
      </c>
      <c r="C43" s="2" t="inlineStr">
        <is>
          <t>付款</t>
        </is>
      </c>
      <c r="D43" s="2" t="inlineStr">
        <is>
          <t>="13740491,13764072,13764072,13764396,13764398,13764400,13764401,13764402,13764409,13764409,13764411,13764411,13764412,13765048,13765048,13765142,13765228,13765228,13765403,13765403,13765435,13765435,13765545,13765545,13765568,13765568,13765569,13765569,13765572,13765572,13766051,13766052,13766070,13766070,13766071,13766071,13766107,13766107,13766108,13766108,13766109,13766109,13766110,13766110,13766111,13766111,13766112,13766112,13766115,13766115,13766127,13766127,13766128,13766128,13766129,13766129,13766134,13766134,13766161,13766161,13766267,13766267,13766303,13766304,13766577,13766685,13766685,13766735,13766737,13766737,13766738,13766738,13766747,13766747,13766769,13766769,13766770,13766770,13766771,13766771,13766772,13766772,13766773,13766773,13766775,13766775,13766776,13766776,13766801,13766859,13766859,13766860,13766861,13766861,13766885,13766885,13766926,13766926,13766927  "</t>
        </is>
      </c>
      <c r="E43" s="2">
        <f>"PR170606030"</f>
        <v/>
      </c>
      <c r="F43" s="3" t="n">
        <v>42892</v>
      </c>
      <c r="G43" s="18" t="n">
        <v>-648354.22</v>
      </c>
      <c r="H43" s="6" t="n">
        <v>-20358</v>
      </c>
    </row>
    <row r="44" ht="12.6" customHeight="1" s="12">
      <c r="A44" s="2" t="inlineStr">
        <is>
          <t>苏州万美塑胶制品有限公司</t>
        </is>
      </c>
      <c r="B44" s="2" t="inlineStr">
        <is>
          <t>亿盛八部-二科-一组</t>
        </is>
      </c>
      <c r="C44" s="2" t="inlineStr">
        <is>
          <t>付款</t>
        </is>
      </c>
      <c r="D44" s="2" t="inlineStr">
        <is>
          <t>="13740491,13764072,13764072,13764396,13764398,13764400,13764401,13764402,13764409,13764409,13764411,13764411,13764412,13765048,13765048,13765142,13765228,13765228,13765403,13765403,13765435,13765435,13765545,13765545,13765568,13765568,13765569,13765569,13765572,13765572,13766051,13766052,13766070,13766070,13766071,13766071,13766107,13766107,13766108,13766108,13766109,13766109,13766110,13766110,13766111,13766111,13766112,13766112,13766115,13766115,13766127,13766127,13766128,13766128,13766129,13766129,13766134,13766134,13766161,13766161,13766267,13766267,13766303,13766304,13766577,13766685,13766685,13766735,13766737,13766737,13766738,13766738,13766747,13766747,13766769,13766769,13766770,13766770,13766771,13766771,13766772,13766772,13766773,13766773,13766775,13766775,13766776,13766776,13766801,13766859,13766859,13766860,13766861,13766861,13766885,13766885,13766926,13766926,13766927  "</t>
        </is>
      </c>
      <c r="E44" s="2">
        <f>"PR170606030"</f>
        <v/>
      </c>
      <c r="F44" s="3" t="n">
        <v>42892</v>
      </c>
      <c r="G44" s="18" t="n">
        <v>-648354.22</v>
      </c>
      <c r="H44" s="6" t="n">
        <v>-2999.2</v>
      </c>
    </row>
    <row r="45" ht="12.6" customHeight="1" s="12">
      <c r="A45" s="2" t="inlineStr">
        <is>
          <t>苏州万美塑胶制品有限公司</t>
        </is>
      </c>
      <c r="B45" s="2" t="inlineStr">
        <is>
          <t>亿盛六部-三科-一组</t>
        </is>
      </c>
      <c r="C45" s="2" t="inlineStr">
        <is>
          <t>付款</t>
        </is>
      </c>
      <c r="D45" s="2" t="inlineStr">
        <is>
          <t>="13750209,13750209,13750210,13750210,13750211,13750211,13750212,13750212,13767943,13767949,13767949,13767950,13767986,13767987,14032506,14032506,14032507,14032507,14032508,14032508,14032509,14032509,14032510,14032510,14032511,14032511,14032512,14032512,14032513,14032513,14032514,14032514,14032515,14032515,14034025,14034363,14034370,14034502-3200163160,14034502-3200163160,14034503-3200163160,14034503-3200163160,14034537,14034538,14034539,14034594-3200163160,14034594-3200163160,14034596-3200163160,14034597-3200163160,14034597-3200163160,14034664,14034664,14034665,14034665,14034750,14034751,14034752,14034753,14034753,14034755,14034755,14034756,14034756,14034757,14034757,14034758,14034758,14034762,14034763,14034764,14034767,14034768,14034925,14034925,14034926,14034926,14034927,14034927,14034928,14034928,14034929,14034929,14034930,14034930,14034931,14034931,14034976,14034976,14034977,14034977,14034978,14034978,14034979,14034979,14034980,14034980,14034981,14034981,14034982,14034982  "</t>
        </is>
      </c>
      <c r="E45" s="2">
        <f>"PR170703015"</f>
        <v/>
      </c>
      <c r="F45" s="3" t="n">
        <v>42919</v>
      </c>
      <c r="G45" s="18" t="n">
        <v>-472917.87</v>
      </c>
      <c r="H45" s="6" t="n">
        <v>-118913.83</v>
      </c>
    </row>
    <row r="46" ht="12.6" customHeight="1" s="12">
      <c r="A46" s="2" t="inlineStr">
        <is>
          <t>苏州万美塑胶制品有限公司</t>
        </is>
      </c>
      <c r="B46" s="2" t="inlineStr">
        <is>
          <t>亿盛六部-一科-一组</t>
        </is>
      </c>
      <c r="C46" s="2" t="inlineStr">
        <is>
          <t>付款</t>
        </is>
      </c>
      <c r="D46" s="2" t="inlineStr">
        <is>
          <t>="13750209,13750209,13750210,13750210,13750211,13750211,13750212,13750212,13767943,13767949,13767949,13767950,13767986,13767987,14032506,14032506,14032507,14032507,14032508,14032508,14032509,14032509,14032510,14032510,14032511,14032511,14032512,14032512,14032513,14032513,14032514,14032514,14032515,14032515,14034025,14034363,14034370,14034502-3200163160,14034502-3200163160,14034503-3200163160,14034503-3200163160,14034537,14034538,14034539,14034594-3200163160,14034594-3200163160,14034596-3200163160,14034597-3200163160,14034597-3200163160,14034664,14034664,14034665,14034665,14034750,14034751,14034752,14034753,14034753,14034755,14034755,14034756,14034756,14034757,14034757,14034758,14034758,14034762,14034763,14034764,14034767,14034768,14034925,14034925,14034926,14034926,14034927,14034927,14034928,14034928,14034929,14034929,14034930,14034930,14034931,14034931,14034976,14034976,14034977,14034977,14034978,14034978,14034979,14034979,14034980,14034980,14034981,14034981,14034982,14034982  "</t>
        </is>
      </c>
      <c r="E46" s="2">
        <f>"PR170703015"</f>
        <v/>
      </c>
      <c r="F46" s="3" t="n">
        <v>42919</v>
      </c>
      <c r="G46" s="18" t="n">
        <v>-472917.87</v>
      </c>
      <c r="H46" s="6" t="n">
        <v>-42566.04</v>
      </c>
    </row>
    <row r="47" ht="12.6" customHeight="1" s="12">
      <c r="A47" s="2" t="inlineStr">
        <is>
          <t>苏州万美塑胶制品有限公司</t>
        </is>
      </c>
      <c r="B47" s="2" t="inlineStr">
        <is>
          <t>亿盛四部-一科-三组</t>
        </is>
      </c>
      <c r="C47" s="2" t="inlineStr">
        <is>
          <t>付款</t>
        </is>
      </c>
      <c r="D47" s="2" t="inlineStr">
        <is>
          <t>="13750270,13750271,13750316,13750379,13750380,13750381,13750382,13750383,13768545,13768545,13768546,13768546,13768877-3200163160,13768877-3200163160,14032130-3200163160,14032130-3200163160,14032310-3200163160,14032700-3200163160,14032700-3200163160,14033912-3200163160,14033912-3200163160,14034396,14034397,14034466-3200163160,14034916-3200163160,14035680-3200163160,14035686-3200163160,14035687-3200163160,14035687-3200163160,14035704-3200163160,14035984-3200163160,14035984-3200163160,14035985-3200163160,14035985-3200163160,14035986-3200163160,14035986-3200163160,14035987-3200163160,14035987-3200163160,14035988-3200163160,14035988-3200163160,14035989-3200163160,14035989-3200163160,14036869-3200163160,14036869-3200163160,14036875-3200163160,14036875-3200163160,14036876-3200163160,14036876-3200163160,14036877-3200163160,14036877-3200163160,14037476-3200163160,14037476-3200163160,14037477-3200163160,14037477-3200163160,14037478-3200163160,14037478-3200163160,14037479-3200163160,14037479-3200163160,14037567-3200163160,14037567-3200163160,14037786,14037786,14055077-3200163160,14055077-3200163160,14055078-3200163160,14055078-3200163160,14055080-3200163160,14055080-3200163160,14055081-3200163160,14055081-3200163160  "</t>
        </is>
      </c>
      <c r="E47" s="2">
        <f>"PR170703014"</f>
        <v/>
      </c>
      <c r="F47" s="3" t="n">
        <v>42919</v>
      </c>
      <c r="G47" s="18" t="n">
        <v>-186737.71</v>
      </c>
      <c r="H47" s="6" t="n">
        <v>-67335.81</v>
      </c>
    </row>
    <row r="48" ht="12.6" customHeight="1" s="12">
      <c r="A48" s="2" t="inlineStr">
        <is>
          <t>苏州万美塑胶制品有限公司</t>
        </is>
      </c>
      <c r="B48" s="2" t="inlineStr">
        <is>
          <t>亿盛四部-一科-二组</t>
        </is>
      </c>
      <c r="C48" s="2" t="inlineStr">
        <is>
          <t>付款</t>
        </is>
      </c>
      <c r="D48" s="2" t="inlineStr">
        <is>
          <t>="13750270,13750271,13750316,13750379,13750380,13750381,13750382,13750383,13768545,13768545,13768546,13768546,13768877-3200163160,13768877-3200163160,14032130-3200163160,14032130-3200163160,14032310-3200163160,14032700-3200163160,14032700-3200163160,14033912-3200163160,14033912-3200163160,14034396,14034397,14034466-3200163160,14034916-3200163160,14035680-3200163160,14035686-3200163160,14035687-3200163160,14035687-3200163160,14035704-3200163160,14035984-3200163160,14035984-3200163160,14035985-3200163160,14035985-3200163160,14035986-3200163160,14035986-3200163160,14035987-3200163160,14035987-3200163160,14035988-3200163160,14035988-3200163160,14035989-3200163160,14035989-3200163160,14036869-3200163160,14036869-3200163160,14036875-3200163160,14036875-3200163160,14036876-3200163160,14036876-3200163160,14036877-3200163160,14036877-3200163160,14037476-3200163160,14037476-3200163160,14037477-3200163160,14037477-3200163160,14037478-3200163160,14037478-3200163160,14037479-3200163160,14037479-3200163160,14037567-3200163160,14037567-3200163160,14037786,14037786,14055077-3200163160,14055077-3200163160,14055078-3200163160,14055078-3200163160,14055080-3200163160,14055080-3200163160,14055081-3200163160,14055081-3200163160  "</t>
        </is>
      </c>
      <c r="E48" s="2">
        <f>"PR170703014"</f>
        <v/>
      </c>
      <c r="F48" s="3" t="n">
        <v>42919</v>
      </c>
      <c r="G48" s="18" t="n">
        <v>-186737.71</v>
      </c>
      <c r="H48" s="6" t="n">
        <v>-7355.51</v>
      </c>
    </row>
    <row r="49" ht="12.6" customHeight="1" s="12">
      <c r="A49" s="2" t="inlineStr">
        <is>
          <t>苏州万美塑胶制品有限公司</t>
        </is>
      </c>
      <c r="B49" s="2" t="inlineStr">
        <is>
          <t>亿盛四部-二科-二组（18年）</t>
        </is>
      </c>
      <c r="C49" s="2" t="inlineStr">
        <is>
          <t>付款</t>
        </is>
      </c>
      <c r="D49" s="2" t="inlineStr">
        <is>
          <t>="13750270,13750271,13750316,13750379,13750380,13750381,13750382,13750383,13768545,13768545,13768546,13768546,13768877-3200163160,13768877-3200163160,14032130-3200163160,14032130-3200163160,14032310-3200163160,14032700-3200163160,14032700-3200163160,14033912-3200163160,14033912-3200163160,14034396,14034397,14034466-3200163160,14034916-3200163160,14035680-3200163160,14035686-3200163160,14035687-3200163160,14035687-3200163160,14035704-3200163160,14035984-3200163160,14035984-3200163160,14035985-3200163160,14035985-3200163160,14035986-3200163160,14035986-3200163160,14035987-3200163160,14035987-3200163160,14035988-3200163160,14035988-3200163160,14035989-3200163160,14035989-3200163160,14036869-3200163160,14036869-3200163160,14036875-3200163160,14036875-3200163160,14036876-3200163160,14036876-3200163160,14036877-3200163160,14036877-3200163160,14037476-3200163160,14037476-3200163160,14037477-3200163160,14037477-3200163160,14037478-3200163160,14037478-3200163160,14037479-3200163160,14037479-3200163160,14037567-3200163160,14037567-3200163160,14037786,14037786,14055077-3200163160,14055077-3200163160,14055078-3200163160,14055078-3200163160,14055080-3200163160,14055080-3200163160,14055081-3200163160,14055081-3200163160  "</t>
        </is>
      </c>
      <c r="E49" s="2">
        <f>"PR170703014"</f>
        <v/>
      </c>
      <c r="F49" s="3" t="n">
        <v>42919</v>
      </c>
      <c r="G49" s="18" t="n">
        <v>-186737.71</v>
      </c>
      <c r="H49" s="6" t="n">
        <v>-48298.96</v>
      </c>
    </row>
    <row r="50" ht="12.6" customHeight="1" s="12">
      <c r="A50" s="2" t="inlineStr">
        <is>
          <t>苏州万美塑胶制品有限公司</t>
        </is>
      </c>
      <c r="B50" s="2" t="inlineStr">
        <is>
          <t>亿盛四部-一科-一组</t>
        </is>
      </c>
      <c r="C50" s="2" t="inlineStr">
        <is>
          <t>付款</t>
        </is>
      </c>
      <c r="D50" s="2" t="inlineStr">
        <is>
          <t>="13750270,13750271,13750316,13750379,13750380,13750381,13750382,13750383,13768545,13768545,13768546,13768546,13768877-3200163160,13768877-3200163160,14032130-3200163160,14032130-3200163160,14032310-3200163160,14032700-3200163160,14032700-3200163160,14033912-3200163160,14033912-3200163160,14034396,14034397,14034466-3200163160,14034916-3200163160,14035680-3200163160,14035686-3200163160,14035687-3200163160,14035687-3200163160,14035704-3200163160,14035984-3200163160,14035984-3200163160,14035985-3200163160,14035985-3200163160,14035986-3200163160,14035986-3200163160,14035987-3200163160,14035987-3200163160,14035988-3200163160,14035988-3200163160,14035989-3200163160,14035989-3200163160,14036869-3200163160,14036869-3200163160,14036875-3200163160,14036875-3200163160,14036876-3200163160,14036876-3200163160,14036877-3200163160,14036877-3200163160,14037476-3200163160,14037476-3200163160,14037477-3200163160,14037477-3200163160,14037478-3200163160,14037478-3200163160,14037479-3200163160,14037479-3200163160,14037567-3200163160,14037567-3200163160,14037786,14037786,14055077-3200163160,14055077-3200163160,14055078-3200163160,14055078-3200163160,14055080-3200163160,14055080-3200163160,14055081-3200163160,14055081-3200163160  "</t>
        </is>
      </c>
      <c r="E50" s="2">
        <f>"PR170703014"</f>
        <v/>
      </c>
      <c r="F50" s="3" t="n">
        <v>42919</v>
      </c>
      <c r="G50" s="18" t="n">
        <v>-186737.71</v>
      </c>
      <c r="H50" s="6" t="n">
        <v>-44409.9</v>
      </c>
    </row>
    <row r="51" ht="12.6" customHeight="1" s="12">
      <c r="A51" s="2" t="inlineStr">
        <is>
          <t>苏州万美塑胶制品有限公司</t>
        </is>
      </c>
      <c r="B51" s="2" t="inlineStr">
        <is>
          <t>亿盛四部-一科-一组（18年）</t>
        </is>
      </c>
      <c r="C51" s="2" t="inlineStr">
        <is>
          <t>付款</t>
        </is>
      </c>
      <c r="D51" s="2" t="inlineStr">
        <is>
          <t>="13750270,13750271,13750316,13750379,13750380,13750381,13750382,13750383,13768545,13768545,13768546,13768546,13768877-3200163160,13768877-3200163160,14032130-3200163160,14032130-3200163160,14032310-3200163160,14032700-3200163160,14032700-3200163160,14033912-3200163160,14033912-3200163160,14034396,14034397,14034466-3200163160,14034916-3200163160,14035680-3200163160,14035686-3200163160,14035687-3200163160,14035687-3200163160,14035704-3200163160,14035984-3200163160,14035984-3200163160,14035985-3200163160,14035985-3200163160,14035986-3200163160,14035986-3200163160,14035987-3200163160,14035987-3200163160,14035988-3200163160,14035988-3200163160,14035989-3200163160,14035989-3200163160,14036869-3200163160,14036869-3200163160,14036875-3200163160,14036875-3200163160,14036876-3200163160,14036876-3200163160,14036877-3200163160,14036877-3200163160,14037476-3200163160,14037476-3200163160,14037477-3200163160,14037477-3200163160,14037478-3200163160,14037478-3200163160,14037479-3200163160,14037479-3200163160,14037567-3200163160,14037567-3200163160,14037786,14037786,14055077-3200163160,14055077-3200163160,14055078-3200163160,14055078-3200163160,14055080-3200163160,14055080-3200163160,14055081-3200163160,14055081-3200163160  "</t>
        </is>
      </c>
      <c r="E51" s="2">
        <f>"PR170703014"</f>
        <v/>
      </c>
      <c r="F51" s="3" t="n">
        <v>42919</v>
      </c>
      <c r="G51" s="18" t="n">
        <v>-186737.71</v>
      </c>
      <c r="H51" s="6" t="n">
        <v>-19337.53</v>
      </c>
    </row>
    <row r="52" ht="12.6" customHeight="1" s="12">
      <c r="A52" s="2" t="inlineStr">
        <is>
          <t>苏州万美塑胶制品有限公司</t>
        </is>
      </c>
      <c r="B52" s="2" t="inlineStr">
        <is>
          <t>亿盛六部-二科-一组</t>
        </is>
      </c>
      <c r="C52" s="2" t="inlineStr">
        <is>
          <t>付款</t>
        </is>
      </c>
      <c r="D52" s="2" t="inlineStr">
        <is>
          <t>="13750209,13750209,13750210,13750210,13750211,13750211,13750212,13750212,13767943,13767949,13767949,13767950,13767986,13767987,14032506,14032506,14032507,14032507,14032508,14032508,14032509,14032509,14032510,14032510,14032511,14032511,14032512,14032512,14032513,14032513,14032514,14032514,14032515,14032515,14034025,14034363,14034370,14034502-3200163160,14034502-3200163160,14034503-3200163160,14034503-3200163160,14034537,14034538,14034539,14034594-3200163160,14034594-3200163160,14034596-3200163160,14034597-3200163160,14034597-3200163160,14034664,14034664,14034665,14034665,14034750,14034751,14034752,14034753,14034753,14034755,14034755,14034756,14034756,14034757,14034757,14034758,14034758,14034762,14034763,14034764,14034767,14034768,14034925,14034925,14034926,14034926,14034927,14034927,14034928,14034928,14034929,14034929,14034930,14034930,14034931,14034931,14034976,14034976,14034977,14034977,14034978,14034978,14034979,14034979,14034980,14034980,14034981,14034981,14034982,14034982  "</t>
        </is>
      </c>
      <c r="E52" s="2">
        <f>"PR170703015"</f>
        <v/>
      </c>
      <c r="F52" s="3" t="n">
        <v>42919</v>
      </c>
      <c r="G52" s="18" t="n">
        <v>-472917.87</v>
      </c>
      <c r="H52" s="6" t="n">
        <v>-150279.08</v>
      </c>
    </row>
    <row r="53" ht="12.6" customHeight="1" s="12">
      <c r="A53" s="2" t="inlineStr">
        <is>
          <t>苏州万美塑胶制品有限公司</t>
        </is>
      </c>
      <c r="B53" s="2" t="inlineStr">
        <is>
          <t>亿盛六部-四科-一组</t>
        </is>
      </c>
      <c r="C53" s="2" t="inlineStr">
        <is>
          <t>付款</t>
        </is>
      </c>
      <c r="D53" s="2" t="inlineStr">
        <is>
          <t>="13750209,13750209,13750210,13750210,13750211,13750211,13750212,13750212,13767943,13767949,13767949,13767950,13767986,13767987,14032506,14032506,14032507,14032507,14032508,14032508,14032509,14032509,14032510,14032510,14032511,14032511,14032512,14032512,14032513,14032513,14032514,14032514,14032515,14032515,14034025,14034363,14034370,14034502-3200163160,14034502-3200163160,14034503-3200163160,14034503-3200163160,14034537,14034538,14034539,14034594-3200163160,14034594-3200163160,14034596-3200163160,14034597-3200163160,14034597-3200163160,14034664,14034664,14034665,14034665,14034750,14034751,14034752,14034753,14034753,14034755,14034755,14034756,14034756,14034757,14034757,14034758,14034758,14034762,14034763,14034764,14034767,14034768,14034925,14034925,14034926,14034926,14034927,14034927,14034928,14034928,14034929,14034929,14034930,14034930,14034931,14034931,14034976,14034976,14034977,14034977,14034978,14034978,14034979,14034979,14034980,14034980,14034981,14034981,14034982,14034982  "</t>
        </is>
      </c>
      <c r="E53" s="2">
        <f>"PR170703015"</f>
        <v/>
      </c>
      <c r="F53" s="3" t="n">
        <v>42919</v>
      </c>
      <c r="G53" s="18" t="n">
        <v>-472917.87</v>
      </c>
      <c r="H53" s="6" t="n">
        <v>-161158.92</v>
      </c>
    </row>
    <row r="54" ht="12.6" customHeight="1" s="12">
      <c r="A54" s="2" t="inlineStr">
        <is>
          <t>苏州万美塑胶制品有限公司</t>
        </is>
      </c>
      <c r="B54" s="2" t="inlineStr">
        <is>
          <t>亿盛六部-二科-一组</t>
        </is>
      </c>
      <c r="C54" s="2" t="inlineStr">
        <is>
          <t>付款</t>
        </is>
      </c>
      <c r="D54" s="2" t="inlineStr">
        <is>
          <t>="14055018-3200163160,14055018-3200163160,14055019-3200163160,14055019-3200163160,14055020-3200163160,14055020-3200163160,14055021-3200163160,14055021-3200163160,14055649-3200163160,14055649-3200163160,14055650-3200163160,14055650-3200163160,14055651-3200163160,14055651-3200163160,14056021-3200163160,14056021-3200163160,14056022-3200163160,14056022-3200163160,14056436-3200163160,14056436-3200163160,14056458-3200163160,14056458-3200163160,14057522-3200163160,14057522-3200163160,14057523-3200163160,14057523-3200163160,14059557-3200163160,14059557-3200163160,14059561-3200163160,14059561-3200163160,14059562-3200163160,14059562-3200163160,14059747-3200163160,14059747-3200163160,14059748-3200163160,14059748-3200163160,14059788-3200163160,14059788-3200163160,14059958-3200163160,14059959-3200163160,14059960-3200163160  "</t>
        </is>
      </c>
      <c r="E54" s="2">
        <f>"PR170802010"</f>
        <v/>
      </c>
      <c r="F54" s="3" t="n">
        <v>42949</v>
      </c>
      <c r="G54" s="17" t="n">
        <v>-377319.71</v>
      </c>
      <c r="H54" s="6" t="n">
        <v>-377319.71</v>
      </c>
    </row>
    <row r="55" ht="12.6" customHeight="1" s="12">
      <c r="A55" s="2" t="inlineStr">
        <is>
          <t>苏州万美塑胶制品有限公司</t>
        </is>
      </c>
      <c r="B55" s="2" t="inlineStr">
        <is>
          <t>亿盛四部-二科-二组（18年）</t>
        </is>
      </c>
      <c r="C55" s="2" t="inlineStr">
        <is>
          <t>付款</t>
        </is>
      </c>
      <c r="D55" s="2" t="inlineStr">
        <is>
          <t>="14033418-3200163160,14033418-3200163160,14056250-3200163160,14056250-3200163160,14056251-3200163160,14056251-3200163160,14056252-3200163160,14056252-3200163160,14057252-3200163160,14057252-3200163160,14058553-3200163160,14058553-3200163160,14058554-3200163160,14058554-3200163160,14058640-3200163160,14058640-3200163160,14059066-3200163160,14059126-3200163160,14059206-3200163160,14059661-3200163160,14059661-3200163160,14060713-3200163160,14060713-3200163160  "</t>
        </is>
      </c>
      <c r="E55" s="2">
        <f>"PR170807037"</f>
        <v/>
      </c>
      <c r="F55" s="3" t="n">
        <v>42954</v>
      </c>
      <c r="G55" s="17" t="n">
        <v>-237357.39</v>
      </c>
      <c r="H55" s="6" t="n">
        <v>-34392.03</v>
      </c>
    </row>
    <row r="56" ht="12.6" customHeight="1" s="12">
      <c r="A56" s="2" t="inlineStr">
        <is>
          <t>苏州万美塑胶制品有限公司</t>
        </is>
      </c>
      <c r="B56" s="2" t="inlineStr">
        <is>
          <t>亿盛四部-一科-一组</t>
        </is>
      </c>
      <c r="C56" s="2" t="inlineStr">
        <is>
          <t>付款</t>
        </is>
      </c>
      <c r="D56" s="2" t="inlineStr">
        <is>
          <t>="14033418-3200163160,14033418-3200163160,14056250-3200163160,14056250-3200163160,14056251-3200163160,14056251-3200163160,14056252-3200163160,14056252-3200163160,14057252-3200163160,14057252-3200163160,14058553-3200163160,14058553-3200163160,14058554-3200163160,14058554-3200163160,14058640-3200163160,14058640-3200163160,14059066-3200163160,14059126-3200163160,14059206-3200163160,14059661-3200163160,14059661-3200163160,14060713-3200163160,14060713-3200163160  "</t>
        </is>
      </c>
      <c r="E56" s="2">
        <f>"PR170807037"</f>
        <v/>
      </c>
      <c r="F56" s="3" t="n">
        <v>42954</v>
      </c>
      <c r="G56" s="17" t="n">
        <v>-237357.39</v>
      </c>
      <c r="H56" s="6" t="n">
        <v>-24436.79</v>
      </c>
    </row>
    <row r="57" ht="12.6" customHeight="1" s="12">
      <c r="A57" s="2" t="inlineStr">
        <is>
          <t>苏州万美塑胶制品有限公司</t>
        </is>
      </c>
      <c r="B57" s="2" t="inlineStr">
        <is>
          <t>亿盛四部-一科-一组（18年）</t>
        </is>
      </c>
      <c r="C57" s="2" t="inlineStr">
        <is>
          <t>付款</t>
        </is>
      </c>
      <c r="D57" s="2" t="inlineStr">
        <is>
          <t>="14033418-3200163160,14033418-3200163160,14056250-3200163160,14056250-3200163160,14056251-3200163160,14056251-3200163160,14056252-3200163160,14056252-3200163160,14057252-3200163160,14057252-3200163160,14058553-3200163160,14058553-3200163160,14058554-3200163160,14058554-3200163160,14058640-3200163160,14058640-3200163160,14059066-3200163160,14059126-3200163160,14059206-3200163160,14059661-3200163160,14059661-3200163160,14060713-3200163160,14060713-3200163160  "</t>
        </is>
      </c>
      <c r="E57" s="2">
        <f>"PR170807037"</f>
        <v/>
      </c>
      <c r="F57" s="3" t="n">
        <v>42954</v>
      </c>
      <c r="G57" s="17" t="n">
        <v>-237357.39</v>
      </c>
      <c r="H57" s="6" t="n">
        <v>-65793.05</v>
      </c>
    </row>
    <row r="58" ht="12.6" customHeight="1" s="12">
      <c r="A58" s="2" t="inlineStr">
        <is>
          <t>苏州万美塑胶制品有限公司</t>
        </is>
      </c>
      <c r="B58" s="2" t="inlineStr">
        <is>
          <t>亿盛六部-四科-一组</t>
        </is>
      </c>
      <c r="C58" s="2" t="inlineStr">
        <is>
          <t>付款</t>
        </is>
      </c>
      <c r="D58" s="2" t="inlineStr">
        <is>
          <t>="14033927-3200163160,14033927-3200163160,14055430-3200163160,14055430-3200163160,14055431-3200163160,14055431-3200163160,14055432-3200163160,14055433-3200163160,14055435-3200163160,14055436-3200163160,14055450-3200163160,14055450-3200163160,14055625-3200163160,14055625-3200163160,14056118-3200163160,14056118-3200163160,14056147-3200163160,14056147-3200163160,14056354-3200163160,14056354-3200163160,14056590-3200163160,14056591-3200163160,14056596-3200163160,14056596-3200163160,14057403-3200163160,14057403-3200163160,14057405-3200163160,14057405-3200163160,14057406-3200163160,14057406-3200163160,14057407-3200163160,14057407-3200163160,14057408-3200163160,14057408-3200163160,14057425-3200163160,14057817-3200163160,14057900-3200163160,14057901-3200163160,14058010-3200163160,14058010-3200163160,14058148-3200163160,14058148-3200163160,14058149-3200163160,14058149-3200163160,14058356-3200163160,14058356-3200163160,14058396-3200163160,14058396-3200163160,14058397-3200163160,14058397-3200163160,14058566-3200163160,14058568-3200163160,14058613-3200163160,14058613-3200163160,14059127-3200163160,14059128-3200163160,14059353-3200163160,14059381-3200163160,14059381-3200163160,14059382-3200163160,14059382-3200163160,14059626-3200163160,14059626-3200163160,14059688-3200163160,14059890-3200163160,14059891-3200163160,14059892-3200163160,14059893-3200163160,14059894-3200163160,14060173-3200163160,14060174-3200163160,14060259,14060259,14060392-3200163160,14060392-3200163160,14060405-3200163160,14060411-3200163160,14060411-3200163160,14060488-3200163160,14060488-3200163160,14060489-3200163160,14060489-3200163160,14060490-3200163160,14060490-3200163160,14060491-3200163160,14060491-3200163160,14060492-3200163160,14060492-3200163160,14060502-3200163160,14060503-3200163160,14060503-3200163160,14060504-3200163160,14060504-3200163160,14060506-3200163160,14060506-3200163160,14060507-3200163160,14060507-3200163160,14060508-3200163160,14060508-3200163160  "</t>
        </is>
      </c>
      <c r="E58" s="2">
        <f>"PR170807040"</f>
        <v/>
      </c>
      <c r="F58" s="3" t="n">
        <v>42954</v>
      </c>
      <c r="G58" s="18" t="n">
        <v>-778065.34</v>
      </c>
      <c r="H58" s="6" t="n">
        <v>-349396.37</v>
      </c>
    </row>
    <row r="59" ht="12.6" customHeight="1" s="12">
      <c r="A59" s="2" t="inlineStr">
        <is>
          <t>苏州万美塑胶制品有限公司</t>
        </is>
      </c>
      <c r="B59" s="2" t="inlineStr">
        <is>
          <t>亿盛六部-三科-一组</t>
        </is>
      </c>
      <c r="C59" s="2" t="inlineStr">
        <is>
          <t>付款</t>
        </is>
      </c>
      <c r="D59" s="2" t="inlineStr">
        <is>
          <t>="14033927-3200163160,14033927-3200163160,14055430-3200163160,14055430-3200163160,14055431-3200163160,14055431-3200163160,14055432-3200163160,14055433-3200163160,14055435-3200163160,14055436-3200163160,14055450-3200163160,14055450-3200163160,14055625-3200163160,14055625-3200163160,14056118-3200163160,14056118-3200163160,14056147-3200163160,14056147-3200163160,14056354-3200163160,14056354-3200163160,14056590-3200163160,14056591-3200163160,14056596-3200163160,14056596-3200163160,14057403-3200163160,14057403-3200163160,14057405-3200163160,14057405-3200163160,14057406-3200163160,14057406-3200163160,14057407-3200163160,14057407-3200163160,14057408-3200163160,14057408-3200163160,14057425-3200163160,14057817-3200163160,14057900-3200163160,14057901-3200163160,14058010-3200163160,14058010-3200163160,14058148-3200163160,14058148-3200163160,14058149-3200163160,14058149-3200163160,14058356-3200163160,14058356-3200163160,14058396-3200163160,14058396-3200163160,14058397-3200163160,14058397-3200163160,14058566-3200163160,14058568-3200163160,14058613-3200163160,14058613-3200163160,14059127-3200163160,14059128-3200163160,14059353-3200163160,14059381-3200163160,14059381-3200163160,14059382-3200163160,14059382-3200163160,14059626-3200163160,14059626-3200163160,14059688-3200163160,14059890-3200163160,14059891-3200163160,14059892-3200163160,14059893-3200163160,14059894-3200163160,14060173-3200163160,14060174-3200163160,14060259,14060259,14060392-3200163160,14060392-3200163160,14060405-3200163160,14060411-3200163160,14060411-3200163160,14060488-3200163160,14060488-3200163160,14060489-3200163160,14060489-3200163160,14060490-3200163160,14060490-3200163160,14060491-3200163160,14060491-3200163160,14060492-3200163160,14060492-3200163160,14060502-3200163160,14060503-3200163160,14060503-3200163160,14060504-3200163160,14060504-3200163160,14060506-3200163160,14060506-3200163160,14060507-3200163160,14060507-3200163160,14060508-3200163160,14060508-3200163160  "</t>
        </is>
      </c>
      <c r="E59" s="2">
        <f>"PR170807040"</f>
        <v/>
      </c>
      <c r="F59" s="3" t="n">
        <v>42954</v>
      </c>
      <c r="G59" s="18" t="n">
        <v>-778065.34</v>
      </c>
      <c r="H59" s="6" t="n">
        <v>-59557.87</v>
      </c>
    </row>
    <row r="60" ht="12.6" customHeight="1" s="12">
      <c r="A60" s="2" t="inlineStr">
        <is>
          <t>苏州万美塑胶制品有限公司</t>
        </is>
      </c>
      <c r="B60" s="2" t="inlineStr">
        <is>
          <t>亿盛六部-二科-一组</t>
        </is>
      </c>
      <c r="C60" s="2" t="inlineStr">
        <is>
          <t>付款</t>
        </is>
      </c>
      <c r="D60" s="2" t="inlineStr">
        <is>
          <t>="14033927-3200163160,14033927-3200163160,14055430-3200163160,14055430-3200163160,14055431-3200163160,14055431-3200163160,14055432-3200163160,14055433-3200163160,14055435-3200163160,14055436-3200163160,14055450-3200163160,14055450-3200163160,14055625-3200163160,14055625-3200163160,14056118-3200163160,14056118-3200163160,14056147-3200163160,14056147-3200163160,14056354-3200163160,14056354-3200163160,14056590-3200163160,14056591-3200163160,14056596-3200163160,14056596-3200163160,14057403-3200163160,14057403-3200163160,14057405-3200163160,14057405-3200163160,14057406-3200163160,14057406-3200163160,14057407-3200163160,14057407-3200163160,14057408-3200163160,14057408-3200163160,14057425-3200163160,14057817-3200163160,14057900-3200163160,14057901-3200163160,14058010-3200163160,14058010-3200163160,14058148-3200163160,14058148-3200163160,14058149-3200163160,14058149-3200163160,14058356-3200163160,14058356-3200163160,14058396-3200163160,14058396-3200163160,14058397-3200163160,14058397-3200163160,14058566-3200163160,14058568-3200163160,14058613-3200163160,14058613-3200163160,14059127-3200163160,14059128-3200163160,14059353-3200163160,14059381-3200163160,14059381-3200163160,14059382-3200163160,14059382-3200163160,14059626-3200163160,14059626-3200163160,14059688-3200163160,14059890-3200163160,14059891-3200163160,14059892-3200163160,14059893-3200163160,14059894-3200163160,14060173-3200163160,14060174-3200163160,14060259,14060259,14060392-3200163160,14060392-3200163160,14060405-3200163160,14060411-3200163160,14060411-3200163160,14060488-3200163160,14060488-3200163160,14060489-3200163160,14060489-3200163160,14060490-3200163160,14060490-3200163160,14060491-3200163160,14060491-3200163160,14060492-3200163160,14060492-3200163160,14060502-3200163160,14060503-3200163160,14060503-3200163160,14060504-3200163160,14060504-3200163160,14060506-3200163160,14060506-3200163160,14060507-3200163160,14060507-3200163160,14060508-3200163160,14060508-3200163160  "</t>
        </is>
      </c>
      <c r="E60" s="2">
        <f>"PR170807040"</f>
        <v/>
      </c>
      <c r="F60" s="3" t="n">
        <v>42954</v>
      </c>
      <c r="G60" s="18" t="n">
        <v>-778065.34</v>
      </c>
      <c r="H60" s="6" t="n">
        <v>-355199.6</v>
      </c>
    </row>
    <row r="61" ht="12.6" customHeight="1" s="12">
      <c r="A61" s="2" t="inlineStr">
        <is>
          <t>苏州万美塑胶制品有限公司</t>
        </is>
      </c>
      <c r="B61" s="2" t="inlineStr">
        <is>
          <t>亿盛六部-一科-一组</t>
        </is>
      </c>
      <c r="C61" s="2" t="inlineStr">
        <is>
          <t>付款</t>
        </is>
      </c>
      <c r="D61" s="2" t="inlineStr">
        <is>
          <t>="14033927-3200163160,14033927-3200163160,14055430-3200163160,14055430-3200163160,14055431-3200163160,14055431-3200163160,14055432-3200163160,14055433-3200163160,14055435-3200163160,14055436-3200163160,14055450-3200163160,14055450-3200163160,14055625-3200163160,14055625-3200163160,14056118-3200163160,14056118-3200163160,14056147-3200163160,14056147-3200163160,14056354-3200163160,14056354-3200163160,14056590-3200163160,14056591-3200163160,14056596-3200163160,14056596-3200163160,14057403-3200163160,14057403-3200163160,14057405-3200163160,14057405-3200163160,14057406-3200163160,14057406-3200163160,14057407-3200163160,14057407-3200163160,14057408-3200163160,14057408-3200163160,14057425-3200163160,14057817-3200163160,14057900-3200163160,14057901-3200163160,14058010-3200163160,14058010-3200163160,14058148-3200163160,14058148-3200163160,14058149-3200163160,14058149-3200163160,14058356-3200163160,14058356-3200163160,14058396-3200163160,14058396-3200163160,14058397-3200163160,14058397-3200163160,14058566-3200163160,14058568-3200163160,14058613-3200163160,14058613-3200163160,14059127-3200163160,14059128-3200163160,14059353-3200163160,14059381-3200163160,14059381-3200163160,14059382-3200163160,14059382-3200163160,14059626-3200163160,14059626-3200163160,14059688-3200163160,14059890-3200163160,14059891-3200163160,14059892-3200163160,14059893-3200163160,14059894-3200163160,14060173-3200163160,14060174-3200163160,14060259,14060259,14060392-3200163160,14060392-3200163160,14060405-3200163160,14060411-3200163160,14060411-3200163160,14060488-3200163160,14060488-3200163160,14060489-3200163160,14060489-3200163160,14060490-3200163160,14060490-3200163160,14060491-3200163160,14060491-3200163160,14060492-3200163160,14060492-3200163160,14060502-3200163160,14060503-3200163160,14060503-3200163160,14060504-3200163160,14060504-3200163160,14060506-3200163160,14060506-3200163160,14060507-3200163160,14060507-3200163160,14060508-3200163160,14060508-3200163160  "</t>
        </is>
      </c>
      <c r="E61" s="2">
        <f>"PR170807040"</f>
        <v/>
      </c>
      <c r="F61" s="3" t="n">
        <v>42954</v>
      </c>
      <c r="G61" s="18" t="n">
        <v>-778065.34</v>
      </c>
      <c r="H61" s="6" t="n">
        <v>-13911.5</v>
      </c>
    </row>
    <row r="62" ht="12.6" customHeight="1" s="12">
      <c r="A62" s="2" t="inlineStr">
        <is>
          <t>苏州万美塑胶制品有限公司</t>
        </is>
      </c>
      <c r="B62" s="2" t="inlineStr">
        <is>
          <t>亿盛四部-一科-三组</t>
        </is>
      </c>
      <c r="C62" s="2" t="inlineStr">
        <is>
          <t>付款</t>
        </is>
      </c>
      <c r="D62" s="2" t="inlineStr">
        <is>
          <t>="14033418-3200163160,14033418-3200163160,14056250-3200163160,14056250-3200163160,14056251-3200163160,14056251-3200163160,14056252-3200163160,14056252-3200163160,14057252-3200163160,14057252-3200163160,14058553-3200163160,14058553-3200163160,14058554-3200163160,14058554-3200163160,14058640-3200163160,14058640-3200163160,14059066-3200163160,14059126-3200163160,14059206-3200163160,14059661-3200163160,14059661-3200163160,14060713-3200163160,14060713-3200163160  "</t>
        </is>
      </c>
      <c r="E62" s="2">
        <f>"PR170807037"</f>
        <v/>
      </c>
      <c r="F62" s="3" t="n">
        <v>42954</v>
      </c>
      <c r="G62" s="17" t="n">
        <v>-237357.39</v>
      </c>
      <c r="H62" s="6" t="n">
        <v>-112735.52</v>
      </c>
    </row>
    <row r="63" ht="12.6" customHeight="1" s="12">
      <c r="A63" s="2" t="inlineStr">
        <is>
          <t>苏州万美塑胶制品有限公司</t>
        </is>
      </c>
      <c r="B63" s="2" t="inlineStr">
        <is>
          <t>亿盛七部-一科-一组</t>
        </is>
      </c>
      <c r="C63" s="2" t="inlineStr">
        <is>
          <t>付款</t>
        </is>
      </c>
      <c r="D63" s="2" t="inlineStr">
        <is>
          <t>="13767357,14035043,14035188-3200163160,14035188-3200163160,14035189-3200163160,14035189-3200163160,14035190-3200163160,14035190-3200163160,14035191-3200163160,14035191-3200163160,14035192-3200163160,14035192-3200163160,14035193-3200163160,14035193-3200163160,14035340-3200163160,14035340-3200163160,14035342-3200163160,14035342-3200163160,14037638-3200163160,14037640-3200163160,14037640-3200163160,14056072-3200163160,14056139-3200163160,14056201-3200163160,14056201-3200163160,14059598-3200163160,14095954,14097128-3200163160,14097128-3200163160,14097129-3200163160,14097129-3200163160,14099434-3200163160,14099434-3200163160,14099998-3200163160  "</t>
        </is>
      </c>
      <c r="E63" s="2">
        <f>"PR170822035"</f>
        <v/>
      </c>
      <c r="F63" s="3" t="n">
        <v>42969</v>
      </c>
      <c r="G63" s="18" t="n">
        <v>-59882.96</v>
      </c>
      <c r="H63" s="6" t="n">
        <v>-56693.45</v>
      </c>
    </row>
    <row r="64" ht="12.6" customHeight="1" s="12">
      <c r="A64" s="2" t="inlineStr">
        <is>
          <t>苏州万美塑胶制品有限公司</t>
        </is>
      </c>
      <c r="B64" s="2" t="inlineStr">
        <is>
          <t>亿盛四部-一科-三组</t>
        </is>
      </c>
      <c r="C64" s="2" t="inlineStr">
        <is>
          <t>付款</t>
        </is>
      </c>
      <c r="D64" s="2" t="inlineStr">
        <is>
          <t>="14056300-3200163160,14056574-3200163160,14056574-3200163160,14056614-3200163160,14056614-3200163160,14056617-3200163160,14056617-3200163160,14058323-3200163160,14058323-3200163160,14058345-3200163160,14058345-3200163160,14058350-3200163160,14058350-3200163160,14058351-3200163160,14058351-3200163160,14058352-3200163160,14058352-3200163160,14058639-3200163160,14058639-3200163160,14060086-3200163160,14060086-3200163160,14095604-3200163160,14095604-3200163160,14097283-3200163160,14097283-3200163160,14097290-3200163160,14097290-3200163160,14097291-3200163160,14097291-3200163160,14097642-3200163160,14097876-3200163160,14097974-3200163160,14097975-3200163160,14099158-3200163160,14099158-3200163160,14099376-3200163160,14099376-3200163160,14099379-3200163160,14099379-3200163160,14099621-3200163160,14099621-3200163160,14099622-3200163160,14099622-3200163160,14099647-3200163160,14099647-3200163160,14099801-3200163160,14099801-3200163160,14099802-3200163160,14099802-3200163160,14099803-3200163160,14099803-3200163160,14099804-3200163160,14099804-3200163160,14099805-3200163160,14099806-3200163160,14100180-3200163160,14100180-3200163160,14100239-3200163160,14100239-3200163160,14100349-3200163160,14100349-3200163160,14100350-3200163160,14100350-3200163160,14100351-3200163160,14100351-3200163160,14100352-3200163160,14100352-3200163160,14100353-3200163160,14100353-3200163160,14100354-3200163160,14100354-3200163160,14100374-3200163160,14100374-3200163160,14100586-3200163160  "</t>
        </is>
      </c>
      <c r="E64" s="2">
        <f>"PR170822036"</f>
        <v/>
      </c>
      <c r="F64" s="3" t="n">
        <v>42969</v>
      </c>
      <c r="G64" s="17" t="n">
        <v>-367710.77</v>
      </c>
      <c r="H64" s="6" t="n">
        <v>-23386.03</v>
      </c>
    </row>
    <row r="65" ht="12.6" customHeight="1" s="12">
      <c r="A65" s="2" t="inlineStr">
        <is>
          <t>苏州万美塑胶制品有限公司</t>
        </is>
      </c>
      <c r="B65" s="2" t="inlineStr">
        <is>
          <t>亿盛八部-三科-一组</t>
        </is>
      </c>
      <c r="C65" s="2" t="inlineStr">
        <is>
          <t>付款</t>
        </is>
      </c>
      <c r="D65" s="2" t="inlineStr">
        <is>
          <t>="13750402,13750402,13750878,13750879,13767474,13768450,14032047-3200163160,14032047-3200163160,14032081-3200163160,14032124-3200163160,14032159,14032907-3200163160,14032907-3200163160,14033098-3200163160,14033098-3200163160,14033099-3200163160,14033331-3200163160,14033331-3200163160,14033332-3200163160,14033332-3200163160,14033334-3200163160,14033334-3200163160,14033437-3200163160,14033437-3200163160,14033558-3200163160,14033558-3200163160,14034329-3200163160,14034382-3200163160,14034862-3200163160,14034862-3200163160,14034863-3200163160,14034864-3200163160,14034864-3200163160,14034868-3200163160,14034868-3200163160,14037395-3200163160,14037395-3200163160,14037422-3200163160,14037422-3200163160,14037423-3200163160,14037424-3200163160,14037424-3200163160,14037425-3200163160,14037425-3200163160,14037613-3200163160,14037613-3200163160,14055119-3200163160,14055371-3200163160,14055371-3200163160,14055497-3200163160,14055498-3200163160,14055927-3200163160,14055928-3200163160,14055935-3200163160,14055935-3200163160,14055936-3200163160,14055936-3200163160,14056358-3200163160,14056358-3200163160,14056359-3200163160,14056359-3200163160,14057106-3200163160,14057608-3200163160,14057652-3200163160,14057652-3200163160,14057705-3200163160,14057705-3200163160,14058126-3200163160,14058126-3200163160,14058127-3200163160,14058127-3200163160,14058223-3200163160,14058223-3200163160,14058224-3200163160,14058224-3200163160,14058315-3200163160,14058315-3200163160,14058329-3200163160,14058329-3200163160,14058330-3200163160,14058330-3200163160,14059373-3200163160,14097840-3200163160,14097840-3200163160,14097923-3200163160,14099532-3200163160,14099532-3200163160,14099992-3200163160,14099992-3200163160,14100031-3200163160,14100112-3200163160,14100112-3200163160,14100517-3200163160,14100517-3200163160  "</t>
        </is>
      </c>
      <c r="E65" s="2">
        <f>"PR170822034"</f>
        <v/>
      </c>
      <c r="F65" s="3" t="n">
        <v>42969</v>
      </c>
      <c r="G65" s="18" t="n">
        <v>-307111.35</v>
      </c>
      <c r="H65" s="6" t="n">
        <v>-38749.03</v>
      </c>
    </row>
    <row r="66" ht="12.6" customHeight="1" s="12">
      <c r="A66" s="2" t="inlineStr">
        <is>
          <t>苏州万美塑胶制品有限公司</t>
        </is>
      </c>
      <c r="B66" s="2" t="inlineStr">
        <is>
          <t>亿盛八部-二科-一组（17年）</t>
        </is>
      </c>
      <c r="C66" s="2" t="inlineStr">
        <is>
          <t>付款</t>
        </is>
      </c>
      <c r="D66" s="2" t="inlineStr">
        <is>
          <t>="13750402,13750402,13750878,13750879,13767474,13768450,14032047-3200163160,14032047-3200163160,14032081-3200163160,14032124-3200163160,14032159,14032907-3200163160,14032907-3200163160,14033098-3200163160,14033098-3200163160,14033099-3200163160,14033331-3200163160,14033331-3200163160,14033332-3200163160,14033332-3200163160,14033334-3200163160,14033334-3200163160,14033437-3200163160,14033437-3200163160,14033558-3200163160,14033558-3200163160,14034329-3200163160,14034382-3200163160,14034862-3200163160,14034862-3200163160,14034863-3200163160,14034864-3200163160,14034864-3200163160,14034868-3200163160,14034868-3200163160,14037395-3200163160,14037395-3200163160,14037422-3200163160,14037422-3200163160,14037423-3200163160,14037424-3200163160,14037424-3200163160,14037425-3200163160,14037425-3200163160,14037613-3200163160,14037613-3200163160,14055119-3200163160,14055371-3200163160,14055371-3200163160,14055497-3200163160,14055498-3200163160,14055927-3200163160,14055928-3200163160,14055935-3200163160,14055935-3200163160,14055936-3200163160,14055936-3200163160,14056358-3200163160,14056358-3200163160,14056359-3200163160,14056359-3200163160,14057106-3200163160,14057608-3200163160,14057652-3200163160,14057652-3200163160,14057705-3200163160,14057705-3200163160,14058126-3200163160,14058126-3200163160,14058127-3200163160,14058127-3200163160,14058223-3200163160,14058223-3200163160,14058224-3200163160,14058224-3200163160,14058315-3200163160,14058315-3200163160,14058329-3200163160,14058329-3200163160,14058330-3200163160,14058330-3200163160,14059373-3200163160,14097840-3200163160,14097840-3200163160,14097923-3200163160,14099532-3200163160,14099532-3200163160,14099992-3200163160,14099992-3200163160,14100031-3200163160,14100112-3200163160,14100112-3200163160,14100517-3200163160,14100517-3200163160  "</t>
        </is>
      </c>
      <c r="E66" s="2">
        <f>"PR170822034"</f>
        <v/>
      </c>
      <c r="F66" s="3" t="n">
        <v>42969</v>
      </c>
      <c r="G66" s="18" t="n">
        <v>-307111.35</v>
      </c>
      <c r="H66" s="6" t="n">
        <v>-248291.97</v>
      </c>
    </row>
    <row r="67" ht="12.6" customHeight="1" s="12">
      <c r="A67" s="2" t="inlineStr">
        <is>
          <t>苏州万美塑胶制品有限公司</t>
        </is>
      </c>
      <c r="B67" s="2" t="inlineStr">
        <is>
          <t>亿盛八部-二科-一组</t>
        </is>
      </c>
      <c r="C67" s="2" t="inlineStr">
        <is>
          <t>付款</t>
        </is>
      </c>
      <c r="D67" s="2" t="inlineStr">
        <is>
          <t>="13750402,13750402,13750878,13750879,13767474,13768450,14032047-3200163160,14032047-3200163160,14032081-3200163160,14032124-3200163160,14032159,14032907-3200163160,14032907-3200163160,14033098-3200163160,14033098-3200163160,14033099-3200163160,14033331-3200163160,14033331-3200163160,14033332-3200163160,14033332-3200163160,14033334-3200163160,14033334-3200163160,14033437-3200163160,14033437-3200163160,14033558-3200163160,14033558-3200163160,14034329-3200163160,14034382-3200163160,14034862-3200163160,14034862-3200163160,14034863-3200163160,14034864-3200163160,14034864-3200163160,14034868-3200163160,14034868-3200163160,14037395-3200163160,14037395-3200163160,14037422-3200163160,14037422-3200163160,14037423-3200163160,14037424-3200163160,14037424-3200163160,14037425-3200163160,14037425-3200163160,14037613-3200163160,14037613-3200163160,14055119-3200163160,14055371-3200163160,14055371-3200163160,14055497-3200163160,14055498-3200163160,14055927-3200163160,14055928-3200163160,14055935-3200163160,14055935-3200163160,14055936-3200163160,14055936-3200163160,14056358-3200163160,14056358-3200163160,14056359-3200163160,14056359-3200163160,14057106-3200163160,14057608-3200163160,14057652-3200163160,14057652-3200163160,14057705-3200163160,14057705-3200163160,14058126-3200163160,14058126-3200163160,14058127-3200163160,14058127-3200163160,14058223-3200163160,14058223-3200163160,14058224-3200163160,14058224-3200163160,14058315-3200163160,14058315-3200163160,14058329-3200163160,14058329-3200163160,14058330-3200163160,14058330-3200163160,14059373-3200163160,14097840-3200163160,14097840-3200163160,14097923-3200163160,14099532-3200163160,14099532-3200163160,14099992-3200163160,14099992-3200163160,14100031-3200163160,14100112-3200163160,14100112-3200163160,14100517-3200163160,14100517-3200163160  "</t>
        </is>
      </c>
      <c r="E67" s="2">
        <f>"PR170822034"</f>
        <v/>
      </c>
      <c r="F67" s="3" t="n">
        <v>42969</v>
      </c>
      <c r="G67" s="18" t="n">
        <v>-307111.35</v>
      </c>
      <c r="H67" s="6" t="n">
        <v>-6046.33</v>
      </c>
    </row>
    <row r="68" ht="12.6" customHeight="1" s="12">
      <c r="A68" s="2" t="inlineStr">
        <is>
          <t>苏州万美塑胶制品有限公司</t>
        </is>
      </c>
      <c r="B68" s="2" t="inlineStr">
        <is>
          <t>亿盛八部-二科-三组</t>
        </is>
      </c>
      <c r="C68" s="2" t="inlineStr">
        <is>
          <t>付款</t>
        </is>
      </c>
      <c r="D68" s="2" t="inlineStr">
        <is>
          <t>="13750402,13750402,13750878,13750879,13767474,13768450,14032047-3200163160,14032047-3200163160,14032081-3200163160,14032124-3200163160,14032159,14032907-3200163160,14032907-3200163160,14033098-3200163160,14033098-3200163160,14033099-3200163160,14033331-3200163160,14033331-3200163160,14033332-3200163160,14033332-3200163160,14033334-3200163160,14033334-3200163160,14033437-3200163160,14033437-3200163160,14033558-3200163160,14033558-3200163160,14034329-3200163160,14034382-3200163160,14034862-3200163160,14034862-3200163160,14034863-3200163160,14034864-3200163160,14034864-3200163160,14034868-3200163160,14034868-3200163160,14037395-3200163160,14037395-3200163160,14037422-3200163160,14037422-3200163160,14037423-3200163160,14037424-3200163160,14037424-3200163160,14037425-3200163160,14037425-3200163160,14037613-3200163160,14037613-3200163160,14055119-3200163160,14055371-3200163160,14055371-3200163160,14055497-3200163160,14055498-3200163160,14055927-3200163160,14055928-3200163160,14055935-3200163160,14055935-3200163160,14055936-3200163160,14055936-3200163160,14056358-3200163160,14056358-3200163160,14056359-3200163160,14056359-3200163160,14057106-3200163160,14057608-3200163160,14057652-3200163160,14057652-3200163160,14057705-3200163160,14057705-3200163160,14058126-3200163160,14058126-3200163160,14058127-3200163160,14058127-3200163160,14058223-3200163160,14058223-3200163160,14058224-3200163160,14058224-3200163160,14058315-3200163160,14058315-3200163160,14058329-3200163160,14058329-3200163160,14058330-3200163160,14058330-3200163160,14059373-3200163160,14097840-3200163160,14097840-3200163160,14097923-3200163160,14099532-3200163160,14099532-3200163160,14099992-3200163160,14099992-3200163160,14100031-3200163160,14100112-3200163160,14100112-3200163160,14100517-3200163160,14100517-3200163160  "</t>
        </is>
      </c>
      <c r="E68" s="2">
        <f>"PR170822034"</f>
        <v/>
      </c>
      <c r="F68" s="3" t="n">
        <v>42969</v>
      </c>
      <c r="G68" s="18" t="n">
        <v>-307111.35</v>
      </c>
      <c r="H68" s="6" t="n">
        <v>-12987.02</v>
      </c>
    </row>
    <row r="69" ht="12.6" customHeight="1" s="12">
      <c r="A69" s="2" t="inlineStr">
        <is>
          <t>苏州万美塑胶制品有限公司</t>
        </is>
      </c>
      <c r="B69" s="2" t="inlineStr">
        <is>
          <t>亿盛八部-三科-一组（17年）</t>
        </is>
      </c>
      <c r="C69" s="2" t="inlineStr">
        <is>
          <t>付款</t>
        </is>
      </c>
      <c r="D69" s="2" t="inlineStr">
        <is>
          <t>="13750402,13750402,13750878,13750879,13767474,13768450,14032047-3200163160,14032047-3200163160,14032081-3200163160,14032124-3200163160,14032159,14032907-3200163160,14032907-3200163160,14033098-3200163160,14033098-3200163160,14033099-3200163160,14033331-3200163160,14033331-3200163160,14033332-3200163160,14033332-3200163160,14033334-3200163160,14033334-3200163160,14033437-3200163160,14033437-3200163160,14033558-3200163160,14033558-3200163160,14034329-3200163160,14034382-3200163160,14034862-3200163160,14034862-3200163160,14034863-3200163160,14034864-3200163160,14034864-3200163160,14034868-3200163160,14034868-3200163160,14037395-3200163160,14037395-3200163160,14037422-3200163160,14037422-3200163160,14037423-3200163160,14037424-3200163160,14037424-3200163160,14037425-3200163160,14037425-3200163160,14037613-3200163160,14037613-3200163160,14055119-3200163160,14055371-3200163160,14055371-3200163160,14055497-3200163160,14055498-3200163160,14055927-3200163160,14055928-3200163160,14055935-3200163160,14055935-3200163160,14055936-3200163160,14055936-3200163160,14056358-3200163160,14056358-3200163160,14056359-3200163160,14056359-3200163160,14057106-3200163160,14057608-3200163160,14057652-3200163160,14057652-3200163160,14057705-3200163160,14057705-3200163160,14058126-3200163160,14058126-3200163160,14058127-3200163160,14058127-3200163160,14058223-3200163160,14058223-3200163160,14058224-3200163160,14058224-3200163160,14058315-3200163160,14058315-3200163160,14058329-3200163160,14058329-3200163160,14058330-3200163160,14058330-3200163160,14059373-3200163160,14097840-3200163160,14097840-3200163160,14097923-3200163160,14099532-3200163160,14099532-3200163160,14099992-3200163160,14099992-3200163160,14100031-3200163160,14100112-3200163160,14100112-3200163160,14100517-3200163160,14100517-3200163160  "</t>
        </is>
      </c>
      <c r="E69" s="2">
        <f>"PR170822034"</f>
        <v/>
      </c>
      <c r="F69" s="3" t="n">
        <v>42969</v>
      </c>
      <c r="G69" s="18" t="n">
        <v>-307111.35</v>
      </c>
      <c r="H69" s="6" t="n">
        <v>-1037</v>
      </c>
    </row>
    <row r="70" ht="12.6" customHeight="1" s="12">
      <c r="A70" s="2" t="inlineStr">
        <is>
          <t>苏州万美塑胶制品有限公司</t>
        </is>
      </c>
      <c r="B70" s="2" t="inlineStr">
        <is>
          <t>亿盛九部-一科-一组</t>
        </is>
      </c>
      <c r="C70" s="2" t="inlineStr">
        <is>
          <t>付款</t>
        </is>
      </c>
      <c r="D70" s="2" t="inlineStr">
        <is>
          <t>="114057723,13750371,13750371,13767429,14032679-3200163160,14032738-3200163160,14032738-3200163160,14032775-3200163160,14032775-3200163160,14032788-3200163160,14032788-3200163160,14032789-3200163160,14032789-3200163160,14032806-3200163160,14033590-3200163160,14033590-3200163160,14033654-3200163160,14033654-3200163160,14034317,14034317,14034921,14035706-3200163160,14037389-3200163160,14037389-3200163160,14055505-3200163160,14055620-3200163160,14055621-3200163160,14055622-3200163160,14055622-3200163160,14055623-3200163160,14055623-3200163160,14056605-3200163160,14056605-3200163160,14056752-3200163160,14056752-3200163160,14056753-3200163160,14056753-3200163160,14056754-3200163160,14056754-3200163160,14056916-3200163160,14056916-3200163160,14056917-3200163160,14056917-3200163160,14058913-3200163160,14059078-3200163160,14059078-3200163160,14059663-3200163160,14059680-3200163160,14059681-3200163160,14059681-3200163160,14059682-3200163160,14059682-3200163160,14059683-3200163160,14059683-3200163160,14060279,14060279,14060448-3200163160,14060448-3200163160,14060550-3200163160,14097166-3200163160,14097167-3200163160,14097168-3200163160,14097768-3200163160,14097768-3200163160,14097769-3200163160,14097769-3200163160,14099192-3200163160,14099192-3200163160,14099193-3200163160,14099193-3200163160,14099823-3200163160,14099862-3200163160,14099984-3200163160  "</t>
        </is>
      </c>
      <c r="E70" s="2">
        <f>"PR170822033"</f>
        <v/>
      </c>
      <c r="F70" s="3" t="n">
        <v>42969</v>
      </c>
      <c r="G70" s="18" t="n">
        <v>-226844.13</v>
      </c>
      <c r="H70" s="6" t="n">
        <v>-133781.91</v>
      </c>
    </row>
    <row r="71" ht="12.6" customHeight="1" s="12">
      <c r="A71" s="2" t="inlineStr">
        <is>
          <t>苏州万美塑胶制品有限公司</t>
        </is>
      </c>
      <c r="B71" s="2" t="inlineStr">
        <is>
          <t>亿盛九部-二科-一组</t>
        </is>
      </c>
      <c r="C71" s="2" t="inlineStr">
        <is>
          <t>付款</t>
        </is>
      </c>
      <c r="D71" s="2" t="inlineStr">
        <is>
          <t>="114057723,13750371,13750371,13767429,14032679-3200163160,14032738-3200163160,14032738-3200163160,14032775-3200163160,14032775-3200163160,14032788-3200163160,14032788-3200163160,14032789-3200163160,14032789-3200163160,14032806-3200163160,14033590-3200163160,14033590-3200163160,14033654-3200163160,14033654-3200163160,14034317,14034317,14034921,14035706-3200163160,14037389-3200163160,14037389-3200163160,14055505-3200163160,14055620-3200163160,14055621-3200163160,14055622-3200163160,14055622-3200163160,14055623-3200163160,14055623-3200163160,14056605-3200163160,14056605-3200163160,14056752-3200163160,14056752-3200163160,14056753-3200163160,14056753-3200163160,14056754-3200163160,14056754-3200163160,14056916-3200163160,14056916-3200163160,14056917-3200163160,14056917-3200163160,14058913-3200163160,14059078-3200163160,14059078-3200163160,14059663-3200163160,14059680-3200163160,14059681-3200163160,14059681-3200163160,14059682-3200163160,14059682-3200163160,14059683-3200163160,14059683-3200163160,14060279,14060279,14060448-3200163160,14060448-3200163160,14060550-3200163160,14097166-3200163160,14097167-3200163160,14097168-3200163160,14097768-3200163160,14097768-3200163160,14097769-3200163160,14097769-3200163160,14099192-3200163160,14099192-3200163160,14099193-3200163160,14099193-3200163160,14099823-3200163160,14099862-3200163160,14099984-3200163160  "</t>
        </is>
      </c>
      <c r="E71" s="2">
        <f>"PR170822033"</f>
        <v/>
      </c>
      <c r="F71" s="3" t="n">
        <v>42969</v>
      </c>
      <c r="G71" s="18" t="n">
        <v>-226844.13</v>
      </c>
      <c r="H71" s="6" t="n">
        <v>-17943.06</v>
      </c>
    </row>
    <row r="72" ht="12.6" customHeight="1" s="12">
      <c r="A72" s="2" t="inlineStr">
        <is>
          <t>苏州万美塑胶制品有限公司</t>
        </is>
      </c>
      <c r="B72" s="2" t="inlineStr">
        <is>
          <t>亿盛九部-二科-二组（17年）</t>
        </is>
      </c>
      <c r="C72" s="2" t="inlineStr">
        <is>
          <t>付款</t>
        </is>
      </c>
      <c r="D72" s="2" t="inlineStr">
        <is>
          <t>="114057723,13750371,13750371,13767429,14032679-3200163160,14032738-3200163160,14032738-3200163160,14032775-3200163160,14032775-3200163160,14032788-3200163160,14032788-3200163160,14032789-3200163160,14032789-3200163160,14032806-3200163160,14033590-3200163160,14033590-3200163160,14033654-3200163160,14033654-3200163160,14034317,14034317,14034921,14035706-3200163160,14037389-3200163160,14037389-3200163160,14055505-3200163160,14055620-3200163160,14055621-3200163160,14055622-3200163160,14055622-3200163160,14055623-3200163160,14055623-3200163160,14056605-3200163160,14056605-3200163160,14056752-3200163160,14056752-3200163160,14056753-3200163160,14056753-3200163160,14056754-3200163160,14056754-3200163160,14056916-3200163160,14056916-3200163160,14056917-3200163160,14056917-3200163160,14058913-3200163160,14059078-3200163160,14059078-3200163160,14059663-3200163160,14059680-3200163160,14059681-3200163160,14059681-3200163160,14059682-3200163160,14059682-3200163160,14059683-3200163160,14059683-3200163160,14060279,14060279,14060448-3200163160,14060448-3200163160,14060550-3200163160,14097166-3200163160,14097167-3200163160,14097168-3200163160,14097768-3200163160,14097768-3200163160,14097769-3200163160,14097769-3200163160,14099192-3200163160,14099192-3200163160,14099193-3200163160,14099193-3200163160,14099823-3200163160,14099862-3200163160,14099984-3200163160  "</t>
        </is>
      </c>
      <c r="E72" s="2">
        <f>"PR170822033"</f>
        <v/>
      </c>
      <c r="F72" s="3" t="n">
        <v>42969</v>
      </c>
      <c r="G72" s="18" t="n">
        <v>-226844.13</v>
      </c>
      <c r="H72" s="6" t="n">
        <v>-6110.01</v>
      </c>
    </row>
    <row r="73" ht="12.6" customHeight="1" s="12">
      <c r="A73" s="2" t="inlineStr">
        <is>
          <t>苏州万美塑胶制品有限公司</t>
        </is>
      </c>
      <c r="B73" s="2" t="inlineStr">
        <is>
          <t>亿盛九部-三科-一组（17年）</t>
        </is>
      </c>
      <c r="C73" s="2" t="inlineStr">
        <is>
          <t>付款</t>
        </is>
      </c>
      <c r="D73" s="2" t="inlineStr">
        <is>
          <t>="114057723,13750371,13750371,13767429,14032679-3200163160,14032738-3200163160,14032738-3200163160,14032775-3200163160,14032775-3200163160,14032788-3200163160,14032788-3200163160,14032789-3200163160,14032789-3200163160,14032806-3200163160,14033590-3200163160,14033590-3200163160,14033654-3200163160,14033654-3200163160,14034317,14034317,14034921,14035706-3200163160,14037389-3200163160,14037389-3200163160,14055505-3200163160,14055620-3200163160,14055621-3200163160,14055622-3200163160,14055622-3200163160,14055623-3200163160,14055623-3200163160,14056605-3200163160,14056605-3200163160,14056752-3200163160,14056752-3200163160,14056753-3200163160,14056753-3200163160,14056754-3200163160,14056754-3200163160,14056916-3200163160,14056916-3200163160,14056917-3200163160,14056917-3200163160,14058913-3200163160,14059078-3200163160,14059078-3200163160,14059663-3200163160,14059680-3200163160,14059681-3200163160,14059681-3200163160,14059682-3200163160,14059682-3200163160,14059683-3200163160,14059683-3200163160,14060279,14060279,14060448-3200163160,14060448-3200163160,14060550-3200163160,14097166-3200163160,14097167-3200163160,14097168-3200163160,14097768-3200163160,14097768-3200163160,14097769-3200163160,14097769-3200163160,14099192-3200163160,14099192-3200163160,14099193-3200163160,14099193-3200163160,14099823-3200163160,14099862-3200163160,14099984-3200163160  "</t>
        </is>
      </c>
      <c r="E73" s="2">
        <f>"PR170822033"</f>
        <v/>
      </c>
      <c r="F73" s="3" t="n">
        <v>42969</v>
      </c>
      <c r="G73" s="18" t="n">
        <v>-226844.13</v>
      </c>
      <c r="H73" s="6" t="n">
        <v>-62891.16</v>
      </c>
    </row>
    <row r="74" ht="12.6" customHeight="1" s="12">
      <c r="A74" s="2" t="inlineStr">
        <is>
          <t>苏州万美塑胶制品有限公司</t>
        </is>
      </c>
      <c r="B74" s="2" t="inlineStr">
        <is>
          <t>亿盛九部-三科-二组</t>
        </is>
      </c>
      <c r="C74" s="2" t="inlineStr">
        <is>
          <t>付款</t>
        </is>
      </c>
      <c r="D74" s="2" t="inlineStr">
        <is>
          <t>="114057723,13750371,13750371,13767429,14032679-3200163160,14032738-3200163160,14032738-3200163160,14032775-3200163160,14032775-3200163160,14032788-3200163160,14032788-3200163160,14032789-3200163160,14032789-3200163160,14032806-3200163160,14033590-3200163160,14033590-3200163160,14033654-3200163160,14033654-3200163160,14034317,14034317,14034921,14035706-3200163160,14037389-3200163160,14037389-3200163160,14055505-3200163160,14055620-3200163160,14055621-3200163160,14055622-3200163160,14055622-3200163160,14055623-3200163160,14055623-3200163160,14056605-3200163160,14056605-3200163160,14056752-3200163160,14056752-3200163160,14056753-3200163160,14056753-3200163160,14056754-3200163160,14056754-3200163160,14056916-3200163160,14056916-3200163160,14056917-3200163160,14056917-3200163160,14058913-3200163160,14059078-3200163160,14059078-3200163160,14059663-3200163160,14059680-3200163160,14059681-3200163160,14059681-3200163160,14059682-3200163160,14059682-3200163160,14059683-3200163160,14059683-3200163160,14060279,14060279,14060448-3200163160,14060448-3200163160,14060550-3200163160,14097166-3200163160,14097167-3200163160,14097168-3200163160,14097768-3200163160,14097768-3200163160,14097769-3200163160,14097769-3200163160,14099192-3200163160,14099192-3200163160,14099193-3200163160,14099193-3200163160,14099823-3200163160,14099862-3200163160,14099984-3200163160  "</t>
        </is>
      </c>
      <c r="E74" s="2">
        <f>"PR170822033"</f>
        <v/>
      </c>
      <c r="F74" s="3" t="n">
        <v>42969</v>
      </c>
      <c r="G74" s="18" t="n">
        <v>-226844.13</v>
      </c>
      <c r="H74" s="6" t="n">
        <v>-6117.99</v>
      </c>
    </row>
    <row r="75" ht="12.6" customHeight="1" s="12">
      <c r="A75" s="2" t="inlineStr">
        <is>
          <t>苏州万美塑胶制品有限公司</t>
        </is>
      </c>
      <c r="B75" s="2" t="inlineStr">
        <is>
          <t>亿盛四部-一科-一组（18年）</t>
        </is>
      </c>
      <c r="C75" s="2" t="inlineStr">
        <is>
          <t>付款</t>
        </is>
      </c>
      <c r="D75" s="2" t="inlineStr">
        <is>
          <t>="14056300-3200163160,14056574-3200163160,14056574-3200163160,14056614-3200163160,14056614-3200163160,14056617-3200163160,14056617-3200163160,14058323-3200163160,14058323-3200163160,14058345-3200163160,14058345-3200163160,14058350-3200163160,14058350-3200163160,14058351-3200163160,14058351-3200163160,14058352-3200163160,14058352-3200163160,14058639-3200163160,14058639-3200163160,14060086-3200163160,14060086-3200163160,14095604-3200163160,14095604-3200163160,14097283-3200163160,14097283-3200163160,14097290-3200163160,14097290-3200163160,14097291-3200163160,14097291-3200163160,14097642-3200163160,14097876-3200163160,14097974-3200163160,14097975-3200163160,14099158-3200163160,14099158-3200163160,14099376-3200163160,14099376-3200163160,14099379-3200163160,14099379-3200163160,14099621-3200163160,14099621-3200163160,14099622-3200163160,14099622-3200163160,14099647-3200163160,14099647-3200163160,14099801-3200163160,14099801-3200163160,14099802-3200163160,14099802-3200163160,14099803-3200163160,14099803-3200163160,14099804-3200163160,14099804-3200163160,14099805-3200163160,14099806-3200163160,14100180-3200163160,14100180-3200163160,14100239-3200163160,14100239-3200163160,14100349-3200163160,14100349-3200163160,14100350-3200163160,14100350-3200163160,14100351-3200163160,14100351-3200163160,14100352-3200163160,14100352-3200163160,14100353-3200163160,14100353-3200163160,14100354-3200163160,14100354-3200163160,14100374-3200163160,14100374-3200163160,14100586-3200163160  "</t>
        </is>
      </c>
      <c r="E75" s="2">
        <f>"PR170822036"</f>
        <v/>
      </c>
      <c r="F75" s="3" t="n">
        <v>42969</v>
      </c>
      <c r="G75" s="17" t="n">
        <v>-367710.77</v>
      </c>
      <c r="H75" s="6" t="n">
        <v>-12548.49</v>
      </c>
    </row>
    <row r="76" ht="12.6" customHeight="1" s="12">
      <c r="A76" s="2" t="inlineStr">
        <is>
          <t>苏州万美塑胶制品有限公司</t>
        </is>
      </c>
      <c r="B76" s="2" t="inlineStr">
        <is>
          <t>亿盛四部-一科-一组</t>
        </is>
      </c>
      <c r="C76" s="2" t="inlineStr">
        <is>
          <t>付款</t>
        </is>
      </c>
      <c r="D76" s="2" t="inlineStr">
        <is>
          <t>="14056300-3200163160,14056574-3200163160,14056574-3200163160,14056614-3200163160,14056614-3200163160,14056617-3200163160,14056617-3200163160,14058323-3200163160,14058323-3200163160,14058345-3200163160,14058345-3200163160,14058350-3200163160,14058350-3200163160,14058351-3200163160,14058351-3200163160,14058352-3200163160,14058352-3200163160,14058639-3200163160,14058639-3200163160,14060086-3200163160,14060086-3200163160,14095604-3200163160,14095604-3200163160,14097283-3200163160,14097283-3200163160,14097290-3200163160,14097290-3200163160,14097291-3200163160,14097291-3200163160,14097642-3200163160,14097876-3200163160,14097974-3200163160,14097975-3200163160,14099158-3200163160,14099158-3200163160,14099376-3200163160,14099376-3200163160,14099379-3200163160,14099379-3200163160,14099621-3200163160,14099621-3200163160,14099622-3200163160,14099622-3200163160,14099647-3200163160,14099647-3200163160,14099801-3200163160,14099801-3200163160,14099802-3200163160,14099802-3200163160,14099803-3200163160,14099803-3200163160,14099804-3200163160,14099804-3200163160,14099805-3200163160,14099806-3200163160,14100180-3200163160,14100180-3200163160,14100239-3200163160,14100239-3200163160,14100349-3200163160,14100349-3200163160,14100350-3200163160,14100350-3200163160,14100351-3200163160,14100351-3200163160,14100352-3200163160,14100352-3200163160,14100353-3200163160,14100353-3200163160,14100354-3200163160,14100354-3200163160,14100374-3200163160,14100374-3200163160,14100586-3200163160  "</t>
        </is>
      </c>
      <c r="E76" s="2">
        <f>"PR170822036"</f>
        <v/>
      </c>
      <c r="F76" s="3" t="n">
        <v>42969</v>
      </c>
      <c r="G76" s="17" t="n">
        <v>-367710.77</v>
      </c>
      <c r="H76" s="6" t="n">
        <v>-125631.54</v>
      </c>
    </row>
    <row r="77" ht="12.6" customHeight="1" s="12">
      <c r="A77" s="2" t="inlineStr">
        <is>
          <t>苏州万美塑胶制品有限公司</t>
        </is>
      </c>
      <c r="B77" s="2" t="inlineStr">
        <is>
          <t>亿盛四部-二科-二组（18年）</t>
        </is>
      </c>
      <c r="C77" s="2" t="inlineStr">
        <is>
          <t>付款</t>
        </is>
      </c>
      <c r="D77" s="2" t="inlineStr">
        <is>
          <t>="14056300-3200163160,14056574-3200163160,14056574-3200163160,14056614-3200163160,14056614-3200163160,14056617-3200163160,14056617-3200163160,14058323-3200163160,14058323-3200163160,14058345-3200163160,14058345-3200163160,14058350-3200163160,14058350-3200163160,14058351-3200163160,14058351-3200163160,14058352-3200163160,14058352-3200163160,14058639-3200163160,14058639-3200163160,14060086-3200163160,14060086-3200163160,14095604-3200163160,14095604-3200163160,14097283-3200163160,14097283-3200163160,14097290-3200163160,14097290-3200163160,14097291-3200163160,14097291-3200163160,14097642-3200163160,14097876-3200163160,14097974-3200163160,14097975-3200163160,14099158-3200163160,14099158-3200163160,14099376-3200163160,14099376-3200163160,14099379-3200163160,14099379-3200163160,14099621-3200163160,14099621-3200163160,14099622-3200163160,14099622-3200163160,14099647-3200163160,14099647-3200163160,14099801-3200163160,14099801-3200163160,14099802-3200163160,14099802-3200163160,14099803-3200163160,14099803-3200163160,14099804-3200163160,14099804-3200163160,14099805-3200163160,14099806-3200163160,14100180-3200163160,14100180-3200163160,14100239-3200163160,14100239-3200163160,14100349-3200163160,14100349-3200163160,14100350-3200163160,14100350-3200163160,14100351-3200163160,14100351-3200163160,14100352-3200163160,14100352-3200163160,14100353-3200163160,14100353-3200163160,14100354-3200163160,14100354-3200163160,14100374-3200163160,14100374-3200163160,14100586-3200163160  "</t>
        </is>
      </c>
      <c r="E77" s="2">
        <f>"PR170822036"</f>
        <v/>
      </c>
      <c r="F77" s="3" t="n">
        <v>42969</v>
      </c>
      <c r="G77" s="17" t="n">
        <v>-367710.77</v>
      </c>
      <c r="H77" s="6" t="n">
        <v>-190979.13</v>
      </c>
    </row>
    <row r="78" ht="12.6" customHeight="1" s="12">
      <c r="A78" s="2" t="inlineStr">
        <is>
          <t>苏州万美塑胶制品有限公司</t>
        </is>
      </c>
      <c r="B78" s="2" t="inlineStr">
        <is>
          <t>亿盛四部-一科-二组</t>
        </is>
      </c>
      <c r="C78" s="2" t="inlineStr">
        <is>
          <t>付款</t>
        </is>
      </c>
      <c r="D78" s="2" t="inlineStr">
        <is>
          <t>="14056300-3200163160,14056574-3200163160,14056574-3200163160,14056614-3200163160,14056614-3200163160,14056617-3200163160,14056617-3200163160,14058323-3200163160,14058323-3200163160,14058345-3200163160,14058345-3200163160,14058350-3200163160,14058350-3200163160,14058351-3200163160,14058351-3200163160,14058352-3200163160,14058352-3200163160,14058639-3200163160,14058639-3200163160,14060086-3200163160,14060086-3200163160,14095604-3200163160,14095604-3200163160,14097283-3200163160,14097283-3200163160,14097290-3200163160,14097290-3200163160,14097291-3200163160,14097291-3200163160,14097642-3200163160,14097876-3200163160,14097974-3200163160,14097975-3200163160,14099158-3200163160,14099158-3200163160,14099376-3200163160,14099376-3200163160,14099379-3200163160,14099379-3200163160,14099621-3200163160,14099621-3200163160,14099622-3200163160,14099622-3200163160,14099647-3200163160,14099647-3200163160,14099801-3200163160,14099801-3200163160,14099802-3200163160,14099802-3200163160,14099803-3200163160,14099803-3200163160,14099804-3200163160,14099804-3200163160,14099805-3200163160,14099806-3200163160,14100180-3200163160,14100180-3200163160,14100239-3200163160,14100239-3200163160,14100349-3200163160,14100349-3200163160,14100350-3200163160,14100350-3200163160,14100351-3200163160,14100351-3200163160,14100352-3200163160,14100352-3200163160,14100353-3200163160,14100353-3200163160,14100354-3200163160,14100354-3200163160,14100374-3200163160,14100374-3200163160,14100586-3200163160  "</t>
        </is>
      </c>
      <c r="E78" s="2">
        <f>"PR170822036"</f>
        <v/>
      </c>
      <c r="F78" s="3" t="n">
        <v>42969</v>
      </c>
      <c r="G78" s="17" t="n">
        <v>-367710.77</v>
      </c>
      <c r="H78" s="6" t="n">
        <v>-15165.58</v>
      </c>
    </row>
    <row r="79" ht="12.6" customHeight="1" s="12">
      <c r="A79" s="2" t="inlineStr">
        <is>
          <t>苏州万美塑胶制品有限公司</t>
        </is>
      </c>
      <c r="B79" s="2" t="inlineStr">
        <is>
          <t>亿盛七部-一科-三组</t>
        </is>
      </c>
      <c r="C79" s="2" t="inlineStr">
        <is>
          <t>付款</t>
        </is>
      </c>
      <c r="D79" s="2" t="inlineStr">
        <is>
          <t>="13767357,14035043,14035188-3200163160,14035188-3200163160,14035189-3200163160,14035189-3200163160,14035190-3200163160,14035190-3200163160,14035191-3200163160,14035191-3200163160,14035192-3200163160,14035192-3200163160,14035193-3200163160,14035193-3200163160,14035340-3200163160,14035340-3200163160,14035342-3200163160,14035342-3200163160,14037638-3200163160,14037640-3200163160,14037640-3200163160,14056072-3200163160,14056139-3200163160,14056201-3200163160,14056201-3200163160,14059598-3200163160,14095954,14097128-3200163160,14097128-3200163160,14097129-3200163160,14097129-3200163160,14099434-3200163160,14099434-3200163160,14099998-3200163160  "</t>
        </is>
      </c>
      <c r="E79" s="2">
        <f>"PR170822035"</f>
        <v/>
      </c>
      <c r="F79" s="3" t="n">
        <v>42969</v>
      </c>
      <c r="G79" s="18" t="n">
        <v>-59882.96</v>
      </c>
      <c r="H79" s="6" t="n">
        <v>-3189.51</v>
      </c>
    </row>
    <row r="80" ht="12.6" customHeight="1" s="12">
      <c r="A80" s="2" t="inlineStr">
        <is>
          <t>苏州万美塑胶制品有限公司</t>
        </is>
      </c>
      <c r="B80" s="2" t="inlineStr">
        <is>
          <t>亿盛六部-三科-一组</t>
        </is>
      </c>
      <c r="C80" s="2" t="inlineStr">
        <is>
          <t>付款</t>
        </is>
      </c>
      <c r="D80" s="2" t="inlineStr">
        <is>
          <t>="14056880-3200163160,14056880-3200163160,14056881-3200163160,14056881-3200163160,14058930-3200163160,14058930-3200163160,14060778-3200163160,14096036-3200163160,14096085-3200163160,14096085-3200163160,14096086-3200163160,14096086-3200163160,14096087-3200163160,14096087-3200163160,14096096-3200163160,14096096-3200163160,14096097-3200163160,14096097-3200163160,14096098-3200163160,14096098-3200163160,14096099-3200163160,14096099-3200163160,14096100-3200163160,14096100-3200163160,14096101-3200163160,14096101-3200163160,14096207-3200163160,14096207-3200163160,14096208-3200163160,14096208-3200163160,14096209-3200163160,14096209-3200163160,14096210-3200163160,14096210-3200163160,14096380-3200163160,14096380-3200163160,14096381-3200163160,14096381-3200163160,14097029-3200163160,14097029-3200163160,14097093-3200163160,14097093-3200163160,14097094-3200163160,14097094-3200163160,14097214-3200163160,14097214-3200163160,14097215-3200163160,14097215-3200163160,14097216-3200163160,14097216-3200163160,14097257-3200163160,14097257-3200163160,14097258-3200163160,14097258-3200163160,14097259-3200163160,14097259-3200163160,14097260-3200163160,14097260-3200163160,14097261-3200163160,14097261-3200163160,14097262-3200163160,14097262-3200163160,14097266-3200163160,14097266-3200163160,14097267-3200163160,14097267-3200163160,14097269-3200163160,14097269-3200163160,14097270-3200163160,14097270-3200163160,14097271-3200163160,14097271-3200163160,14097272-3200163160,14097272-3200163160,14097394-3200163160,14097842-3200163160,14098347-3200163160,14098348-3200163160,14098349-3200163160,14098942-3200163160,14098983-3200163160,14098986-3200163160,14099543-3200163160,14099618-3200163160,14099618-3200163160,14100051-3200163160,14100051-3200163160,14100052-3200163160,14100052-3200163160,14100053-3200163160,14100053-3200163160,14100054-3200163160,14100054-3200163160,14100574-3200163160,14100574-3200163160,14100575-3200163160,14100575-3200163160,14100576-3200163160,14100576-3200163160  "</t>
        </is>
      </c>
      <c r="E80" s="2">
        <f>"PR170925010"</f>
        <v/>
      </c>
      <c r="F80" s="3" t="n">
        <v>43003</v>
      </c>
      <c r="G80" s="18" t="n">
        <v>-388262.38</v>
      </c>
      <c r="H80" s="8" t="n">
        <v>-6129.99</v>
      </c>
    </row>
    <row r="81" ht="12.6" customHeight="1" s="12">
      <c r="A81" s="2" t="inlineStr">
        <is>
          <t>苏州万美塑胶制品有限公司</t>
        </is>
      </c>
      <c r="B81" s="2" t="inlineStr">
        <is>
          <t>亿盛六部-四科-一组</t>
        </is>
      </c>
      <c r="C81" s="2" t="inlineStr">
        <is>
          <t>付款</t>
        </is>
      </c>
      <c r="D81" s="2" t="inlineStr">
        <is>
          <t>="14056880-3200163160,14056880-3200163160,14056881-3200163160,14056881-3200163160,14058930-3200163160,14058930-3200163160,14060778-3200163160,14096036-3200163160,14096085-3200163160,14096085-3200163160,14096086-3200163160,14096086-3200163160,14096087-3200163160,14096087-3200163160,14096096-3200163160,14096096-3200163160,14096097-3200163160,14096097-3200163160,14096098-3200163160,14096098-3200163160,14096099-3200163160,14096099-3200163160,14096100-3200163160,14096100-3200163160,14096101-3200163160,14096101-3200163160,14096207-3200163160,14096207-3200163160,14096208-3200163160,14096208-3200163160,14096209-3200163160,14096209-3200163160,14096210-3200163160,14096210-3200163160,14096380-3200163160,14096380-3200163160,14096381-3200163160,14096381-3200163160,14097029-3200163160,14097029-3200163160,14097093-3200163160,14097093-3200163160,14097094-3200163160,14097094-3200163160,14097214-3200163160,14097214-3200163160,14097215-3200163160,14097215-3200163160,14097216-3200163160,14097216-3200163160,14097257-3200163160,14097257-3200163160,14097258-3200163160,14097258-3200163160,14097259-3200163160,14097259-3200163160,14097260-3200163160,14097260-3200163160,14097261-3200163160,14097261-3200163160,14097262-3200163160,14097262-3200163160,14097266-3200163160,14097266-3200163160,14097267-3200163160,14097267-3200163160,14097269-3200163160,14097269-3200163160,14097270-3200163160,14097270-3200163160,14097271-3200163160,14097271-3200163160,14097272-3200163160,14097272-3200163160,14097394-3200163160,14097842-3200163160,14098347-3200163160,14098348-3200163160,14098349-3200163160,14098942-3200163160,14098983-3200163160,14098986-3200163160,14099543-3200163160,14099618-3200163160,14099618-3200163160,14100051-3200163160,14100051-3200163160,14100052-3200163160,14100052-3200163160,14100053-3200163160,14100053-3200163160,14100054-3200163160,14100054-3200163160,14100574-3200163160,14100574-3200163160,14100575-3200163160,14100575-3200163160,14100576-3200163160,14100576-3200163160  "</t>
        </is>
      </c>
      <c r="E81" s="2">
        <f>"PR170925010"</f>
        <v/>
      </c>
      <c r="F81" s="3" t="n">
        <v>43003</v>
      </c>
      <c r="G81" s="18" t="n">
        <v>-388262.38</v>
      </c>
      <c r="H81" s="8" t="n">
        <v>-73266.72</v>
      </c>
    </row>
    <row r="82" ht="12.6" customHeight="1" s="12">
      <c r="A82" s="2" t="inlineStr">
        <is>
          <t>苏州万美塑胶制品有限公司</t>
        </is>
      </c>
      <c r="B82" s="2" t="inlineStr">
        <is>
          <t>亿盛七部-一科-一组</t>
        </is>
      </c>
      <c r="C82" s="2" t="inlineStr">
        <is>
          <t>付款</t>
        </is>
      </c>
      <c r="D82" s="2">
        <f>"09660870-3200164160,09660870-3200164160,09660872-3200164160,09660872-3200164160,14098502-3200163160,14098502-3200163160,14098503-3200163160,14098503-3200163160,14098521-3200163160,14098521-3200163160,14098558-3200163160,14098558-3200163160  "</f>
        <v/>
      </c>
      <c r="E82" s="2">
        <f>"PR170925012"</f>
        <v/>
      </c>
      <c r="F82" s="3" t="n">
        <v>43003</v>
      </c>
      <c r="G82" s="17" t="n">
        <v>-18367.3</v>
      </c>
      <c r="H82" s="6" t="n">
        <v>-18367.3</v>
      </c>
    </row>
    <row r="83" ht="12.6" customHeight="1" s="12">
      <c r="A83" s="2" t="inlineStr">
        <is>
          <t>苏州万美塑胶制品有限公司</t>
        </is>
      </c>
      <c r="B83" s="2" t="inlineStr">
        <is>
          <t>亿盛四部-一科-一组（18年）</t>
        </is>
      </c>
      <c r="C83" s="2" t="inlineStr">
        <is>
          <t>付款</t>
        </is>
      </c>
      <c r="D83" s="2" t="inlineStr">
        <is>
          <t>="14095818-3200163160,14095897-3200163160,14096228-3200163160,14096231-3200163160,14096489-3200163160,14096489-3200163160,14096490-3200163160,14096490-3200163160,14096525-3200163160,14098009-3200163160,14098009-3200163160,14098010-3200163160,14098010-3200163160,14098029-3200163160,14098029-3200163160,14098030-3200163160,14098030-3200163160,14098031-3200163160,14098031-3200163160,14098032-3200163160,14098032-3200163160,14098033-3200163160,14098033-3200163160,14098111-3200163160,14098111-3200163160,14098261-3200163160,14098382-3200163160,14098382-3200163160,14098383-3200163160,14098383-3200163160,14098384-3200163160,14098384-3200163160,14098385-3200163160,14098385-3200163160,14098386-3200163160,14098386-3200163160,14098387-3200163160,14098387-3200163160,14098442-3200163160,14098442-3200163160,14098443-3200163160,14098443-3200163160,14098449-3200163160,14098449-3200163160,14100663-3200163160,14100663-3200163160,14100683,14100683,14100701,14100701  "</t>
        </is>
      </c>
      <c r="E83" s="2">
        <f>"PR170925013"</f>
        <v/>
      </c>
      <c r="F83" s="3" t="n">
        <v>43003</v>
      </c>
      <c r="G83" s="17" t="n">
        <v>-356044.7</v>
      </c>
      <c r="H83" s="6" t="n">
        <v>-184259.16</v>
      </c>
    </row>
    <row r="84" ht="12.6" customHeight="1" s="12">
      <c r="A84" s="2" t="inlineStr">
        <is>
          <t>苏州万美塑胶制品有限公司</t>
        </is>
      </c>
      <c r="B84" s="2" t="inlineStr">
        <is>
          <t>亿盛四部-二科-二组（18年）</t>
        </is>
      </c>
      <c r="C84" s="2" t="inlineStr">
        <is>
          <t>付款</t>
        </is>
      </c>
      <c r="D84" s="2" t="inlineStr">
        <is>
          <t>="14095818-3200163160,14095897-3200163160,14096228-3200163160,14096231-3200163160,14096489-3200163160,14096489-3200163160,14096490-3200163160,14096490-3200163160,14096525-3200163160,14098009-3200163160,14098009-3200163160,14098010-3200163160,14098010-3200163160,14098029-3200163160,14098029-3200163160,14098030-3200163160,14098030-3200163160,14098031-3200163160,14098031-3200163160,14098032-3200163160,14098032-3200163160,14098033-3200163160,14098033-3200163160,14098111-3200163160,14098111-3200163160,14098261-3200163160,14098382-3200163160,14098382-3200163160,14098383-3200163160,14098383-3200163160,14098384-3200163160,14098384-3200163160,14098385-3200163160,14098385-3200163160,14098386-3200163160,14098386-3200163160,14098387-3200163160,14098387-3200163160,14098442-3200163160,14098442-3200163160,14098443-3200163160,14098443-3200163160,14098449-3200163160,14098449-3200163160,14100663-3200163160,14100663-3200163160,14100683,14100683,14100701,14100701  "</t>
        </is>
      </c>
      <c r="E84" s="2">
        <f>"PR170925013"</f>
        <v/>
      </c>
      <c r="F84" s="3" t="n">
        <v>43003</v>
      </c>
      <c r="G84" s="17" t="n">
        <v>-356044.7</v>
      </c>
      <c r="H84" s="6" t="n">
        <v>-143983.01</v>
      </c>
    </row>
    <row r="85" ht="12.6" customHeight="1" s="12">
      <c r="A85" s="2" t="inlineStr">
        <is>
          <t>苏州万美塑胶制品有限公司</t>
        </is>
      </c>
      <c r="B85" s="2" t="inlineStr">
        <is>
          <t>亿盛四部-一科-三组</t>
        </is>
      </c>
      <c r="C85" s="2" t="inlineStr">
        <is>
          <t>付款</t>
        </is>
      </c>
      <c r="D85" s="2" t="inlineStr">
        <is>
          <t>="14095818-3200163160,14095897-3200163160,14096228-3200163160,14096231-3200163160,14096489-3200163160,14096489-3200163160,14096490-3200163160,14096490-3200163160,14096525-3200163160,14098009-3200163160,14098009-3200163160,14098010-3200163160,14098010-3200163160,14098029-3200163160,14098029-3200163160,14098030-3200163160,14098030-3200163160,14098031-3200163160,14098031-3200163160,14098032-3200163160,14098032-3200163160,14098033-3200163160,14098033-3200163160,14098111-3200163160,14098111-3200163160,14098261-3200163160,14098382-3200163160,14098382-3200163160,14098383-3200163160,14098383-3200163160,14098384-3200163160,14098384-3200163160,14098385-3200163160,14098385-3200163160,14098386-3200163160,14098386-3200163160,14098387-3200163160,14098387-3200163160,14098442-3200163160,14098442-3200163160,14098443-3200163160,14098443-3200163160,14098449-3200163160,14098449-3200163160,14100663-3200163160,14100663-3200163160,14100683,14100683,14100701,14100701  "</t>
        </is>
      </c>
      <c r="E85" s="2">
        <f>"PR170925013"</f>
        <v/>
      </c>
      <c r="F85" s="3" t="n">
        <v>43003</v>
      </c>
      <c r="G85" s="17" t="n">
        <v>-356044.7</v>
      </c>
      <c r="H85" s="6" t="n">
        <v>-27802.53</v>
      </c>
    </row>
    <row r="86" ht="12.6" customHeight="1" s="12">
      <c r="A86" s="2" t="inlineStr">
        <is>
          <t>苏州万美塑胶制品有限公司</t>
        </is>
      </c>
      <c r="B86" s="2" t="inlineStr">
        <is>
          <t>亿盛五部-三科-一组（18年）</t>
        </is>
      </c>
      <c r="C86" s="2" t="inlineStr">
        <is>
          <t>付款</t>
        </is>
      </c>
      <c r="D86" s="2" t="inlineStr">
        <is>
          <t>="14059715-3200163160,14097785-3200163160,14097785-3200163160,14099203-3200163160,14099203-3200163160,14099445-3200163160,14099445-3200163160,14099446-3200163160,14099446-3200163160,14099447-3200163160,14099447-3200163160,14099448-3200163160,14099448-3200163160,14099449-3200163160,14099449-3200163160,14099450-3200163160,14099450-3200163160,14099451-3200163160,14099451-3200163160,14099452-3200163160,14099452-3200163160,14099456-3200163160,14099456-3200163160,14099764-3200163160,14099764-3200163160,14099844-3200163160,14099844-3200163160,14099845-3200163160,14099845-3200163160,14100032-3200163160,14100032-3200163160,14100432-3200163160,14100432-3200163160  "</t>
        </is>
      </c>
      <c r="E86" s="2">
        <f>"PR170925011"</f>
        <v/>
      </c>
      <c r="F86" s="3" t="n">
        <v>43003</v>
      </c>
      <c r="G86" s="17" t="n">
        <v>-50710.03</v>
      </c>
      <c r="H86" s="6" t="n">
        <v>-50710.03</v>
      </c>
    </row>
    <row r="87" ht="12.6" customHeight="1" s="12">
      <c r="A87" s="2" t="inlineStr">
        <is>
          <t>苏州万美塑胶制品有限公司</t>
        </is>
      </c>
      <c r="B87" s="2" t="inlineStr">
        <is>
          <t>亿盛六部-一科-一组</t>
        </is>
      </c>
      <c r="C87" s="2" t="inlineStr">
        <is>
          <t>付款</t>
        </is>
      </c>
      <c r="D87" s="2" t="inlineStr">
        <is>
          <t>="14056880-3200163160,14056880-3200163160,14056881-3200163160,14056881-3200163160,14058930-3200163160,14058930-3200163160,14060778-3200163160,14096036-3200163160,14096085-3200163160,14096085-3200163160,14096086-3200163160,14096086-3200163160,14096087-3200163160,14096087-3200163160,14096096-3200163160,14096096-3200163160,14096097-3200163160,14096097-3200163160,14096098-3200163160,14096098-3200163160,14096099-3200163160,14096099-3200163160,14096100-3200163160,14096100-3200163160,14096101-3200163160,14096101-3200163160,14096207-3200163160,14096207-3200163160,14096208-3200163160,14096208-3200163160,14096209-3200163160,14096209-3200163160,14096210-3200163160,14096210-3200163160,14096380-3200163160,14096380-3200163160,14096381-3200163160,14096381-3200163160,14097029-3200163160,14097029-3200163160,14097093-3200163160,14097093-3200163160,14097094-3200163160,14097094-3200163160,14097214-3200163160,14097214-3200163160,14097215-3200163160,14097215-3200163160,14097216-3200163160,14097216-3200163160,14097257-3200163160,14097257-3200163160,14097258-3200163160,14097258-3200163160,14097259-3200163160,14097259-3200163160,14097260-3200163160,14097260-3200163160,14097261-3200163160,14097261-3200163160,14097262-3200163160,14097262-3200163160,14097266-3200163160,14097266-3200163160,14097267-3200163160,14097267-3200163160,14097269-3200163160,14097269-3200163160,14097270-3200163160,14097270-3200163160,14097271-3200163160,14097271-3200163160,14097272-3200163160,14097272-3200163160,14097394-3200163160,14097842-3200163160,14098347-3200163160,14098348-3200163160,14098349-3200163160,14098942-3200163160,14098983-3200163160,14098986-3200163160,14099543-3200163160,14099618-3200163160,14099618-3200163160,14100051-3200163160,14100051-3200163160,14100052-3200163160,14100052-3200163160,14100053-3200163160,14100053-3200163160,14100054-3200163160,14100054-3200163160,14100574-3200163160,14100574-3200163160,14100575-3200163160,14100575-3200163160,14100576-3200163160,14100576-3200163160  "</t>
        </is>
      </c>
      <c r="E87" s="2">
        <f>"PR170925010"</f>
        <v/>
      </c>
      <c r="F87" s="3" t="n">
        <v>43003</v>
      </c>
      <c r="G87" s="18" t="n">
        <v>-388262.38</v>
      </c>
      <c r="H87" s="8" t="n">
        <v>-67293.55</v>
      </c>
    </row>
    <row r="88" ht="12.6" customHeight="1" s="12">
      <c r="A88" s="2" t="inlineStr">
        <is>
          <t>苏州万美塑胶制品有限公司</t>
        </is>
      </c>
      <c r="B88" s="2" t="inlineStr">
        <is>
          <t>亿盛六部-二科-一组</t>
        </is>
      </c>
      <c r="C88" s="2" t="inlineStr">
        <is>
          <t>付款</t>
        </is>
      </c>
      <c r="D88" s="2" t="inlineStr">
        <is>
          <t>="14056880-3200163160,14056880-3200163160,14056881-3200163160,14056881-3200163160,14058930-3200163160,14058930-3200163160,14060778-3200163160,14096036-3200163160,14096085-3200163160,14096085-3200163160,14096086-3200163160,14096086-3200163160,14096087-3200163160,14096087-3200163160,14096096-3200163160,14096096-3200163160,14096097-3200163160,14096097-3200163160,14096098-3200163160,14096098-3200163160,14096099-3200163160,14096099-3200163160,14096100-3200163160,14096100-3200163160,14096101-3200163160,14096101-3200163160,14096207-3200163160,14096207-3200163160,14096208-3200163160,14096208-3200163160,14096209-3200163160,14096209-3200163160,14096210-3200163160,14096210-3200163160,14096380-3200163160,14096380-3200163160,14096381-3200163160,14096381-3200163160,14097029-3200163160,14097029-3200163160,14097093-3200163160,14097093-3200163160,14097094-3200163160,14097094-3200163160,14097214-3200163160,14097214-3200163160,14097215-3200163160,14097215-3200163160,14097216-3200163160,14097216-3200163160,14097257-3200163160,14097257-3200163160,14097258-3200163160,14097258-3200163160,14097259-3200163160,14097259-3200163160,14097260-3200163160,14097260-3200163160,14097261-3200163160,14097261-3200163160,14097262-3200163160,14097262-3200163160,14097266-3200163160,14097266-3200163160,14097267-3200163160,14097267-3200163160,14097269-3200163160,14097269-3200163160,14097270-3200163160,14097270-3200163160,14097271-3200163160,14097271-3200163160,14097272-3200163160,14097272-3200163160,14097394-3200163160,14097842-3200163160,14098347-3200163160,14098348-3200163160,14098349-3200163160,14098942-3200163160,14098983-3200163160,14098986-3200163160,14099543-3200163160,14099618-3200163160,14099618-3200163160,14100051-3200163160,14100051-3200163160,14100052-3200163160,14100052-3200163160,14100053-3200163160,14100053-3200163160,14100054-3200163160,14100054-3200163160,14100574-3200163160,14100574-3200163160,14100575-3200163160,14100575-3200163160,14100576-3200163160,14100576-3200163160  "</t>
        </is>
      </c>
      <c r="E88" s="2">
        <f>"PR170925010"</f>
        <v/>
      </c>
      <c r="F88" s="3" t="n">
        <v>43003</v>
      </c>
      <c r="G88" s="18" t="n">
        <v>-388262.38</v>
      </c>
      <c r="H88" s="8" t="n">
        <v>-241572.12</v>
      </c>
    </row>
    <row r="89" ht="12.6" customHeight="1" s="12">
      <c r="A89" s="2" t="inlineStr">
        <is>
          <t>苏州万美塑胶制品有限公司</t>
        </is>
      </c>
      <c r="B89" s="2" t="inlineStr">
        <is>
          <t>亿盛一部-三科-一组</t>
        </is>
      </c>
      <c r="C89" s="2" t="inlineStr">
        <is>
          <t>付款</t>
        </is>
      </c>
      <c r="D89" s="2">
        <f>"  "</f>
        <v/>
      </c>
      <c r="E89" s="2">
        <f>"PR171012030"</f>
        <v/>
      </c>
      <c r="F89" s="3" t="n">
        <v>43020</v>
      </c>
      <c r="G89" s="19" t="n">
        <v>-1009418.88</v>
      </c>
      <c r="H89" s="9" t="n">
        <v>-26915</v>
      </c>
    </row>
    <row r="90" ht="12.6" customHeight="1" s="12">
      <c r="A90" s="2" t="inlineStr">
        <is>
          <t>苏州万美塑胶制品有限公司</t>
        </is>
      </c>
      <c r="B90" s="2" t="inlineStr">
        <is>
          <t>亿盛六部-二科-一组</t>
        </is>
      </c>
      <c r="C90" s="2" t="inlineStr">
        <is>
          <t>付款</t>
        </is>
      </c>
      <c r="D90" s="2" t="inlineStr">
        <is>
          <t>="09657051-3200164160,09657051-3200164160,09657052-3200164160,09657052-3200164160,09657082-3200164160,09657082-3200164160,09657083-3200164160,09657083-3200164160,09657084-3200164160,09657084-3200164160,09657085-3200164160,09657085-3200164160,09657259-3200164160,09657259-3200164160,09657260-3200164160,09657260-3200164160,09657261-3200164160,09657261-3200164160,09657262-3200164160,09657262-3200164160,09657440,09657440,09657441,09657441,09659076,09659076,09659077,09659077,09659078,09659078,09659079,09659079,09659213,09659213,09659242,09659242,09659243,09659243,09659244,09659244,09659245,09659245,09661124-3200164160,09661125-3200164160,09661126-3200164160,09661128-3200164160,09661541-3200164160,09661555-3200164160,09661556-3200164160,09661557-3200164160  "</t>
        </is>
      </c>
      <c r="E90" s="2">
        <f>"PR171019016"</f>
        <v/>
      </c>
      <c r="F90" s="3" t="n">
        <v>43027</v>
      </c>
      <c r="G90" s="17" t="n">
        <v>-540134.4</v>
      </c>
      <c r="H90" s="6" t="n">
        <v>-138131.89</v>
      </c>
    </row>
    <row r="91" ht="12.6" customHeight="1" s="12">
      <c r="A91" s="2" t="inlineStr">
        <is>
          <t>苏州万美塑胶制品有限公司</t>
        </is>
      </c>
      <c r="B91" s="2" t="inlineStr">
        <is>
          <t>亿盛六部-三科-一组</t>
        </is>
      </c>
      <c r="C91" s="2" t="inlineStr">
        <is>
          <t>付款</t>
        </is>
      </c>
      <c r="D91" s="2" t="inlineStr">
        <is>
          <t>="09657051-3200164160,09657051-3200164160,09657052-3200164160,09657052-3200164160,09657082-3200164160,09657082-3200164160,09657083-3200164160,09657083-3200164160,09657084-3200164160,09657084-3200164160,09657085-3200164160,09657085-3200164160,09657259-3200164160,09657259-3200164160,09657260-3200164160,09657260-3200164160,09657261-3200164160,09657261-3200164160,09657262-3200164160,09657262-3200164160,09657440,09657440,09657441,09657441,09659076,09659076,09659077,09659077,09659078,09659078,09659079,09659079,09659213,09659213,09659242,09659242,09659243,09659243,09659244,09659244,09659245,09659245,09661124-3200164160,09661125-3200164160,09661126-3200164160,09661128-3200164160,09661541-3200164160,09661555-3200164160,09661556-3200164160,09661557-3200164160  "</t>
        </is>
      </c>
      <c r="E91" s="2">
        <f>"PR171019016"</f>
        <v/>
      </c>
      <c r="F91" s="3" t="n">
        <v>43027</v>
      </c>
      <c r="G91" s="17" t="n">
        <v>-540134.4</v>
      </c>
      <c r="H91" s="6" t="n">
        <v>-278059.2</v>
      </c>
    </row>
    <row r="92" ht="12.6" customHeight="1" s="12">
      <c r="A92" s="2" t="inlineStr">
        <is>
          <t>苏州万美塑胶制品有限公司</t>
        </is>
      </c>
      <c r="B92" s="2" t="inlineStr">
        <is>
          <t>亿盛六部-四科-一组</t>
        </is>
      </c>
      <c r="C92" s="2" t="inlineStr">
        <is>
          <t>付款</t>
        </is>
      </c>
      <c r="D92" s="2" t="inlineStr">
        <is>
          <t>="09657051-3200164160,09657051-3200164160,09657052-3200164160,09657052-3200164160,09657082-3200164160,09657082-3200164160,09657083-3200164160,09657083-3200164160,09657084-3200164160,09657084-3200164160,09657085-3200164160,09657085-3200164160,09657259-3200164160,09657259-3200164160,09657260-3200164160,09657260-3200164160,09657261-3200164160,09657261-3200164160,09657262-3200164160,09657262-3200164160,09657440,09657440,09657441,09657441,09659076,09659076,09659077,09659077,09659078,09659078,09659079,09659079,09659213,09659213,09659242,09659242,09659243,09659243,09659244,09659244,09659245,09659245,09661124-3200164160,09661125-3200164160,09661126-3200164160,09661128-3200164160,09661541-3200164160,09661555-3200164160,09661556-3200164160,09661557-3200164160  "</t>
        </is>
      </c>
      <c r="E92" s="2">
        <f>"PR171019016"</f>
        <v/>
      </c>
      <c r="F92" s="3" t="n">
        <v>43027</v>
      </c>
      <c r="G92" s="17" t="n">
        <v>-540134.4</v>
      </c>
      <c r="H92" s="6" t="n">
        <v>-123943.31</v>
      </c>
    </row>
    <row r="93" ht="12.6" customHeight="1" s="12">
      <c r="A93" s="2" t="inlineStr">
        <is>
          <t>苏州万美塑胶制品有限公司</t>
        </is>
      </c>
      <c r="B93" s="2" t="inlineStr">
        <is>
          <t>亿盛四部-一科-三组</t>
        </is>
      </c>
      <c r="C93" s="2" t="inlineStr">
        <is>
          <t>付款</t>
        </is>
      </c>
      <c r="D93" s="2" t="inlineStr">
        <is>
          <t>="09656718-3200164160,09656718-3200164160,09656773-3200164160,09656773-3200164160,09656774-3200164160,09656774-3200164160,09656775-3200164160,09656775-3200164160,09656780-3200164160,09656780-3200164160,09656890-3200164160,09656890-3200164160,09656962-3200164160,09656962-3200164160,09657013-3200164160,09657013-3200164160,09657480,09657480,09657571,09657572,09657587,09657587,09657588,09657588,09657589,09657589,09657590,09657590,09657591,09657591,09658748-3200164160,09658748-3200164160,09658839-3200164160,09658901-3200164160,09659039,09659039,09659106,09659106,09659185,09659185,09659200,09659200,09659358,09659358,09659413,09659786,09659786,09660779-3200164160,09660779-3200164160,09660780-3200164160,09660780-3200164160,09660781-3200164160,09660781-3200164160,09660782-3200164160,09660782-3200164160,09660783-3200164160,09660783-3200164160,09660805-3200164160,09660805-3200164160,09660806-3200164160,09660806-3200164160,09660807-3200164160,09660807-3200164160,09660808-3200164160,09660808-3200164160,09660810-3200164160,09660810-3200164160,09660811-3200164160,09660811-3200164160,09661226-3200164160,14096607-3200163160,14096770-3200163160,14100760-3200163160,14100762-3200163160,14100831-3200163160,14100831-3200163160,14100832-3200163160,14100832-3200163160  "</t>
        </is>
      </c>
      <c r="E93" s="2">
        <f>"PR171019015"</f>
        <v/>
      </c>
      <c r="F93" s="3" t="n">
        <v>43027</v>
      </c>
      <c r="G93" s="17" t="n">
        <v>-500411.31</v>
      </c>
      <c r="H93" s="6" t="n">
        <v>-45960</v>
      </c>
    </row>
    <row r="94" ht="12.6" customHeight="1" s="12">
      <c r="A94" s="2" t="inlineStr">
        <is>
          <t>苏州万美塑胶制品有限公司</t>
        </is>
      </c>
      <c r="B94" s="2" t="inlineStr">
        <is>
          <t>亿盛四部-一科-二组</t>
        </is>
      </c>
      <c r="C94" s="2" t="inlineStr">
        <is>
          <t>付款</t>
        </is>
      </c>
      <c r="D94" s="2" t="inlineStr">
        <is>
          <t>="09656718-3200164160,09656718-3200164160,09656773-3200164160,09656773-3200164160,09656774-3200164160,09656774-3200164160,09656775-3200164160,09656775-3200164160,09656780-3200164160,09656780-3200164160,09656890-3200164160,09656890-3200164160,09656962-3200164160,09656962-3200164160,09657013-3200164160,09657013-3200164160,09657480,09657480,09657571,09657572,09657587,09657587,09657588,09657588,09657589,09657589,09657590,09657590,09657591,09657591,09658748-3200164160,09658748-3200164160,09658839-3200164160,09658901-3200164160,09659039,09659039,09659106,09659106,09659185,09659185,09659200,09659200,09659358,09659358,09659413,09659786,09659786,09660779-3200164160,09660779-3200164160,09660780-3200164160,09660780-3200164160,09660781-3200164160,09660781-3200164160,09660782-3200164160,09660782-3200164160,09660783-3200164160,09660783-3200164160,09660805-3200164160,09660805-3200164160,09660806-3200164160,09660806-3200164160,09660807-3200164160,09660807-3200164160,09660808-3200164160,09660808-3200164160,09660810-3200164160,09660810-3200164160,09660811-3200164160,09660811-3200164160,09661226-3200164160,14096607-3200163160,14096770-3200163160,14100760-3200163160,14100762-3200163160,14100831-3200163160,14100831-3200163160,14100832-3200163160,14100832-3200163160  "</t>
        </is>
      </c>
      <c r="E94" s="2">
        <f>"PR171019015"</f>
        <v/>
      </c>
      <c r="F94" s="3" t="n">
        <v>43027</v>
      </c>
      <c r="G94" s="17" t="n">
        <v>-500411.31</v>
      </c>
      <c r="H94" s="6" t="n">
        <v>-11453.92</v>
      </c>
    </row>
    <row r="95" ht="12.6" customHeight="1" s="12">
      <c r="A95" s="2" t="inlineStr">
        <is>
          <t>苏州万美塑胶制品有限公司</t>
        </is>
      </c>
      <c r="B95" s="2" t="inlineStr">
        <is>
          <t>亿盛四部-二科-二组（18年）</t>
        </is>
      </c>
      <c r="C95" s="2" t="inlineStr">
        <is>
          <t>付款</t>
        </is>
      </c>
      <c r="D95" s="2" t="inlineStr">
        <is>
          <t>="09656718-3200164160,09656718-3200164160,09656773-3200164160,09656773-3200164160,09656774-3200164160,09656774-3200164160,09656775-3200164160,09656775-3200164160,09656780-3200164160,09656780-3200164160,09656890-3200164160,09656890-3200164160,09656962-3200164160,09656962-3200164160,09657013-3200164160,09657013-3200164160,09657480,09657480,09657571,09657572,09657587,09657587,09657588,09657588,09657589,09657589,09657590,09657590,09657591,09657591,09658748-3200164160,09658748-3200164160,09658839-3200164160,09658901-3200164160,09659039,09659039,09659106,09659106,09659185,09659185,09659200,09659200,09659358,09659358,09659413,09659786,09659786,09660779-3200164160,09660779-3200164160,09660780-3200164160,09660780-3200164160,09660781-3200164160,09660781-3200164160,09660782-3200164160,09660782-3200164160,09660783-3200164160,09660783-3200164160,09660805-3200164160,09660805-3200164160,09660806-3200164160,09660806-3200164160,09660807-3200164160,09660807-3200164160,09660808-3200164160,09660808-3200164160,09660810-3200164160,09660810-3200164160,09660811-3200164160,09660811-3200164160,09661226-3200164160,14096607-3200163160,14096770-3200163160,14100760-3200163160,14100762-3200163160,14100831-3200163160,14100831-3200163160,14100832-3200163160,14100832-3200163160  "</t>
        </is>
      </c>
      <c r="E95" s="2">
        <f>"PR171019015"</f>
        <v/>
      </c>
      <c r="F95" s="3" t="n">
        <v>43027</v>
      </c>
      <c r="G95" s="17" t="n">
        <v>-500411.31</v>
      </c>
      <c r="H95" s="6" t="n">
        <v>-258550.31</v>
      </c>
    </row>
    <row r="96" ht="12.6" customHeight="1" s="12">
      <c r="A96" s="2" t="inlineStr">
        <is>
          <t>苏州万美塑胶制品有限公司</t>
        </is>
      </c>
      <c r="B96" s="2" t="inlineStr">
        <is>
          <t>亿盛四部-一科-一组</t>
        </is>
      </c>
      <c r="C96" s="2" t="inlineStr">
        <is>
          <t>付款</t>
        </is>
      </c>
      <c r="D96" s="2" t="inlineStr">
        <is>
          <t>="09656718-3200164160,09656718-3200164160,09656773-3200164160,09656773-3200164160,09656774-3200164160,09656774-3200164160,09656775-3200164160,09656775-3200164160,09656780-3200164160,09656780-3200164160,09656890-3200164160,09656890-3200164160,09656962-3200164160,09656962-3200164160,09657013-3200164160,09657013-3200164160,09657480,09657480,09657571,09657572,09657587,09657587,09657588,09657588,09657589,09657589,09657590,09657590,09657591,09657591,09658748-3200164160,09658748-3200164160,09658839-3200164160,09658901-3200164160,09659039,09659039,09659106,09659106,09659185,09659185,09659200,09659200,09659358,09659358,09659413,09659786,09659786,09660779-3200164160,09660779-3200164160,09660780-3200164160,09660780-3200164160,09660781-3200164160,09660781-3200164160,09660782-3200164160,09660782-3200164160,09660783-3200164160,09660783-3200164160,09660805-3200164160,09660805-3200164160,09660806-3200164160,09660806-3200164160,09660807-3200164160,09660807-3200164160,09660808-3200164160,09660808-3200164160,09660810-3200164160,09660810-3200164160,09660811-3200164160,09660811-3200164160,09661226-3200164160,14096607-3200163160,14096770-3200163160,14100760-3200163160,14100762-3200163160,14100831-3200163160,14100831-3200163160,14100832-3200163160,14100832-3200163160  "</t>
        </is>
      </c>
      <c r="E96" s="2">
        <f>"PR171019015"</f>
        <v/>
      </c>
      <c r="F96" s="3" t="n">
        <v>43027</v>
      </c>
      <c r="G96" s="17" t="n">
        <v>-500411.31</v>
      </c>
      <c r="H96" s="6" t="n">
        <v>-129842.55</v>
      </c>
    </row>
    <row r="97" ht="12.6" customHeight="1" s="12">
      <c r="A97" s="2" t="inlineStr">
        <is>
          <t>苏州万美塑胶制品有限公司</t>
        </is>
      </c>
      <c r="B97" s="2" t="inlineStr">
        <is>
          <t>亿盛四部-一科-一组（18年）</t>
        </is>
      </c>
      <c r="C97" s="2" t="inlineStr">
        <is>
          <t>付款</t>
        </is>
      </c>
      <c r="D97" s="2" t="inlineStr">
        <is>
          <t>="09656718-3200164160,09656718-3200164160,09656773-3200164160,09656773-3200164160,09656774-3200164160,09656774-3200164160,09656775-3200164160,09656775-3200164160,09656780-3200164160,09656780-3200164160,09656890-3200164160,09656890-3200164160,09656962-3200164160,09656962-3200164160,09657013-3200164160,09657013-3200164160,09657480,09657480,09657571,09657572,09657587,09657587,09657588,09657588,09657589,09657589,09657590,09657590,09657591,09657591,09658748-3200164160,09658748-3200164160,09658839-3200164160,09658901-3200164160,09659039,09659039,09659106,09659106,09659185,09659185,09659200,09659200,09659358,09659358,09659413,09659786,09659786,09660779-3200164160,09660779-3200164160,09660780-3200164160,09660780-3200164160,09660781-3200164160,09660781-3200164160,09660782-3200164160,09660782-3200164160,09660783-3200164160,09660783-3200164160,09660805-3200164160,09660805-3200164160,09660806-3200164160,09660806-3200164160,09660807-3200164160,09660807-3200164160,09660808-3200164160,09660808-3200164160,09660810-3200164160,09660810-3200164160,09660811-3200164160,09660811-3200164160,09661226-3200164160,14096607-3200163160,14096770-3200163160,14100760-3200163160,14100762-3200163160,14100831-3200163160,14100831-3200163160,14100832-3200163160,14100832-3200163160  "</t>
        </is>
      </c>
      <c r="E97" s="2">
        <f>"PR171019015"</f>
        <v/>
      </c>
      <c r="F97" s="3" t="n">
        <v>43027</v>
      </c>
      <c r="G97" s="17" t="n">
        <v>-500411.31</v>
      </c>
      <c r="H97" s="6" t="n">
        <v>-54604.53</v>
      </c>
    </row>
    <row r="98" ht="12.6" customHeight="1" s="12">
      <c r="A98" s="2" t="inlineStr">
        <is>
          <t>苏州万美塑胶制品有限公司</t>
        </is>
      </c>
      <c r="B98" s="2" t="inlineStr">
        <is>
          <t>亿盛四部-二科-二组（18年）</t>
        </is>
      </c>
      <c r="C98" s="2" t="inlineStr">
        <is>
          <t>付款</t>
        </is>
      </c>
      <c r="D98" s="2" t="inlineStr">
        <is>
          <t>="09216014-3200164160,09216014-3200164160,09216016-3200164160,09216016-3200164160,09216234-3200164160,09216234-3200164160,09216250-3200164160,09216366-3200164160,09234193-3200164160,09234193-3200164160,09234194-3200164160,09234194-3200164160,09234195-3200164160,09234195-3200164160,09234196-3200164160,09234196-3200164160,09234197-3200164160,09234197-3200164160,09234397-3200164160,09234397-3200164160,09235168-3200164160,09235168-3200164160,09235386-3200164160,09235386-3200164160,09235387-3200164160,09235387-3200164160,09235388-3200164160,09235585-3200164160,09235585-3200164160,09657675-3200164160,09657675-3200164160,09657824-3200164160,09657824-3200164160,09657825-3200164160,09657825-3200164160,09657826-3200164160,09657826-3200164160,09657827-3200164160,09657827-3200164160,09657828-3200164160,09657828-3200164160,09659754-3200164160,09659918,09659918,09660349-3200164160,09660350-3200164160,09660350-3200164160,09660383-3200164160,09660383-3200164160,09660384-3200164160,09660384-3200164160,09660385-3200164160,09660385-3200164160,09660386-3200164160,09660386-3200164160,09660387-3200164160,09660387-3200164160,09660477-3200164160,09660477-3200164160  "</t>
        </is>
      </c>
      <c r="E98" s="2">
        <f>"PR171122037"</f>
        <v/>
      </c>
      <c r="F98" s="3" t="n">
        <v>43061</v>
      </c>
      <c r="G98" s="17" t="n">
        <v>-211272.35</v>
      </c>
      <c r="H98" s="6" t="n">
        <v>-87410.34</v>
      </c>
    </row>
    <row r="99" ht="12.6" customHeight="1" s="12">
      <c r="A99" s="2" t="inlineStr">
        <is>
          <t>苏州万美塑胶制品有限公司</t>
        </is>
      </c>
      <c r="B99" s="2" t="inlineStr">
        <is>
          <t>亿盛四部-一科-二组</t>
        </is>
      </c>
      <c r="C99" s="2" t="inlineStr">
        <is>
          <t>付款</t>
        </is>
      </c>
      <c r="D99" s="2" t="inlineStr">
        <is>
          <t>="09216014-3200164160,09216014-3200164160,09216016-3200164160,09216016-3200164160,09216234-3200164160,09216234-3200164160,09216250-3200164160,09216366-3200164160,09234193-3200164160,09234193-3200164160,09234194-3200164160,09234194-3200164160,09234195-3200164160,09234195-3200164160,09234196-3200164160,09234196-3200164160,09234197-3200164160,09234197-3200164160,09234397-3200164160,09234397-3200164160,09235168-3200164160,09235168-3200164160,09235386-3200164160,09235386-3200164160,09235387-3200164160,09235387-3200164160,09235388-3200164160,09235585-3200164160,09235585-3200164160,09657675-3200164160,09657675-3200164160,09657824-3200164160,09657824-3200164160,09657825-3200164160,09657825-3200164160,09657826-3200164160,09657826-3200164160,09657827-3200164160,09657827-3200164160,09657828-3200164160,09657828-3200164160,09659754-3200164160,09659918,09659918,09660349-3200164160,09660350-3200164160,09660350-3200164160,09660383-3200164160,09660383-3200164160,09660384-3200164160,09660384-3200164160,09660385-3200164160,09660385-3200164160,09660386-3200164160,09660386-3200164160,09660387-3200164160,09660387-3200164160,09660477-3200164160,09660477-3200164160  "</t>
        </is>
      </c>
      <c r="E99" s="2">
        <f>"PR171122037"</f>
        <v/>
      </c>
      <c r="F99" s="3" t="n">
        <v>43061</v>
      </c>
      <c r="G99" s="17" t="n">
        <v>-211272.35</v>
      </c>
      <c r="H99" s="6" t="n">
        <v>-13198.4</v>
      </c>
    </row>
    <row r="100" ht="12.6" customHeight="1" s="12">
      <c r="A100" s="2" t="inlineStr">
        <is>
          <t>苏州万美塑胶制品有限公司</t>
        </is>
      </c>
      <c r="B100" s="2" t="inlineStr">
        <is>
          <t>亿盛九部-三科-二组</t>
        </is>
      </c>
      <c r="C100" s="2" t="inlineStr">
        <is>
          <t>付款</t>
        </is>
      </c>
      <c r="D100" s="2" t="inlineStr">
        <is>
          <t>="09234248-3200164160,09234538-3200164160,09657353-3200164160,09658036,09658036,09658478-3200164160,09658478-3200164160,09658485,09658485,09658515,09658691-3200164160,09658691-3200164160,09659147,09659147,09659148,09659148,09659757,09659757,09661777,09661777,09662090,09662090,09662196,09662196,09662235,09662235,09662511,09662511,09662515,14056393-3200163160,14056393-3200163160,14096472-3200163160,14098655-3200163160,14098655-3200163160,14098931-3200163160,14098977-3200163160,14098977-3200163160,14100622,14100622,14100624,14100624,14100636,14100636,14100637,14100637,14100665,14100665,14100869-3200163160,14100869-3200163160,14100896-3200163160,14100897-3200163160  "</t>
        </is>
      </c>
      <c r="E100" s="2">
        <f>"PR171122036"</f>
        <v/>
      </c>
      <c r="F100" s="3" t="n">
        <v>43061</v>
      </c>
      <c r="G100" s="17" t="n">
        <v>-327872.07</v>
      </c>
      <c r="H100" s="6" t="n">
        <v>-5339.06</v>
      </c>
    </row>
    <row r="101" ht="12.6" customHeight="1" s="12">
      <c r="A101" s="2" t="inlineStr">
        <is>
          <t>苏州万美塑胶制品有限公司</t>
        </is>
      </c>
      <c r="B101" s="2" t="inlineStr">
        <is>
          <t>亿盛九部-一科-一组</t>
        </is>
      </c>
      <c r="C101" s="2" t="inlineStr">
        <is>
          <t>付款</t>
        </is>
      </c>
      <c r="D101" s="2" t="inlineStr">
        <is>
          <t>="09234248-3200164160,09234538-3200164160,09657353-3200164160,09658036,09658036,09658478-3200164160,09658478-3200164160,09658485,09658485,09658515,09658691-3200164160,09658691-3200164160,09659147,09659147,09659148,09659148,09659757,09659757,09661777,09661777,09662090,09662090,09662196,09662196,09662235,09662235,09662511,09662511,09662515,14056393-3200163160,14056393-3200163160,14096472-3200163160,14098655-3200163160,14098655-3200163160,14098931-3200163160,14098977-3200163160,14098977-3200163160,14100622,14100622,14100624,14100624,14100636,14100636,14100637,14100637,14100665,14100665,14100869-3200163160,14100869-3200163160,14100896-3200163160,14100897-3200163160  "</t>
        </is>
      </c>
      <c r="E101" s="2">
        <f>"PR171122036"</f>
        <v/>
      </c>
      <c r="F101" s="3" t="n">
        <v>43061</v>
      </c>
      <c r="G101" s="17" t="n">
        <v>-327872.07</v>
      </c>
      <c r="H101" s="6" t="n">
        <v>-299883.63</v>
      </c>
    </row>
    <row r="102" ht="12.6" customHeight="1" s="12">
      <c r="A102" s="2" t="inlineStr">
        <is>
          <t>苏州万美塑胶制品有限公司</t>
        </is>
      </c>
      <c r="B102" s="2" t="inlineStr">
        <is>
          <t>亿盛九部-二科-一组</t>
        </is>
      </c>
      <c r="C102" s="2" t="inlineStr">
        <is>
          <t>付款</t>
        </is>
      </c>
      <c r="D102" s="2" t="inlineStr">
        <is>
          <t>="09234248-3200164160,09234538-3200164160,09657353-3200164160,09658036,09658036,09658478-3200164160,09658478-3200164160,09658485,09658485,09658515,09658691-3200164160,09658691-3200164160,09659147,09659147,09659148,09659148,09659757,09659757,09661777,09661777,09662090,09662090,09662196,09662196,09662235,09662235,09662511,09662511,09662515,14056393-3200163160,14056393-3200163160,14096472-3200163160,14098655-3200163160,14098655-3200163160,14098931-3200163160,14098977-3200163160,14098977-3200163160,14100622,14100622,14100624,14100624,14100636,14100636,14100637,14100637,14100665,14100665,14100869-3200163160,14100869-3200163160,14100896-3200163160,14100897-3200163160  "</t>
        </is>
      </c>
      <c r="E102" s="2">
        <f>"PR171122036"</f>
        <v/>
      </c>
      <c r="F102" s="3" t="n">
        <v>43061</v>
      </c>
      <c r="G102" s="17" t="n">
        <v>-327872.07</v>
      </c>
      <c r="H102" s="6" t="n">
        <v>-7878.81</v>
      </c>
    </row>
    <row r="103" ht="12.6" customHeight="1" s="12">
      <c r="A103" s="2" t="inlineStr">
        <is>
          <t>苏州万美塑胶制品有限公司</t>
        </is>
      </c>
      <c r="B103" s="2" t="inlineStr">
        <is>
          <t>亿盛九部-三科-一组（17年）</t>
        </is>
      </c>
      <c r="C103" s="2" t="inlineStr">
        <is>
          <t>付款</t>
        </is>
      </c>
      <c r="D103" s="2" t="inlineStr">
        <is>
          <t>="09234248-3200164160,09234538-3200164160,09657353-3200164160,09658036,09658036,09658478-3200164160,09658478-3200164160,09658485,09658485,09658515,09658691-3200164160,09658691-3200164160,09659147,09659147,09659148,09659148,09659757,09659757,09661777,09661777,09662090,09662090,09662196,09662196,09662235,09662235,09662511,09662511,09662515,14056393-3200163160,14056393-3200163160,14096472-3200163160,14098655-3200163160,14098655-3200163160,14098931-3200163160,14098977-3200163160,14098977-3200163160,14100622,14100622,14100624,14100624,14100636,14100636,14100637,14100637,14100665,14100665,14100869-3200163160,14100869-3200163160,14100896-3200163160,14100897-3200163160  "</t>
        </is>
      </c>
      <c r="E103" s="2">
        <f>"PR171122036"</f>
        <v/>
      </c>
      <c r="F103" s="3" t="n">
        <v>43061</v>
      </c>
      <c r="G103" s="17" t="n">
        <v>-327872.07</v>
      </c>
      <c r="H103" s="6" t="n">
        <v>-14770.57</v>
      </c>
    </row>
    <row r="104" ht="12.6" customHeight="1" s="12">
      <c r="A104" s="2" t="inlineStr">
        <is>
          <t>苏州万美塑胶制品有限公司</t>
        </is>
      </c>
      <c r="B104" s="2" t="inlineStr">
        <is>
          <t>亿盛四部-一科-三组</t>
        </is>
      </c>
      <c r="C104" s="2" t="inlineStr">
        <is>
          <t>付款</t>
        </is>
      </c>
      <c r="D104" s="2" t="inlineStr">
        <is>
          <t>="09216014-3200164160,09216014-3200164160,09216016-3200164160,09216016-3200164160,09216234-3200164160,09216234-3200164160,09216250-3200164160,09216366-3200164160,09234193-3200164160,09234193-3200164160,09234194-3200164160,09234194-3200164160,09234195-3200164160,09234195-3200164160,09234196-3200164160,09234196-3200164160,09234197-3200164160,09234197-3200164160,09234397-3200164160,09234397-3200164160,09235168-3200164160,09235168-3200164160,09235386-3200164160,09235386-3200164160,09235387-3200164160,09235387-3200164160,09235388-3200164160,09235585-3200164160,09235585-3200164160,09657675-3200164160,09657675-3200164160,09657824-3200164160,09657824-3200164160,09657825-3200164160,09657825-3200164160,09657826-3200164160,09657826-3200164160,09657827-3200164160,09657827-3200164160,09657828-3200164160,09657828-3200164160,09659754-3200164160,09659918,09659918,09660349-3200164160,09660350-3200164160,09660350-3200164160,09660383-3200164160,09660383-3200164160,09660384-3200164160,09660384-3200164160,09660385-3200164160,09660385-3200164160,09660386-3200164160,09660386-3200164160,09660387-3200164160,09660387-3200164160,09660477-3200164160,09660477-3200164160  "</t>
        </is>
      </c>
      <c r="E104" s="2">
        <f>"PR171122037"</f>
        <v/>
      </c>
      <c r="F104" s="3" t="n">
        <v>43061</v>
      </c>
      <c r="G104" s="17" t="n">
        <v>-211272.35</v>
      </c>
      <c r="H104" s="6" t="n">
        <v>-21786.85</v>
      </c>
    </row>
    <row r="105" ht="12.6" customHeight="1" s="12">
      <c r="A105" s="2" t="inlineStr">
        <is>
          <t>苏州万美塑胶制品有限公司</t>
        </is>
      </c>
      <c r="B105" s="2" t="inlineStr">
        <is>
          <t>亿盛四部-一科-一组（18年）</t>
        </is>
      </c>
      <c r="C105" s="2" t="inlineStr">
        <is>
          <t>付款</t>
        </is>
      </c>
      <c r="D105" s="2" t="inlineStr">
        <is>
          <t>="09216014-3200164160,09216014-3200164160,09216016-3200164160,09216016-3200164160,09216234-3200164160,09216234-3200164160,09216250-3200164160,09216366-3200164160,09234193-3200164160,09234193-3200164160,09234194-3200164160,09234194-3200164160,09234195-3200164160,09234195-3200164160,09234196-3200164160,09234196-3200164160,09234197-3200164160,09234197-3200164160,09234397-3200164160,09234397-3200164160,09235168-3200164160,09235168-3200164160,09235386-3200164160,09235386-3200164160,09235387-3200164160,09235387-3200164160,09235388-3200164160,09235585-3200164160,09235585-3200164160,09657675-3200164160,09657675-3200164160,09657824-3200164160,09657824-3200164160,09657825-3200164160,09657825-3200164160,09657826-3200164160,09657826-3200164160,09657827-3200164160,09657827-3200164160,09657828-3200164160,09657828-3200164160,09659754-3200164160,09659918,09659918,09660349-3200164160,09660350-3200164160,09660350-3200164160,09660383-3200164160,09660383-3200164160,09660384-3200164160,09660384-3200164160,09660385-3200164160,09660385-3200164160,09660386-3200164160,09660386-3200164160,09660387-3200164160,09660387-3200164160,09660477-3200164160,09660477-3200164160  "</t>
        </is>
      </c>
      <c r="E105" s="2">
        <f>"PR171122037"</f>
        <v/>
      </c>
      <c r="F105" s="3" t="n">
        <v>43061</v>
      </c>
      <c r="G105" s="17" t="n">
        <v>-211272.35</v>
      </c>
      <c r="H105" s="6" t="n">
        <v>-7475</v>
      </c>
    </row>
    <row r="106" ht="12.6" customHeight="1" s="12">
      <c r="A106" s="2" t="inlineStr">
        <is>
          <t>苏州万美塑胶制品有限公司</t>
        </is>
      </c>
      <c r="B106" s="2" t="inlineStr">
        <is>
          <t>亿盛四部-一科-一组</t>
        </is>
      </c>
      <c r="C106" s="2" t="inlineStr">
        <is>
          <t>付款</t>
        </is>
      </c>
      <c r="D106" s="2" t="inlineStr">
        <is>
          <t>="09216014-3200164160,09216014-3200164160,09216016-3200164160,09216016-3200164160,09216234-3200164160,09216234-3200164160,09216250-3200164160,09216366-3200164160,09234193-3200164160,09234193-3200164160,09234194-3200164160,09234194-3200164160,09234195-3200164160,09234195-3200164160,09234196-3200164160,09234196-3200164160,09234197-3200164160,09234197-3200164160,09234397-3200164160,09234397-3200164160,09235168-3200164160,09235168-3200164160,09235386-3200164160,09235386-3200164160,09235387-3200164160,09235387-3200164160,09235388-3200164160,09235585-3200164160,09235585-3200164160,09657675-3200164160,09657675-3200164160,09657824-3200164160,09657824-3200164160,09657825-3200164160,09657825-3200164160,09657826-3200164160,09657826-3200164160,09657827-3200164160,09657827-3200164160,09657828-3200164160,09657828-3200164160,09659754-3200164160,09659918,09659918,09660349-3200164160,09660350-3200164160,09660350-3200164160,09660383-3200164160,09660383-3200164160,09660384-3200164160,09660384-3200164160,09660385-3200164160,09660385-3200164160,09660386-3200164160,09660386-3200164160,09660387-3200164160,09660387-3200164160,09660477-3200164160,09660477-3200164160  "</t>
        </is>
      </c>
      <c r="E106" s="2">
        <f>"PR171122037"</f>
        <v/>
      </c>
      <c r="F106" s="3" t="n">
        <v>43061</v>
      </c>
      <c r="G106" s="17" t="n">
        <v>-211272.35</v>
      </c>
      <c r="H106" s="6" t="n">
        <v>-81401.75999999999</v>
      </c>
    </row>
    <row r="107" ht="12.6" customHeight="1" s="12">
      <c r="A107" s="2" t="inlineStr">
        <is>
          <t>苏州万美塑胶制品有限公司</t>
        </is>
      </c>
      <c r="B107" s="2" t="inlineStr">
        <is>
          <t>亿盛六部-二科-一组</t>
        </is>
      </c>
      <c r="C107" s="2" t="inlineStr">
        <is>
          <t>付款</t>
        </is>
      </c>
      <c r="D107" s="2" t="inlineStr">
        <is>
          <t>="09217104-3200164160,09217104-3200164160,09217105-3200164160,09217105-3200164160,09217106-3200164160,09217106-3200164160,09217108-3200164160,09217108-3200164160,09217399-3200164160,09217400-3200164160,09217401-3200164160,09217402-3200164160,09217421-3200164160,09217422-3200164160,09217423-3200164160,09217424-3200164160,09217425-3200164160,09217426-3200164160,09217427-3200164160,09217428-3200164160,09218314-3200164160,09218314-3200164160,09234296-3200164160,09234296-3200164160,09235090-3200164160,09235090-3200164160,09235091-3200164160,09235091-3200164160,09235092-3200164160,09235092-3200164160,09235271-3200164160,09235271-3200164160,09235273-3200164160,09235273-3200164160,09235573-3200164160,09235821-3200164160,09235821-3200164160,09235822-3200164160,09235822-3200164160,09235823-3200164160,09235823-3200164160,09235824-3200164160,09235824-3200164160,09236033,09236034,09236045,09236046,09236047,09236048,09236049,09236050,09236051,09236052,09657735,09657735,09657736,09657736,09658038,09658159,09658160,09658161,09658162,09658163,09658164,09658165,09658167,09658202-3200164160,09658202-3200164160,09658335-3200164160,09658336-3200164160,09658337-3200164160,09658338-3200164160,09658339-3200164160,09658340-3200164160,09658341-3200164160,09658342-3200164160,09658514-3200164160,09658514-3200164160,09658581-3200164160,09658581-3200164160,09658583-3200164160,09658583-3200164160,09658584-3200164160,09658584-3200164160,09658613-3200164160,09658613-3200164160,09658614-3200164160,09658614-3200164160,09658615-3200164160,09658615-3200164160,09658616-3200164160,09658616-3200164160,09658617-3200164160,09658617-3200164160,09658618-3200164160,09658618-3200164160,09662325-3200164160,09662613-3200164160,09662613-3200164160  "</t>
        </is>
      </c>
      <c r="E107" s="2">
        <f>"PR171220072"</f>
        <v/>
      </c>
      <c r="F107" s="3" t="n">
        <v>43089</v>
      </c>
      <c r="G107" s="18" t="n">
        <v>-605007.34</v>
      </c>
      <c r="H107" s="8" t="n">
        <v>-324260.76</v>
      </c>
    </row>
    <row r="108" ht="12.6" customHeight="1" s="12">
      <c r="A108" s="2" t="inlineStr">
        <is>
          <t>苏州万美塑胶制品有限公司</t>
        </is>
      </c>
      <c r="B108" s="2" t="inlineStr">
        <is>
          <t>亿盛六部-一科-一组</t>
        </is>
      </c>
      <c r="C108" s="2" t="inlineStr">
        <is>
          <t>付款</t>
        </is>
      </c>
      <c r="D108" s="2" t="inlineStr">
        <is>
          <t>="09217104-3200164160,09217104-3200164160,09217105-3200164160,09217105-3200164160,09217106-3200164160,09217106-3200164160,09217108-3200164160,09217108-3200164160,09217399-3200164160,09217400-3200164160,09217401-3200164160,09217402-3200164160,09217421-3200164160,09217422-3200164160,09217423-3200164160,09217424-3200164160,09217425-3200164160,09217426-3200164160,09217427-3200164160,09217428-3200164160,09218314-3200164160,09218314-3200164160,09234296-3200164160,09234296-3200164160,09235090-3200164160,09235090-3200164160,09235091-3200164160,09235091-3200164160,09235092-3200164160,09235092-3200164160,09235271-3200164160,09235271-3200164160,09235273-3200164160,09235273-3200164160,09235573-3200164160,09235821-3200164160,09235821-3200164160,09235822-3200164160,09235822-3200164160,09235823-3200164160,09235823-3200164160,09235824-3200164160,09235824-3200164160,09236033,09236034,09236045,09236046,09236047,09236048,09236049,09236050,09236051,09236052,09657735,09657735,09657736,09657736,09658038,09658159,09658160,09658161,09658162,09658163,09658164,09658165,09658167,09658202-3200164160,09658202-3200164160,09658335-3200164160,09658336-3200164160,09658337-3200164160,09658338-3200164160,09658339-3200164160,09658340-3200164160,09658341-3200164160,09658342-3200164160,09658514-3200164160,09658514-3200164160,09658581-3200164160,09658581-3200164160,09658583-3200164160,09658583-3200164160,09658584-3200164160,09658584-3200164160,09658613-3200164160,09658613-3200164160,09658614-3200164160,09658614-3200164160,09658615-3200164160,09658615-3200164160,09658616-3200164160,09658616-3200164160,09658617-3200164160,09658617-3200164160,09658618-3200164160,09658618-3200164160,09662325-3200164160,09662613-3200164160,09662613-3200164160  "</t>
        </is>
      </c>
      <c r="E108" s="2">
        <f>"PR171220072"</f>
        <v/>
      </c>
      <c r="F108" s="3" t="n">
        <v>43089</v>
      </c>
      <c r="G108" s="18" t="n">
        <v>-605007.34</v>
      </c>
      <c r="H108" s="8" t="n">
        <v>-30624.03</v>
      </c>
    </row>
    <row r="109" ht="12.6" customHeight="1" s="12">
      <c r="A109" s="2" t="inlineStr">
        <is>
          <t>苏州万美塑胶制品有限公司</t>
        </is>
      </c>
      <c r="B109" s="2" t="inlineStr">
        <is>
          <t>亿盛六部-四科-一组</t>
        </is>
      </c>
      <c r="C109" s="2" t="inlineStr">
        <is>
          <t>付款</t>
        </is>
      </c>
      <c r="D109" s="2" t="inlineStr">
        <is>
          <t>="09217104-3200164160,09217104-3200164160,09217105-3200164160,09217105-3200164160,09217106-3200164160,09217106-3200164160,09217108-3200164160,09217108-3200164160,09217399-3200164160,09217400-3200164160,09217401-3200164160,09217402-3200164160,09217421-3200164160,09217422-3200164160,09217423-3200164160,09217424-3200164160,09217425-3200164160,09217426-3200164160,09217427-3200164160,09217428-3200164160,09218314-3200164160,09218314-3200164160,09234296-3200164160,09234296-3200164160,09235090-3200164160,09235090-3200164160,09235091-3200164160,09235091-3200164160,09235092-3200164160,09235092-3200164160,09235271-3200164160,09235271-3200164160,09235273-3200164160,09235273-3200164160,09235573-3200164160,09235821-3200164160,09235821-3200164160,09235822-3200164160,09235822-3200164160,09235823-3200164160,09235823-3200164160,09235824-3200164160,09235824-3200164160,09236033,09236034,09236045,09236046,09236047,09236048,09236049,09236050,09236051,09236052,09657735,09657735,09657736,09657736,09658038,09658159,09658160,09658161,09658162,09658163,09658164,09658165,09658167,09658202-3200164160,09658202-3200164160,09658335-3200164160,09658336-3200164160,09658337-3200164160,09658338-3200164160,09658339-3200164160,09658340-3200164160,09658341-3200164160,09658342-3200164160,09658514-3200164160,09658514-3200164160,09658581-3200164160,09658581-3200164160,09658583-3200164160,09658583-3200164160,09658584-3200164160,09658584-3200164160,09658613-3200164160,09658613-3200164160,09658614-3200164160,09658614-3200164160,09658615-3200164160,09658615-3200164160,09658616-3200164160,09658616-3200164160,09658617-3200164160,09658617-3200164160,09658618-3200164160,09658618-3200164160,09662325-3200164160,09662613-3200164160,09662613-3200164160  "</t>
        </is>
      </c>
      <c r="E109" s="2">
        <f>"PR171220072"</f>
        <v/>
      </c>
      <c r="F109" s="3" t="n">
        <v>43089</v>
      </c>
      <c r="G109" s="18" t="n">
        <v>-605007.34</v>
      </c>
      <c r="H109" s="8" t="n">
        <v>-246622.54</v>
      </c>
    </row>
    <row r="110" ht="12.6" customHeight="1" s="12">
      <c r="A110" s="2" t="inlineStr">
        <is>
          <t>苏州万美塑胶制品有限公司</t>
        </is>
      </c>
      <c r="B110" s="2" t="inlineStr">
        <is>
          <t>亿盛六部-三科-一组</t>
        </is>
      </c>
      <c r="C110" s="2" t="inlineStr">
        <is>
          <t>付款</t>
        </is>
      </c>
      <c r="D110" s="2" t="inlineStr">
        <is>
          <t>="09217104-3200164160,09217104-3200164160,09217105-3200164160,09217105-3200164160,09217106-3200164160,09217106-3200164160,09217108-3200164160,09217108-3200164160,09217399-3200164160,09217400-3200164160,09217401-3200164160,09217402-3200164160,09217421-3200164160,09217422-3200164160,09217423-3200164160,09217424-3200164160,09217425-3200164160,09217426-3200164160,09217427-3200164160,09217428-3200164160,09218314-3200164160,09218314-3200164160,09234296-3200164160,09234296-3200164160,09235090-3200164160,09235090-3200164160,09235091-3200164160,09235091-3200164160,09235092-3200164160,09235092-3200164160,09235271-3200164160,09235271-3200164160,09235273-3200164160,09235273-3200164160,09235573-3200164160,09235821-3200164160,09235821-3200164160,09235822-3200164160,09235822-3200164160,09235823-3200164160,09235823-3200164160,09235824-3200164160,09235824-3200164160,09236033,09236034,09236045,09236046,09236047,09236048,09236049,09236050,09236051,09236052,09657735,09657735,09657736,09657736,09658038,09658159,09658160,09658161,09658162,09658163,09658164,09658165,09658167,09658202-3200164160,09658202-3200164160,09658335-3200164160,09658336-3200164160,09658337-3200164160,09658338-3200164160,09658339-3200164160,09658340-3200164160,09658341-3200164160,09658342-3200164160,09658514-3200164160,09658514-3200164160,09658581-3200164160,09658581-3200164160,09658583-3200164160,09658583-3200164160,09658584-3200164160,09658584-3200164160,09658613-3200164160,09658613-3200164160,09658614-3200164160,09658614-3200164160,09658615-3200164160,09658615-3200164160,09658616-3200164160,09658616-3200164160,09658617-3200164160,09658617-3200164160,09658618-3200164160,09658618-3200164160,09662325-3200164160,09662613-3200164160,09662613-3200164160  "</t>
        </is>
      </c>
      <c r="E110" s="2">
        <f>"PR171220072"</f>
        <v/>
      </c>
      <c r="F110" s="3" t="n">
        <v>43089</v>
      </c>
      <c r="G110" s="18" t="n">
        <v>-605007.34</v>
      </c>
      <c r="H110" s="8" t="n">
        <v>-3500.01</v>
      </c>
    </row>
    <row r="111" ht="12.6" customHeight="1" s="12">
      <c r="A111" s="2" t="inlineStr">
        <is>
          <t>苏州万美塑胶制品有限公司</t>
        </is>
      </c>
      <c r="B111" s="2" t="inlineStr">
        <is>
          <t>亿盛四部-二科-二组（18年）</t>
        </is>
      </c>
      <c r="C111" s="2" t="inlineStr">
        <is>
          <t>付款</t>
        </is>
      </c>
      <c r="D111" s="2" t="inlineStr">
        <is>
          <t>="09216966-3200164160,09216966-3200164160,09217015-3200164160,09217015-3200164160,09217635,09217635,09218092,09218092,09218100,09218437-3200164160,09218786-3200164160,09218786-3200164160,09218792-3200164160,09218792-3200164160,09235934-3200164160,09235934-3200164160,09235935-3200164160,09235935-3200164160,09235964-3200164160,09235964-3200164160,09235965-3200164160,09235965-3200164160,09235966-3200164160,09235966-3200164160,09236639-3200164160,09236639-3200164160,09239250-3200164160,09239250-3200164160,09239251-3200164160,09239251-3200164160,09239297-3200164160,09239298-3200164160,09239298-3200164160,09239299-3200164160,09239299-3200164160,09239461-3200164160,09239946-3200164160,09239946-3200164160,09241065-3200164160,09241193-3200164160,09241193-3200164160,09241875-3200164160,09241875-3200164160,09242942-3200164160,09243081-3200164160,09243081-3200164160,09243191-3200164160,09243191-3200164160,09243374-3200164160,09243374-3200164160,09243375-3200164160,09243375-3200164160,09243376-3200164160,09243376-3200164160,09243409,09243409,09243410,09243410,09243411,09243411,09243557,09243557,09243559,09243559,09243642,09243642,09988885-3200164160,09988885-3200164160  "</t>
        </is>
      </c>
      <c r="E111" s="2">
        <f>"PR180126060"</f>
        <v/>
      </c>
      <c r="F111" s="3" t="n">
        <v>43126</v>
      </c>
      <c r="G111" s="17" t="n">
        <v>-294312.06</v>
      </c>
      <c r="H111" s="6" t="n">
        <v>-16263.99</v>
      </c>
    </row>
    <row r="112" ht="12.6" customHeight="1" s="12">
      <c r="A112" s="2" t="inlineStr">
        <is>
          <t>苏州万美塑胶制品有限公司</t>
        </is>
      </c>
      <c r="B112" s="2" t="inlineStr">
        <is>
          <t>亿盛四部-一科-三组</t>
        </is>
      </c>
      <c r="C112" s="2" t="inlineStr">
        <is>
          <t>付款</t>
        </is>
      </c>
      <c r="D112" s="2" t="inlineStr">
        <is>
          <t>="09216966-3200164160,09216966-3200164160,09217015-3200164160,09217015-3200164160,09217635,09217635,09218092,09218092,09218100,09218437-3200164160,09218786-3200164160,09218786-3200164160,09218792-3200164160,09218792-3200164160,09235934-3200164160,09235934-3200164160,09235935-3200164160,09235935-3200164160,09235964-3200164160,09235964-3200164160,09235965-3200164160,09235965-3200164160,09235966-3200164160,09235966-3200164160,09236639-3200164160,09236639-3200164160,09239250-3200164160,09239250-3200164160,09239251-3200164160,09239251-3200164160,09239297-3200164160,09239298-3200164160,09239298-3200164160,09239299-3200164160,09239299-3200164160,09239461-3200164160,09239946-3200164160,09239946-3200164160,09241065-3200164160,09241193-3200164160,09241193-3200164160,09241875-3200164160,09241875-3200164160,09242942-3200164160,09243081-3200164160,09243081-3200164160,09243191-3200164160,09243191-3200164160,09243374-3200164160,09243374-3200164160,09243375-3200164160,09243375-3200164160,09243376-3200164160,09243376-3200164160,09243409,09243409,09243410,09243410,09243411,09243411,09243557,09243557,09243559,09243559,09243642,09243642,09988885-3200164160,09988885-3200164160  "</t>
        </is>
      </c>
      <c r="E112" s="2">
        <f>"PR180126060"</f>
        <v/>
      </c>
      <c r="F112" s="3" t="n">
        <v>43126</v>
      </c>
      <c r="G112" s="17" t="n">
        <v>-294312.06</v>
      </c>
      <c r="H112" s="6" t="n">
        <v>-136993.95</v>
      </c>
    </row>
    <row r="113" ht="12.6" customHeight="1" s="12">
      <c r="A113" s="2" t="inlineStr">
        <is>
          <t>苏州万美塑胶制品有限公司</t>
        </is>
      </c>
      <c r="B113" s="2" t="inlineStr">
        <is>
          <t>亿盛九部-三科-一组</t>
        </is>
      </c>
      <c r="C113" s="2" t="inlineStr">
        <is>
          <t>付款</t>
        </is>
      </c>
      <c r="D113" s="2" t="inlineStr">
        <is>
          <t>="09216098-3200164160,09216098-3200164160,09216232-3200164160,09216232-3200164160,09216387-3200164160,09216387-3200164160,09216884-3200164160,09216884-3200164160,09217184,09217185,09217241,09217241,09217876,09217877,09218141,09218142-3200164160,09218327-3200164160,09218327-3200164160,09218328-3200164160,09218328-3200164160,09218721-3200164160,09218721-3200164160,09218788-3200164160,09218956-3200164160,09218956-3200164160,09218997-3200164160,09234661,09236572-3200164160,09236572-3200164160,09236677-3200164160,09236718-3200164160,09236718-3200164160,09238986-3200164160,09239173-3200164160,09239259-3200164160,09239259-3200164160,09239260-3200164160,09239260-3200164160,09239679-3200164160,09239923-3200164160,09239923-3200164160,09241159-3200164160,09241857-3200164160,09242113-3200164160,09243012-3200164160,09243012-3200164160  "</t>
        </is>
      </c>
      <c r="E113" s="2">
        <f>"PR180126058"</f>
        <v/>
      </c>
      <c r="F113" s="3" t="n">
        <v>43126</v>
      </c>
      <c r="G113" s="17" t="n">
        <v>-204105.45</v>
      </c>
      <c r="H113" s="6" t="n">
        <v>-1852.5</v>
      </c>
    </row>
    <row r="114" ht="12.6" customHeight="1" s="12">
      <c r="A114" s="2" t="inlineStr">
        <is>
          <t>苏州万美塑胶制品有限公司</t>
        </is>
      </c>
      <c r="B114" s="2" t="inlineStr">
        <is>
          <t>亿盛四部-一科-一组</t>
        </is>
      </c>
      <c r="C114" s="2" t="inlineStr">
        <is>
          <t>付款</t>
        </is>
      </c>
      <c r="D114" s="2" t="inlineStr">
        <is>
          <t>="09216966-3200164160,09216966-3200164160,09217015-3200164160,09217015-3200164160,09217635,09217635,09218092,09218092,09218100,09218437-3200164160,09218786-3200164160,09218786-3200164160,09218792-3200164160,09218792-3200164160,09235934-3200164160,09235934-3200164160,09235935-3200164160,09235935-3200164160,09235964-3200164160,09235964-3200164160,09235965-3200164160,09235965-3200164160,09235966-3200164160,09235966-3200164160,09236639-3200164160,09236639-3200164160,09239250-3200164160,09239250-3200164160,09239251-3200164160,09239251-3200164160,09239297-3200164160,09239298-3200164160,09239298-3200164160,09239299-3200164160,09239299-3200164160,09239461-3200164160,09239946-3200164160,09239946-3200164160,09241065-3200164160,09241193-3200164160,09241193-3200164160,09241875-3200164160,09241875-3200164160,09242942-3200164160,09243081-3200164160,09243081-3200164160,09243191-3200164160,09243191-3200164160,09243374-3200164160,09243374-3200164160,09243375-3200164160,09243375-3200164160,09243376-3200164160,09243376-3200164160,09243409,09243409,09243410,09243410,09243411,09243411,09243557,09243557,09243559,09243559,09243642,09243642,09988885-3200164160,09988885-3200164160  "</t>
        </is>
      </c>
      <c r="E114" s="2">
        <f>"PR180126060"</f>
        <v/>
      </c>
      <c r="F114" s="3" t="n">
        <v>43126</v>
      </c>
      <c r="G114" s="17" t="n">
        <v>-294312.06</v>
      </c>
      <c r="H114" s="6" t="n">
        <v>-74468.06</v>
      </c>
    </row>
    <row r="115" ht="12.6" customHeight="1" s="12">
      <c r="A115" s="2" t="inlineStr">
        <is>
          <t>苏州万美塑胶制品有限公司</t>
        </is>
      </c>
      <c r="B115" s="2" t="inlineStr">
        <is>
          <t>亿盛九部-一科-一组</t>
        </is>
      </c>
      <c r="C115" s="2" t="inlineStr">
        <is>
          <t>付款</t>
        </is>
      </c>
      <c r="D115" s="2" t="inlineStr">
        <is>
          <t>="09216098-3200164160,09216098-3200164160,09216232-3200164160,09216232-3200164160,09216387-3200164160,09216387-3200164160,09216884-3200164160,09216884-3200164160,09217184,09217185,09217241,09217241,09217876,09217877,09218141,09218142-3200164160,09218327-3200164160,09218327-3200164160,09218328-3200164160,09218328-3200164160,09218721-3200164160,09218721-3200164160,09218788-3200164160,09218956-3200164160,09218956-3200164160,09218997-3200164160,09234661,09236572-3200164160,09236572-3200164160,09236677-3200164160,09236718-3200164160,09236718-3200164160,09238986-3200164160,09239173-3200164160,09239259-3200164160,09239259-3200164160,09239260-3200164160,09239260-3200164160,09239679-3200164160,09239923-3200164160,09239923-3200164160,09241159-3200164160,09241857-3200164160,09242113-3200164160,09243012-3200164160,09243012-3200164160  "</t>
        </is>
      </c>
      <c r="E115" s="2">
        <f>"PR180126058"</f>
        <v/>
      </c>
      <c r="F115" s="3" t="n">
        <v>43126</v>
      </c>
      <c r="G115" s="17" t="n">
        <v>-204105.45</v>
      </c>
      <c r="H115" s="6" t="n">
        <v>-115748.92</v>
      </c>
    </row>
    <row r="116" ht="12.6" customHeight="1" s="12">
      <c r="A116" s="2" t="inlineStr">
        <is>
          <t>苏州万美塑胶制品有限公司</t>
        </is>
      </c>
      <c r="B116" s="2" t="inlineStr">
        <is>
          <t>亿盛八部-二科-一组</t>
        </is>
      </c>
      <c r="C116" s="2" t="inlineStr">
        <is>
          <t>付款</t>
        </is>
      </c>
      <c r="D116" s="2" t="inlineStr">
        <is>
          <t>="09217188,09217188,09218802-3200164160,09218802-3200164160,09236495,09236495,09238949-3200164160,09238949-3200164160,09241130,09241130,09242043-3200164160,09242043-3200164160,09242344-3200164160,09242344-3200164160,09242965-3200164160,09242965-3200164160,09656643-3200164160,09656643-3200164160,09657804,09657804,09657805,09657805,09657806,09657806,09658033,09658033,09660984-3200164160,09660984-3200164160,09661415-3200164160,09661415-3200164160,09661660,09661660,14096860-3200163160,14096860-3200163160,14098588-3200163160  "</t>
        </is>
      </c>
      <c r="E116" s="2">
        <f>"PR180126059"</f>
        <v/>
      </c>
      <c r="F116" s="3" t="n">
        <v>43126</v>
      </c>
      <c r="G116" s="17" t="n">
        <v>-308232.56</v>
      </c>
      <c r="H116" s="6" t="n">
        <v>-2452.49</v>
      </c>
    </row>
    <row r="117" ht="12.6" customHeight="1" s="12">
      <c r="A117" s="2" t="inlineStr">
        <is>
          <t>苏州万美塑胶制品有限公司</t>
        </is>
      </c>
      <c r="B117" s="2" t="inlineStr">
        <is>
          <t>亿盛九部-二科-一组</t>
        </is>
      </c>
      <c r="C117" s="2" t="inlineStr">
        <is>
          <t>付款</t>
        </is>
      </c>
      <c r="D117" s="2" t="inlineStr">
        <is>
          <t>="09216098-3200164160,09216098-3200164160,09216232-3200164160,09216232-3200164160,09216387-3200164160,09216387-3200164160,09216884-3200164160,09216884-3200164160,09217184,09217185,09217241,09217241,09217876,09217877,09218141,09218142-3200164160,09218327-3200164160,09218327-3200164160,09218328-3200164160,09218328-3200164160,09218721-3200164160,09218721-3200164160,09218788-3200164160,09218956-3200164160,09218956-3200164160,09218997-3200164160,09234661,09236572-3200164160,09236572-3200164160,09236677-3200164160,09236718-3200164160,09236718-3200164160,09238986-3200164160,09239173-3200164160,09239259-3200164160,09239259-3200164160,09239260-3200164160,09239260-3200164160,09239679-3200164160,09239923-3200164160,09239923-3200164160,09241159-3200164160,09241857-3200164160,09242113-3200164160,09243012-3200164160,09243012-3200164160  "</t>
        </is>
      </c>
      <c r="E117" s="2">
        <f>"PR180126058"</f>
        <v/>
      </c>
      <c r="F117" s="3" t="n">
        <v>43126</v>
      </c>
      <c r="G117" s="17" t="n">
        <v>-204105.45</v>
      </c>
      <c r="H117" s="6" t="n">
        <v>-8137.98</v>
      </c>
    </row>
    <row r="118" ht="12.6" customHeight="1" s="12">
      <c r="A118" s="2" t="inlineStr">
        <is>
          <t>苏州万美塑胶制品有限公司</t>
        </is>
      </c>
      <c r="B118" s="2" t="inlineStr">
        <is>
          <t>亿盛九部-三科-一组（17年）</t>
        </is>
      </c>
      <c r="C118" s="2" t="inlineStr">
        <is>
          <t>付款</t>
        </is>
      </c>
      <c r="D118" s="2" t="inlineStr">
        <is>
          <t>="09216098-3200164160,09216098-3200164160,09216232-3200164160,09216232-3200164160,09216387-3200164160,09216387-3200164160,09216884-3200164160,09216884-3200164160,09217184,09217185,09217241,09217241,09217876,09217877,09218141,09218142-3200164160,09218327-3200164160,09218327-3200164160,09218328-3200164160,09218328-3200164160,09218721-3200164160,09218721-3200164160,09218788-3200164160,09218956-3200164160,09218956-3200164160,09218997-3200164160,09234661,09236572-3200164160,09236572-3200164160,09236677-3200164160,09236718-3200164160,09236718-3200164160,09238986-3200164160,09239173-3200164160,09239259-3200164160,09239259-3200164160,09239260-3200164160,09239260-3200164160,09239679-3200164160,09239923-3200164160,09239923-3200164160,09241159-3200164160,09241857-3200164160,09242113-3200164160,09243012-3200164160,09243012-3200164160  "</t>
        </is>
      </c>
      <c r="E118" s="2">
        <f>"PR180126058"</f>
        <v/>
      </c>
      <c r="F118" s="3" t="n">
        <v>43126</v>
      </c>
      <c r="G118" s="17" t="n">
        <v>-204105.45</v>
      </c>
      <c r="H118" s="6" t="n">
        <v>-68076.03999999999</v>
      </c>
    </row>
    <row r="119" ht="12.6" customHeight="1" s="12">
      <c r="A119" s="2" t="inlineStr">
        <is>
          <t>苏州万美塑胶制品有限公司</t>
        </is>
      </c>
      <c r="B119" s="2" t="inlineStr">
        <is>
          <t>亿盛四部-一科-二组</t>
        </is>
      </c>
      <c r="C119" s="2" t="inlineStr">
        <is>
          <t>付款</t>
        </is>
      </c>
      <c r="D119" s="2" t="inlineStr">
        <is>
          <t>="09216966-3200164160,09216966-3200164160,09217015-3200164160,09217015-3200164160,09217635,09217635,09218092,09218092,09218100,09218437-3200164160,09218786-3200164160,09218786-3200164160,09218792-3200164160,09218792-3200164160,09235934-3200164160,09235934-3200164160,09235935-3200164160,09235935-3200164160,09235964-3200164160,09235964-3200164160,09235965-3200164160,09235965-3200164160,09235966-3200164160,09235966-3200164160,09236639-3200164160,09236639-3200164160,09239250-3200164160,09239250-3200164160,09239251-3200164160,09239251-3200164160,09239297-3200164160,09239298-3200164160,09239298-3200164160,09239299-3200164160,09239299-3200164160,09239461-3200164160,09239946-3200164160,09239946-3200164160,09241065-3200164160,09241193-3200164160,09241193-3200164160,09241875-3200164160,09241875-3200164160,09242942-3200164160,09243081-3200164160,09243081-3200164160,09243191-3200164160,09243191-3200164160,09243374-3200164160,09243374-3200164160,09243375-3200164160,09243375-3200164160,09243376-3200164160,09243376-3200164160,09243409,09243409,09243410,09243410,09243411,09243411,09243557,09243557,09243559,09243559,09243642,09243642,09988885-3200164160,09988885-3200164160  "</t>
        </is>
      </c>
      <c r="E119" s="2">
        <f>"PR180126060"</f>
        <v/>
      </c>
      <c r="F119" s="3" t="n">
        <v>43126</v>
      </c>
      <c r="G119" s="17" t="n">
        <v>-294312.06</v>
      </c>
      <c r="H119" s="6" t="n">
        <v>-12137.04</v>
      </c>
    </row>
    <row r="120" ht="12.6" customHeight="1" s="12">
      <c r="A120" s="2" t="inlineStr">
        <is>
          <t>苏州万美塑胶制品有限公司</t>
        </is>
      </c>
      <c r="B120" s="2" t="inlineStr">
        <is>
          <t>亿盛四部-一科-一组（18年）</t>
        </is>
      </c>
      <c r="C120" s="2" t="inlineStr">
        <is>
          <t>付款</t>
        </is>
      </c>
      <c r="D120" s="2" t="inlineStr">
        <is>
          <t>="09216966-3200164160,09216966-3200164160,09217015-3200164160,09217015-3200164160,09217635,09217635,09218092,09218092,09218100,09218437-3200164160,09218786-3200164160,09218786-3200164160,09218792-3200164160,09218792-3200164160,09235934-3200164160,09235934-3200164160,09235935-3200164160,09235935-3200164160,09235964-3200164160,09235964-3200164160,09235965-3200164160,09235965-3200164160,09235966-3200164160,09235966-3200164160,09236639-3200164160,09236639-3200164160,09239250-3200164160,09239250-3200164160,09239251-3200164160,09239251-3200164160,09239297-3200164160,09239298-3200164160,09239298-3200164160,09239299-3200164160,09239299-3200164160,09239461-3200164160,09239946-3200164160,09239946-3200164160,09241065-3200164160,09241193-3200164160,09241193-3200164160,09241875-3200164160,09241875-3200164160,09242942-3200164160,09243081-3200164160,09243081-3200164160,09243191-3200164160,09243191-3200164160,09243374-3200164160,09243374-3200164160,09243375-3200164160,09243375-3200164160,09243376-3200164160,09243376-3200164160,09243409,09243409,09243410,09243410,09243411,09243411,09243557,09243557,09243559,09243559,09243642,09243642,09988885-3200164160,09988885-3200164160  "</t>
        </is>
      </c>
      <c r="E120" s="2">
        <f>"PR180126060"</f>
        <v/>
      </c>
      <c r="F120" s="3" t="n">
        <v>43126</v>
      </c>
      <c r="G120" s="17" t="n">
        <v>-294312.06</v>
      </c>
      <c r="H120" s="6" t="n">
        <v>-54449.02</v>
      </c>
    </row>
    <row r="121" ht="12.6" customHeight="1" s="12">
      <c r="A121" s="2" t="inlineStr">
        <is>
          <t>苏州万美塑胶制品有限公司</t>
        </is>
      </c>
      <c r="B121" s="2" t="inlineStr">
        <is>
          <t>亿盛八部-二科-一组（17年）</t>
        </is>
      </c>
      <c r="C121" s="2" t="inlineStr">
        <is>
          <t>付款</t>
        </is>
      </c>
      <c r="D121" s="2" t="inlineStr">
        <is>
          <t>="09217188,09217188,09218802-3200164160,09218802-3200164160,09236495,09236495,09238949-3200164160,09238949-3200164160,09241130,09241130,09242043-3200164160,09242043-3200164160,09242344-3200164160,09242344-3200164160,09242965-3200164160,09242965-3200164160,09656643-3200164160,09656643-3200164160,09657804,09657804,09657805,09657805,09657806,09657806,09658033,09658033,09660984-3200164160,09660984-3200164160,09661415-3200164160,09661415-3200164160,09661660,09661660,14096860-3200163160,14096860-3200163160,14098588-3200163160  "</t>
        </is>
      </c>
      <c r="E121" s="2">
        <f>"PR180126059"</f>
        <v/>
      </c>
      <c r="F121" s="3" t="n">
        <v>43126</v>
      </c>
      <c r="G121" s="17" t="n">
        <v>-308232.56</v>
      </c>
      <c r="H121" s="6" t="n">
        <v>-304568.07</v>
      </c>
    </row>
    <row r="122" ht="12.6" customHeight="1" s="12">
      <c r="A122" s="2" t="inlineStr">
        <is>
          <t>苏州万美塑胶制品有限公司</t>
        </is>
      </c>
      <c r="B122" s="2" t="inlineStr">
        <is>
          <t>亿盛八部-三科-一组</t>
        </is>
      </c>
      <c r="C122" s="2" t="inlineStr">
        <is>
          <t>付款</t>
        </is>
      </c>
      <c r="D122" s="2" t="inlineStr">
        <is>
          <t>="09217188,09217188,09218802-3200164160,09218802-3200164160,09236495,09236495,09238949-3200164160,09238949-3200164160,09241130,09241130,09242043-3200164160,09242043-3200164160,09242344-3200164160,09242344-3200164160,09242965-3200164160,09242965-3200164160,09656643-3200164160,09656643-3200164160,09657804,09657804,09657805,09657805,09657806,09657806,09658033,09658033,09660984-3200164160,09660984-3200164160,09661415-3200164160,09661415-3200164160,09661660,09661660,14096860-3200163160,14096860-3200163160,14098588-3200163160  "</t>
        </is>
      </c>
      <c r="E122" s="2">
        <f>"PR180126059"</f>
        <v/>
      </c>
      <c r="F122" s="3" t="n">
        <v>43126</v>
      </c>
      <c r="G122" s="17" t="n">
        <v>-308232.56</v>
      </c>
      <c r="H122" s="6" t="n">
        <v>-1212</v>
      </c>
    </row>
    <row r="123" ht="12.6" customHeight="1" s="12">
      <c r="A123" s="2" t="inlineStr">
        <is>
          <t>苏州万美塑胶制品有限公司</t>
        </is>
      </c>
      <c r="B123" s="2" t="inlineStr">
        <is>
          <t>亿盛九部-三科-二组</t>
        </is>
      </c>
      <c r="C123" s="2" t="inlineStr">
        <is>
          <t>付款</t>
        </is>
      </c>
      <c r="D123" s="2" t="inlineStr">
        <is>
          <t>="09216098-3200164160,09216098-3200164160,09216232-3200164160,09216232-3200164160,09216387-3200164160,09216387-3200164160,09216884-3200164160,09216884-3200164160,09217184,09217185,09217241,09217241,09217876,09217877,09218141,09218142-3200164160,09218327-3200164160,09218327-3200164160,09218328-3200164160,09218328-3200164160,09218721-3200164160,09218721-3200164160,09218788-3200164160,09218956-3200164160,09218956-3200164160,09218997-3200164160,09234661,09236572-3200164160,09236572-3200164160,09236677-3200164160,09236718-3200164160,09236718-3200164160,09238986-3200164160,09239173-3200164160,09239259-3200164160,09239259-3200164160,09239260-3200164160,09239260-3200164160,09239679-3200164160,09239923-3200164160,09239923-3200164160,09241159-3200164160,09241857-3200164160,09242113-3200164160,09243012-3200164160,09243012-3200164160  "</t>
        </is>
      </c>
      <c r="E123" s="2">
        <f>"PR180126058"</f>
        <v/>
      </c>
      <c r="F123" s="3" t="n">
        <v>43126</v>
      </c>
      <c r="G123" s="17" t="n">
        <v>-204105.45</v>
      </c>
      <c r="H123" s="6" t="n">
        <v>-10290.01</v>
      </c>
    </row>
    <row r="124" ht="12.6" customHeight="1" s="12">
      <c r="A124" s="2" t="inlineStr">
        <is>
          <t>苏州万美塑胶制品有限公司</t>
        </is>
      </c>
      <c r="B124" s="2" t="inlineStr">
        <is>
          <t>亿盛一部-三科-一组</t>
        </is>
      </c>
      <c r="C124" s="2" t="inlineStr">
        <is>
          <t>付款</t>
        </is>
      </c>
      <c r="D124" s="2">
        <f>"09988943-3200164160  "</f>
        <v/>
      </c>
      <c r="E124" s="2">
        <f>"PR180130012"</f>
        <v/>
      </c>
      <c r="F124" s="3" t="n">
        <v>43130</v>
      </c>
      <c r="G124" s="17" t="n">
        <v>-10835</v>
      </c>
      <c r="H124" s="6" t="n">
        <v>-10835</v>
      </c>
    </row>
    <row r="125" ht="12.6" customHeight="1" s="12">
      <c r="A125" s="2" t="inlineStr">
        <is>
          <t>苏州万美塑胶制品有限公司</t>
        </is>
      </c>
      <c r="B125" s="2" t="inlineStr">
        <is>
          <t>亿盛六部-二科-一组</t>
        </is>
      </c>
      <c r="C125" s="2" t="inlineStr">
        <is>
          <t>付款</t>
        </is>
      </c>
      <c r="D125" s="2" t="inlineStr">
        <is>
          <t>="09241600-3200164160,09241600-3200164160,09241632-3200164160,09241632-3200164160,09241633-3200164160,09241633-3200164160,09241634-3200164160,09241634-3200164160,09241635-3200164160,09241635-3200164160,09241636-3200164160,09241636-3200164160,09241637-3200164160,09241637-3200164160,09241796-3200164160,09241796-3200164160,09241809-3200164160,09241809-3200164160,09241810-3200164160,09241810-3200164160,09241814-3200164160,09241814-3200164160,09242060-3200164160,09242060-3200164160,09242061-3200164160,09242061-3200164160,09242062-3200164160,09242062-3200164160,09242063-3200164160,09242063-3200164160,09242064-3200164160,09242064-3200164160,09242065-3200164160,09242065-3200164160,09242066-3200164160,09242066-3200164160,09242067-3200164160,09242067-3200164160,09242068-3200164160,09242068-3200164160,09242069-3200164160,09242069-3200164160,09242071-3200164160,09242071-3200164160,09242072-3200164160,09242072-3200164160,09242073-3200164160,09242073-3200164160,09242074-3200164160,09242074-3200164160,09242075-3200164160,09242075-3200164160,09242076-3200164160,09242076-3200164160,09242077-3200164160,09242077-3200164160,09242078-3200164160,09242078-3200164160,09242079-3200164160,09242079-3200164160,09242080-3200164160,09242080-3200164160,09242081-3200164160,09242081-3200164160,09242082-3200164160,09242082-3200164160,09242083-3200164160,09242083-3200164160,09242084-3200164160,09242084-3200164160,09242450-3200164160,09242707-3200164160,09242707-3200164160,09242708-3200164160,09242708-3200164160,09242715-3200164160,09242715-3200164160,09243417-3200164160,09243417-3200164160,09243418-3200164160,09243418-3200164160,09243432,09243432,09243433,09243433,09249332-3200164160,09255307-3200164160,09989034-3200164160,09989034-3200164160,09989034-3200164160,09989135-3200164160,09989135-3200164160,09989136-3200164160,09989136-3200164160,09989137-3200164160,09989137-3200164160,09989138-3200164160,09989138-3200164160,09989790-3200164160  "</t>
        </is>
      </c>
      <c r="E125" s="2">
        <f>"PR180321013"</f>
        <v/>
      </c>
      <c r="F125" s="3" t="n">
        <v>43180</v>
      </c>
      <c r="G125" s="18" t="n">
        <v>-283385.79</v>
      </c>
      <c r="H125" s="8" t="n">
        <v>-121363.66</v>
      </c>
    </row>
    <row r="126" ht="12.6" customHeight="1" s="12">
      <c r="A126" s="2" t="inlineStr">
        <is>
          <t>苏州万美塑胶制品有限公司</t>
        </is>
      </c>
      <c r="B126" s="2" t="inlineStr">
        <is>
          <t>亿盛五部-三科-一组（18年）</t>
        </is>
      </c>
      <c r="C126" s="2" t="inlineStr">
        <is>
          <t>付款</t>
        </is>
      </c>
      <c r="D126" s="2" t="inlineStr">
        <is>
          <t>="09218784-3200164160,09218784-3200164160,09218785-3200164160,09218785-3200164160,09234031-3200164160,09234031-3200164160,09234292-3200164160,09234292-3200164160,09236755-3200164160,09236755-3200164160,09656656-3200164160,09656656-3200164160,09657744,09657744,09658944-3200164160  "</t>
        </is>
      </c>
      <c r="E126" s="2">
        <f>"PR180321012"</f>
        <v/>
      </c>
      <c r="F126" s="3" t="n">
        <v>43180</v>
      </c>
      <c r="G126" s="17" t="n">
        <v>-194389.09</v>
      </c>
      <c r="H126" s="9" t="n">
        <v>-194389.09</v>
      </c>
    </row>
    <row r="127" ht="12.6" customHeight="1" s="12">
      <c r="A127" s="2" t="inlineStr">
        <is>
          <t>苏州万美塑胶制品有限公司</t>
        </is>
      </c>
      <c r="B127" s="2" t="inlineStr">
        <is>
          <t>亿盛六部-四科-一组</t>
        </is>
      </c>
      <c r="C127" s="2" t="inlineStr">
        <is>
          <t>付款</t>
        </is>
      </c>
      <c r="D127" s="2" t="inlineStr">
        <is>
          <t>="09241600-3200164160,09241600-3200164160,09241632-3200164160,09241632-3200164160,09241633-3200164160,09241633-3200164160,09241634-3200164160,09241634-3200164160,09241635-3200164160,09241635-3200164160,09241636-3200164160,09241636-3200164160,09241637-3200164160,09241637-3200164160,09241796-3200164160,09241796-3200164160,09241809-3200164160,09241809-3200164160,09241810-3200164160,09241810-3200164160,09241814-3200164160,09241814-3200164160,09242060-3200164160,09242060-3200164160,09242061-3200164160,09242061-3200164160,09242062-3200164160,09242062-3200164160,09242063-3200164160,09242063-3200164160,09242064-3200164160,09242064-3200164160,09242065-3200164160,09242065-3200164160,09242066-3200164160,09242066-3200164160,09242067-3200164160,09242067-3200164160,09242068-3200164160,09242068-3200164160,09242069-3200164160,09242069-3200164160,09242071-3200164160,09242071-3200164160,09242072-3200164160,09242072-3200164160,09242073-3200164160,09242073-3200164160,09242074-3200164160,09242074-3200164160,09242075-3200164160,09242075-3200164160,09242076-3200164160,09242076-3200164160,09242077-3200164160,09242077-3200164160,09242078-3200164160,09242078-3200164160,09242079-3200164160,09242079-3200164160,09242080-3200164160,09242080-3200164160,09242081-3200164160,09242081-3200164160,09242082-3200164160,09242082-3200164160,09242083-3200164160,09242083-3200164160,09242084-3200164160,09242084-3200164160,09242450-3200164160,09242707-3200164160,09242707-3200164160,09242708-3200164160,09242708-3200164160,09242715-3200164160,09242715-3200164160,09243417-3200164160,09243417-3200164160,09243418-3200164160,09243418-3200164160,09243432,09243432,09243433,09243433,09249332-3200164160,09255307-3200164160,09989034-3200164160,09989034-3200164160,09989034-3200164160,09989135-3200164160,09989135-3200164160,09989136-3200164160,09989136-3200164160,09989137-3200164160,09989137-3200164160,09989138-3200164160,09989138-3200164160,09989790-3200164160  "</t>
        </is>
      </c>
      <c r="E127" s="2">
        <f>"PR180321013"</f>
        <v/>
      </c>
      <c r="F127" s="3" t="n">
        <v>43180</v>
      </c>
      <c r="G127" s="18" t="n">
        <v>-283385.79</v>
      </c>
      <c r="H127" s="8" t="n">
        <v>-59987.6</v>
      </c>
    </row>
    <row r="128" ht="12.6" customHeight="1" s="12">
      <c r="A128" s="2" t="inlineStr">
        <is>
          <t>苏州万美塑胶制品有限公司</t>
        </is>
      </c>
      <c r="B128" s="2" t="inlineStr">
        <is>
          <t>亿盛七部-一科-一组</t>
        </is>
      </c>
      <c r="C128" s="2" t="inlineStr">
        <is>
          <t>付款</t>
        </is>
      </c>
      <c r="D128" s="2" t="inlineStr">
        <is>
          <t>="09217501-3200164160,09218764-3200164160,09218764-3200164160,09236861-3200164160,09236861-3200164160,09239352-3200164160,09239353-3200164160,09239354-3200164160,09239355-3200164160,09241136,09241136,09241301-3200164160,09241301-3200164160,09241302-3200164160,09241302-3200164160,09241604-3200164160,09241604-3200164160,09241690-3200164160,09241958-3200164160,09241958-3200164160,09241961-3200164160,09241961-3200164160,09241994-3200164160,09241995-3200164160,09243342-3200164160,09243342-3200164160,09250295,09250893-3200164160,09250893-3200164160,09250894-3200164160,09250894-3200164160,09250895-3200164160,09250895-3200164160,09250896-3200164160,09250896-3200164160,09250897-3200164160,09250897-3200164160,09250898-3200164160,09250898-3200164160,09250899-3200164160,09250899-3200164160,09250900-3200164160,09250900-3200164160,09250901-3200164160,09250901-3200164160,09250902-3200164160,09250902-3200164160,09250903-3200164160,09250903-3200164160,09250904-3200164160,09250904-3200164160,09250910-3200164160,09250910-3200164160,09250911-3200164160,09250911-3200164160,09250912-3200164160,09250912-3200164160,09250913-3200164160,09250913-3200164160,09250914-3200164160,09250914-3200164160,09255430-3200164160,09657101,09657101,09657102,09657103,09657103,09657104,09657105,09657105,09657106,09657910,09657911,09658205,09658206,09658207,09658831-3200164160,09658831-3200164160,09658832-3200164160,09658833-3200164160,09658833-3200164160,09658834-3200164160,09659056,09659056,09659057,09659057,09659058,09659058,09659059,09659059,09659060,09659060,09659061,09659061,09661931,09661931,09661932  "</t>
        </is>
      </c>
      <c r="E128" s="2">
        <f>"PR180321014"</f>
        <v/>
      </c>
      <c r="F128" s="3" t="n">
        <v>43180</v>
      </c>
      <c r="G128" s="17" t="n">
        <v>-130373.11</v>
      </c>
      <c r="H128" s="9" t="n">
        <v>-77686.21000000001</v>
      </c>
    </row>
    <row r="129" ht="12.6" customHeight="1" s="12">
      <c r="A129" s="2" t="inlineStr">
        <is>
          <t>苏州万美塑胶制品有限公司</t>
        </is>
      </c>
      <c r="B129" s="2" t="inlineStr">
        <is>
          <t>亿盛六部-四科-二组</t>
        </is>
      </c>
      <c r="C129" s="2" t="inlineStr">
        <is>
          <t>付款</t>
        </is>
      </c>
      <c r="D129" s="2" t="inlineStr">
        <is>
          <t>="09241600-3200164160,09241600-3200164160,09241632-3200164160,09241632-3200164160,09241633-3200164160,09241633-3200164160,09241634-3200164160,09241634-3200164160,09241635-3200164160,09241635-3200164160,09241636-3200164160,09241636-3200164160,09241637-3200164160,09241637-3200164160,09241796-3200164160,09241796-3200164160,09241809-3200164160,09241809-3200164160,09241810-3200164160,09241810-3200164160,09241814-3200164160,09241814-3200164160,09242060-3200164160,09242060-3200164160,09242061-3200164160,09242061-3200164160,09242062-3200164160,09242062-3200164160,09242063-3200164160,09242063-3200164160,09242064-3200164160,09242064-3200164160,09242065-3200164160,09242065-3200164160,09242066-3200164160,09242066-3200164160,09242067-3200164160,09242067-3200164160,09242068-3200164160,09242068-3200164160,09242069-3200164160,09242069-3200164160,09242071-3200164160,09242071-3200164160,09242072-3200164160,09242072-3200164160,09242073-3200164160,09242073-3200164160,09242074-3200164160,09242074-3200164160,09242075-3200164160,09242075-3200164160,09242076-3200164160,09242076-3200164160,09242077-3200164160,09242077-3200164160,09242078-3200164160,09242078-3200164160,09242079-3200164160,09242079-3200164160,09242080-3200164160,09242080-3200164160,09242081-3200164160,09242081-3200164160,09242082-3200164160,09242082-3200164160,09242083-3200164160,09242083-3200164160,09242084-3200164160,09242084-3200164160,09242450-3200164160,09242707-3200164160,09242707-3200164160,09242708-3200164160,09242708-3200164160,09242715-3200164160,09242715-3200164160,09243417-3200164160,09243417-3200164160,09243418-3200164160,09243418-3200164160,09243432,09243432,09243433,09243433,09249332-3200164160,09255307-3200164160,09989034-3200164160,09989034-3200164160,09989034-3200164160,09989135-3200164160,09989135-3200164160,09989136-3200164160,09989136-3200164160,09989137-3200164160,09989137-3200164160,09989138-3200164160,09989138-3200164160,09989790-3200164160  "</t>
        </is>
      </c>
      <c r="E129" s="2">
        <f>"PR180321013"</f>
        <v/>
      </c>
      <c r="F129" s="3" t="n">
        <v>43180</v>
      </c>
      <c r="G129" s="18" t="n">
        <v>-283385.79</v>
      </c>
      <c r="H129" s="8" t="n">
        <v>-4687.5</v>
      </c>
    </row>
    <row r="130" ht="12.6" customHeight="1" s="12">
      <c r="A130" s="2" t="inlineStr">
        <is>
          <t>苏州万美塑胶制品有限公司</t>
        </is>
      </c>
      <c r="B130" s="2" t="inlineStr">
        <is>
          <t>亿盛七部-一科-三组</t>
        </is>
      </c>
      <c r="C130" s="2" t="inlineStr">
        <is>
          <t>付款</t>
        </is>
      </c>
      <c r="D130" s="2" t="inlineStr">
        <is>
          <t>="09217501-3200164160,09218764-3200164160,09218764-3200164160,09236861-3200164160,09236861-3200164160,09239352-3200164160,09239353-3200164160,09239354-3200164160,09239355-3200164160,09241136,09241136,09241301-3200164160,09241301-3200164160,09241302-3200164160,09241302-3200164160,09241604-3200164160,09241604-3200164160,09241690-3200164160,09241958-3200164160,09241958-3200164160,09241961-3200164160,09241961-3200164160,09241994-3200164160,09241995-3200164160,09243342-3200164160,09243342-3200164160,09250295,09250893-3200164160,09250893-3200164160,09250894-3200164160,09250894-3200164160,09250895-3200164160,09250895-3200164160,09250896-3200164160,09250896-3200164160,09250897-3200164160,09250897-3200164160,09250898-3200164160,09250898-3200164160,09250899-3200164160,09250899-3200164160,09250900-3200164160,09250900-3200164160,09250901-3200164160,09250901-3200164160,09250902-3200164160,09250902-3200164160,09250903-3200164160,09250903-3200164160,09250904-3200164160,09250904-3200164160,09250910-3200164160,09250910-3200164160,09250911-3200164160,09250911-3200164160,09250912-3200164160,09250912-3200164160,09250913-3200164160,09250913-3200164160,09250914-3200164160,09250914-3200164160,09255430-3200164160,09657101,09657101,09657102,09657103,09657103,09657104,09657105,09657105,09657106,09657910,09657911,09658205,09658206,09658207,09658831-3200164160,09658831-3200164160,09658832-3200164160,09658833-3200164160,09658833-3200164160,09658834-3200164160,09659056,09659056,09659057,09659057,09659058,09659058,09659059,09659059,09659060,09659060,09659061,09659061,09661931,09661931,09661932  "</t>
        </is>
      </c>
      <c r="E130" s="2">
        <f>"PR180321014"</f>
        <v/>
      </c>
      <c r="F130" s="3" t="n">
        <v>43180</v>
      </c>
      <c r="G130" s="17" t="n">
        <v>-130373.11</v>
      </c>
      <c r="H130" s="9" t="n">
        <v>-52686.9</v>
      </c>
    </row>
    <row r="131" ht="12.6" customHeight="1" s="12">
      <c r="A131" s="2" t="inlineStr">
        <is>
          <t>苏州万美塑胶制品有限公司</t>
        </is>
      </c>
      <c r="B131" s="2" t="inlineStr">
        <is>
          <t>亿盛六部-三科-一组</t>
        </is>
      </c>
      <c r="C131" s="2" t="inlineStr">
        <is>
          <t>付款</t>
        </is>
      </c>
      <c r="D131" s="2" t="inlineStr">
        <is>
          <t>="09241600-3200164160,09241600-3200164160,09241632-3200164160,09241632-3200164160,09241633-3200164160,09241633-3200164160,09241634-3200164160,09241634-3200164160,09241635-3200164160,09241635-3200164160,09241636-3200164160,09241636-3200164160,09241637-3200164160,09241637-3200164160,09241796-3200164160,09241796-3200164160,09241809-3200164160,09241809-3200164160,09241810-3200164160,09241810-3200164160,09241814-3200164160,09241814-3200164160,09242060-3200164160,09242060-3200164160,09242061-3200164160,09242061-3200164160,09242062-3200164160,09242062-3200164160,09242063-3200164160,09242063-3200164160,09242064-3200164160,09242064-3200164160,09242065-3200164160,09242065-3200164160,09242066-3200164160,09242066-3200164160,09242067-3200164160,09242067-3200164160,09242068-3200164160,09242068-3200164160,09242069-3200164160,09242069-3200164160,09242071-3200164160,09242071-3200164160,09242072-3200164160,09242072-3200164160,09242073-3200164160,09242073-3200164160,09242074-3200164160,09242074-3200164160,09242075-3200164160,09242075-3200164160,09242076-3200164160,09242076-3200164160,09242077-3200164160,09242077-3200164160,09242078-3200164160,09242078-3200164160,09242079-3200164160,09242079-3200164160,09242080-3200164160,09242080-3200164160,09242081-3200164160,09242081-3200164160,09242082-3200164160,09242082-3200164160,09242083-3200164160,09242083-3200164160,09242084-3200164160,09242084-3200164160,09242450-3200164160,09242707-3200164160,09242707-3200164160,09242708-3200164160,09242708-3200164160,09242715-3200164160,09242715-3200164160,09243417-3200164160,09243417-3200164160,09243418-3200164160,09243418-3200164160,09243432,09243432,09243433,09243433,09249332-3200164160,09255307-3200164160,09989034-3200164160,09989034-3200164160,09989034-3200164160,09989135-3200164160,09989135-3200164160,09989136-3200164160,09989136-3200164160,09989137-3200164160,09989137-3200164160,09989138-3200164160,09989138-3200164160,09989790-3200164160  "</t>
        </is>
      </c>
      <c r="E131" s="2">
        <f>"PR180321013"</f>
        <v/>
      </c>
      <c r="F131" s="3" t="n">
        <v>43180</v>
      </c>
      <c r="G131" s="18" t="n">
        <v>-283385.79</v>
      </c>
      <c r="H131" s="8" t="n">
        <v>-97347.03</v>
      </c>
    </row>
    <row r="132" ht="12.6" customHeight="1" s="12">
      <c r="A132" s="2" t="inlineStr">
        <is>
          <t>苏州万美塑胶制品有限公司</t>
        </is>
      </c>
      <c r="B132" s="2" t="inlineStr">
        <is>
          <t>亿盛一部-三科-一组</t>
        </is>
      </c>
      <c r="C132" s="2" t="inlineStr">
        <is>
          <t>付款</t>
        </is>
      </c>
      <c r="D132" s="2">
        <f>"09251063-3200164160,09251064-3200164160  "</f>
        <v/>
      </c>
      <c r="E132" s="2">
        <f>"PR180402034"</f>
        <v/>
      </c>
      <c r="F132" s="3" t="n">
        <v>43192</v>
      </c>
      <c r="G132" s="17" t="n">
        <v>-1235.01</v>
      </c>
      <c r="H132" s="6" t="n">
        <v>-1235.01</v>
      </c>
    </row>
    <row r="133" ht="12.6" customHeight="1" s="12">
      <c r="A133" s="2" t="inlineStr">
        <is>
          <t>苏州万美塑胶制品有限公司</t>
        </is>
      </c>
      <c r="B133" s="2" t="inlineStr">
        <is>
          <t>亿盛四部-一科-三组</t>
        </is>
      </c>
      <c r="C133" s="2" t="inlineStr">
        <is>
          <t>付款</t>
        </is>
      </c>
      <c r="D133" s="2" t="inlineStr">
        <is>
          <t>="09243293-3200164160,09243293-3200164160,09249732-3200164160,09250078-3200164160,09250078-3200164160,09250189-3200164160,09250244,09250245,09250259,09250379-3200164160,09250379-3200164160,09250380-3200164160,09250381-3200164160,09250386-3200164160,09250386-3200164160,09250430-3200164160,09250430-3200164160,09250431-3200164160,09250431-3200164160,09250432-3200164160,09250433-3200164160,09250434-3200164160,09251470-3200164160,09251470-3200164160,09255004-3200164160,09255066-3200164160,09255435-3200164160,09255436-3200164160,09256139-3200164160,09256229-3200164160,09256315-3200164160,09256315-3200164160,09256387-3200164160,09256387-3200164160,09256394-3200164160,09988892-3200164160,09989547-3200164160,09989547-3200164160,09989859-3200164160,09989859-3200164160,09990363-3200164160,09990363-3200164160,09990364-3200164160,09990364-3200164160,09990365-3200164160,09990365-3200164160  "</t>
        </is>
      </c>
      <c r="E133" s="2">
        <f>"PR180425037"</f>
        <v/>
      </c>
      <c r="F133" s="3" t="n">
        <v>43215</v>
      </c>
      <c r="G133" s="17" t="n">
        <v>-201123.61</v>
      </c>
      <c r="H133" s="6" t="n">
        <v>-1983.01</v>
      </c>
    </row>
    <row r="134" ht="12.6" customHeight="1" s="12">
      <c r="A134" s="2" t="inlineStr">
        <is>
          <t>苏州万美塑胶制品有限公司</t>
        </is>
      </c>
      <c r="B134" s="2" t="inlineStr">
        <is>
          <t>亿盛四部-二科-二组（18年）</t>
        </is>
      </c>
      <c r="C134" s="2" t="inlineStr">
        <is>
          <t>付款</t>
        </is>
      </c>
      <c r="D134" s="2" t="inlineStr">
        <is>
          <t>="09243293-3200164160,09243293-3200164160,09249732-3200164160,09250078-3200164160,09250078-3200164160,09250189-3200164160,09250244,09250245,09250259,09250379-3200164160,09250379-3200164160,09250380-3200164160,09250381-3200164160,09250386-3200164160,09250386-3200164160,09250430-3200164160,09250430-3200164160,09250431-3200164160,09250431-3200164160,09250432-3200164160,09250433-3200164160,09250434-3200164160,09251470-3200164160,09251470-3200164160,09255004-3200164160,09255066-3200164160,09255435-3200164160,09255436-3200164160,09256139-3200164160,09256229-3200164160,09256315-3200164160,09256315-3200164160,09256387-3200164160,09256387-3200164160,09256394-3200164160,09988892-3200164160,09989547-3200164160,09989547-3200164160,09989859-3200164160,09989859-3200164160,09990363-3200164160,09990363-3200164160,09990364-3200164160,09990364-3200164160,09990365-3200164160,09990365-3200164160  "</t>
        </is>
      </c>
      <c r="E134" s="2">
        <f>"PR180425037"</f>
        <v/>
      </c>
      <c r="F134" s="3" t="n">
        <v>43215</v>
      </c>
      <c r="G134" s="17" t="n">
        <v>-201123.61</v>
      </c>
      <c r="H134" s="6" t="n">
        <v>-98554.33</v>
      </c>
    </row>
    <row r="135" ht="12.6" customHeight="1" s="12">
      <c r="A135" s="2" t="inlineStr">
        <is>
          <t>苏州万美塑胶制品有限公司</t>
        </is>
      </c>
      <c r="B135" s="2" t="inlineStr">
        <is>
          <t>亿盛四部-一科-二组</t>
        </is>
      </c>
      <c r="C135" s="2" t="inlineStr">
        <is>
          <t>付款</t>
        </is>
      </c>
      <c r="D135" s="2" t="inlineStr">
        <is>
          <t>="09243293-3200164160,09243293-3200164160,09249732-3200164160,09250078-3200164160,09250078-3200164160,09250189-3200164160,09250244,09250245,09250259,09250379-3200164160,09250379-3200164160,09250380-3200164160,09250381-3200164160,09250386-3200164160,09250386-3200164160,09250430-3200164160,09250430-3200164160,09250431-3200164160,09250431-3200164160,09250432-3200164160,09250433-3200164160,09250434-3200164160,09251470-3200164160,09251470-3200164160,09255004-3200164160,09255066-3200164160,09255435-3200164160,09255436-3200164160,09256139-3200164160,09256229-3200164160,09256315-3200164160,09256315-3200164160,09256387-3200164160,09256387-3200164160,09256394-3200164160,09988892-3200164160,09989547-3200164160,09989547-3200164160,09989859-3200164160,09989859-3200164160,09990363-3200164160,09990363-3200164160,09990364-3200164160,09990364-3200164160,09990365-3200164160,09990365-3200164160  "</t>
        </is>
      </c>
      <c r="E135" s="2">
        <f>"PR180425037"</f>
        <v/>
      </c>
      <c r="F135" s="3" t="n">
        <v>43215</v>
      </c>
      <c r="G135" s="17" t="n">
        <v>-201123.61</v>
      </c>
      <c r="H135" s="6" t="n">
        <v>-35283.22</v>
      </c>
    </row>
    <row r="136" ht="12.6" customHeight="1" s="12">
      <c r="A136" s="2" t="inlineStr">
        <is>
          <t>苏州万美塑胶制品有限公司</t>
        </is>
      </c>
      <c r="B136" s="2" t="inlineStr">
        <is>
          <t>亿盛四部-一科-一组（18年）</t>
        </is>
      </c>
      <c r="C136" s="2" t="inlineStr">
        <is>
          <t>付款</t>
        </is>
      </c>
      <c r="D136" s="2" t="inlineStr">
        <is>
          <t>="09243293-3200164160,09243293-3200164160,09249732-3200164160,09250078-3200164160,09250078-3200164160,09250189-3200164160,09250244,09250245,09250259,09250379-3200164160,09250379-3200164160,09250380-3200164160,09250381-3200164160,09250386-3200164160,09250386-3200164160,09250430-3200164160,09250430-3200164160,09250431-3200164160,09250431-3200164160,09250432-3200164160,09250433-3200164160,09250434-3200164160,09251470-3200164160,09251470-3200164160,09255004-3200164160,09255066-3200164160,09255435-3200164160,09255436-3200164160,09256139-3200164160,09256229-3200164160,09256315-3200164160,09256315-3200164160,09256387-3200164160,09256387-3200164160,09256394-3200164160,09988892-3200164160,09989547-3200164160,09989547-3200164160,09989859-3200164160,09989859-3200164160,09990363-3200164160,09990363-3200164160,09990364-3200164160,09990364-3200164160,09990365-3200164160,09990365-3200164160  "</t>
        </is>
      </c>
      <c r="E136" s="2">
        <f>"PR180425037"</f>
        <v/>
      </c>
      <c r="F136" s="3" t="n">
        <v>43215</v>
      </c>
      <c r="G136" s="17" t="n">
        <v>-201123.61</v>
      </c>
      <c r="H136" s="6" t="n">
        <v>-57980.05</v>
      </c>
    </row>
    <row r="137" ht="12.6" customHeight="1" s="12">
      <c r="A137" s="2" t="inlineStr">
        <is>
          <t>苏州万美塑胶制品有限公司</t>
        </is>
      </c>
      <c r="B137" s="2" t="inlineStr">
        <is>
          <t>亿盛六部-一科-一组</t>
        </is>
      </c>
      <c r="C137" s="2" t="inlineStr">
        <is>
          <t>付款</t>
        </is>
      </c>
      <c r="D137" s="2" t="inlineStr">
        <is>
          <t>="09251612-3200164160,09251612-3200164160,09251613-3200164160,09251613-3200164160,09251614-3200164160,09251614-3200164160,09251619-3200164160,09251619-3200164160,09251642-3200164160,09251643-3200164160,09251705-3200164160,09251705-3200164160,09251716-3200164160,09251716-3200164160,09251717-3200164160,09251717-3200164160,09251718-3200164160,09251718-3200164160,09251719-3200164160,09251786-3200164160,09251786-3200164160,09251787-3200164160,09251885-3200164160,09251885-3200164160,09251886-3200164160,09251886-3200164160,09251897-3200164160,09251897-3200164160,09251898-3200164160,09251898-3200164160,09251900-3200164160,09251900-3200164160,09251901-3200164160,09251901-3200164160,09251902-3200164160,09251902-3200164160,09251903-3200164160,09251903-3200164160,09252883-3200164160,09252976-3200164160,09260601-3200164160,09260751-3200164160,09260751-3200164160,09260752-3200164160,09260752-3200164160,09260753-3200164160,09260753-3200164160,09260754-3200164160,09260754-3200164160,09260755-3200164160,09260755-3200164160,09260756-3200164160,09260756-3200164160,09260757-3200164160,09260757-3200164160,09260758-3200164160,09260758-3200164160,09260759-3200164160,09260759-3200164160,09260760-3200164160,09260760-3200164160,09260761-3200164160,09260761-3200164160,09260762-3200164160,09260762-3200164160,09260763-3200164160,09260763-3200164160,09260776-3200164160,09260776-3200164160,09260777-3200164160,09260777-3200164160,09260893-3200164160,09260894-3200164160,09260895-3200164160,09260896-3200164160,09260897-3200164160,09260898-3200164160,09260899-3200164160,09260900-3200164160,09260901-3200164160,09260902-3200164160,09260903-3200164160,09260904-3200164160,09260905-3200164160,09260906-3200164160,09260907-3200164160,09260908-3200164160,09260909-3200164160,09261398-3200164160,09261398-3200164160,09261399-3200164160,09261399-3200164160,09261400-3200164160,09261400-3200164160,09261401-3200164160,09261401-3200164160,09261414-3200164160,09261415-3200164160,09261602-3200164160  "</t>
        </is>
      </c>
      <c r="E137" s="2">
        <f>"PR180425038"</f>
        <v/>
      </c>
      <c r="F137" s="3" t="n">
        <v>43215</v>
      </c>
      <c r="G137" s="18" t="n">
        <v>-376301.8</v>
      </c>
      <c r="H137" s="8" t="n">
        <v>-49548.03</v>
      </c>
    </row>
    <row r="138" ht="12.6" customHeight="1" s="12">
      <c r="A138" s="2" t="inlineStr">
        <is>
          <t>苏州万美塑胶制品有限公司</t>
        </is>
      </c>
      <c r="B138" s="2" t="inlineStr">
        <is>
          <t>亿盛六部-二科-一组</t>
        </is>
      </c>
      <c r="C138" s="2" t="inlineStr">
        <is>
          <t>付款</t>
        </is>
      </c>
      <c r="D138" s="2" t="inlineStr">
        <is>
          <t>="09251612-3200164160,09251612-3200164160,09251613-3200164160,09251613-3200164160,09251614-3200164160,09251614-3200164160,09251619-3200164160,09251619-3200164160,09251642-3200164160,09251643-3200164160,09251705-3200164160,09251705-3200164160,09251716-3200164160,09251716-3200164160,09251717-3200164160,09251717-3200164160,09251718-3200164160,09251718-3200164160,09251719-3200164160,09251786-3200164160,09251786-3200164160,09251787-3200164160,09251885-3200164160,09251885-3200164160,09251886-3200164160,09251886-3200164160,09251897-3200164160,09251897-3200164160,09251898-3200164160,09251898-3200164160,09251900-3200164160,09251900-3200164160,09251901-3200164160,09251901-3200164160,09251902-3200164160,09251902-3200164160,09251903-3200164160,09251903-3200164160,09252883-3200164160,09252976-3200164160,09260601-3200164160,09260751-3200164160,09260751-3200164160,09260752-3200164160,09260752-3200164160,09260753-3200164160,09260753-3200164160,09260754-3200164160,09260754-3200164160,09260755-3200164160,09260755-3200164160,09260756-3200164160,09260756-3200164160,09260757-3200164160,09260757-3200164160,09260758-3200164160,09260758-3200164160,09260759-3200164160,09260759-3200164160,09260760-3200164160,09260760-3200164160,09260761-3200164160,09260761-3200164160,09260762-3200164160,09260762-3200164160,09260763-3200164160,09260763-3200164160,09260776-3200164160,09260776-3200164160,09260777-3200164160,09260777-3200164160,09260893-3200164160,09260894-3200164160,09260895-3200164160,09260896-3200164160,09260897-3200164160,09260898-3200164160,09260899-3200164160,09260900-3200164160,09260901-3200164160,09260902-3200164160,09260903-3200164160,09260904-3200164160,09260905-3200164160,09260906-3200164160,09260907-3200164160,09260908-3200164160,09260909-3200164160,09261398-3200164160,09261398-3200164160,09261399-3200164160,09261399-3200164160,09261400-3200164160,09261400-3200164160,09261401-3200164160,09261401-3200164160,09261414-3200164160,09261415-3200164160,09261602-3200164160  "</t>
        </is>
      </c>
      <c r="E138" s="2">
        <f>"PR180425038"</f>
        <v/>
      </c>
      <c r="F138" s="3" t="n">
        <v>43215</v>
      </c>
      <c r="G138" s="18" t="n">
        <v>-376301.8</v>
      </c>
      <c r="H138" s="8" t="n">
        <v>-147228.84</v>
      </c>
    </row>
    <row r="139" ht="12.6" customHeight="1" s="12">
      <c r="A139" s="2" t="inlineStr">
        <is>
          <t>苏州万美塑胶制品有限公司</t>
        </is>
      </c>
      <c r="B139" s="2" t="inlineStr">
        <is>
          <t>亿盛六部-四科-二组</t>
        </is>
      </c>
      <c r="C139" s="2" t="inlineStr">
        <is>
          <t>付款</t>
        </is>
      </c>
      <c r="D139" s="2" t="inlineStr">
        <is>
          <t>="09251612-3200164160,09251612-3200164160,09251613-3200164160,09251613-3200164160,09251614-3200164160,09251614-3200164160,09251619-3200164160,09251619-3200164160,09251642-3200164160,09251643-3200164160,09251705-3200164160,09251705-3200164160,09251716-3200164160,09251716-3200164160,09251717-3200164160,09251717-3200164160,09251718-3200164160,09251718-3200164160,09251719-3200164160,09251786-3200164160,09251786-3200164160,09251787-3200164160,09251885-3200164160,09251885-3200164160,09251886-3200164160,09251886-3200164160,09251897-3200164160,09251897-3200164160,09251898-3200164160,09251898-3200164160,09251900-3200164160,09251900-3200164160,09251901-3200164160,09251901-3200164160,09251902-3200164160,09251902-3200164160,09251903-3200164160,09251903-3200164160,09252883-3200164160,09252976-3200164160,09260601-3200164160,09260751-3200164160,09260751-3200164160,09260752-3200164160,09260752-3200164160,09260753-3200164160,09260753-3200164160,09260754-3200164160,09260754-3200164160,09260755-3200164160,09260755-3200164160,09260756-3200164160,09260756-3200164160,09260757-3200164160,09260757-3200164160,09260758-3200164160,09260758-3200164160,09260759-3200164160,09260759-3200164160,09260760-3200164160,09260760-3200164160,09260761-3200164160,09260761-3200164160,09260762-3200164160,09260762-3200164160,09260763-3200164160,09260763-3200164160,09260776-3200164160,09260776-3200164160,09260777-3200164160,09260777-3200164160,09260893-3200164160,09260894-3200164160,09260895-3200164160,09260896-3200164160,09260897-3200164160,09260898-3200164160,09260899-3200164160,09260900-3200164160,09260901-3200164160,09260902-3200164160,09260903-3200164160,09260904-3200164160,09260905-3200164160,09260906-3200164160,09260907-3200164160,09260908-3200164160,09260909-3200164160,09261398-3200164160,09261398-3200164160,09261399-3200164160,09261399-3200164160,09261400-3200164160,09261400-3200164160,09261401-3200164160,09261401-3200164160,09261414-3200164160,09261415-3200164160,09261602-3200164160  "</t>
        </is>
      </c>
      <c r="E139" s="2">
        <f>"PR180425038"</f>
        <v/>
      </c>
      <c r="F139" s="3" t="n">
        <v>43215</v>
      </c>
      <c r="G139" s="18" t="n">
        <v>-376301.8</v>
      </c>
      <c r="H139" s="8" t="n">
        <v>-27437.6</v>
      </c>
    </row>
    <row r="140" ht="12.6" customHeight="1" s="12">
      <c r="A140" s="2" t="inlineStr">
        <is>
          <t>苏州万美塑胶制品有限公司</t>
        </is>
      </c>
      <c r="B140" s="2" t="inlineStr">
        <is>
          <t>亿盛六部-四科-一组</t>
        </is>
      </c>
      <c r="C140" s="2" t="inlineStr">
        <is>
          <t>付款</t>
        </is>
      </c>
      <c r="D140" s="2" t="inlineStr">
        <is>
          <t>="09251612-3200164160,09251612-3200164160,09251613-3200164160,09251613-3200164160,09251614-3200164160,09251614-3200164160,09251619-3200164160,09251619-3200164160,09251642-3200164160,09251643-3200164160,09251705-3200164160,09251705-3200164160,09251716-3200164160,09251716-3200164160,09251717-3200164160,09251717-3200164160,09251718-3200164160,09251718-3200164160,09251719-3200164160,09251786-3200164160,09251786-3200164160,09251787-3200164160,09251885-3200164160,09251885-3200164160,09251886-3200164160,09251886-3200164160,09251897-3200164160,09251897-3200164160,09251898-3200164160,09251898-3200164160,09251900-3200164160,09251900-3200164160,09251901-3200164160,09251901-3200164160,09251902-3200164160,09251902-3200164160,09251903-3200164160,09251903-3200164160,09252883-3200164160,09252976-3200164160,09260601-3200164160,09260751-3200164160,09260751-3200164160,09260752-3200164160,09260752-3200164160,09260753-3200164160,09260753-3200164160,09260754-3200164160,09260754-3200164160,09260755-3200164160,09260755-3200164160,09260756-3200164160,09260756-3200164160,09260757-3200164160,09260757-3200164160,09260758-3200164160,09260758-3200164160,09260759-3200164160,09260759-3200164160,09260760-3200164160,09260760-3200164160,09260761-3200164160,09260761-3200164160,09260762-3200164160,09260762-3200164160,09260763-3200164160,09260763-3200164160,09260776-3200164160,09260776-3200164160,09260777-3200164160,09260777-3200164160,09260893-3200164160,09260894-3200164160,09260895-3200164160,09260896-3200164160,09260897-3200164160,09260898-3200164160,09260899-3200164160,09260900-3200164160,09260901-3200164160,09260902-3200164160,09260903-3200164160,09260904-3200164160,09260905-3200164160,09260906-3200164160,09260907-3200164160,09260908-3200164160,09260909-3200164160,09261398-3200164160,09261398-3200164160,09261399-3200164160,09261399-3200164160,09261400-3200164160,09261400-3200164160,09261401-3200164160,09261401-3200164160,09261414-3200164160,09261415-3200164160,09261602-3200164160  "</t>
        </is>
      </c>
      <c r="E140" s="2">
        <f>"PR180425038"</f>
        <v/>
      </c>
      <c r="F140" s="3" t="n">
        <v>43215</v>
      </c>
      <c r="G140" s="18" t="n">
        <v>-376301.8</v>
      </c>
      <c r="H140" s="8" t="n">
        <v>-152087.33</v>
      </c>
    </row>
    <row r="141" ht="12.6" customHeight="1" s="12">
      <c r="A141" s="2" t="inlineStr">
        <is>
          <t>苏州万美塑胶制品有限公司</t>
        </is>
      </c>
      <c r="B141" s="2" t="inlineStr">
        <is>
          <t>亿盛四部-一科-一组</t>
        </is>
      </c>
      <c r="C141" s="2" t="inlineStr">
        <is>
          <t>付款</t>
        </is>
      </c>
      <c r="D141" s="2" t="inlineStr">
        <is>
          <t>="09243293-3200164160,09243293-3200164160,09249732-3200164160,09250078-3200164160,09250078-3200164160,09250189-3200164160,09250244,09250245,09250259,09250379-3200164160,09250379-3200164160,09250380-3200164160,09250381-3200164160,09250386-3200164160,09250386-3200164160,09250430-3200164160,09250430-3200164160,09250431-3200164160,09250431-3200164160,09250432-3200164160,09250433-3200164160,09250434-3200164160,09251470-3200164160,09251470-3200164160,09255004-3200164160,09255066-3200164160,09255435-3200164160,09255436-3200164160,09256139-3200164160,09256229-3200164160,09256315-3200164160,09256315-3200164160,09256387-3200164160,09256387-3200164160,09256394-3200164160,09988892-3200164160,09989547-3200164160,09989547-3200164160,09989859-3200164160,09989859-3200164160,09990363-3200164160,09990363-3200164160,09990364-3200164160,09990364-3200164160,09990365-3200164160,09990365-3200164160  "</t>
        </is>
      </c>
      <c r="E141" s="2">
        <f>"PR180425037"</f>
        <v/>
      </c>
      <c r="F141" s="3" t="n">
        <v>43215</v>
      </c>
      <c r="G141" s="17" t="n">
        <v>-201123.61</v>
      </c>
      <c r="H141" s="6" t="n">
        <v>-7323</v>
      </c>
    </row>
    <row r="142" ht="12.6" customHeight="1" s="12">
      <c r="A142" s="2" t="inlineStr">
        <is>
          <t>苏州万美塑胶制品有限公司</t>
        </is>
      </c>
      <c r="B142" s="2" t="inlineStr">
        <is>
          <t>亿盛六部-一科-一组</t>
        </is>
      </c>
      <c r="C142" s="2" t="inlineStr">
        <is>
          <t>付款</t>
        </is>
      </c>
      <c r="D142" s="2" t="inlineStr">
        <is>
          <t>="09251591-3200164160,09251642-3200164160,09251643-3200164160,09251719-3200164160,09251787-3200164160,09260601-3200164160,09261262-3200164160,09261262-3200164160,09261487-3200164160,09261487-3200164160,09261492-3200164160,09261493-3200164160,09261494-3200164160,09261495-3200164160,09261696-3200164160,09261781-3200164160,09261855-3200164160,09261855-3200164160,09261969-3200164160,09261970-3200164160,09262145-3200164160,09262146-3200164160,09262217-3200164160,09262217-3200164160,09262218-3200164160,09262339-3200164160,09262339-3200164160,09262510-3200164160,09262510-3200164160,09262511-3200164160,09262512-3200164160,09262513-3200164160,09262514-3200164160,09262653-3200164160,09262746-3200164160,09262800-3200164160,09262801-3200164160,09262918-3200164160,09262918-3200164160,09262919-3200164160,09263165-3200164160,09263166-3200164160,09263167-3200164160,09263168-3200164160,09263169-3200164160,09263170-3200164160,09263171-3200164160,09263172-3200164160,09263173-3200164160,09263174-3200164160,09263262-3200164160,09263347-3200164160,09263347-3200164160,09263348-3200164160,09263348-3200164160,09263349-3200164160,09269084-3200164160,09269085-3200164160,09269086-3200164160,09269087-3200164160,09269088-3200164160,09269089-3200164160,09269090-3200164160  "</t>
        </is>
      </c>
      <c r="E142" s="2">
        <f>"PR180524054"</f>
        <v/>
      </c>
      <c r="F142" s="3" t="n">
        <v>43244</v>
      </c>
      <c r="G142" s="18" t="n">
        <v>-534164.28</v>
      </c>
      <c r="H142" s="9" t="n">
        <v>-11998.3</v>
      </c>
    </row>
    <row r="143" ht="12.6" customHeight="1" s="12">
      <c r="A143" s="2" t="inlineStr">
        <is>
          <t>苏州万美塑胶制品有限公司</t>
        </is>
      </c>
      <c r="B143" s="2" t="inlineStr">
        <is>
          <t>亿盛六部-二科-一组</t>
        </is>
      </c>
      <c r="C143" s="2" t="inlineStr">
        <is>
          <t>付款</t>
        </is>
      </c>
      <c r="D143" s="2" t="inlineStr">
        <is>
          <t>="09251591-3200164160,09251642-3200164160,09251643-3200164160,09251719-3200164160,09251787-3200164160,09260601-3200164160,09261262-3200164160,09261262-3200164160,09261487-3200164160,09261487-3200164160,09261492-3200164160,09261493-3200164160,09261494-3200164160,09261495-3200164160,09261696-3200164160,09261781-3200164160,09261855-3200164160,09261855-3200164160,09261969-3200164160,09261970-3200164160,09262145-3200164160,09262146-3200164160,09262217-3200164160,09262217-3200164160,09262218-3200164160,09262339-3200164160,09262339-3200164160,09262510-3200164160,09262510-3200164160,09262511-3200164160,09262512-3200164160,09262513-3200164160,09262514-3200164160,09262653-3200164160,09262746-3200164160,09262800-3200164160,09262801-3200164160,09262918-3200164160,09262918-3200164160,09262919-3200164160,09263165-3200164160,09263166-3200164160,09263167-3200164160,09263168-3200164160,09263169-3200164160,09263170-3200164160,09263171-3200164160,09263172-3200164160,09263173-3200164160,09263174-3200164160,09263262-3200164160,09263347-3200164160,09263347-3200164160,09263348-3200164160,09263348-3200164160,09263349-3200164160,09269084-3200164160,09269085-3200164160,09269086-3200164160,09269087-3200164160,09269088-3200164160,09269089-3200164160,09269090-3200164160  "</t>
        </is>
      </c>
      <c r="E143" s="2">
        <f>"PR180524054"</f>
        <v/>
      </c>
      <c r="F143" s="3" t="n">
        <v>43244</v>
      </c>
      <c r="G143" s="18" t="n">
        <v>-534164.28</v>
      </c>
      <c r="H143" s="9" t="n">
        <v>-316552.67</v>
      </c>
    </row>
    <row r="144" ht="12.6" customHeight="1" s="12">
      <c r="A144" s="2" t="inlineStr">
        <is>
          <t>苏州万美塑胶制品有限公司</t>
        </is>
      </c>
      <c r="B144" s="2" t="inlineStr">
        <is>
          <t>亿盛九部-三科-一组</t>
        </is>
      </c>
      <c r="C144" s="2" t="inlineStr">
        <is>
          <t>付款</t>
        </is>
      </c>
      <c r="D144" s="2" t="inlineStr">
        <is>
          <t>="09242713-3200164160,09242713-3200164160,09249251-3200164160,09250290-3200164160,09250395-3200164160,09250395-3200164160,09250410-3200164160,09250410-3200164160,09250452-3200164160,09250452-3200164160,09250668-3200164160,09250668-3200164160,09251034-3200164160,09251034-3200164160,09251258-3200164160,09251258-3200164160,09251259-3200164160,09251259-3200164160,09251261-3200164160,09251261-3200164160,09251994-3200164160,09251995-3200164160,09252175-3200164160,09255775-3200164160,09256023-3200164160,09256023-3200164160,09256182-3200164160,09256182-3200164160,09256183-3200164160,09256183-3200164160,09256215-3200164160,09256215-3200164160,09256719-3200164160,09256719-3200164160,09256737-3200164160,09256738-3200164160,09256739-3200164160,09260553-3200164160,09260569-3200164160,09260569-3200164160,09260570-3200164160,09260570-3200164160,09260571-3200164160,09260571-3200164160,09260586-3200164160,09260586-3200164160,09260618-3200164160,09260656-3200164160,09260969-3200164160,09260969-3200164160,09260982-3200164160,09260982-3200164160,09261274-3200164160,09261275-3200164160,09261275-3200164160,09261276-3200164160,09261614-3200164160,09261641-3200164160,09261642-3200164160,09261714-3200164160,09261714-3200164160,09261715-3200164160,09261715-3200164160,09262056-3200164160,09262503-3200164160,09262503-3200164160,09263345-3200164160,09263489-3200164160,09263531-3200164160,09268188-3200164160,09268291-3200164160,09268291-3200164160,09269508-3200164160,09269533-3200164160,09269533-3200164160,09269634-3200164160,09269796-3200164160,09269796-3200164160,09269797-3200164160,09269798-3200164160,09269865-3200164160,09269865-3200164160,09989789-3200164160,09989947-3200164160,09989947-3200164160,09989948-3200164160,09989948-3200164160,09989949-3200164160,09989949-3200164160,09989965-3200164160,09989965-3200164160,09989966-3200164160,09989966-3200164160,09989967-3200164160,09989967-3200164160,09990110-3200164160,09990110-3200164160,09990111-3200164160,09990111-3200164160  "</t>
        </is>
      </c>
      <c r="E144" s="2">
        <f>"PR180524053"</f>
        <v/>
      </c>
      <c r="F144" s="3" t="n">
        <v>43244</v>
      </c>
      <c r="G144" s="18" t="n">
        <v>-472437.89</v>
      </c>
      <c r="H144" s="10" t="n">
        <v>-89766.88</v>
      </c>
    </row>
    <row r="145" ht="12.6" customHeight="1" s="12">
      <c r="A145" s="2" t="inlineStr">
        <is>
          <t>苏州万美塑胶制品有限公司</t>
        </is>
      </c>
      <c r="B145" s="2" t="inlineStr">
        <is>
          <t>亿盛六部-四科-二组</t>
        </is>
      </c>
      <c r="C145" s="2" t="inlineStr">
        <is>
          <t>付款</t>
        </is>
      </c>
      <c r="D145" s="2" t="inlineStr">
        <is>
          <t>="09251591-3200164160,09251642-3200164160,09251643-3200164160,09251719-3200164160,09251787-3200164160,09260601-3200164160,09261262-3200164160,09261262-3200164160,09261487-3200164160,09261487-3200164160,09261492-3200164160,09261493-3200164160,09261494-3200164160,09261495-3200164160,09261696-3200164160,09261781-3200164160,09261855-3200164160,09261855-3200164160,09261969-3200164160,09261970-3200164160,09262145-3200164160,09262146-3200164160,09262217-3200164160,09262217-3200164160,09262218-3200164160,09262339-3200164160,09262339-3200164160,09262510-3200164160,09262510-3200164160,09262511-3200164160,09262512-3200164160,09262513-3200164160,09262514-3200164160,09262653-3200164160,09262746-3200164160,09262800-3200164160,09262801-3200164160,09262918-3200164160,09262918-3200164160,09262919-3200164160,09263165-3200164160,09263166-3200164160,09263167-3200164160,09263168-3200164160,09263169-3200164160,09263170-3200164160,09263171-3200164160,09263172-3200164160,09263173-3200164160,09263174-3200164160,09263262-3200164160,09263347-3200164160,09263347-3200164160,09263348-3200164160,09263348-3200164160,09263349-3200164160,09269084-3200164160,09269085-3200164160,09269086-3200164160,09269087-3200164160,09269088-3200164160,09269089-3200164160,09269090-3200164160  "</t>
        </is>
      </c>
      <c r="E145" s="2">
        <f>"PR180524054"</f>
        <v/>
      </c>
      <c r="F145" s="3" t="n">
        <v>43244</v>
      </c>
      <c r="G145" s="18" t="n">
        <v>-534164.28</v>
      </c>
      <c r="H145" s="9" t="n">
        <v>-14216.82</v>
      </c>
    </row>
    <row r="146" ht="12.6" customHeight="1" s="12">
      <c r="A146" s="2" t="inlineStr">
        <is>
          <t>苏州万美塑胶制品有限公司</t>
        </is>
      </c>
      <c r="B146" s="2" t="inlineStr">
        <is>
          <t>亿盛八部-一科-一组</t>
        </is>
      </c>
      <c r="C146" s="2" t="inlineStr">
        <is>
          <t>付款</t>
        </is>
      </c>
      <c r="D146" s="2">
        <f>"09250369,09250369,09262560-3200164160,09262560-3200164160,09263503-3200164160,09263503-3200164160,09268574-3200164160,09268574-3200164160  "</f>
        <v/>
      </c>
      <c r="E146" s="2">
        <f>"PR180524056"</f>
        <v/>
      </c>
      <c r="F146" s="3" t="n">
        <v>43244</v>
      </c>
      <c r="G146" s="17" t="n">
        <v>-66680.49000000001</v>
      </c>
      <c r="H146" s="9" t="n">
        <v>-27425.52</v>
      </c>
    </row>
    <row r="147" ht="12.6" customHeight="1" s="12">
      <c r="A147" s="2" t="inlineStr">
        <is>
          <t>苏州万美塑胶制品有限公司</t>
        </is>
      </c>
      <c r="B147" s="2" t="inlineStr">
        <is>
          <t>亿盛八部-一科-二组</t>
        </is>
      </c>
      <c r="C147" s="2" t="inlineStr">
        <is>
          <t>付款</t>
        </is>
      </c>
      <c r="D147" s="2">
        <f>"09250369,09250369,09262560-3200164160,09262560-3200164160,09263503-3200164160,09263503-3200164160,09268574-3200164160,09268574-3200164160  "</f>
        <v/>
      </c>
      <c r="E147" s="2">
        <f>"PR180524056"</f>
        <v/>
      </c>
      <c r="F147" s="3" t="n">
        <v>43244</v>
      </c>
      <c r="G147" s="17" t="n">
        <v>-66680.49000000001</v>
      </c>
      <c r="H147" s="9" t="n">
        <v>-39254.97</v>
      </c>
    </row>
    <row r="148" ht="12.6" customHeight="1" s="12">
      <c r="A148" s="2" t="inlineStr">
        <is>
          <t>苏州万美塑胶制品有限公司</t>
        </is>
      </c>
      <c r="B148" s="2" t="inlineStr">
        <is>
          <t>亿盛九部-二科-一组</t>
        </is>
      </c>
      <c r="C148" s="2" t="inlineStr">
        <is>
          <t>付款</t>
        </is>
      </c>
      <c r="D148" s="2" t="inlineStr">
        <is>
          <t>="09242713-3200164160,09242713-3200164160,09249251-3200164160,09250290-3200164160,09250395-3200164160,09250395-3200164160,09250410-3200164160,09250410-3200164160,09250452-3200164160,09250452-3200164160,09250668-3200164160,09250668-3200164160,09251034-3200164160,09251034-3200164160,09251258-3200164160,09251258-3200164160,09251259-3200164160,09251259-3200164160,09251261-3200164160,09251261-3200164160,09251994-3200164160,09251995-3200164160,09252175-3200164160,09255775-3200164160,09256023-3200164160,09256023-3200164160,09256182-3200164160,09256182-3200164160,09256183-3200164160,09256183-3200164160,09256215-3200164160,09256215-3200164160,09256719-3200164160,09256719-3200164160,09256737-3200164160,09256738-3200164160,09256739-3200164160,09260553-3200164160,09260569-3200164160,09260569-3200164160,09260570-3200164160,09260570-3200164160,09260571-3200164160,09260571-3200164160,09260586-3200164160,09260586-3200164160,09260618-3200164160,09260656-3200164160,09260969-3200164160,09260969-3200164160,09260982-3200164160,09260982-3200164160,09261274-3200164160,09261275-3200164160,09261275-3200164160,09261276-3200164160,09261614-3200164160,09261641-3200164160,09261642-3200164160,09261714-3200164160,09261714-3200164160,09261715-3200164160,09261715-3200164160,09262056-3200164160,09262503-3200164160,09262503-3200164160,09263345-3200164160,09263489-3200164160,09263531-3200164160,09268188-3200164160,09268291-3200164160,09268291-3200164160,09269508-3200164160,09269533-3200164160,09269533-3200164160,09269634-3200164160,09269796-3200164160,09269796-3200164160,09269797-3200164160,09269798-3200164160,09269865-3200164160,09269865-3200164160,09989789-3200164160,09989947-3200164160,09989947-3200164160,09989948-3200164160,09989948-3200164160,09989949-3200164160,09989949-3200164160,09989965-3200164160,09989965-3200164160,09989966-3200164160,09989966-3200164160,09989967-3200164160,09989967-3200164160,09990110-3200164160,09990110-3200164160,09990111-3200164160,09990111-3200164160  "</t>
        </is>
      </c>
      <c r="E148" s="2">
        <f>"PR180524053"</f>
        <v/>
      </c>
      <c r="F148" s="3" t="n">
        <v>43244</v>
      </c>
      <c r="G148" s="18" t="n">
        <v>-472437.89</v>
      </c>
      <c r="H148" s="10" t="n">
        <v>-13049.2</v>
      </c>
    </row>
    <row r="149" ht="12.6" customHeight="1" s="12">
      <c r="A149" s="2" t="inlineStr">
        <is>
          <t>苏州万美塑胶制品有限公司</t>
        </is>
      </c>
      <c r="B149" s="2" t="inlineStr">
        <is>
          <t>亿盛九部-三科-二组</t>
        </is>
      </c>
      <c r="C149" s="2" t="inlineStr">
        <is>
          <t>付款</t>
        </is>
      </c>
      <c r="D149" s="2" t="inlineStr">
        <is>
          <t>="09242713-3200164160,09242713-3200164160,09249251-3200164160,09250290-3200164160,09250395-3200164160,09250395-3200164160,09250410-3200164160,09250410-3200164160,09250452-3200164160,09250452-3200164160,09250668-3200164160,09250668-3200164160,09251034-3200164160,09251034-3200164160,09251258-3200164160,09251258-3200164160,09251259-3200164160,09251259-3200164160,09251261-3200164160,09251261-3200164160,09251994-3200164160,09251995-3200164160,09252175-3200164160,09255775-3200164160,09256023-3200164160,09256023-3200164160,09256182-3200164160,09256182-3200164160,09256183-3200164160,09256183-3200164160,09256215-3200164160,09256215-3200164160,09256719-3200164160,09256719-3200164160,09256737-3200164160,09256738-3200164160,09256739-3200164160,09260553-3200164160,09260569-3200164160,09260569-3200164160,09260570-3200164160,09260570-3200164160,09260571-3200164160,09260571-3200164160,09260586-3200164160,09260586-3200164160,09260618-3200164160,09260656-3200164160,09260969-3200164160,09260969-3200164160,09260982-3200164160,09260982-3200164160,09261274-3200164160,09261275-3200164160,09261275-3200164160,09261276-3200164160,09261614-3200164160,09261641-3200164160,09261642-3200164160,09261714-3200164160,09261714-3200164160,09261715-3200164160,09261715-3200164160,09262056-3200164160,09262503-3200164160,09262503-3200164160,09263345-3200164160,09263489-3200164160,09263531-3200164160,09268188-3200164160,09268291-3200164160,09268291-3200164160,09269508-3200164160,09269533-3200164160,09269533-3200164160,09269634-3200164160,09269796-3200164160,09269796-3200164160,09269797-3200164160,09269798-3200164160,09269865-3200164160,09269865-3200164160,09989789-3200164160,09989947-3200164160,09989947-3200164160,09989948-3200164160,09989948-3200164160,09989949-3200164160,09989949-3200164160,09989965-3200164160,09989965-3200164160,09989966-3200164160,09989966-3200164160,09989967-3200164160,09989967-3200164160,09990110-3200164160,09990110-3200164160,09990111-3200164160,09990111-3200164160  "</t>
        </is>
      </c>
      <c r="E149" s="2">
        <f>"PR180524053"</f>
        <v/>
      </c>
      <c r="F149" s="3" t="n">
        <v>43244</v>
      </c>
      <c r="G149" s="18" t="n">
        <v>-472437.89</v>
      </c>
      <c r="H149" s="10" t="n">
        <v>-34973.58</v>
      </c>
    </row>
    <row r="150" ht="12.6" customHeight="1" s="12">
      <c r="A150" s="2" t="inlineStr">
        <is>
          <t>苏州万美塑胶制品有限公司</t>
        </is>
      </c>
      <c r="B150" s="2" t="inlineStr">
        <is>
          <t>亿盛九部-一科-一组</t>
        </is>
      </c>
      <c r="C150" s="2" t="inlineStr">
        <is>
          <t>付款</t>
        </is>
      </c>
      <c r="D150" s="2" t="inlineStr">
        <is>
          <t>="09242713-3200164160,09242713-3200164160,09249251-3200164160,09250290-3200164160,09250395-3200164160,09250395-3200164160,09250410-3200164160,09250410-3200164160,09250452-3200164160,09250452-3200164160,09250668-3200164160,09250668-3200164160,09251034-3200164160,09251034-3200164160,09251258-3200164160,09251258-3200164160,09251259-3200164160,09251259-3200164160,09251261-3200164160,09251261-3200164160,09251994-3200164160,09251995-3200164160,09252175-3200164160,09255775-3200164160,09256023-3200164160,09256023-3200164160,09256182-3200164160,09256182-3200164160,09256183-3200164160,09256183-3200164160,09256215-3200164160,09256215-3200164160,09256719-3200164160,09256719-3200164160,09256737-3200164160,09256738-3200164160,09256739-3200164160,09260553-3200164160,09260569-3200164160,09260569-3200164160,09260570-3200164160,09260570-3200164160,09260571-3200164160,09260571-3200164160,09260586-3200164160,09260586-3200164160,09260618-3200164160,09260656-3200164160,09260969-3200164160,09260969-3200164160,09260982-3200164160,09260982-3200164160,09261274-3200164160,09261275-3200164160,09261275-3200164160,09261276-3200164160,09261614-3200164160,09261641-3200164160,09261642-3200164160,09261714-3200164160,09261714-3200164160,09261715-3200164160,09261715-3200164160,09262056-3200164160,09262503-3200164160,09262503-3200164160,09263345-3200164160,09263489-3200164160,09263531-3200164160,09268188-3200164160,09268291-3200164160,09268291-3200164160,09269508-3200164160,09269533-3200164160,09269533-3200164160,09269634-3200164160,09269796-3200164160,09269796-3200164160,09269797-3200164160,09269798-3200164160,09269865-3200164160,09269865-3200164160,09989789-3200164160,09989947-3200164160,09989947-3200164160,09989948-3200164160,09989948-3200164160,09989949-3200164160,09989949-3200164160,09989965-3200164160,09989965-3200164160,09989966-3200164160,09989966-3200164160,09989967-3200164160,09989967-3200164160,09990110-3200164160,09990110-3200164160,09990111-3200164160,09990111-3200164160  "</t>
        </is>
      </c>
      <c r="E150" s="2">
        <f>"PR180524053"</f>
        <v/>
      </c>
      <c r="F150" s="3" t="n">
        <v>43244</v>
      </c>
      <c r="G150" s="18" t="n">
        <v>-472437.89</v>
      </c>
      <c r="H150" s="10" t="n">
        <v>-334648.23</v>
      </c>
    </row>
    <row r="151" ht="12.6" customHeight="1" s="12">
      <c r="A151" s="2" t="inlineStr">
        <is>
          <t>苏州万美塑胶制品有限公司</t>
        </is>
      </c>
      <c r="B151" s="2" t="inlineStr">
        <is>
          <t>亿盛六部-四科-一组</t>
        </is>
      </c>
      <c r="C151" s="2" t="inlineStr">
        <is>
          <t>付款</t>
        </is>
      </c>
      <c r="D151" s="2" t="inlineStr">
        <is>
          <t>="09251591-3200164160,09251642-3200164160,09251643-3200164160,09251719-3200164160,09251787-3200164160,09260601-3200164160,09261262-3200164160,09261262-3200164160,09261487-3200164160,09261487-3200164160,09261492-3200164160,09261493-3200164160,09261494-3200164160,09261495-3200164160,09261696-3200164160,09261781-3200164160,09261855-3200164160,09261855-3200164160,09261969-3200164160,09261970-3200164160,09262145-3200164160,09262146-3200164160,09262217-3200164160,09262217-3200164160,09262218-3200164160,09262339-3200164160,09262339-3200164160,09262510-3200164160,09262510-3200164160,09262511-3200164160,09262512-3200164160,09262513-3200164160,09262514-3200164160,09262653-3200164160,09262746-3200164160,09262800-3200164160,09262801-3200164160,09262918-3200164160,09262918-3200164160,09262919-3200164160,09263165-3200164160,09263166-3200164160,09263167-3200164160,09263168-3200164160,09263169-3200164160,09263170-3200164160,09263171-3200164160,09263172-3200164160,09263173-3200164160,09263174-3200164160,09263262-3200164160,09263347-3200164160,09263347-3200164160,09263348-3200164160,09263348-3200164160,09263349-3200164160,09269084-3200164160,09269085-3200164160,09269086-3200164160,09269087-3200164160,09269088-3200164160,09269089-3200164160,09269090-3200164160  "</t>
        </is>
      </c>
      <c r="E151" s="2">
        <f>"PR180524054"</f>
        <v/>
      </c>
      <c r="F151" s="3" t="n">
        <v>43244</v>
      </c>
      <c r="G151" s="18" t="n">
        <v>-534164.28</v>
      </c>
      <c r="H151" s="9" t="n">
        <v>-191396.49</v>
      </c>
    </row>
    <row r="152" ht="12.6" customHeight="1" s="12">
      <c r="A152" s="2" t="inlineStr">
        <is>
          <t>苏州万美塑胶制品有限公司</t>
        </is>
      </c>
      <c r="B152" s="2" t="inlineStr">
        <is>
          <t>亿盛一部-三科-一组</t>
        </is>
      </c>
      <c r="C152" s="2" t="inlineStr">
        <is>
          <t>付款</t>
        </is>
      </c>
      <c r="D152" s="2">
        <f>"09277316-3200164160,09277317-3200164160  "</f>
        <v/>
      </c>
      <c r="E152" s="2">
        <f>"PR180529010"</f>
        <v/>
      </c>
      <c r="F152" s="3" t="n">
        <v>43249</v>
      </c>
      <c r="G152" s="17" t="n">
        <v>-580</v>
      </c>
      <c r="H152" s="11" t="n">
        <v>-580</v>
      </c>
    </row>
    <row r="153" ht="12.6" customHeight="1" s="12">
      <c r="A153" s="2" t="inlineStr">
        <is>
          <t>苏州万美塑胶制品有限公司</t>
        </is>
      </c>
      <c r="B153" s="2" t="inlineStr">
        <is>
          <t>亿盛一部-三科-一组</t>
        </is>
      </c>
      <c r="C153" s="2" t="inlineStr">
        <is>
          <t>付款</t>
        </is>
      </c>
      <c r="D153" s="2">
        <f>"09285235-3200164160,09285236-3200164160  "</f>
        <v/>
      </c>
      <c r="E153" s="2">
        <f>"PR180622025"</f>
        <v/>
      </c>
      <c r="F153" s="3" t="n">
        <v>43273</v>
      </c>
      <c r="G153" s="17" t="n">
        <v>-7468.63</v>
      </c>
      <c r="H153" s="4" t="n">
        <v>-7468.63</v>
      </c>
    </row>
    <row r="154" ht="12.6" customHeight="1" s="12">
      <c r="A154" s="2" t="inlineStr">
        <is>
          <t>苏州万美塑胶制品有限公司</t>
        </is>
      </c>
      <c r="B154" s="2" t="inlineStr">
        <is>
          <t>亿盛四部-一科-三组</t>
        </is>
      </c>
      <c r="C154" s="2" t="inlineStr">
        <is>
          <t>付款</t>
        </is>
      </c>
      <c r="D154" s="2" t="inlineStr">
        <is>
          <t>="09261229-3200164160,09261277-3200164160,09261844-3200164160,09261844-3200164160,09261845-3200164160,09261845-3200164160,09261846-3200164160,09261846-3200164160,09261847-3200164160,09261847-3200164160,09262250-3200164160,09262250-3200164160,09262334-3200164160,09262334-3200164160,09262675-3200164160,09262675-3200164160,09268019-3200164160,09268019-3200164160,09268020-3200164160,09268020-3200164160,09268024-3200164160,09268024-3200164160,09268025-3200164160,09268025-3200164160,09268169-3200164160,09268178-3200164160,09268178-3200164160,09268179-3200164160,09268179-3200164160,09268180-3200164160,09268180-3200164160,09268181-3200164160,09268181-3200164160,09268290-3200164160,09268352-3200164160,09268352-3200164160,09268602-3200164160,09268602-3200164160,09268872-3200164160,09268874-3200164160,09269203-3200164160,09269379-3200164160,09269379-3200164160,09269684-3200164160,09269684-3200164160,09269687-3200164160,09269687-3200164160,09269688-3200164160,09269688-3200164160,09269911-3200164160,09269911-3200164160,09269913-3200164160,09269913-3200164160,09270442-3200164160,09270442-3200164160,09270448-3200164160,09270448-3200164160,09270722-3200164160,09276523-3200164160,09276523-3200164160,09276925-3200164160,09276925-3200164160,09277400-3200164160,09277764-3200164160,09277764-3200164160,09282143-3200164160,09284254-3200164160,09285409-3200164160,09285411-3200164160,14045240-3200163160,14045325-3200163160,14045371-3200163160,14045898-3200163160,14045898-3200163160,14045899-3200163160,14045900-3200163160,14045900-3200163160,14045901-3200163160  "</t>
        </is>
      </c>
      <c r="E154" s="2">
        <f>"PR180625027"</f>
        <v/>
      </c>
      <c r="F154" s="3" t="n">
        <v>43276</v>
      </c>
      <c r="G154" s="17" t="n">
        <v>-480669.07</v>
      </c>
      <c r="H154" s="4" t="n">
        <v>-59818.24</v>
      </c>
    </row>
    <row r="155" ht="12.6" customHeight="1" s="12">
      <c r="A155" s="2" t="inlineStr">
        <is>
          <t>苏州万美塑胶制品有限公司</t>
        </is>
      </c>
      <c r="B155" s="2" t="inlineStr">
        <is>
          <t>亿盛四部-二科-二组（18年）</t>
        </is>
      </c>
      <c r="C155" s="2" t="inlineStr">
        <is>
          <t>付款</t>
        </is>
      </c>
      <c r="D155" s="2" t="inlineStr">
        <is>
          <t>="09261229-3200164160,09261277-3200164160,09261844-3200164160,09261844-3200164160,09261845-3200164160,09261845-3200164160,09261846-3200164160,09261846-3200164160,09261847-3200164160,09261847-3200164160,09262250-3200164160,09262250-3200164160,09262334-3200164160,09262334-3200164160,09262675-3200164160,09262675-3200164160,09268019-3200164160,09268019-3200164160,09268020-3200164160,09268020-3200164160,09268024-3200164160,09268024-3200164160,09268025-3200164160,09268025-3200164160,09268169-3200164160,09268178-3200164160,09268178-3200164160,09268179-3200164160,09268179-3200164160,09268180-3200164160,09268180-3200164160,09268181-3200164160,09268181-3200164160,09268290-3200164160,09268352-3200164160,09268352-3200164160,09268602-3200164160,09268602-3200164160,09268872-3200164160,09268874-3200164160,09269203-3200164160,09269379-3200164160,09269379-3200164160,09269684-3200164160,09269684-3200164160,09269687-3200164160,09269687-3200164160,09269688-3200164160,09269688-3200164160,09269911-3200164160,09269911-3200164160,09269913-3200164160,09269913-3200164160,09270442-3200164160,09270442-3200164160,09270448-3200164160,09270448-3200164160,09270722-3200164160,09276523-3200164160,09276523-3200164160,09276925-3200164160,09276925-3200164160,09277400-3200164160,09277764-3200164160,09277764-3200164160,09282143-3200164160,09284254-3200164160,09285409-3200164160,09285411-3200164160,14045240-3200163160,14045325-3200163160,14045371-3200163160,14045898-3200163160,14045898-3200163160,14045899-3200163160,14045900-3200163160,14045900-3200163160,14045901-3200163160  "</t>
        </is>
      </c>
      <c r="E155" s="2">
        <f>"PR180625027"</f>
        <v/>
      </c>
      <c r="F155" s="3" t="n">
        <v>43276</v>
      </c>
      <c r="G155" s="17" t="n">
        <v>-480669.07</v>
      </c>
      <c r="H155" s="4" t="n">
        <v>-25993.61</v>
      </c>
    </row>
    <row r="156" ht="12.6" customHeight="1" s="12">
      <c r="A156" s="2" t="inlineStr">
        <is>
          <t>苏州万美塑胶制品有限公司</t>
        </is>
      </c>
      <c r="B156" s="2" t="inlineStr">
        <is>
          <t>亿盛四部-一科-二组</t>
        </is>
      </c>
      <c r="C156" s="2" t="inlineStr">
        <is>
          <t>付款</t>
        </is>
      </c>
      <c r="D156" s="2" t="inlineStr">
        <is>
          <t>="09261229-3200164160,09261277-3200164160,09261844-3200164160,09261844-3200164160,09261845-3200164160,09261845-3200164160,09261846-3200164160,09261846-3200164160,09261847-3200164160,09261847-3200164160,09262250-3200164160,09262250-3200164160,09262334-3200164160,09262334-3200164160,09262675-3200164160,09262675-3200164160,09268019-3200164160,09268019-3200164160,09268020-3200164160,09268020-3200164160,09268024-3200164160,09268024-3200164160,09268025-3200164160,09268025-3200164160,09268169-3200164160,09268178-3200164160,09268178-3200164160,09268179-3200164160,09268179-3200164160,09268180-3200164160,09268180-3200164160,09268181-3200164160,09268181-3200164160,09268290-3200164160,09268352-3200164160,09268352-3200164160,09268602-3200164160,09268602-3200164160,09268872-3200164160,09268874-3200164160,09269203-3200164160,09269379-3200164160,09269379-3200164160,09269684-3200164160,09269684-3200164160,09269687-3200164160,09269687-3200164160,09269688-3200164160,09269688-3200164160,09269911-3200164160,09269911-3200164160,09269913-3200164160,09269913-3200164160,09270442-3200164160,09270442-3200164160,09270448-3200164160,09270448-3200164160,09270722-3200164160,09276523-3200164160,09276523-3200164160,09276925-3200164160,09276925-3200164160,09277400-3200164160,09277764-3200164160,09277764-3200164160,09282143-3200164160,09284254-3200164160,09285409-3200164160,09285411-3200164160,14045240-3200163160,14045325-3200163160,14045371-3200163160,14045898-3200163160,14045898-3200163160,14045899-3200163160,14045900-3200163160,14045900-3200163160,14045901-3200163160  "</t>
        </is>
      </c>
      <c r="E156" s="2">
        <f>"PR180625027"</f>
        <v/>
      </c>
      <c r="F156" s="3" t="n">
        <v>43276</v>
      </c>
      <c r="G156" s="17" t="n">
        <v>-480669.07</v>
      </c>
      <c r="H156" s="4" t="n">
        <v>-137727.2</v>
      </c>
    </row>
    <row r="157" ht="12.6" customHeight="1" s="12">
      <c r="A157" s="2" t="inlineStr">
        <is>
          <t>苏州万美塑胶制品有限公司</t>
        </is>
      </c>
      <c r="B157" s="2" t="inlineStr">
        <is>
          <t>亿盛四部-一科-一组（18年）</t>
        </is>
      </c>
      <c r="C157" s="2" t="inlineStr">
        <is>
          <t>付款</t>
        </is>
      </c>
      <c r="D157" s="2" t="inlineStr">
        <is>
          <t>="09261229-3200164160,09261277-3200164160,09261844-3200164160,09261844-3200164160,09261845-3200164160,09261845-3200164160,09261846-3200164160,09261846-3200164160,09261847-3200164160,09261847-3200164160,09262250-3200164160,09262250-3200164160,09262334-3200164160,09262334-3200164160,09262675-3200164160,09262675-3200164160,09268019-3200164160,09268019-3200164160,09268020-3200164160,09268020-3200164160,09268024-3200164160,09268024-3200164160,09268025-3200164160,09268025-3200164160,09268169-3200164160,09268178-3200164160,09268178-3200164160,09268179-3200164160,09268179-3200164160,09268180-3200164160,09268180-3200164160,09268181-3200164160,09268181-3200164160,09268290-3200164160,09268352-3200164160,09268352-3200164160,09268602-3200164160,09268602-3200164160,09268872-3200164160,09268874-3200164160,09269203-3200164160,09269379-3200164160,09269379-3200164160,09269684-3200164160,09269684-3200164160,09269687-3200164160,09269687-3200164160,09269688-3200164160,09269688-3200164160,09269911-3200164160,09269911-3200164160,09269913-3200164160,09269913-3200164160,09270442-3200164160,09270442-3200164160,09270448-3200164160,09270448-3200164160,09270722-3200164160,09276523-3200164160,09276523-3200164160,09276925-3200164160,09276925-3200164160,09277400-3200164160,09277764-3200164160,09277764-3200164160,09282143-3200164160,09284254-3200164160,09285409-3200164160,09285411-3200164160,14045240-3200163160,14045325-3200163160,14045371-3200163160,14045898-3200163160,14045898-3200163160,14045899-3200163160,14045900-3200163160,14045900-3200163160,14045901-3200163160  "</t>
        </is>
      </c>
      <c r="E157" s="2">
        <f>"PR180625027"</f>
        <v/>
      </c>
      <c r="F157" s="3" t="n">
        <v>43276</v>
      </c>
      <c r="G157" s="17" t="n">
        <v>-480669.07</v>
      </c>
      <c r="H157" s="4" t="n">
        <v>-153353.99</v>
      </c>
    </row>
    <row r="158" ht="12.6" customHeight="1" s="12">
      <c r="A158" s="2" t="inlineStr">
        <is>
          <t>苏州万美塑胶制品有限公司</t>
        </is>
      </c>
      <c r="B158" s="2" t="inlineStr">
        <is>
          <t>亿盛四部-一科-一组</t>
        </is>
      </c>
      <c r="C158" s="2" t="inlineStr">
        <is>
          <t>付款</t>
        </is>
      </c>
      <c r="D158" s="2" t="inlineStr">
        <is>
          <t>="09261229-3200164160,09261277-3200164160,09261844-3200164160,09261844-3200164160,09261845-3200164160,09261845-3200164160,09261846-3200164160,09261846-3200164160,09261847-3200164160,09261847-3200164160,09262250-3200164160,09262250-3200164160,09262334-3200164160,09262334-3200164160,09262675-3200164160,09262675-3200164160,09268019-3200164160,09268019-3200164160,09268020-3200164160,09268020-3200164160,09268024-3200164160,09268024-3200164160,09268025-3200164160,09268025-3200164160,09268169-3200164160,09268178-3200164160,09268178-3200164160,09268179-3200164160,09268179-3200164160,09268180-3200164160,09268180-3200164160,09268181-3200164160,09268181-3200164160,09268290-3200164160,09268352-3200164160,09268352-3200164160,09268602-3200164160,09268602-3200164160,09268872-3200164160,09268874-3200164160,09269203-3200164160,09269379-3200164160,09269379-3200164160,09269684-3200164160,09269684-3200164160,09269687-3200164160,09269687-3200164160,09269688-3200164160,09269688-3200164160,09269911-3200164160,09269911-3200164160,09269913-3200164160,09269913-3200164160,09270442-3200164160,09270442-3200164160,09270448-3200164160,09270448-3200164160,09270722-3200164160,09276523-3200164160,09276523-3200164160,09276925-3200164160,09276925-3200164160,09277400-3200164160,09277764-3200164160,09277764-3200164160,09282143-3200164160,09284254-3200164160,09285409-3200164160,09285411-3200164160,14045240-3200163160,14045325-3200163160,14045371-3200163160,14045898-3200163160,14045898-3200163160,14045899-3200163160,14045900-3200163160,14045900-3200163160,14045901-3200163160  "</t>
        </is>
      </c>
      <c r="E158" s="2">
        <f>"PR180625027"</f>
        <v/>
      </c>
      <c r="F158" s="3" t="n">
        <v>43276</v>
      </c>
      <c r="G158" s="17" t="n">
        <v>-480669.07</v>
      </c>
      <c r="H158" s="4" t="n">
        <v>-5125.01</v>
      </c>
    </row>
    <row r="159" ht="12.6" customHeight="1" s="12">
      <c r="A159" s="2" t="inlineStr">
        <is>
          <t>苏州万美塑胶制品有限公司</t>
        </is>
      </c>
      <c r="B159" s="2" t="inlineStr">
        <is>
          <t>亿盛四部-一科-四组</t>
        </is>
      </c>
      <c r="C159" s="2" t="inlineStr">
        <is>
          <t>付款</t>
        </is>
      </c>
      <c r="D159" s="2" t="inlineStr">
        <is>
          <t>="09261229-3200164160,09261277-3200164160,09261844-3200164160,09261844-3200164160,09261845-3200164160,09261845-3200164160,09261846-3200164160,09261846-3200164160,09261847-3200164160,09261847-3200164160,09262250-3200164160,09262250-3200164160,09262334-3200164160,09262334-3200164160,09262675-3200164160,09262675-3200164160,09268019-3200164160,09268019-3200164160,09268020-3200164160,09268020-3200164160,09268024-3200164160,09268024-3200164160,09268025-3200164160,09268025-3200164160,09268169-3200164160,09268178-3200164160,09268178-3200164160,09268179-3200164160,09268179-3200164160,09268180-3200164160,09268180-3200164160,09268181-3200164160,09268181-3200164160,09268290-3200164160,09268352-3200164160,09268352-3200164160,09268602-3200164160,09268602-3200164160,09268872-3200164160,09268874-3200164160,09269203-3200164160,09269379-3200164160,09269379-3200164160,09269684-3200164160,09269684-3200164160,09269687-3200164160,09269687-3200164160,09269688-3200164160,09269688-3200164160,09269911-3200164160,09269911-3200164160,09269913-3200164160,09269913-3200164160,09270442-3200164160,09270442-3200164160,09270448-3200164160,09270448-3200164160,09270722-3200164160,09276523-3200164160,09276523-3200164160,09276925-3200164160,09276925-3200164160,09277400-3200164160,09277764-3200164160,09277764-3200164160,09282143-3200164160,09284254-3200164160,09285409-3200164160,09285411-3200164160,14045240-3200163160,14045325-3200163160,14045371-3200163160,14045898-3200163160,14045898-3200163160,14045899-3200163160,14045900-3200163160,14045900-3200163160,14045901-3200163160  "</t>
        </is>
      </c>
      <c r="E159" s="2">
        <f>"PR180625027"</f>
        <v/>
      </c>
      <c r="F159" s="3" t="n">
        <v>43276</v>
      </c>
      <c r="G159" s="17" t="n">
        <v>-480669.07</v>
      </c>
      <c r="H159" s="4" t="n">
        <v>-98651.02</v>
      </c>
    </row>
    <row r="160" ht="12.6" customHeight="1" s="12">
      <c r="A160" s="2" t="inlineStr">
        <is>
          <t>苏州万美塑胶制品有限公司</t>
        </is>
      </c>
      <c r="B160" s="2" t="inlineStr">
        <is>
          <t>亿盛六部-四科-二组</t>
        </is>
      </c>
      <c r="C160" s="2" t="inlineStr">
        <is>
          <t>付款</t>
        </is>
      </c>
      <c r="D160" s="2" t="inlineStr">
        <is>
          <t>="09261263-3200164160,09268266-3200164160,09268267-3200164160,09268268-3200164160,09268269-3200164160,09268270-3200164160,09268271-3200164160,09268272-3200164160,09268273-3200164160,09268274-3200164160,09268275-3200164160,09268816-3200164160,09268927-3200164160,09268928-3200164160,09269211-3200164160,09269212-3200164160,09269279-3200164160,09269279-3200164160,09269457-3200164160,09269458-3200164160,09269459-3200164160,09269824-3200164160,09269825-3200164160,09269825-3200164160,09269826-3200164160,09269826-3200164160,09269827-3200164160,09269827-3200164160,09269828-3200164160,09269828-3200164160,09269829-3200164160,09269829-3200164160,09269830-3200164160,09269830-3200164160,09269831-3200164160,09269831-3200164160,09269832-3200164160,09269832-3200164160,09270332-3200164160,09270332-3200164160,09270333-3200164160,09270333-3200164160,09270335-3200164160,09270335-3200164160,09270336-3200164160,09270336-3200164160,09270337-3200164160,09270337-3200164160,09270339-3200164160,09270339-3200164160,09270340-3200164160,09270340-3200164160,09270341-3200164160,09270341-3200164160,09270342-3200164160,09270342-3200164160,09270602-3200164160,09276078-3200164160,09276200-3200164160,09276257-3200164160,09276257-3200164160,09276305-3200164160,09276305-3200164160,09276306-3200164160,09276306-3200164160,09276307-3200164160,09276307-3200164160,09276308-3200164160,09276308-3200164160,09276309-3200164160,09276309-3200164160,09276310-3200164160,09276310-3200164160,09276311-3200164160,09276311-3200164160,09276314-3200164160,09276314-3200164160,09276315-3200164160,09276315-3200164160,09276316-3200164160,09276316-3200164160,09276318-3200164160,09276318-3200164160,09276319-3200164160,09276319-3200164160,09276320-3200164160,09276320-3200164160,09276378-3200164160,09276478-3200164160,09276573-3200164160,09276573-3200164160,09277032-3200164160,09277032-3200164160,09277078-3200164160,09277078-3200164160,09277537-3200164160,09277537-3200164160,09277678-3200164160,09277678-3200164160  "</t>
        </is>
      </c>
      <c r="E160" s="2">
        <f>"PR180625028"</f>
        <v/>
      </c>
      <c r="F160" s="3" t="n">
        <v>43276</v>
      </c>
      <c r="G160" s="18" t="n">
        <v>-674465.8100000001</v>
      </c>
      <c r="H160" s="4" t="n">
        <v>-49068.04</v>
      </c>
    </row>
    <row r="161" ht="12.6" customHeight="1" s="12">
      <c r="A161" s="2" t="inlineStr">
        <is>
          <t>苏州万美塑胶制品有限公司</t>
        </is>
      </c>
      <c r="B161" s="2" t="inlineStr">
        <is>
          <t>亿盛六部-四科-一组</t>
        </is>
      </c>
      <c r="C161" s="2" t="inlineStr">
        <is>
          <t>付款</t>
        </is>
      </c>
      <c r="D161" s="2" t="inlineStr">
        <is>
          <t>="09261263-3200164160,09268266-3200164160,09268267-3200164160,09268268-3200164160,09268269-3200164160,09268270-3200164160,09268271-3200164160,09268272-3200164160,09268273-3200164160,09268274-3200164160,09268275-3200164160,09268816-3200164160,09268927-3200164160,09268928-3200164160,09269211-3200164160,09269212-3200164160,09269279-3200164160,09269279-3200164160,09269457-3200164160,09269458-3200164160,09269459-3200164160,09269824-3200164160,09269825-3200164160,09269825-3200164160,09269826-3200164160,09269826-3200164160,09269827-3200164160,09269827-3200164160,09269828-3200164160,09269828-3200164160,09269829-3200164160,09269829-3200164160,09269830-3200164160,09269830-3200164160,09269831-3200164160,09269831-3200164160,09269832-3200164160,09269832-3200164160,09270332-3200164160,09270332-3200164160,09270333-3200164160,09270333-3200164160,09270335-3200164160,09270335-3200164160,09270336-3200164160,09270336-3200164160,09270337-3200164160,09270337-3200164160,09270339-3200164160,09270339-3200164160,09270340-3200164160,09270340-3200164160,09270341-3200164160,09270341-3200164160,09270342-3200164160,09270342-3200164160,09270602-3200164160,09276078-3200164160,09276200-3200164160,09276257-3200164160,09276257-3200164160,09276305-3200164160,09276305-3200164160,09276306-3200164160,09276306-3200164160,09276307-3200164160,09276307-3200164160,09276308-3200164160,09276308-3200164160,09276309-3200164160,09276309-3200164160,09276310-3200164160,09276310-3200164160,09276311-3200164160,09276311-3200164160,09276314-3200164160,09276314-3200164160,09276315-3200164160,09276315-3200164160,09276316-3200164160,09276316-3200164160,09276318-3200164160,09276318-3200164160,09276319-3200164160,09276319-3200164160,09276320-3200164160,09276320-3200164160,09276378-3200164160,09276478-3200164160,09276573-3200164160,09276573-3200164160,09277032-3200164160,09277032-3200164160,09277078-3200164160,09277078-3200164160,09277537-3200164160,09277537-3200164160,09277678-3200164160,09277678-3200164160  "</t>
        </is>
      </c>
      <c r="E161" s="2">
        <f>"PR180625028"</f>
        <v/>
      </c>
      <c r="F161" s="3" t="n">
        <v>43276</v>
      </c>
      <c r="G161" s="18" t="n">
        <v>-674465.8100000001</v>
      </c>
      <c r="H161" s="4" t="n">
        <v>-229792.23</v>
      </c>
    </row>
    <row r="162" ht="12.6" customHeight="1" s="12">
      <c r="A162" s="2" t="inlineStr">
        <is>
          <t>苏州万美塑胶制品有限公司</t>
        </is>
      </c>
      <c r="B162" s="2" t="inlineStr">
        <is>
          <t>亿盛六部-三科-一组</t>
        </is>
      </c>
      <c r="C162" s="2" t="inlineStr">
        <is>
          <t>付款</t>
        </is>
      </c>
      <c r="D162" s="2" t="inlineStr">
        <is>
          <t>="09261263-3200164160,09268266-3200164160,09268267-3200164160,09268268-3200164160,09268269-3200164160,09268270-3200164160,09268271-3200164160,09268272-3200164160,09268273-3200164160,09268274-3200164160,09268275-3200164160,09268816-3200164160,09268927-3200164160,09268928-3200164160,09269211-3200164160,09269212-3200164160,09269279-3200164160,09269279-3200164160,09269457-3200164160,09269458-3200164160,09269459-3200164160,09269824-3200164160,09269825-3200164160,09269825-3200164160,09269826-3200164160,09269826-3200164160,09269827-3200164160,09269827-3200164160,09269828-3200164160,09269828-3200164160,09269829-3200164160,09269829-3200164160,09269830-3200164160,09269830-3200164160,09269831-3200164160,09269831-3200164160,09269832-3200164160,09269832-3200164160,09270332-3200164160,09270332-3200164160,09270333-3200164160,09270333-3200164160,09270335-3200164160,09270335-3200164160,09270336-3200164160,09270336-3200164160,09270337-3200164160,09270337-3200164160,09270339-3200164160,09270339-3200164160,09270340-3200164160,09270340-3200164160,09270341-3200164160,09270341-3200164160,09270342-3200164160,09270342-3200164160,09270602-3200164160,09276078-3200164160,09276200-3200164160,09276257-3200164160,09276257-3200164160,09276305-3200164160,09276305-3200164160,09276306-3200164160,09276306-3200164160,09276307-3200164160,09276307-3200164160,09276308-3200164160,09276308-3200164160,09276309-3200164160,09276309-3200164160,09276310-3200164160,09276310-3200164160,09276311-3200164160,09276311-3200164160,09276314-3200164160,09276314-3200164160,09276315-3200164160,09276315-3200164160,09276316-3200164160,09276316-3200164160,09276318-3200164160,09276318-3200164160,09276319-3200164160,09276319-3200164160,09276320-3200164160,09276320-3200164160,09276378-3200164160,09276478-3200164160,09276573-3200164160,09276573-3200164160,09277032-3200164160,09277032-3200164160,09277078-3200164160,09277078-3200164160,09277537-3200164160,09277537-3200164160,09277678-3200164160,09277678-3200164160  "</t>
        </is>
      </c>
      <c r="E162" s="2">
        <f>"PR180625028"</f>
        <v/>
      </c>
      <c r="F162" s="3" t="n">
        <v>43276</v>
      </c>
      <c r="G162" s="18" t="n">
        <v>-674465.8100000001</v>
      </c>
      <c r="H162" s="4" t="n">
        <v>-24278.16</v>
      </c>
    </row>
    <row r="163" ht="12.6" customHeight="1" s="12">
      <c r="A163" s="2" t="inlineStr">
        <is>
          <t>苏州万美塑胶制品有限公司</t>
        </is>
      </c>
      <c r="B163" s="2" t="inlineStr">
        <is>
          <t>亿盛六部-二科-一组</t>
        </is>
      </c>
      <c r="C163" s="2" t="inlineStr">
        <is>
          <t>付款</t>
        </is>
      </c>
      <c r="D163" s="2" t="inlineStr">
        <is>
          <t>="09261263-3200164160,09268266-3200164160,09268267-3200164160,09268268-3200164160,09268269-3200164160,09268270-3200164160,09268271-3200164160,09268272-3200164160,09268273-3200164160,09268274-3200164160,09268275-3200164160,09268816-3200164160,09268927-3200164160,09268928-3200164160,09269211-3200164160,09269212-3200164160,09269279-3200164160,09269279-3200164160,09269457-3200164160,09269458-3200164160,09269459-3200164160,09269824-3200164160,09269825-3200164160,09269825-3200164160,09269826-3200164160,09269826-3200164160,09269827-3200164160,09269827-3200164160,09269828-3200164160,09269828-3200164160,09269829-3200164160,09269829-3200164160,09269830-3200164160,09269830-3200164160,09269831-3200164160,09269831-3200164160,09269832-3200164160,09269832-3200164160,09270332-3200164160,09270332-3200164160,09270333-3200164160,09270333-3200164160,09270335-3200164160,09270335-3200164160,09270336-3200164160,09270336-3200164160,09270337-3200164160,09270337-3200164160,09270339-3200164160,09270339-3200164160,09270340-3200164160,09270340-3200164160,09270341-3200164160,09270341-3200164160,09270342-3200164160,09270342-3200164160,09270602-3200164160,09276078-3200164160,09276200-3200164160,09276257-3200164160,09276257-3200164160,09276305-3200164160,09276305-3200164160,09276306-3200164160,09276306-3200164160,09276307-3200164160,09276307-3200164160,09276308-3200164160,09276308-3200164160,09276309-3200164160,09276309-3200164160,09276310-3200164160,09276310-3200164160,09276311-3200164160,09276311-3200164160,09276314-3200164160,09276314-3200164160,09276315-3200164160,09276315-3200164160,09276316-3200164160,09276316-3200164160,09276318-3200164160,09276318-3200164160,09276319-3200164160,09276319-3200164160,09276320-3200164160,09276320-3200164160,09276378-3200164160,09276478-3200164160,09276573-3200164160,09276573-3200164160,09277032-3200164160,09277032-3200164160,09277078-3200164160,09277078-3200164160,09277537-3200164160,09277537-3200164160,09277678-3200164160,09277678-3200164160  "</t>
        </is>
      </c>
      <c r="E163" s="2">
        <f>"PR180625028"</f>
        <v/>
      </c>
      <c r="F163" s="3" t="n">
        <v>43276</v>
      </c>
      <c r="G163" s="18" t="n">
        <v>-674465.8100000001</v>
      </c>
      <c r="H163" s="4" t="n">
        <v>-311559.13</v>
      </c>
    </row>
    <row r="164" ht="12.6" customHeight="1" s="12">
      <c r="A164" s="2" t="inlineStr">
        <is>
          <t>苏州万美塑胶制品有限公司</t>
        </is>
      </c>
      <c r="B164" s="2" t="inlineStr">
        <is>
          <t>亿盛六部-一科-一组</t>
        </is>
      </c>
      <c r="C164" s="2" t="inlineStr">
        <is>
          <t>付款</t>
        </is>
      </c>
      <c r="D164" s="2" t="inlineStr">
        <is>
          <t>="09261263-3200164160,09268266-3200164160,09268267-3200164160,09268268-3200164160,09268269-3200164160,09268270-3200164160,09268271-3200164160,09268272-3200164160,09268273-3200164160,09268274-3200164160,09268275-3200164160,09268816-3200164160,09268927-3200164160,09268928-3200164160,09269211-3200164160,09269212-3200164160,09269279-3200164160,09269279-3200164160,09269457-3200164160,09269458-3200164160,09269459-3200164160,09269824-3200164160,09269825-3200164160,09269825-3200164160,09269826-3200164160,09269826-3200164160,09269827-3200164160,09269827-3200164160,09269828-3200164160,09269828-3200164160,09269829-3200164160,09269829-3200164160,09269830-3200164160,09269830-3200164160,09269831-3200164160,09269831-3200164160,09269832-3200164160,09269832-3200164160,09270332-3200164160,09270332-3200164160,09270333-3200164160,09270333-3200164160,09270335-3200164160,09270335-3200164160,09270336-3200164160,09270336-3200164160,09270337-3200164160,09270337-3200164160,09270339-3200164160,09270339-3200164160,09270340-3200164160,09270340-3200164160,09270341-3200164160,09270341-3200164160,09270342-3200164160,09270342-3200164160,09270602-3200164160,09276078-3200164160,09276200-3200164160,09276257-3200164160,09276257-3200164160,09276305-3200164160,09276305-3200164160,09276306-3200164160,09276306-3200164160,09276307-3200164160,09276307-3200164160,09276308-3200164160,09276308-3200164160,09276309-3200164160,09276309-3200164160,09276310-3200164160,09276310-3200164160,09276311-3200164160,09276311-3200164160,09276314-3200164160,09276314-3200164160,09276315-3200164160,09276315-3200164160,09276316-3200164160,09276316-3200164160,09276318-3200164160,09276318-3200164160,09276319-3200164160,09276319-3200164160,09276320-3200164160,09276320-3200164160,09276378-3200164160,09276478-3200164160,09276573-3200164160,09276573-3200164160,09277032-3200164160,09277032-3200164160,09277078-3200164160,09277078-3200164160,09277537-3200164160,09277537-3200164160,09277678-3200164160,09277678-3200164160  "</t>
        </is>
      </c>
      <c r="E164" s="2">
        <f>"PR180625028"</f>
        <v/>
      </c>
      <c r="F164" s="3" t="n">
        <v>43276</v>
      </c>
      <c r="G164" s="18" t="n">
        <v>-674465.8100000001</v>
      </c>
      <c r="H164" s="4" t="n">
        <v>-59768.25</v>
      </c>
    </row>
    <row r="165" ht="12.6" customHeight="1" s="12">
      <c r="A165" s="2" t="inlineStr">
        <is>
          <t>苏州万美塑胶制品有限公司</t>
        </is>
      </c>
      <c r="B165" s="2" t="inlineStr">
        <is>
          <t>亿盛九部-三科-一组</t>
        </is>
      </c>
      <c r="C165" s="2" t="inlineStr">
        <is>
          <t>付款</t>
        </is>
      </c>
      <c r="D165" s="2" t="inlineStr">
        <is>
          <t>="09276356-3200164160,09276356-3200164160,09276368-3200164160,09276368-3200164160,09276892-3200164160,09276909-3200164160,09276909-3200164160,09277318-3200164160,09277319-3200164160,09277320-3200164160,09277327-3200164160,09277519-3200164160,09277519-3200164160,09277521-3200164160,09277522-3200164160,09277524-3200164160,09277524-3200164160,09277810-3200164160,09277810-3200164160,09277814-3200164160,09277814-3200164160,09277815-3200164160,09277815-3200164160,09277816-3200164160,09277816-3200164160,09277817-3200164160,09277817-3200164160,09277818-3200164160,09277818-3200164160,09282056-3200164160,09282056-3200164160,09282075-3200164160,09282075-3200164160,09282693-3200164160,09282693-3200164160,09282695-3200164160,09282695-3200164160,09282720-3200164160,09282720-3200164160,09283047-3200164160,09284225-3200164160,09284555-3200164160,09284555-3200164160,09284623-3200164160,09284786-3200164160,09284786-3200164160,09285464-3200164160,14045164-3200163160,14045173-3200163160,14045202-3200163160,14068643-3200163160,14068643-3200163160  "</t>
        </is>
      </c>
      <c r="E165" s="2">
        <f>"PR180704034"</f>
        <v/>
      </c>
      <c r="F165" s="3" t="n">
        <v>43285</v>
      </c>
      <c r="G165" s="17" t="n">
        <v>-154764.91</v>
      </c>
      <c r="H165" s="4" t="n">
        <v>-76814.82000000001</v>
      </c>
    </row>
    <row r="166" ht="12.6" customHeight="1" s="12">
      <c r="A166" s="2" t="inlineStr">
        <is>
          <t>苏州万美塑胶制品有限公司</t>
        </is>
      </c>
      <c r="B166" s="2" t="inlineStr">
        <is>
          <t>亿盛七部-一科-三组</t>
        </is>
      </c>
      <c r="C166" s="2" t="inlineStr">
        <is>
          <t>付款</t>
        </is>
      </c>
      <c r="D166" s="2" t="inlineStr">
        <is>
          <t>="09249497-3200164160,09249497-3200164160,09249521-3200164160,09249521-3200164160,09249522-3200164160,09249522-3200164160,09249523-3200164160,09249523-3200164160,09249524-3200164160,09249524-3200164160,09249525-3200164160,09249525-3200164160,09249526-3200164160,09249526-3200164160,09249527-3200164160,09249527-3200164160,09249664-3200164160,09249664-3200164160,09249665-3200164160,09249665-3200164160,09249666-3200164160,09249666-3200164160,09249667-3200164160,09249667-3200164160,09249668-3200164160,09249668-3200164160,09249672-3200164160,09249672-3200164160,09249673-3200164160,09249673-3200164160,09249674-3200164160,09249674-3200164160,09249679-3200164160,09249679-3200164160,09249680-3200164160,09249680-3200164160,09249681-3200164160,09249681-3200164160,09249682-3200164160,09249682-3200164160,09249719-3200164160,09249719-3200164160,09249814-3200164160,09249815-3200164160,09249819-3200164160,09249825-3200164160,09249826-3200164160,09249827-3200164160,09249828-3200164160,09249832-3200164160,09249833-3200164160,09249834-3200164160,09249835-3200164160,09249837-3200164160,09249960-3200164160,09249964-3200164160,09251017-3200164160,09251017-3200164160,09251018-3200164160,09251018-3200164160,09252050-3200164160,09252050-3200164160,09252051-3200164160,09252051-3200164160,09252052-3200164160,09252052-3200164160,09252053-3200164160,09252053-3200164160,09252057-3200164160,09252057-3200164160,09252931-3200164160,09256102-3200164160,09256216-3200164160,09260694-3200164160,09260696-3200164160,09260697-3200164160,09261322-3200164160,09261323-3200164160,09261324-3200164160,09261658-3200164160,09261741-3200164160,09261741-3200164160,09261742-3200164160,09261742-3200164160,09261743-3200164160,09261743-3200164160,09261744-3200164160,09261744-3200164160,09261745-3200164160,09261745-3200164160,09262184-3200164160,09262184-3200164160,09262185-3200164160,09262185-3200164160,09262721-3200164160,09263122-3200164160,09269460-3200164160,09277512-3200164160,09277512-3200164160  "</t>
        </is>
      </c>
      <c r="E166" s="2">
        <f>"PR180704035"</f>
        <v/>
      </c>
      <c r="F166" s="3" t="n">
        <v>43285</v>
      </c>
      <c r="G166" s="18" t="n">
        <v>-212103.36</v>
      </c>
      <c r="H166" s="4" t="n">
        <v>-58194.95</v>
      </c>
    </row>
    <row r="167" ht="12.6" customHeight="1" s="12">
      <c r="A167" s="2" t="inlineStr">
        <is>
          <t>苏州万美塑胶制品有限公司</t>
        </is>
      </c>
      <c r="B167" s="2" t="inlineStr">
        <is>
          <t>亿盛九部-一科-一组</t>
        </is>
      </c>
      <c r="C167" s="2" t="inlineStr">
        <is>
          <t>付款</t>
        </is>
      </c>
      <c r="D167" s="2" t="inlineStr">
        <is>
          <t>="09276356-3200164160,09276356-3200164160,09276368-3200164160,09276368-3200164160,09276892-3200164160,09276909-3200164160,09276909-3200164160,09277318-3200164160,09277319-3200164160,09277320-3200164160,09277327-3200164160,09277519-3200164160,09277519-3200164160,09277521-3200164160,09277522-3200164160,09277524-3200164160,09277524-3200164160,09277810-3200164160,09277810-3200164160,09277814-3200164160,09277814-3200164160,09277815-3200164160,09277815-3200164160,09277816-3200164160,09277816-3200164160,09277817-3200164160,09277817-3200164160,09277818-3200164160,09277818-3200164160,09282056-3200164160,09282056-3200164160,09282075-3200164160,09282075-3200164160,09282693-3200164160,09282693-3200164160,09282695-3200164160,09282695-3200164160,09282720-3200164160,09282720-3200164160,09283047-3200164160,09284225-3200164160,09284555-3200164160,09284555-3200164160,09284623-3200164160,09284786-3200164160,09284786-3200164160,09285464-3200164160,14045164-3200163160,14045173-3200163160,14045202-3200163160,14068643-3200163160,14068643-3200163160  "</t>
        </is>
      </c>
      <c r="E167" s="2">
        <f>"PR180704034"</f>
        <v/>
      </c>
      <c r="F167" s="3" t="n">
        <v>43285</v>
      </c>
      <c r="G167" s="17" t="n">
        <v>-154764.91</v>
      </c>
      <c r="H167" s="4" t="n">
        <v>-20308.95</v>
      </c>
    </row>
    <row r="168" ht="12.6" customHeight="1" s="12">
      <c r="A168" s="2" t="inlineStr">
        <is>
          <t>苏州万美塑胶制品有限公司</t>
        </is>
      </c>
      <c r="B168" s="2" t="inlineStr">
        <is>
          <t>亿盛七部-一科-一组</t>
        </is>
      </c>
      <c r="C168" s="2" t="inlineStr">
        <is>
          <t>付款</t>
        </is>
      </c>
      <c r="D168" s="2" t="inlineStr">
        <is>
          <t>="09249497-3200164160,09249497-3200164160,09249521-3200164160,09249521-3200164160,09249522-3200164160,09249522-3200164160,09249523-3200164160,09249523-3200164160,09249524-3200164160,09249524-3200164160,09249525-3200164160,09249525-3200164160,09249526-3200164160,09249526-3200164160,09249527-3200164160,09249527-3200164160,09249664-3200164160,09249664-3200164160,09249665-3200164160,09249665-3200164160,09249666-3200164160,09249666-3200164160,09249667-3200164160,09249667-3200164160,09249668-3200164160,09249668-3200164160,09249672-3200164160,09249672-3200164160,09249673-3200164160,09249673-3200164160,09249674-3200164160,09249674-3200164160,09249679-3200164160,09249679-3200164160,09249680-3200164160,09249680-3200164160,09249681-3200164160,09249681-3200164160,09249682-3200164160,09249682-3200164160,09249719-3200164160,09249719-3200164160,09249814-3200164160,09249815-3200164160,09249819-3200164160,09249825-3200164160,09249826-3200164160,09249827-3200164160,09249828-3200164160,09249832-3200164160,09249833-3200164160,09249834-3200164160,09249835-3200164160,09249837-3200164160,09249960-3200164160,09249964-3200164160,09251017-3200164160,09251017-3200164160,09251018-3200164160,09251018-3200164160,09252050-3200164160,09252050-3200164160,09252051-3200164160,09252051-3200164160,09252052-3200164160,09252052-3200164160,09252053-3200164160,09252053-3200164160,09252057-3200164160,09252057-3200164160,09252931-3200164160,09256102-3200164160,09256216-3200164160,09260694-3200164160,09260696-3200164160,09260697-3200164160,09261322-3200164160,09261323-3200164160,09261324-3200164160,09261658-3200164160,09261741-3200164160,09261741-3200164160,09261742-3200164160,09261742-3200164160,09261743-3200164160,09261743-3200164160,09261744-3200164160,09261744-3200164160,09261745-3200164160,09261745-3200164160,09262184-3200164160,09262184-3200164160,09262185-3200164160,09262185-3200164160,09262721-3200164160,09263122-3200164160,09269460-3200164160,09277512-3200164160,09277512-3200164160  "</t>
        </is>
      </c>
      <c r="E168" s="2">
        <f>"PR180704035"</f>
        <v/>
      </c>
      <c r="F168" s="3" t="n">
        <v>43285</v>
      </c>
      <c r="G168" s="18" t="n">
        <v>-212103.36</v>
      </c>
      <c r="H168" s="4" t="n">
        <v>-150175.71</v>
      </c>
    </row>
    <row r="169" ht="12.6" customHeight="1" s="12">
      <c r="A169" s="2" t="inlineStr">
        <is>
          <t>苏州万美塑胶制品有限公司</t>
        </is>
      </c>
      <c r="B169" s="2" t="inlineStr">
        <is>
          <t>亿盛七部-一科-二组</t>
        </is>
      </c>
      <c r="C169" s="2" t="inlineStr">
        <is>
          <t>付款</t>
        </is>
      </c>
      <c r="D169" s="2" t="inlineStr">
        <is>
          <t>="09249497-3200164160,09249497-3200164160,09249521-3200164160,09249521-3200164160,09249522-3200164160,09249522-3200164160,09249523-3200164160,09249523-3200164160,09249524-3200164160,09249524-3200164160,09249525-3200164160,09249525-3200164160,09249526-3200164160,09249526-3200164160,09249527-3200164160,09249527-3200164160,09249664-3200164160,09249664-3200164160,09249665-3200164160,09249665-3200164160,09249666-3200164160,09249666-3200164160,09249667-3200164160,09249667-3200164160,09249668-3200164160,09249668-3200164160,09249672-3200164160,09249672-3200164160,09249673-3200164160,09249673-3200164160,09249674-3200164160,09249674-3200164160,09249679-3200164160,09249679-3200164160,09249680-3200164160,09249680-3200164160,09249681-3200164160,09249681-3200164160,09249682-3200164160,09249682-3200164160,09249719-3200164160,09249719-3200164160,09249814-3200164160,09249815-3200164160,09249819-3200164160,09249825-3200164160,09249826-3200164160,09249827-3200164160,09249828-3200164160,09249832-3200164160,09249833-3200164160,09249834-3200164160,09249835-3200164160,09249837-3200164160,09249960-3200164160,09249964-3200164160,09251017-3200164160,09251017-3200164160,09251018-3200164160,09251018-3200164160,09252050-3200164160,09252050-3200164160,09252051-3200164160,09252051-3200164160,09252052-3200164160,09252052-3200164160,09252053-3200164160,09252053-3200164160,09252057-3200164160,09252057-3200164160,09252931-3200164160,09256102-3200164160,09256216-3200164160,09260694-3200164160,09260696-3200164160,09260697-3200164160,09261322-3200164160,09261323-3200164160,09261324-3200164160,09261658-3200164160,09261741-3200164160,09261741-3200164160,09261742-3200164160,09261742-3200164160,09261743-3200164160,09261743-3200164160,09261744-3200164160,09261744-3200164160,09261745-3200164160,09261745-3200164160,09262184-3200164160,09262184-3200164160,09262185-3200164160,09262185-3200164160,09262721-3200164160,09263122-3200164160,09269460-3200164160,09277512-3200164160,09277512-3200164160  "</t>
        </is>
      </c>
      <c r="E169" s="2">
        <f>"PR180704035"</f>
        <v/>
      </c>
      <c r="F169" s="3" t="n">
        <v>43285</v>
      </c>
      <c r="G169" s="18" t="n">
        <v>-212103.36</v>
      </c>
      <c r="H169" s="4" t="n">
        <v>-3732.7</v>
      </c>
    </row>
    <row r="170" ht="12.6" customHeight="1" s="12">
      <c r="A170" s="2" t="inlineStr">
        <is>
          <t>苏州万美塑胶制品有限公司</t>
        </is>
      </c>
      <c r="B170" s="2" t="inlineStr">
        <is>
          <t>亿盛九部-三科-二组</t>
        </is>
      </c>
      <c r="C170" s="2" t="inlineStr">
        <is>
          <t>付款</t>
        </is>
      </c>
      <c r="D170" s="2" t="inlineStr">
        <is>
          <t>="09276356-3200164160,09276356-3200164160,09276368-3200164160,09276368-3200164160,09276892-3200164160,09276909-3200164160,09276909-3200164160,09277318-3200164160,09277319-3200164160,09277320-3200164160,09277327-3200164160,09277519-3200164160,09277519-3200164160,09277521-3200164160,09277522-3200164160,09277524-3200164160,09277524-3200164160,09277810-3200164160,09277810-3200164160,09277814-3200164160,09277814-3200164160,09277815-3200164160,09277815-3200164160,09277816-3200164160,09277816-3200164160,09277817-3200164160,09277817-3200164160,09277818-3200164160,09277818-3200164160,09282056-3200164160,09282056-3200164160,09282075-3200164160,09282075-3200164160,09282693-3200164160,09282693-3200164160,09282695-3200164160,09282695-3200164160,09282720-3200164160,09282720-3200164160,09283047-3200164160,09284225-3200164160,09284555-3200164160,09284555-3200164160,09284623-3200164160,09284786-3200164160,09284786-3200164160,09285464-3200164160,14045164-3200163160,14045173-3200163160,14045202-3200163160,14068643-3200163160,14068643-3200163160  "</t>
        </is>
      </c>
      <c r="E170" s="2">
        <f>"PR180704034"</f>
        <v/>
      </c>
      <c r="F170" s="3" t="n">
        <v>43285</v>
      </c>
      <c r="G170" s="17" t="n">
        <v>-154764.91</v>
      </c>
      <c r="H170" s="4" t="n">
        <v>-57641.14</v>
      </c>
    </row>
    <row r="171" ht="12.6" customHeight="1" s="12">
      <c r="A171" s="2" t="inlineStr">
        <is>
          <t>苏州万美塑胶制品有限公司</t>
        </is>
      </c>
      <c r="B171" s="2" t="inlineStr">
        <is>
          <t>亿盛一部-三科-一组</t>
        </is>
      </c>
      <c r="C171" s="2" t="inlineStr">
        <is>
          <t>付款</t>
        </is>
      </c>
      <c r="D171" s="2">
        <f>"09288516-3200164160,09288701-3200164160  "</f>
        <v/>
      </c>
      <c r="E171" s="2">
        <f>"PR180727015"</f>
        <v/>
      </c>
      <c r="F171" s="3" t="n">
        <v>43308</v>
      </c>
      <c r="G171" s="17" t="n">
        <v>-1301.78</v>
      </c>
      <c r="H171" s="4" t="n">
        <v>-1301.78</v>
      </c>
    </row>
    <row r="172" ht="12.6" customHeight="1" s="12">
      <c r="A172" s="2" t="inlineStr">
        <is>
          <t>苏州万美塑胶制品有限公司</t>
        </is>
      </c>
      <c r="B172" s="2" t="inlineStr">
        <is>
          <t>亿盛六部-二科-一组</t>
        </is>
      </c>
      <c r="C172" s="2" t="inlineStr">
        <is>
          <t>付款</t>
        </is>
      </c>
      <c r="D172" s="2" t="inlineStr">
        <is>
          <t>="09282812-3200164160,09282812-3200164160,09282813-3200164160,09282813-3200164160,09282814-3200164160,09282814-3200164160,09282815-3200164160,09282815-3200164160,09282971-3200164160,09282972-3200164160,09282973-3200164160,09283280-3200164160,09283280-3200164160,09283281-3200164160,09283281-3200164160,09283355-3200164160,09283356-3200164160,09283357-3200164160,09283358-3200164160,09283765-3200164160,09283891-3200164160,09283891-3200164160,09283912-3200164160,09283912-3200164160,09283913-3200164160,09283913-3200164160,09283914-3200164160,09283914-3200164160,09283915-3200164160,09283915-3200164160,09283916-3200164160,09283916-3200164160,09283917-3200164160,09283917-3200164160,09283918-3200164160,09283918-3200164160,09283968-3200164160,09283968-3200164160,09285404-3200164160,09285778-3200164160,09285778-3200164160,09285798-3200164160,09285799-3200164160,09286397-3200164160,09286398-3200164160,14045794-3200163160,14045795-3200163160,14045796-3200163160,14045825-3200163160,14045826-3200163160,14045827-3200163160,14045828-3200163160,14045829-3200163160,14045830-3200163160,14045831-3200163160,14045832-3200163160,14045833-3200163160,14045857-3200163160,14045857-3200163160,14045858-3200163160,14045858-3200163160,14045859-3200163160,14045859-3200163160,14045860-3200163160,14045860-3200163160,14045871-3200163160,14045871-3200163160,14045872-3200163160,14045872-3200163160,14045873-3200163160,14045873-3200163160,14045874-3200163160,14045874-3200163160,14045875-3200163160,14045875-3200163160,14045876-3200163160,14045896-3200163160,14045896-3200163160,14045897-3200163160,14045897-3200163160,14045960-3200163160,14045960-3200163160,14068614-3200163160,14068614-3200163160,14068635-3200163160,14068638-3200163160,14068638-3200163160,14068745-3200163160,14068745-3200163160,14068746-3200163160,14068746-3200163160,14068747-3200163160,14068747-3200163160,14068877-3200163160,14068877-3200163160,14068878-3200163160,14068878-3200163160,14068879-3200163160,14068879-3200163160  "</t>
        </is>
      </c>
      <c r="E172" s="2">
        <f>"PR180801048"</f>
        <v/>
      </c>
      <c r="F172" s="3" t="n">
        <v>43313</v>
      </c>
      <c r="G172" s="18" t="n">
        <v>-801488.0600000001</v>
      </c>
      <c r="H172" s="4" t="n">
        <v>-295856.74</v>
      </c>
    </row>
    <row r="173" ht="12.6" customHeight="1" s="12">
      <c r="A173" s="2" t="inlineStr">
        <is>
          <t>苏州万美塑胶制品有限公司</t>
        </is>
      </c>
      <c r="B173" s="2" t="inlineStr">
        <is>
          <t>亿盛六部-三科-一组</t>
        </is>
      </c>
      <c r="C173" s="2" t="inlineStr">
        <is>
          <t>付款</t>
        </is>
      </c>
      <c r="D173" s="2" t="inlineStr">
        <is>
          <t>="09282812-3200164160,09282812-3200164160,09282813-3200164160,09282813-3200164160,09282814-3200164160,09282814-3200164160,09282815-3200164160,09282815-3200164160,09282971-3200164160,09282972-3200164160,09282973-3200164160,09283280-3200164160,09283280-3200164160,09283281-3200164160,09283281-3200164160,09283355-3200164160,09283356-3200164160,09283357-3200164160,09283358-3200164160,09283765-3200164160,09283891-3200164160,09283891-3200164160,09283912-3200164160,09283912-3200164160,09283913-3200164160,09283913-3200164160,09283914-3200164160,09283914-3200164160,09283915-3200164160,09283915-3200164160,09283916-3200164160,09283916-3200164160,09283917-3200164160,09283917-3200164160,09283918-3200164160,09283918-3200164160,09283968-3200164160,09283968-3200164160,09285404-3200164160,09285778-3200164160,09285778-3200164160,09285798-3200164160,09285799-3200164160,09286397-3200164160,09286398-3200164160,14045794-3200163160,14045795-3200163160,14045796-3200163160,14045825-3200163160,14045826-3200163160,14045827-3200163160,14045828-3200163160,14045829-3200163160,14045830-3200163160,14045831-3200163160,14045832-3200163160,14045833-3200163160,14045857-3200163160,14045857-3200163160,14045858-3200163160,14045858-3200163160,14045859-3200163160,14045859-3200163160,14045860-3200163160,14045860-3200163160,14045871-3200163160,14045871-3200163160,14045872-3200163160,14045872-3200163160,14045873-3200163160,14045873-3200163160,14045874-3200163160,14045874-3200163160,14045875-3200163160,14045875-3200163160,14045876-3200163160,14045896-3200163160,14045896-3200163160,14045897-3200163160,14045897-3200163160,14045960-3200163160,14045960-3200163160,14068614-3200163160,14068614-3200163160,14068635-3200163160,14068638-3200163160,14068638-3200163160,14068745-3200163160,14068745-3200163160,14068746-3200163160,14068746-3200163160,14068747-3200163160,14068747-3200163160,14068877-3200163160,14068877-3200163160,14068878-3200163160,14068878-3200163160,14068879-3200163160,14068879-3200163160  "</t>
        </is>
      </c>
      <c r="E173" s="2">
        <f>"PR180801048"</f>
        <v/>
      </c>
      <c r="F173" s="3" t="n">
        <v>43313</v>
      </c>
      <c r="G173" s="18" t="n">
        <v>-801488.0600000001</v>
      </c>
      <c r="H173" s="4" t="n">
        <v>-8879.969999999999</v>
      </c>
    </row>
    <row r="174" ht="12.6" customHeight="1" s="12">
      <c r="A174" s="2" t="inlineStr">
        <is>
          <t>苏州万美塑胶制品有限公司</t>
        </is>
      </c>
      <c r="B174" s="2" t="inlineStr">
        <is>
          <t>亿盛六部-四科-二组</t>
        </is>
      </c>
      <c r="C174" s="2" t="inlineStr">
        <is>
          <t>付款</t>
        </is>
      </c>
      <c r="D174" s="2" t="inlineStr">
        <is>
          <t>="09282812-3200164160,09282812-3200164160,09282813-3200164160,09282813-3200164160,09282814-3200164160,09282814-3200164160,09282815-3200164160,09282815-3200164160,09282971-3200164160,09282972-3200164160,09282973-3200164160,09283280-3200164160,09283280-3200164160,09283281-3200164160,09283281-3200164160,09283355-3200164160,09283356-3200164160,09283357-3200164160,09283358-3200164160,09283765-3200164160,09283891-3200164160,09283891-3200164160,09283912-3200164160,09283912-3200164160,09283913-3200164160,09283913-3200164160,09283914-3200164160,09283914-3200164160,09283915-3200164160,09283915-3200164160,09283916-3200164160,09283916-3200164160,09283917-3200164160,09283917-3200164160,09283918-3200164160,09283918-3200164160,09283968-3200164160,09283968-3200164160,09285404-3200164160,09285778-3200164160,09285778-3200164160,09285798-3200164160,09285799-3200164160,09286397-3200164160,09286398-3200164160,14045794-3200163160,14045795-3200163160,14045796-3200163160,14045825-3200163160,14045826-3200163160,14045827-3200163160,14045828-3200163160,14045829-3200163160,14045830-3200163160,14045831-3200163160,14045832-3200163160,14045833-3200163160,14045857-3200163160,14045857-3200163160,14045858-3200163160,14045858-3200163160,14045859-3200163160,14045859-3200163160,14045860-3200163160,14045860-3200163160,14045871-3200163160,14045871-3200163160,14045872-3200163160,14045872-3200163160,14045873-3200163160,14045873-3200163160,14045874-3200163160,14045874-3200163160,14045875-3200163160,14045875-3200163160,14045876-3200163160,14045896-3200163160,14045896-3200163160,14045897-3200163160,14045897-3200163160,14045960-3200163160,14045960-3200163160,14068614-3200163160,14068614-3200163160,14068635-3200163160,14068638-3200163160,14068638-3200163160,14068745-3200163160,14068745-3200163160,14068746-3200163160,14068746-3200163160,14068747-3200163160,14068747-3200163160,14068877-3200163160,14068877-3200163160,14068878-3200163160,14068878-3200163160,14068879-3200163160,14068879-3200163160  "</t>
        </is>
      </c>
      <c r="E174" s="2">
        <f>"PR180801048"</f>
        <v/>
      </c>
      <c r="F174" s="3" t="n">
        <v>43313</v>
      </c>
      <c r="G174" s="18" t="n">
        <v>-801488.0600000001</v>
      </c>
      <c r="H174" s="4" t="n">
        <v>-4550.77</v>
      </c>
    </row>
    <row r="175" ht="12.6" customHeight="1" s="12">
      <c r="A175" s="2" t="inlineStr">
        <is>
          <t>苏州万美塑胶制品有限公司</t>
        </is>
      </c>
      <c r="B175" s="2" t="inlineStr">
        <is>
          <t>亿盛六部-一科-一组</t>
        </is>
      </c>
      <c r="C175" s="2" t="inlineStr">
        <is>
          <t>付款</t>
        </is>
      </c>
      <c r="D175" s="2" t="inlineStr">
        <is>
          <t>="09282812-3200164160,09282812-3200164160,09282813-3200164160,09282813-3200164160,09282814-3200164160,09282814-3200164160,09282815-3200164160,09282815-3200164160,09282971-3200164160,09282972-3200164160,09282973-3200164160,09283280-3200164160,09283280-3200164160,09283281-3200164160,09283281-3200164160,09283355-3200164160,09283356-3200164160,09283357-3200164160,09283358-3200164160,09283765-3200164160,09283891-3200164160,09283891-3200164160,09283912-3200164160,09283912-3200164160,09283913-3200164160,09283913-3200164160,09283914-3200164160,09283914-3200164160,09283915-3200164160,09283915-3200164160,09283916-3200164160,09283916-3200164160,09283917-3200164160,09283917-3200164160,09283918-3200164160,09283918-3200164160,09283968-3200164160,09283968-3200164160,09285404-3200164160,09285778-3200164160,09285778-3200164160,09285798-3200164160,09285799-3200164160,09286397-3200164160,09286398-3200164160,14045794-3200163160,14045795-3200163160,14045796-3200163160,14045825-3200163160,14045826-3200163160,14045827-3200163160,14045828-3200163160,14045829-3200163160,14045830-3200163160,14045831-3200163160,14045832-3200163160,14045833-3200163160,14045857-3200163160,14045857-3200163160,14045858-3200163160,14045858-3200163160,14045859-3200163160,14045859-3200163160,14045860-3200163160,14045860-3200163160,14045871-3200163160,14045871-3200163160,14045872-3200163160,14045872-3200163160,14045873-3200163160,14045873-3200163160,14045874-3200163160,14045874-3200163160,14045875-3200163160,14045875-3200163160,14045876-3200163160,14045896-3200163160,14045896-3200163160,14045897-3200163160,14045897-3200163160,14045960-3200163160,14045960-3200163160,14068614-3200163160,14068614-3200163160,14068635-3200163160,14068638-3200163160,14068638-3200163160,14068745-3200163160,14068745-3200163160,14068746-3200163160,14068746-3200163160,14068747-3200163160,14068747-3200163160,14068877-3200163160,14068877-3200163160,14068878-3200163160,14068878-3200163160,14068879-3200163160,14068879-3200163160  "</t>
        </is>
      </c>
      <c r="E175" s="2">
        <f>"PR180801048"</f>
        <v/>
      </c>
      <c r="F175" s="3" t="n">
        <v>43313</v>
      </c>
      <c r="G175" s="18" t="n">
        <v>-801488.0600000001</v>
      </c>
      <c r="H175" s="4" t="n">
        <v>-21939.88</v>
      </c>
    </row>
    <row r="176" ht="12.6" customHeight="1" s="12">
      <c r="A176" s="2" t="inlineStr">
        <is>
          <t>苏州万美塑胶制品有限公司</t>
        </is>
      </c>
      <c r="B176" s="2" t="inlineStr">
        <is>
          <t>亿盛六部-四科-一组</t>
        </is>
      </c>
      <c r="C176" s="2" t="inlineStr">
        <is>
          <t>付款</t>
        </is>
      </c>
      <c r="D176" s="2" t="inlineStr">
        <is>
          <t>="09282812-3200164160,09282812-3200164160,09282813-3200164160,09282813-3200164160,09282814-3200164160,09282814-3200164160,09282815-3200164160,09282815-3200164160,09282971-3200164160,09282972-3200164160,09282973-3200164160,09283280-3200164160,09283280-3200164160,09283281-3200164160,09283281-3200164160,09283355-3200164160,09283356-3200164160,09283357-3200164160,09283358-3200164160,09283765-3200164160,09283891-3200164160,09283891-3200164160,09283912-3200164160,09283912-3200164160,09283913-3200164160,09283913-3200164160,09283914-3200164160,09283914-3200164160,09283915-3200164160,09283915-3200164160,09283916-3200164160,09283916-3200164160,09283917-3200164160,09283917-3200164160,09283918-3200164160,09283918-3200164160,09283968-3200164160,09283968-3200164160,09285404-3200164160,09285778-3200164160,09285778-3200164160,09285798-3200164160,09285799-3200164160,09286397-3200164160,09286398-3200164160,14045794-3200163160,14045795-3200163160,14045796-3200163160,14045825-3200163160,14045826-3200163160,14045827-3200163160,14045828-3200163160,14045829-3200163160,14045830-3200163160,14045831-3200163160,14045832-3200163160,14045833-3200163160,14045857-3200163160,14045857-3200163160,14045858-3200163160,14045858-3200163160,14045859-3200163160,14045859-3200163160,14045860-3200163160,14045860-3200163160,14045871-3200163160,14045871-3200163160,14045872-3200163160,14045872-3200163160,14045873-3200163160,14045873-3200163160,14045874-3200163160,14045874-3200163160,14045875-3200163160,14045875-3200163160,14045876-3200163160,14045896-3200163160,14045896-3200163160,14045897-3200163160,14045897-3200163160,14045960-3200163160,14045960-3200163160,14068614-3200163160,14068614-3200163160,14068635-3200163160,14068638-3200163160,14068638-3200163160,14068745-3200163160,14068745-3200163160,14068746-3200163160,14068746-3200163160,14068747-3200163160,14068747-3200163160,14068877-3200163160,14068877-3200163160,14068878-3200163160,14068878-3200163160,14068879-3200163160,14068879-3200163160  "</t>
        </is>
      </c>
      <c r="E176" s="2">
        <f>"PR180801048"</f>
        <v/>
      </c>
      <c r="F176" s="3" t="n">
        <v>43313</v>
      </c>
      <c r="G176" s="18" t="n">
        <v>-801488.0600000001</v>
      </c>
      <c r="H176" s="4" t="n">
        <v>-470260.7</v>
      </c>
    </row>
    <row r="177" ht="12.6" customHeight="1" s="12">
      <c r="A177" s="2" t="inlineStr">
        <is>
          <t>苏州万美塑胶制品有限公司</t>
        </is>
      </c>
      <c r="B177" s="2" t="inlineStr">
        <is>
          <t>亿盛六部-一科-一组</t>
        </is>
      </c>
      <c r="C177" s="2" t="inlineStr">
        <is>
          <t>付款</t>
        </is>
      </c>
      <c r="D177" s="2" t="inlineStr">
        <is>
          <t>="09286904-3200164160,09286904-3200164160,09286916-3200164160,09286916-3200164160,09286917-3200164160,09286917-3200164160,09286918-3200164160,09286918-3200164160,09286919-3200164160,09286919-3200164160,09286920-3200164160,09286920-3200164160,09286921-3200164160,09286921-3200164160,09287674-3200164160,09287678-3200164160,09287679-3200164160,09287679-3200164160,09287680-3200164160,09287681-3200164160,09287681-3200164160,09287682-3200164160,09287682-3200164160,09287683-3200164160,09287683-3200164160,09287684-3200164160,09287684-3200164160,09287686-3200164160,09287686-3200164160,09287700-3200164160,09287735-3200164160,09287735-3200164160,09287736-3200164160,09287736-3200164160,09287737-3200164160,09287737-3200164160,09287738-3200164160,09287738-3200164160,09287739-3200164160,09287739-3200164160,09287740-3200164160,09287740-3200164160,09287741-3200164160,09287741-3200164160,09287742-3200164160,09287742-3200164160,09287885-3200164160,09287885-3200164160,09287900-3200164160,09287900-3200164160,09287901-3200164160,09287901-3200164160,09287902-3200164160,09287902-3200164160,09287903-3200164160,09287903-3200164160,09287982-3200164160,09287982-3200164160,09287983-3200164160,09287983-3200164160,09287984-3200164160,09287984-3200164160,09287985-3200164160,09287985-3200164160,09287986-3200164160,09287986-3200164160,09287987-3200164160,09287987-3200164160,09287988-3200164160,09287988-3200164160,09288234-3200164160,09288234-3200164160,09288235-3200164160,09288235-3200164160,09288236-3200164160,09288288-3200164160,09288288-3200164160,09288293-3200164160,09288293-3200164160,09288294-3200164160,09288294-3200164160,09288295-3200164160,09288295-3200164160,09288296-3200164160,09288296-3200164160,09288546-3200164160,09288548-3200164160,09288549-3200164160,09288550-3200164160,09288818-3200164160,09288819-3200164160,09289178-3200164160,09290644-3200164160,09291136-3200164160,09291154-3200164160,14068992-3200163160,14068992-3200163160,14068993-3200163160,14068993-3200163160  "</t>
        </is>
      </c>
      <c r="E177" s="2">
        <f>"PR180830014"</f>
        <v/>
      </c>
      <c r="F177" s="3" t="n">
        <v>43342</v>
      </c>
      <c r="G177" s="18" t="n">
        <v>-557202.91</v>
      </c>
      <c r="H177" s="4" t="n">
        <v>-104423.87</v>
      </c>
    </row>
    <row r="178" ht="12.6" customHeight="1" s="12">
      <c r="A178" s="2" t="inlineStr">
        <is>
          <t>苏州万美塑胶制品有限公司</t>
        </is>
      </c>
      <c r="B178" s="2" t="inlineStr">
        <is>
          <t>亿盛六部-四科-二组</t>
        </is>
      </c>
      <c r="C178" s="2" t="inlineStr">
        <is>
          <t>付款</t>
        </is>
      </c>
      <c r="D178" s="2" t="inlineStr">
        <is>
          <t>="09286904-3200164160,09286904-3200164160,09286916-3200164160,09286916-3200164160,09286917-3200164160,09286917-3200164160,09286918-3200164160,09286918-3200164160,09286919-3200164160,09286919-3200164160,09286920-3200164160,09286920-3200164160,09286921-3200164160,09286921-3200164160,09287674-3200164160,09287678-3200164160,09287679-3200164160,09287679-3200164160,09287680-3200164160,09287681-3200164160,09287681-3200164160,09287682-3200164160,09287682-3200164160,09287683-3200164160,09287683-3200164160,09287684-3200164160,09287684-3200164160,09287686-3200164160,09287686-3200164160,09287700-3200164160,09287735-3200164160,09287735-3200164160,09287736-3200164160,09287736-3200164160,09287737-3200164160,09287737-3200164160,09287738-3200164160,09287738-3200164160,09287739-3200164160,09287739-3200164160,09287740-3200164160,09287740-3200164160,09287741-3200164160,09287741-3200164160,09287742-3200164160,09287742-3200164160,09287885-3200164160,09287885-3200164160,09287900-3200164160,09287900-3200164160,09287901-3200164160,09287901-3200164160,09287902-3200164160,09287902-3200164160,09287903-3200164160,09287903-3200164160,09287982-3200164160,09287982-3200164160,09287983-3200164160,09287983-3200164160,09287984-3200164160,09287984-3200164160,09287985-3200164160,09287985-3200164160,09287986-3200164160,09287986-3200164160,09287987-3200164160,09287987-3200164160,09287988-3200164160,09287988-3200164160,09288234-3200164160,09288234-3200164160,09288235-3200164160,09288235-3200164160,09288236-3200164160,09288288-3200164160,09288288-3200164160,09288293-3200164160,09288293-3200164160,09288294-3200164160,09288294-3200164160,09288295-3200164160,09288295-3200164160,09288296-3200164160,09288296-3200164160,09288546-3200164160,09288548-3200164160,09288549-3200164160,09288550-3200164160,09288818-3200164160,09288819-3200164160,09289178-3200164160,09290644-3200164160,09291136-3200164160,09291154-3200164160,14068992-3200163160,14068992-3200163160,14068993-3200163160,14068993-3200163160  "</t>
        </is>
      </c>
      <c r="E178" s="2">
        <f>"PR180830014"</f>
        <v/>
      </c>
      <c r="F178" s="3" t="n">
        <v>43342</v>
      </c>
      <c r="G178" s="18" t="n">
        <v>-557202.91</v>
      </c>
      <c r="H178" s="4" t="n">
        <v>-28838.91</v>
      </c>
    </row>
    <row r="179" ht="12.6" customHeight="1" s="12">
      <c r="A179" s="2" t="inlineStr">
        <is>
          <t>苏州万美塑胶制品有限公司</t>
        </is>
      </c>
      <c r="B179" s="2" t="inlineStr">
        <is>
          <t>亿盛六部-四科-一组</t>
        </is>
      </c>
      <c r="C179" s="2" t="inlineStr">
        <is>
          <t>付款</t>
        </is>
      </c>
      <c r="D179" s="2" t="inlineStr">
        <is>
          <t>="09286904-3200164160,09286904-3200164160,09286916-3200164160,09286916-3200164160,09286917-3200164160,09286917-3200164160,09286918-3200164160,09286918-3200164160,09286919-3200164160,09286919-3200164160,09286920-3200164160,09286920-3200164160,09286921-3200164160,09286921-3200164160,09287674-3200164160,09287678-3200164160,09287679-3200164160,09287679-3200164160,09287680-3200164160,09287681-3200164160,09287681-3200164160,09287682-3200164160,09287682-3200164160,09287683-3200164160,09287683-3200164160,09287684-3200164160,09287684-3200164160,09287686-3200164160,09287686-3200164160,09287700-3200164160,09287735-3200164160,09287735-3200164160,09287736-3200164160,09287736-3200164160,09287737-3200164160,09287737-3200164160,09287738-3200164160,09287738-3200164160,09287739-3200164160,09287739-3200164160,09287740-3200164160,09287740-3200164160,09287741-3200164160,09287741-3200164160,09287742-3200164160,09287742-3200164160,09287885-3200164160,09287885-3200164160,09287900-3200164160,09287900-3200164160,09287901-3200164160,09287901-3200164160,09287902-3200164160,09287902-3200164160,09287903-3200164160,09287903-3200164160,09287982-3200164160,09287982-3200164160,09287983-3200164160,09287983-3200164160,09287984-3200164160,09287984-3200164160,09287985-3200164160,09287985-3200164160,09287986-3200164160,09287986-3200164160,09287987-3200164160,09287987-3200164160,09287988-3200164160,09287988-3200164160,09288234-3200164160,09288234-3200164160,09288235-3200164160,09288235-3200164160,09288236-3200164160,09288288-3200164160,09288288-3200164160,09288293-3200164160,09288293-3200164160,09288294-3200164160,09288294-3200164160,09288295-3200164160,09288295-3200164160,09288296-3200164160,09288296-3200164160,09288546-3200164160,09288548-3200164160,09288549-3200164160,09288550-3200164160,09288818-3200164160,09288819-3200164160,09289178-3200164160,09290644-3200164160,09291136-3200164160,09291154-3200164160,14068992-3200163160,14068992-3200163160,14068993-3200163160,14068993-3200163160  "</t>
        </is>
      </c>
      <c r="E179" s="2">
        <f>"PR180830014"</f>
        <v/>
      </c>
      <c r="F179" s="3" t="n">
        <v>43342</v>
      </c>
      <c r="G179" s="18" t="n">
        <v>-557202.91</v>
      </c>
      <c r="H179" s="4" t="n">
        <v>-192093.75</v>
      </c>
    </row>
    <row r="180" ht="12.6" customHeight="1" s="12">
      <c r="A180" s="2" t="inlineStr">
        <is>
          <t>苏州万美塑胶制品有限公司</t>
        </is>
      </c>
      <c r="B180" s="2" t="inlineStr">
        <is>
          <t>亿盛五部-三科-一组（18年）</t>
        </is>
      </c>
      <c r="C180" s="2" t="inlineStr">
        <is>
          <t>付款</t>
        </is>
      </c>
      <c r="D180" s="2">
        <f>"09268967-3200164160,09269113-3200164160,09269114-3200164160,09270070-3200164160,09270070-3200164160,09277754-3200164160,09281963-3200164160,09281963-3200164160  "</f>
        <v/>
      </c>
      <c r="E180" s="2">
        <f>"PR180830013"</f>
        <v/>
      </c>
      <c r="F180" s="3" t="n">
        <v>43342</v>
      </c>
      <c r="G180" s="17" t="n">
        <v>-65753.14999999999</v>
      </c>
      <c r="H180" s="4" t="n">
        <v>-65753.14999999999</v>
      </c>
    </row>
    <row r="181" ht="12.6" customHeight="1" s="12">
      <c r="A181" s="2" t="inlineStr">
        <is>
          <t>苏州万美塑胶制品有限公司</t>
        </is>
      </c>
      <c r="B181" s="2" t="inlineStr">
        <is>
          <t>亿盛六部-三科-一组</t>
        </is>
      </c>
      <c r="C181" s="2" t="inlineStr">
        <is>
          <t>付款</t>
        </is>
      </c>
      <c r="D181" s="2" t="inlineStr">
        <is>
          <t>="09286904-3200164160,09286904-3200164160,09286916-3200164160,09286916-3200164160,09286917-3200164160,09286917-3200164160,09286918-3200164160,09286918-3200164160,09286919-3200164160,09286919-3200164160,09286920-3200164160,09286920-3200164160,09286921-3200164160,09286921-3200164160,09287674-3200164160,09287678-3200164160,09287679-3200164160,09287679-3200164160,09287680-3200164160,09287681-3200164160,09287681-3200164160,09287682-3200164160,09287682-3200164160,09287683-3200164160,09287683-3200164160,09287684-3200164160,09287684-3200164160,09287686-3200164160,09287686-3200164160,09287700-3200164160,09287735-3200164160,09287735-3200164160,09287736-3200164160,09287736-3200164160,09287737-3200164160,09287737-3200164160,09287738-3200164160,09287738-3200164160,09287739-3200164160,09287739-3200164160,09287740-3200164160,09287740-3200164160,09287741-3200164160,09287741-3200164160,09287742-3200164160,09287742-3200164160,09287885-3200164160,09287885-3200164160,09287900-3200164160,09287900-3200164160,09287901-3200164160,09287901-3200164160,09287902-3200164160,09287902-3200164160,09287903-3200164160,09287903-3200164160,09287982-3200164160,09287982-3200164160,09287983-3200164160,09287983-3200164160,09287984-3200164160,09287984-3200164160,09287985-3200164160,09287985-3200164160,09287986-3200164160,09287986-3200164160,09287987-3200164160,09287987-3200164160,09287988-3200164160,09287988-3200164160,09288234-3200164160,09288234-3200164160,09288235-3200164160,09288235-3200164160,09288236-3200164160,09288288-3200164160,09288288-3200164160,09288293-3200164160,09288293-3200164160,09288294-3200164160,09288294-3200164160,09288295-3200164160,09288295-3200164160,09288296-3200164160,09288296-3200164160,09288546-3200164160,09288548-3200164160,09288549-3200164160,09288550-3200164160,09288818-3200164160,09288819-3200164160,09289178-3200164160,09290644-3200164160,09291136-3200164160,09291154-3200164160,14068992-3200163160,14068992-3200163160,14068993-3200163160,14068993-3200163160  "</t>
        </is>
      </c>
      <c r="E181" s="2">
        <f>"PR180830014"</f>
        <v/>
      </c>
      <c r="F181" s="3" t="n">
        <v>43342</v>
      </c>
      <c r="G181" s="18" t="n">
        <v>-557202.91</v>
      </c>
      <c r="H181" s="4" t="n">
        <v>-134977.5</v>
      </c>
    </row>
    <row r="182" ht="12.6" customHeight="1" s="12">
      <c r="A182" s="2" t="inlineStr">
        <is>
          <t>苏州万美塑胶制品有限公司</t>
        </is>
      </c>
      <c r="B182" s="2" t="inlineStr">
        <is>
          <t>亿盛六部-二科-一组</t>
        </is>
      </c>
      <c r="C182" s="2" t="inlineStr">
        <is>
          <t>付款</t>
        </is>
      </c>
      <c r="D182" s="2" t="inlineStr">
        <is>
          <t>="09286904-3200164160,09286904-3200164160,09286916-3200164160,09286916-3200164160,09286917-3200164160,09286917-3200164160,09286918-3200164160,09286918-3200164160,09286919-3200164160,09286919-3200164160,09286920-3200164160,09286920-3200164160,09286921-3200164160,09286921-3200164160,09287674-3200164160,09287678-3200164160,09287679-3200164160,09287679-3200164160,09287680-3200164160,09287681-3200164160,09287681-3200164160,09287682-3200164160,09287682-3200164160,09287683-3200164160,09287683-3200164160,09287684-3200164160,09287684-3200164160,09287686-3200164160,09287686-3200164160,09287700-3200164160,09287735-3200164160,09287735-3200164160,09287736-3200164160,09287736-3200164160,09287737-3200164160,09287737-3200164160,09287738-3200164160,09287738-3200164160,09287739-3200164160,09287739-3200164160,09287740-3200164160,09287740-3200164160,09287741-3200164160,09287741-3200164160,09287742-3200164160,09287742-3200164160,09287885-3200164160,09287885-3200164160,09287900-3200164160,09287900-3200164160,09287901-3200164160,09287901-3200164160,09287902-3200164160,09287902-3200164160,09287903-3200164160,09287903-3200164160,09287982-3200164160,09287982-3200164160,09287983-3200164160,09287983-3200164160,09287984-3200164160,09287984-3200164160,09287985-3200164160,09287985-3200164160,09287986-3200164160,09287986-3200164160,09287987-3200164160,09287987-3200164160,09287988-3200164160,09287988-3200164160,09288234-3200164160,09288234-3200164160,09288235-3200164160,09288235-3200164160,09288236-3200164160,09288288-3200164160,09288288-3200164160,09288293-3200164160,09288293-3200164160,09288294-3200164160,09288294-3200164160,09288295-3200164160,09288295-3200164160,09288296-3200164160,09288296-3200164160,09288546-3200164160,09288548-3200164160,09288549-3200164160,09288550-3200164160,09288818-3200164160,09288819-3200164160,09289178-3200164160,09290644-3200164160,09291136-3200164160,09291154-3200164160,14068992-3200163160,14068992-3200163160,14068993-3200163160,14068993-3200163160  "</t>
        </is>
      </c>
      <c r="E182" s="2">
        <f>"PR180830014"</f>
        <v/>
      </c>
      <c r="F182" s="3" t="n">
        <v>43342</v>
      </c>
      <c r="G182" s="18" t="n">
        <v>-557202.91</v>
      </c>
      <c r="H182" s="4" t="n">
        <v>-96868.88</v>
      </c>
    </row>
    <row r="183" ht="12.6" customHeight="1" s="12">
      <c r="A183" s="2" t="inlineStr">
        <is>
          <t>苏州万美塑胶制品有限公司</t>
        </is>
      </c>
      <c r="B183" s="2" t="inlineStr">
        <is>
          <t>亿盛九部-三科-一组</t>
        </is>
      </c>
      <c r="C183" s="2" t="inlineStr">
        <is>
          <t>付款</t>
        </is>
      </c>
      <c r="D183" s="2" t="inlineStr">
        <is>
          <t>="01298386-3200154160,01298386-3200154160,01298387-3200154160,01298387-3200154160,09230244-3200164160,09230244-3200164160,09230245-3200164160,09230245-3200164160,09230288-3200164160,09230288-3200164160,09230545-3200164160,09230545-3200164160,09230546-3200164160,09230546-3200164160,09230742-3200164160,09271015-3200164160,09271015-3200164160,09271046-3200164160,09271236-3200164160,09271237-3200164160,09271584-3200164160,09271644-3200164160,09271644-3200164160,09272149-3200164160,09272253-3200164160,09272253-3200164160,09272332-3200164160,09272507-3200164160,09272507-3200164160,09272541-3200164160,09272588-3200164160,09272591-3200164160,09272593-3200164160,09272593-3200164160,09272674-3200164160,09272675-3200164160,09272675-3200164160,09272816-3200164160,09272816-3200164160,09273238-3200164160,09283461-3200164160,09283494-3200164160,09283495-3200164160,09283650-3200164160,09283650-3200164160,09283754-3200164160,09283754-3200164160,09283886-3200164160,09283886-3200164160,09283985-3200164160,09283985-3200164160,09283986-3200164160,09283986-3200164160,09285902-3200164160,09285911-3200164160,09285911-3200164160,09286708-3200164160,09286708-3200164160,09287491-3200164160,09287491-3200164160,09287492-3200164160,09287492-3200164160,09287759-3200164160,09287759-3200164160,09287781-3200164160,09287781-3200164160,09287913-3200164160,09288427-3200164160,09288427-3200164160,09288428-3200164160,09288428-3200164160,09288480-3200164160,09288480-3200164160,09288511-3200164160,09288511-3200164160,09288512-3200164160,09288512-3200164160,09289150-3200164160,09289150-3200164160,09289482-3200164160,09289986-3200164160,09290080-3200164160,09290389-3200164160,09290389-3200164160,09290461-3200164160,09290763-3200164160,09290764-3200164160,09290765-3200164160,09290771-3200164160,09290854-3200164160,09290854-3200164160,09291033-3200164160,09291034-3200164160,09291099-3200164160,09291126-3200164160,09291126-3200164160,09291177-3200164160,14068751-3200163160,14068751-3200163160  "</t>
        </is>
      </c>
      <c r="E183" s="2">
        <f>"PR181027001"</f>
        <v/>
      </c>
      <c r="F183" s="3" t="n">
        <v>43400</v>
      </c>
      <c r="G183" s="18" t="n">
        <v>-494002.57</v>
      </c>
      <c r="H183" s="4" t="n">
        <v>-171054.83</v>
      </c>
    </row>
    <row r="184" ht="12.6" customHeight="1" s="12">
      <c r="A184" s="2" t="inlineStr">
        <is>
          <t>苏州万美塑胶制品有限公司</t>
        </is>
      </c>
      <c r="B184" s="2" t="inlineStr">
        <is>
          <t>亿盛四部-一科-四组</t>
        </is>
      </c>
      <c r="C184" s="2" t="inlineStr">
        <is>
          <t>付款</t>
        </is>
      </c>
      <c r="D184" s="2" t="inlineStr">
        <is>
          <t>="01298438-3200154160,01298438-3200154160,09230689-3200164160,09230689-3200164160,09230690-3200164160,09230691-3200164160,09230691-3200164160,09231847-3200164160,09231847-3200164160,09231848-3200164160,09231848-3200164160,09271708-3200164160,09272676-3200164160,09272676-3200164160,09282921-3200164160,09283125-3200164160,09283125-3200164160,09283311-3200164160,09284799-3200164160,09284799-3200164160,09285466-3200164160,09288435-3200164160,09288479-3200164160,09288479-3200164160,09288561-3200164160,09288561-3200164160,09288655-3200164160,09296338-3200164160,09296338-3200164160,09296488-3200164160,09297948-3200164160,14068558-3200163160  "</t>
        </is>
      </c>
      <c r="E184" s="2">
        <f>"PR181027003"</f>
        <v/>
      </c>
      <c r="F184" s="3" t="n">
        <v>43400</v>
      </c>
      <c r="G184" s="17" t="n">
        <v>-83247.38</v>
      </c>
      <c r="H184" s="4" t="n">
        <v>-48557.6</v>
      </c>
    </row>
    <row r="185" ht="12.6" customHeight="1" s="12">
      <c r="A185" s="2" t="inlineStr">
        <is>
          <t>苏州万美塑胶制品有限公司</t>
        </is>
      </c>
      <c r="B185" s="2" t="inlineStr">
        <is>
          <t>亿盛四部-一科-一组（18年）</t>
        </is>
      </c>
      <c r="C185" s="2" t="inlineStr">
        <is>
          <t>付款</t>
        </is>
      </c>
      <c r="D185" s="2" t="inlineStr">
        <is>
          <t>="01298438-3200154160,01298438-3200154160,09230689-3200164160,09230689-3200164160,09230690-3200164160,09230691-3200164160,09230691-3200164160,09231847-3200164160,09231847-3200164160,09231848-3200164160,09231848-3200164160,09271708-3200164160,09272676-3200164160,09272676-3200164160,09282921-3200164160,09283125-3200164160,09283125-3200164160,09283311-3200164160,09284799-3200164160,09284799-3200164160,09285466-3200164160,09288435-3200164160,09288479-3200164160,09288479-3200164160,09288561-3200164160,09288561-3200164160,09288655-3200164160,09296338-3200164160,09296338-3200164160,09296488-3200164160,09297948-3200164160,14068558-3200163160  "</t>
        </is>
      </c>
      <c r="E185" s="2">
        <f>"PR181027003"</f>
        <v/>
      </c>
      <c r="F185" s="3" t="n">
        <v>43400</v>
      </c>
      <c r="G185" s="17" t="n">
        <v>-83247.38</v>
      </c>
      <c r="H185" s="4" t="n">
        <v>-1804.45</v>
      </c>
    </row>
    <row r="186" ht="12.6" customHeight="1" s="12">
      <c r="A186" s="2" t="inlineStr">
        <is>
          <t>苏州万美塑胶制品有限公司</t>
        </is>
      </c>
      <c r="B186" s="2" t="inlineStr">
        <is>
          <t>亿盛四部-一科-三组</t>
        </is>
      </c>
      <c r="C186" s="2" t="inlineStr">
        <is>
          <t>付款</t>
        </is>
      </c>
      <c r="D186" s="2" t="inlineStr">
        <is>
          <t>="01298438-3200154160,01298438-3200154160,09230689-3200164160,09230689-3200164160,09230690-3200164160,09230691-3200164160,09230691-3200164160,09231847-3200164160,09231847-3200164160,09231848-3200164160,09231848-3200164160,09271708-3200164160,09272676-3200164160,09272676-3200164160,09282921-3200164160,09283125-3200164160,09283125-3200164160,09283311-3200164160,09284799-3200164160,09284799-3200164160,09285466-3200164160,09288435-3200164160,09288479-3200164160,09288479-3200164160,09288561-3200164160,09288561-3200164160,09288655-3200164160,09296338-3200164160,09296338-3200164160,09296488-3200164160,09297948-3200164160,14068558-3200163160  "</t>
        </is>
      </c>
      <c r="E186" s="2">
        <f>"PR181027003"</f>
        <v/>
      </c>
      <c r="F186" s="3" t="n">
        <v>43400</v>
      </c>
      <c r="G186" s="17" t="n">
        <v>-83247.38</v>
      </c>
      <c r="H186" s="4" t="n">
        <v>-4104.8</v>
      </c>
    </row>
    <row r="187" ht="12.6" customHeight="1" s="12">
      <c r="A187" s="2" t="inlineStr">
        <is>
          <t>苏州万美塑胶制品有限公司</t>
        </is>
      </c>
      <c r="B187" s="2" t="inlineStr">
        <is>
          <t>亿盛四部-一科-二组</t>
        </is>
      </c>
      <c r="C187" s="2" t="inlineStr">
        <is>
          <t>付款</t>
        </is>
      </c>
      <c r="D187" s="2" t="inlineStr">
        <is>
          <t>="01298438-3200154160,01298438-3200154160,09230689-3200164160,09230689-3200164160,09230690-3200164160,09230691-3200164160,09230691-3200164160,09231847-3200164160,09231847-3200164160,09231848-3200164160,09231848-3200164160,09271708-3200164160,09272676-3200164160,09272676-3200164160,09282921-3200164160,09283125-3200164160,09283125-3200164160,09283311-3200164160,09284799-3200164160,09284799-3200164160,09285466-3200164160,09288435-3200164160,09288479-3200164160,09288479-3200164160,09288561-3200164160,09288561-3200164160,09288655-3200164160,09296338-3200164160,09296338-3200164160,09296488-3200164160,09297948-3200164160,14068558-3200163160  "</t>
        </is>
      </c>
      <c r="E187" s="2">
        <f>"PR181027003"</f>
        <v/>
      </c>
      <c r="F187" s="3" t="n">
        <v>43400</v>
      </c>
      <c r="G187" s="17" t="n">
        <v>-83247.38</v>
      </c>
      <c r="H187" s="4" t="n">
        <v>-28780.53</v>
      </c>
    </row>
    <row r="188" ht="12.6" customHeight="1" s="12">
      <c r="A188" s="2" t="inlineStr">
        <is>
          <t>苏州万美塑胶制品有限公司</t>
        </is>
      </c>
      <c r="B188" s="2" t="inlineStr">
        <is>
          <t>亿盛九部-一科-一组</t>
        </is>
      </c>
      <c r="C188" s="2" t="inlineStr">
        <is>
          <t>付款</t>
        </is>
      </c>
      <c r="D188" s="2" t="inlineStr">
        <is>
          <t>="01298386-3200154160,01298386-3200154160,01298387-3200154160,01298387-3200154160,09230244-3200164160,09230244-3200164160,09230245-3200164160,09230245-3200164160,09230288-3200164160,09230288-3200164160,09230545-3200164160,09230545-3200164160,09230546-3200164160,09230546-3200164160,09230742-3200164160,09271015-3200164160,09271015-3200164160,09271046-3200164160,09271236-3200164160,09271237-3200164160,09271584-3200164160,09271644-3200164160,09271644-3200164160,09272149-3200164160,09272253-3200164160,09272253-3200164160,09272332-3200164160,09272507-3200164160,09272507-3200164160,09272541-3200164160,09272588-3200164160,09272591-3200164160,09272593-3200164160,09272593-3200164160,09272674-3200164160,09272675-3200164160,09272675-3200164160,09272816-3200164160,09272816-3200164160,09273238-3200164160,09283461-3200164160,09283494-3200164160,09283495-3200164160,09283650-3200164160,09283650-3200164160,09283754-3200164160,09283754-3200164160,09283886-3200164160,09283886-3200164160,09283985-3200164160,09283985-3200164160,09283986-3200164160,09283986-3200164160,09285902-3200164160,09285911-3200164160,09285911-3200164160,09286708-3200164160,09286708-3200164160,09287491-3200164160,09287491-3200164160,09287492-3200164160,09287492-3200164160,09287759-3200164160,09287759-3200164160,09287781-3200164160,09287781-3200164160,09287913-3200164160,09288427-3200164160,09288427-3200164160,09288428-3200164160,09288428-3200164160,09288480-3200164160,09288480-3200164160,09288511-3200164160,09288511-3200164160,09288512-3200164160,09288512-3200164160,09289150-3200164160,09289150-3200164160,09289482-3200164160,09289986-3200164160,09290080-3200164160,09290389-3200164160,09290389-3200164160,09290461-3200164160,09290763-3200164160,09290764-3200164160,09290765-3200164160,09290771-3200164160,09290854-3200164160,09290854-3200164160,09291033-3200164160,09291034-3200164160,09291099-3200164160,09291126-3200164160,09291126-3200164160,09291177-3200164160,14068751-3200163160,14068751-3200163160  "</t>
        </is>
      </c>
      <c r="E188" s="2">
        <f>"PR181027001"</f>
        <v/>
      </c>
      <c r="F188" s="3" t="n">
        <v>43400</v>
      </c>
      <c r="G188" s="18" t="n">
        <v>-494002.57</v>
      </c>
      <c r="H188" s="4" t="n">
        <v>-270710.97</v>
      </c>
    </row>
    <row r="189" ht="12.6" customHeight="1" s="12">
      <c r="A189" s="2" t="inlineStr">
        <is>
          <t>苏州万美塑胶制品有限公司</t>
        </is>
      </c>
      <c r="B189" s="2" t="inlineStr">
        <is>
          <t>亿盛八部-三科-一组</t>
        </is>
      </c>
      <c r="C189" s="2" t="inlineStr">
        <is>
          <t>付款</t>
        </is>
      </c>
      <c r="D189" s="2" t="inlineStr">
        <is>
          <t>="09231492-3200164160,09231492-3200164160,09284145-3200164160,09284145-3200164160,09284146-3200164160,09284146-3200164160,09284147-3200164160,09284147-3200164160,09284148-3200164160,09284148-3200164160,09286406-3200164160,09289309-3200164160,09290907-3200164160,09290907-3200164160,09291057-3200164160,14045495-3200163160,14045495-3200163160  "</t>
        </is>
      </c>
      <c r="E189" s="2">
        <f>"PR181027002"</f>
        <v/>
      </c>
      <c r="F189" s="3" t="n">
        <v>43400</v>
      </c>
      <c r="G189" s="17" t="n">
        <v>-81023.95</v>
      </c>
      <c r="H189" s="5" t="n">
        <v>-452.1</v>
      </c>
    </row>
    <row r="190" ht="12.6" customHeight="1" s="12">
      <c r="A190" s="2" t="inlineStr">
        <is>
          <t>苏州万美塑胶制品有限公司</t>
        </is>
      </c>
      <c r="B190" s="2" t="inlineStr">
        <is>
          <t>亿盛九部-三科-二组</t>
        </is>
      </c>
      <c r="C190" s="2" t="inlineStr">
        <is>
          <t>付款</t>
        </is>
      </c>
      <c r="D190" s="2" t="inlineStr">
        <is>
          <t>="01298386-3200154160,01298386-3200154160,01298387-3200154160,01298387-3200154160,09230244-3200164160,09230244-3200164160,09230245-3200164160,09230245-3200164160,09230288-3200164160,09230288-3200164160,09230545-3200164160,09230545-3200164160,09230546-3200164160,09230546-3200164160,09230742-3200164160,09271015-3200164160,09271015-3200164160,09271046-3200164160,09271236-3200164160,09271237-3200164160,09271584-3200164160,09271644-3200164160,09271644-3200164160,09272149-3200164160,09272253-3200164160,09272253-3200164160,09272332-3200164160,09272507-3200164160,09272507-3200164160,09272541-3200164160,09272588-3200164160,09272591-3200164160,09272593-3200164160,09272593-3200164160,09272674-3200164160,09272675-3200164160,09272675-3200164160,09272816-3200164160,09272816-3200164160,09273238-3200164160,09283461-3200164160,09283494-3200164160,09283495-3200164160,09283650-3200164160,09283650-3200164160,09283754-3200164160,09283754-3200164160,09283886-3200164160,09283886-3200164160,09283985-3200164160,09283985-3200164160,09283986-3200164160,09283986-3200164160,09285902-3200164160,09285911-3200164160,09285911-3200164160,09286708-3200164160,09286708-3200164160,09287491-3200164160,09287491-3200164160,09287492-3200164160,09287492-3200164160,09287759-3200164160,09287759-3200164160,09287781-3200164160,09287781-3200164160,09287913-3200164160,09288427-3200164160,09288427-3200164160,09288428-3200164160,09288428-3200164160,09288480-3200164160,09288480-3200164160,09288511-3200164160,09288511-3200164160,09288512-3200164160,09288512-3200164160,09289150-3200164160,09289150-3200164160,09289482-3200164160,09289986-3200164160,09290080-3200164160,09290389-3200164160,09290389-3200164160,09290461-3200164160,09290763-3200164160,09290764-3200164160,09290765-3200164160,09290771-3200164160,09290854-3200164160,09290854-3200164160,09291033-3200164160,09291034-3200164160,09291099-3200164160,09291126-3200164160,09291126-3200164160,09291177-3200164160,14068751-3200163160,14068751-3200163160  "</t>
        </is>
      </c>
      <c r="E190" s="2">
        <f>"PR181027001"</f>
        <v/>
      </c>
      <c r="F190" s="3" t="n">
        <v>43400</v>
      </c>
      <c r="G190" s="18" t="n">
        <v>-494002.57</v>
      </c>
      <c r="H190" s="4" t="n">
        <v>-46778.82</v>
      </c>
    </row>
    <row r="191" ht="12.6" customHeight="1" s="12">
      <c r="A191" s="2" t="inlineStr">
        <is>
          <t>苏州万美塑胶制品有限公司</t>
        </is>
      </c>
      <c r="B191" s="2" t="inlineStr">
        <is>
          <t>亿盛九部-二科-一组</t>
        </is>
      </c>
      <c r="C191" s="2" t="inlineStr">
        <is>
          <t>付款</t>
        </is>
      </c>
      <c r="D191" s="2" t="inlineStr">
        <is>
          <t>="01298386-3200154160,01298386-3200154160,01298387-3200154160,01298387-3200154160,09230244-3200164160,09230244-3200164160,09230245-3200164160,09230245-3200164160,09230288-3200164160,09230288-3200164160,09230545-3200164160,09230545-3200164160,09230546-3200164160,09230546-3200164160,09230742-3200164160,09271015-3200164160,09271015-3200164160,09271046-3200164160,09271236-3200164160,09271237-3200164160,09271584-3200164160,09271644-3200164160,09271644-3200164160,09272149-3200164160,09272253-3200164160,09272253-3200164160,09272332-3200164160,09272507-3200164160,09272507-3200164160,09272541-3200164160,09272588-3200164160,09272591-3200164160,09272593-3200164160,09272593-3200164160,09272674-3200164160,09272675-3200164160,09272675-3200164160,09272816-3200164160,09272816-3200164160,09273238-3200164160,09283461-3200164160,09283494-3200164160,09283495-3200164160,09283650-3200164160,09283650-3200164160,09283754-3200164160,09283754-3200164160,09283886-3200164160,09283886-3200164160,09283985-3200164160,09283985-3200164160,09283986-3200164160,09283986-3200164160,09285902-3200164160,09285911-3200164160,09285911-3200164160,09286708-3200164160,09286708-3200164160,09287491-3200164160,09287491-3200164160,09287492-3200164160,09287492-3200164160,09287759-3200164160,09287759-3200164160,09287781-3200164160,09287781-3200164160,09287913-3200164160,09288427-3200164160,09288427-3200164160,09288428-3200164160,09288428-3200164160,09288480-3200164160,09288480-3200164160,09288511-3200164160,09288511-3200164160,09288512-3200164160,09288512-3200164160,09289150-3200164160,09289150-3200164160,09289482-3200164160,09289986-3200164160,09290080-3200164160,09290389-3200164160,09290389-3200164160,09290461-3200164160,09290763-3200164160,09290764-3200164160,09290765-3200164160,09290771-3200164160,09290854-3200164160,09290854-3200164160,09291033-3200164160,09291034-3200164160,09291099-3200164160,09291126-3200164160,09291126-3200164160,09291177-3200164160,14068751-3200163160,14068751-3200163160  "</t>
        </is>
      </c>
      <c r="E191" s="2">
        <f>"PR181027001"</f>
        <v/>
      </c>
      <c r="F191" s="3" t="n">
        <v>43400</v>
      </c>
      <c r="G191" s="18" t="n">
        <v>-494002.57</v>
      </c>
      <c r="H191" s="4" t="n">
        <v>-5457.95</v>
      </c>
    </row>
    <row r="192" ht="12.6" customHeight="1" s="12">
      <c r="A192" s="2" t="inlineStr">
        <is>
          <t>苏州万美塑胶制品有限公司</t>
        </is>
      </c>
      <c r="B192" s="2" t="inlineStr">
        <is>
          <t>亿盛八部-一科-二组</t>
        </is>
      </c>
      <c r="C192" s="2" t="inlineStr">
        <is>
          <t>付款</t>
        </is>
      </c>
      <c r="D192" s="2" t="inlineStr">
        <is>
          <t>="09231492-3200164160,09231492-3200164160,09284145-3200164160,09284145-3200164160,09284146-3200164160,09284146-3200164160,09284147-3200164160,09284147-3200164160,09284148-3200164160,09284148-3200164160,09286406-3200164160,09289309-3200164160,09290907-3200164160,09290907-3200164160,09291057-3200164160,14045495-3200163160,14045495-3200163160  "</t>
        </is>
      </c>
      <c r="E192" s="2">
        <f>"PR181027002"</f>
        <v/>
      </c>
      <c r="F192" s="3" t="n">
        <v>43400</v>
      </c>
      <c r="G192" s="17" t="n">
        <v>-81023.95</v>
      </c>
      <c r="H192" s="4" t="n">
        <v>-43279.37</v>
      </c>
    </row>
    <row r="193" ht="12.6" customHeight="1" s="12">
      <c r="A193" s="2" t="inlineStr">
        <is>
          <t>苏州万美塑胶制品有限公司</t>
        </is>
      </c>
      <c r="B193" s="2" t="inlineStr">
        <is>
          <t>亿盛八部-一科-一组</t>
        </is>
      </c>
      <c r="C193" s="2" t="inlineStr">
        <is>
          <t>付款</t>
        </is>
      </c>
      <c r="D193" s="2" t="inlineStr">
        <is>
          <t>="09231492-3200164160,09231492-3200164160,09284145-3200164160,09284145-3200164160,09284146-3200164160,09284146-3200164160,09284147-3200164160,09284147-3200164160,09284148-3200164160,09284148-3200164160,09286406-3200164160,09289309-3200164160,09290907-3200164160,09290907-3200164160,09291057-3200164160,14045495-3200163160,14045495-3200163160  "</t>
        </is>
      </c>
      <c r="E193" s="2">
        <f>"PR181027002"</f>
        <v/>
      </c>
      <c r="F193" s="3" t="n">
        <v>43400</v>
      </c>
      <c r="G193" s="17" t="n">
        <v>-81023.95</v>
      </c>
      <c r="H193" s="4" t="n">
        <v>-37292.48</v>
      </c>
    </row>
    <row r="194" ht="12.6" customHeight="1" s="12">
      <c r="A194" s="2" t="inlineStr">
        <is>
          <t>苏州万美塑胶制品有限公司</t>
        </is>
      </c>
      <c r="B194" s="2" t="inlineStr">
        <is>
          <t>亿盛一部-三科-一组</t>
        </is>
      </c>
      <c r="C194" s="2" t="inlineStr">
        <is>
          <t>付款</t>
        </is>
      </c>
      <c r="D194" s="2">
        <f>"00419832-3200182160  "</f>
        <v/>
      </c>
      <c r="E194" s="2">
        <f>"PR181113094"</f>
        <v/>
      </c>
      <c r="F194" s="3" t="n">
        <v>43417</v>
      </c>
      <c r="G194" s="19" t="n">
        <v>-850.66</v>
      </c>
      <c r="H194" s="5" t="n">
        <v>-850.66</v>
      </c>
    </row>
    <row r="195" ht="12.6" customHeight="1" s="12">
      <c r="A195" s="2" t="inlineStr">
        <is>
          <t>苏州万美塑胶制品有限公司</t>
        </is>
      </c>
      <c r="B195" s="2" t="inlineStr">
        <is>
          <t>亿盛六部-二科-一组</t>
        </is>
      </c>
      <c r="C195" s="2" t="inlineStr">
        <is>
          <t>付款</t>
        </is>
      </c>
      <c r="D195" s="2" t="inlineStr">
        <is>
          <t>="09230283-3200164160,09230295-3200164160,09230383-3200164160,09230383-3200164160,09230384-3200164160,09230384-3200164160,09230799-3200164160,09230799-3200164160,09230800-3200164160,09230800-3200164160,09231273-3200164160,09231273-3200164160,09231275-3200164160,09231275-3200164160,09231276-3200164160,09231276-3200164160,09231277-3200164160,09231277-3200164160,09231278-3200164160,09231278-3200164160,09231279-3200164160,09231279-3200164160,09272630-3200164160,09272630-3200164160,09272673-3200164160,09272673-3200164160,09272866-3200164160,09272867-3200164160,09272868-3200164160,09272932-3200164160,09272933-3200164160,09272933-3200164160,09272934-3200164160,09272934-3200164160,09272935-3200164160,09272935-3200164160,09272936-3200164160,09272936-3200164160,09273234-3200164160,09273234-3200164160,09273366-3200164160,09273366-3200164160,09273367-3200164160,09273367-3200164160,09273368-3200164160,09273368-3200164160,09273369-3200164160,09273369-3200164160,09273370-3200164160,09273370-3200164160,09273545-3200164160,09273631-3200164160,09273633-3200164160,09273788-3200164160,09274092-3200164160,09274092-3200164160,09274093-3200164160,09274093-3200164160,09274094-3200164160,09274094-3200164160,09274095-3200164160,09274095-3200164160,09290748-3200164160,09290748-3200164160,09290749-3200164160,09290749-3200164160,09290750-3200164160,09290750-3200164160,09290751-3200164160,09290751-3200164160,09290752-3200164160,09290752-3200164160,09290753-3200164160,09290753-3200164160,09290826-3200164160,09290826-3200164160,09290860-3200164160,09290860-3200164160,09290861-3200164160,09290861-3200164160,09290862-3200164160,09290862-3200164160,09290863-3200164160,09290863-3200164160,09290864-3200164160,09290864-3200164160,09290877-3200164160,09290877-3200164160,09295683-3200164160,09295683-3200164160,09295684-3200164160,09295684-3200164160,09295685-3200164160,09295685-3200164160,09295686-3200164160,09295686-3200164160,09295864-3200164160,09295934-3200164160,09295934-3200164160  "</t>
        </is>
      </c>
      <c r="E195" s="2">
        <f>"PR181128041"</f>
        <v/>
      </c>
      <c r="F195" s="3" t="n">
        <v>43432</v>
      </c>
      <c r="G195" s="18" t="n">
        <v>-750783.4</v>
      </c>
      <c r="H195" s="4" t="n">
        <v>-332961.17</v>
      </c>
    </row>
    <row r="196" ht="12.6" customHeight="1" s="12">
      <c r="A196" s="2" t="inlineStr">
        <is>
          <t>苏州万美塑胶制品有限公司</t>
        </is>
      </c>
      <c r="B196" s="2" t="inlineStr">
        <is>
          <t>亿盛六部-四科-一组</t>
        </is>
      </c>
      <c r="C196" s="2" t="inlineStr">
        <is>
          <t>付款</t>
        </is>
      </c>
      <c r="D196" s="2" t="inlineStr">
        <is>
          <t>="09230283-3200164160,09230295-3200164160,09230383-3200164160,09230383-3200164160,09230384-3200164160,09230384-3200164160,09230799-3200164160,09230799-3200164160,09230800-3200164160,09230800-3200164160,09231273-3200164160,09231273-3200164160,09231275-3200164160,09231275-3200164160,09231276-3200164160,09231276-3200164160,09231277-3200164160,09231277-3200164160,09231278-3200164160,09231278-3200164160,09231279-3200164160,09231279-3200164160,09272630-3200164160,09272630-3200164160,09272673-3200164160,09272673-3200164160,09272866-3200164160,09272867-3200164160,09272868-3200164160,09272932-3200164160,09272933-3200164160,09272933-3200164160,09272934-3200164160,09272934-3200164160,09272935-3200164160,09272935-3200164160,09272936-3200164160,09272936-3200164160,09273234-3200164160,09273234-3200164160,09273366-3200164160,09273366-3200164160,09273367-3200164160,09273367-3200164160,09273368-3200164160,09273368-3200164160,09273369-3200164160,09273369-3200164160,09273370-3200164160,09273370-3200164160,09273545-3200164160,09273631-3200164160,09273633-3200164160,09273788-3200164160,09274092-3200164160,09274092-3200164160,09274093-3200164160,09274093-3200164160,09274094-3200164160,09274094-3200164160,09274095-3200164160,09274095-3200164160,09290748-3200164160,09290748-3200164160,09290749-3200164160,09290749-3200164160,09290750-3200164160,09290750-3200164160,09290751-3200164160,09290751-3200164160,09290752-3200164160,09290752-3200164160,09290753-3200164160,09290753-3200164160,09290826-3200164160,09290826-3200164160,09290860-3200164160,09290860-3200164160,09290861-3200164160,09290861-3200164160,09290862-3200164160,09290862-3200164160,09290863-3200164160,09290863-3200164160,09290864-3200164160,09290864-3200164160,09290877-3200164160,09290877-3200164160,09295683-3200164160,09295683-3200164160,09295684-3200164160,09295684-3200164160,09295685-3200164160,09295685-3200164160,09295686-3200164160,09295686-3200164160,09295864-3200164160,09295934-3200164160,09295934-3200164160  "</t>
        </is>
      </c>
      <c r="E196" s="2">
        <f>"PR181128041"</f>
        <v/>
      </c>
      <c r="F196" s="3" t="n">
        <v>43432</v>
      </c>
      <c r="G196" s="18" t="n">
        <v>-750783.4</v>
      </c>
      <c r="H196" s="4" t="n">
        <v>-155823.24</v>
      </c>
    </row>
    <row r="197" ht="12.6" customHeight="1" s="12">
      <c r="A197" s="2" t="inlineStr">
        <is>
          <t>苏州万美塑胶制品有限公司</t>
        </is>
      </c>
      <c r="B197" s="2" t="inlineStr">
        <is>
          <t>亿盛六部-四科-二组</t>
        </is>
      </c>
      <c r="C197" s="2" t="inlineStr">
        <is>
          <t>付款</t>
        </is>
      </c>
      <c r="D197" s="2" t="inlineStr">
        <is>
          <t>="09230283-3200164160,09230295-3200164160,09230383-3200164160,09230383-3200164160,09230384-3200164160,09230384-3200164160,09230799-3200164160,09230799-3200164160,09230800-3200164160,09230800-3200164160,09231273-3200164160,09231273-3200164160,09231275-3200164160,09231275-3200164160,09231276-3200164160,09231276-3200164160,09231277-3200164160,09231277-3200164160,09231278-3200164160,09231278-3200164160,09231279-3200164160,09231279-3200164160,09272630-3200164160,09272630-3200164160,09272673-3200164160,09272673-3200164160,09272866-3200164160,09272867-3200164160,09272868-3200164160,09272932-3200164160,09272933-3200164160,09272933-3200164160,09272934-3200164160,09272934-3200164160,09272935-3200164160,09272935-3200164160,09272936-3200164160,09272936-3200164160,09273234-3200164160,09273234-3200164160,09273366-3200164160,09273366-3200164160,09273367-3200164160,09273367-3200164160,09273368-3200164160,09273368-3200164160,09273369-3200164160,09273369-3200164160,09273370-3200164160,09273370-3200164160,09273545-3200164160,09273631-3200164160,09273633-3200164160,09273788-3200164160,09274092-3200164160,09274092-3200164160,09274093-3200164160,09274093-3200164160,09274094-3200164160,09274094-3200164160,09274095-3200164160,09274095-3200164160,09290748-3200164160,09290748-3200164160,09290749-3200164160,09290749-3200164160,09290750-3200164160,09290750-3200164160,09290751-3200164160,09290751-3200164160,09290752-3200164160,09290752-3200164160,09290753-3200164160,09290753-3200164160,09290826-3200164160,09290826-3200164160,09290860-3200164160,09290860-3200164160,09290861-3200164160,09290861-3200164160,09290862-3200164160,09290862-3200164160,09290863-3200164160,09290863-3200164160,09290864-3200164160,09290864-3200164160,09290877-3200164160,09290877-3200164160,09295683-3200164160,09295683-3200164160,09295684-3200164160,09295684-3200164160,09295685-3200164160,09295685-3200164160,09295686-3200164160,09295686-3200164160,09295864-3200164160,09295934-3200164160,09295934-3200164160  "</t>
        </is>
      </c>
      <c r="E197" s="2">
        <f>"PR181128041"</f>
        <v/>
      </c>
      <c r="F197" s="3" t="n">
        <v>43432</v>
      </c>
      <c r="G197" s="18" t="n">
        <v>-750783.4</v>
      </c>
      <c r="H197" s="4" t="n">
        <v>-219549.72</v>
      </c>
    </row>
    <row r="198" ht="12.6" customHeight="1" s="12">
      <c r="A198" s="2" t="inlineStr">
        <is>
          <t>苏州万美塑胶制品有限公司</t>
        </is>
      </c>
      <c r="B198" s="2" t="inlineStr">
        <is>
          <t>亿盛六部-三科-一组</t>
        </is>
      </c>
      <c r="C198" s="2" t="inlineStr">
        <is>
          <t>付款</t>
        </is>
      </c>
      <c r="D198" s="2" t="inlineStr">
        <is>
          <t>="09230283-3200164160,09230295-3200164160,09230383-3200164160,09230383-3200164160,09230384-3200164160,09230384-3200164160,09230799-3200164160,09230799-3200164160,09230800-3200164160,09230800-3200164160,09231273-3200164160,09231273-3200164160,09231275-3200164160,09231275-3200164160,09231276-3200164160,09231276-3200164160,09231277-3200164160,09231277-3200164160,09231278-3200164160,09231278-3200164160,09231279-3200164160,09231279-3200164160,09272630-3200164160,09272630-3200164160,09272673-3200164160,09272673-3200164160,09272866-3200164160,09272867-3200164160,09272868-3200164160,09272932-3200164160,09272933-3200164160,09272933-3200164160,09272934-3200164160,09272934-3200164160,09272935-3200164160,09272935-3200164160,09272936-3200164160,09272936-3200164160,09273234-3200164160,09273234-3200164160,09273366-3200164160,09273366-3200164160,09273367-3200164160,09273367-3200164160,09273368-3200164160,09273368-3200164160,09273369-3200164160,09273369-3200164160,09273370-3200164160,09273370-3200164160,09273545-3200164160,09273631-3200164160,09273633-3200164160,09273788-3200164160,09274092-3200164160,09274092-3200164160,09274093-3200164160,09274093-3200164160,09274094-3200164160,09274094-3200164160,09274095-3200164160,09274095-3200164160,09290748-3200164160,09290748-3200164160,09290749-3200164160,09290749-3200164160,09290750-3200164160,09290750-3200164160,09290751-3200164160,09290751-3200164160,09290752-3200164160,09290752-3200164160,09290753-3200164160,09290753-3200164160,09290826-3200164160,09290826-3200164160,09290860-3200164160,09290860-3200164160,09290861-3200164160,09290861-3200164160,09290862-3200164160,09290862-3200164160,09290863-3200164160,09290863-3200164160,09290864-3200164160,09290864-3200164160,09290877-3200164160,09290877-3200164160,09295683-3200164160,09295683-3200164160,09295684-3200164160,09295684-3200164160,09295685-3200164160,09295685-3200164160,09295686-3200164160,09295686-3200164160,09295864-3200164160,09295934-3200164160,09295934-3200164160  "</t>
        </is>
      </c>
      <c r="E198" s="2">
        <f>"PR181128041"</f>
        <v/>
      </c>
      <c r="F198" s="3" t="n">
        <v>43432</v>
      </c>
      <c r="G198" s="18" t="n">
        <v>-750783.4</v>
      </c>
      <c r="H198" s="4" t="n">
        <v>-36671.76</v>
      </c>
    </row>
    <row r="199" ht="12.6" customHeight="1" s="12">
      <c r="A199" s="2" t="inlineStr">
        <is>
          <t>苏州万美塑胶制品有限公司</t>
        </is>
      </c>
      <c r="B199" s="2" t="inlineStr">
        <is>
          <t>亿盛六部-一科-一组</t>
        </is>
      </c>
      <c r="C199" s="2" t="inlineStr">
        <is>
          <t>付款</t>
        </is>
      </c>
      <c r="D199" s="2" t="inlineStr">
        <is>
          <t>="09230283-3200164160,09230295-3200164160,09230383-3200164160,09230383-3200164160,09230384-3200164160,09230384-3200164160,09230799-3200164160,09230799-3200164160,09230800-3200164160,09230800-3200164160,09231273-3200164160,09231273-3200164160,09231275-3200164160,09231275-3200164160,09231276-3200164160,09231276-3200164160,09231277-3200164160,09231277-3200164160,09231278-3200164160,09231278-3200164160,09231279-3200164160,09231279-3200164160,09272630-3200164160,09272630-3200164160,09272673-3200164160,09272673-3200164160,09272866-3200164160,09272867-3200164160,09272868-3200164160,09272932-3200164160,09272933-3200164160,09272933-3200164160,09272934-3200164160,09272934-3200164160,09272935-3200164160,09272935-3200164160,09272936-3200164160,09272936-3200164160,09273234-3200164160,09273234-3200164160,09273366-3200164160,09273366-3200164160,09273367-3200164160,09273367-3200164160,09273368-3200164160,09273368-3200164160,09273369-3200164160,09273369-3200164160,09273370-3200164160,09273370-3200164160,09273545-3200164160,09273631-3200164160,09273633-3200164160,09273788-3200164160,09274092-3200164160,09274092-3200164160,09274093-3200164160,09274093-3200164160,09274094-3200164160,09274094-3200164160,09274095-3200164160,09274095-3200164160,09290748-3200164160,09290748-3200164160,09290749-3200164160,09290749-3200164160,09290750-3200164160,09290750-3200164160,09290751-3200164160,09290751-3200164160,09290752-3200164160,09290752-3200164160,09290753-3200164160,09290753-3200164160,09290826-3200164160,09290826-3200164160,09290860-3200164160,09290860-3200164160,09290861-3200164160,09290861-3200164160,09290862-3200164160,09290862-3200164160,09290863-3200164160,09290863-3200164160,09290864-3200164160,09290864-3200164160,09290877-3200164160,09290877-3200164160,09295683-3200164160,09295683-3200164160,09295684-3200164160,09295684-3200164160,09295685-3200164160,09295685-3200164160,09295686-3200164160,09295686-3200164160,09295864-3200164160,09295934-3200164160,09295934-3200164160  "</t>
        </is>
      </c>
      <c r="E199" s="2">
        <f>"PR181128041"</f>
        <v/>
      </c>
      <c r="F199" s="3" t="n">
        <v>43432</v>
      </c>
      <c r="G199" s="18" t="n">
        <v>-750783.4</v>
      </c>
      <c r="H199" s="4" t="n">
        <v>-5777.51</v>
      </c>
    </row>
    <row r="200" ht="12.6" customHeight="1" s="12">
      <c r="A200" s="2" t="inlineStr">
        <is>
          <t>苏州万美塑胶制品有限公司</t>
        </is>
      </c>
      <c r="B200" s="2" t="inlineStr">
        <is>
          <t>亿盛一部-三科-一组</t>
        </is>
      </c>
      <c r="C200" s="2" t="inlineStr">
        <is>
          <t>付款</t>
        </is>
      </c>
      <c r="D200" s="2">
        <f>"00420259-3200182160,00420260-3200182160,00424363-3200182160  "</f>
        <v/>
      </c>
      <c r="E200" s="2">
        <f>"PR181130029"</f>
        <v/>
      </c>
      <c r="F200" s="3" t="n">
        <v>43434</v>
      </c>
      <c r="G200" s="19" t="n">
        <v>-38247.77</v>
      </c>
      <c r="H200" s="4" t="n">
        <v>-38247.77</v>
      </c>
    </row>
    <row r="201" ht="12.6" customHeight="1" s="12">
      <c r="A201" s="2" t="inlineStr">
        <is>
          <t>苏州万美塑胶制品有限公司</t>
        </is>
      </c>
      <c r="B201" s="2" t="inlineStr">
        <is>
          <t>亿盛四部-一科-二组</t>
        </is>
      </c>
      <c r="C201" s="2" t="inlineStr">
        <is>
          <t>付款</t>
        </is>
      </c>
      <c r="D201" s="2" t="inlineStr">
        <is>
          <t>="00420306-3200182160,00420306-3200182160,00420340-3200182160,00420351-3200182160,00420351-3200182160,00420352-3200182160,00420352-3200182160,00422118-3200182160,00422247-3200182160,00422247-3200182160,00423918-3200182160,09296598-3200164160,09296598-3200164160,09296599-3200164160,09296599-3200164160  "</t>
        </is>
      </c>
      <c r="E201" s="2">
        <f>"PR181220019"</f>
        <v/>
      </c>
      <c r="F201" s="3" t="n">
        <v>43454</v>
      </c>
      <c r="G201" s="18" t="n">
        <v>-17424.37</v>
      </c>
      <c r="H201" s="4" t="n">
        <v>-13331.66</v>
      </c>
    </row>
    <row r="202" ht="12.6" customHeight="1" s="12">
      <c r="A202" s="2" t="inlineStr">
        <is>
          <t>苏州万美塑胶制品有限公司</t>
        </is>
      </c>
      <c r="B202" s="2" t="inlineStr">
        <is>
          <t>亿盛四部-一科-四组</t>
        </is>
      </c>
      <c r="C202" s="2" t="inlineStr">
        <is>
          <t>付款</t>
        </is>
      </c>
      <c r="D202" s="2" t="inlineStr">
        <is>
          <t>="00420306-3200182160,00420306-3200182160,00420340-3200182160,00420351-3200182160,00420351-3200182160,00420352-3200182160,00420352-3200182160,00422118-3200182160,00422247-3200182160,00422247-3200182160,00423918-3200182160,09296598-3200164160,09296598-3200164160,09296599-3200164160,09296599-3200164160  "</t>
        </is>
      </c>
      <c r="E202" s="2">
        <f>"PR181220019"</f>
        <v/>
      </c>
      <c r="F202" s="3" t="n">
        <v>43454</v>
      </c>
      <c r="G202" s="18" t="n">
        <v>-17424.37</v>
      </c>
      <c r="H202" s="4" t="n">
        <v>-4092.71</v>
      </c>
    </row>
    <row r="203" ht="12.6" customHeight="1" s="12">
      <c r="A203" s="2" t="inlineStr">
        <is>
          <t>苏州万美塑胶制品有限公司</t>
        </is>
      </c>
      <c r="B203" s="2" t="inlineStr">
        <is>
          <t>亿盛九部-三科-一组</t>
        </is>
      </c>
      <c r="C203" s="2" t="inlineStr">
        <is>
          <t>付款</t>
        </is>
      </c>
      <c r="D203" s="2" t="inlineStr">
        <is>
          <t>="00419408-3200182160,00419408-3200182160,00419596-3200182160,00419596-3200182160,00419788-3200182160,00419789-320182160,00419790-3200182160,00419872-3200182160,00419969-3200182160,00420106-3200182160,00420106-3200182160,00420107-3200182160,00420107-3200182160,00420127-3200182160,00420127-3200182160,00420294-3200182160,00420295-3200182160,00420387-3200182160,00420387-3200182160,00420413-3200182160,00420413-3200182160,00420521-3200182160,00420798-3200182160,00420798-3200182160,00420853-3200182160,00421045-3200182160,00421045-3200182160,00421046-3200182160,00421046-3200182160,00421047-3200182160,00421047-3200182160,00421048-3200182160,00421048-3200182160,00421049-3200182160,00421049-3200182160,00421050-3200182160,00421050-3200182160,00421071-3200182160,00421071-3200182160,00421072-3200182160,00421072-3200182160,00421311-3200182160,00421370-3200182160,00421866-3200182160,00421866-3200182160,00422622-3200182160,00422622-3200182160,00422664-3200182160,00422665-3200182160,00422666-3200182160,00422711-3200182160,00423260-3200182160,00423319-1-3200182160,00424096-3200182160,00424257-3200182160,00424257-3200182160,00424364-3200182160,00424643-3200182160,00424643-3200182160,00424644-3200182160,00424644-3200182160,00424686-3200182160,00424686-3200182160,00424687-3200182160,00424687-3200182160,00424708-3200182160,00425151-3200182160,00430819-3200182160,00430820-3200182160,00430853-3200182160,00430891-3200182160,00430904-3200182160,00430905-3200182160,00430906-3200182160,00430907-3200182160,00430924-3200182160,00430925-3200182160,00430972-3200182160,00430972-3200182160,00430994-3200182160,00431001-3200182160,00431001-3200182160,09296589-3200164160,09296589-3200164160,09297162-3200164160,09297362-3200164160,09297362-3200164160,09297363-3200164160,09297363-3200164160  "</t>
        </is>
      </c>
      <c r="E203" s="2">
        <f>"PR181220020"</f>
        <v/>
      </c>
      <c r="F203" s="3" t="n">
        <v>43454</v>
      </c>
      <c r="G203" s="18" t="n">
        <v>-272645.25</v>
      </c>
      <c r="H203" s="4" t="n">
        <v>-162645.79</v>
      </c>
    </row>
    <row r="204" ht="12.6" customHeight="1" s="12">
      <c r="A204" s="2" t="inlineStr">
        <is>
          <t>苏州万美塑胶制品有限公司</t>
        </is>
      </c>
      <c r="B204" s="2" t="inlineStr">
        <is>
          <t>亿盛七部-一科-二组</t>
        </is>
      </c>
      <c r="C204" s="2" t="inlineStr">
        <is>
          <t>付款</t>
        </is>
      </c>
      <c r="D204" s="2" t="inlineStr">
        <is>
          <t>="00421946-3200182160,00423892-3200182160,00424421-3200182160,00424421-3200182160,09230978-3200164160,09231101-3200164160,09271037-3200164160,09271038-3200164160,09271101-3200164160,09271101-3200164160,09271420-3200164160,09271420-3200164160,09271421-3200164160,09271421-3200164160,09271422-3200164160,09271422-3200164160,09271423-3200164160,09271423-3200164160,09271424-3200164160,09271424-3200164160,09271425-3200164160,09271425-3200164160,09271426-3200164160,09271426-3200164160,09271768-3200164160,09271769-3200164160,09271946-3200164160,09271946-3200164160,09271947-3200164160,09271947-3200164160,09272906-3200164160,09273309-3200164160,09287395-3200164160,09287396-3200164160,09289043-3200164160,09289043-3200164160,09289045-3200164160,09289045-3200164160,09290905-3200164160,09290906-3200164160,09291171-3200164160,09291172-3200164160,09295751-3200164160,09296032-3200164160,09296512-3200164160,09297616-3200164160,09297908-3200164160  "</t>
        </is>
      </c>
      <c r="E204" s="2">
        <f>"PR181220017"</f>
        <v/>
      </c>
      <c r="F204" s="3" t="n">
        <v>43454</v>
      </c>
      <c r="G204" s="18" t="n">
        <v>-78898.09</v>
      </c>
      <c r="H204" s="4" t="n">
        <v>-44857.5</v>
      </c>
    </row>
    <row r="205" ht="12.6" customHeight="1" s="12">
      <c r="A205" s="2" t="inlineStr">
        <is>
          <t>苏州万美塑胶制品有限公司</t>
        </is>
      </c>
      <c r="B205" s="2" t="inlineStr">
        <is>
          <t>亿盛八部-一科-一组</t>
        </is>
      </c>
      <c r="C205" s="2" t="inlineStr">
        <is>
          <t>付款</t>
        </is>
      </c>
      <c r="D205" s="2">
        <f>"00420213-3200182160,00420213-3200182160  "</f>
        <v/>
      </c>
      <c r="E205" s="2">
        <f>"PR181220018"</f>
        <v/>
      </c>
      <c r="F205" s="3" t="n">
        <v>43454</v>
      </c>
      <c r="G205" s="19" t="n">
        <v>-36882.08</v>
      </c>
      <c r="H205" s="4" t="n">
        <v>-36882.08</v>
      </c>
    </row>
    <row r="206" ht="12.6" customHeight="1" s="12">
      <c r="A206" s="2" t="inlineStr">
        <is>
          <t>苏州万美塑胶制品有限公司</t>
        </is>
      </c>
      <c r="B206" s="2" t="inlineStr">
        <is>
          <t>亿盛九部-二科-一组</t>
        </is>
      </c>
      <c r="C206" s="2" t="inlineStr">
        <is>
          <t>付款</t>
        </is>
      </c>
      <c r="D206" s="2" t="inlineStr">
        <is>
          <t>="00419408-3200182160,00419408-3200182160,00419596-3200182160,00419596-3200182160,00419788-3200182160,00419789-320182160,00419790-3200182160,00419872-3200182160,00419969-3200182160,00420106-3200182160,00420106-3200182160,00420107-3200182160,00420107-3200182160,00420127-3200182160,00420127-3200182160,00420294-3200182160,00420295-3200182160,00420387-3200182160,00420387-3200182160,00420413-3200182160,00420413-3200182160,00420521-3200182160,00420798-3200182160,00420798-3200182160,00420853-3200182160,00421045-3200182160,00421045-3200182160,00421046-3200182160,00421046-3200182160,00421047-3200182160,00421047-3200182160,00421048-3200182160,00421048-3200182160,00421049-3200182160,00421049-3200182160,00421050-3200182160,00421050-3200182160,00421071-3200182160,00421071-3200182160,00421072-3200182160,00421072-3200182160,00421311-3200182160,00421370-3200182160,00421866-3200182160,00421866-3200182160,00422622-3200182160,00422622-3200182160,00422664-3200182160,00422665-3200182160,00422666-3200182160,00422711-3200182160,00423260-3200182160,00423319-1-3200182160,00424096-3200182160,00424257-3200182160,00424257-3200182160,00424364-3200182160,00424643-3200182160,00424643-3200182160,00424644-3200182160,00424644-3200182160,00424686-3200182160,00424686-3200182160,00424687-3200182160,00424687-3200182160,00424708-3200182160,00425151-3200182160,00430819-3200182160,00430820-3200182160,00430853-3200182160,00430891-3200182160,00430904-3200182160,00430905-3200182160,00430906-3200182160,00430907-3200182160,00430924-3200182160,00430925-3200182160,00430972-3200182160,00430972-3200182160,00430994-3200182160,00431001-3200182160,00431001-3200182160,09296589-3200164160,09296589-3200164160,09297162-3200164160,09297362-3200164160,09297362-3200164160,09297363-3200164160,09297363-3200164160  "</t>
        </is>
      </c>
      <c r="E206" s="2">
        <f>"PR181220020"</f>
        <v/>
      </c>
      <c r="F206" s="3" t="n">
        <v>43454</v>
      </c>
      <c r="G206" s="18" t="n">
        <v>-272645.25</v>
      </c>
      <c r="H206" s="5" t="n">
        <v>-577.03</v>
      </c>
    </row>
    <row r="207" ht="12.6" customHeight="1" s="12">
      <c r="A207" s="2" t="inlineStr">
        <is>
          <t>苏州万美塑胶制品有限公司</t>
        </is>
      </c>
      <c r="B207" s="2" t="inlineStr">
        <is>
          <t>亿盛九部-三科-二组</t>
        </is>
      </c>
      <c r="C207" s="2" t="inlineStr">
        <is>
          <t>付款</t>
        </is>
      </c>
      <c r="D207" s="2" t="inlineStr">
        <is>
          <t>="00419408-3200182160,00419408-3200182160,00419596-3200182160,00419596-3200182160,00419788-3200182160,00419789-320182160,00419790-3200182160,00419872-3200182160,00419969-3200182160,00420106-3200182160,00420106-3200182160,00420107-3200182160,00420107-3200182160,00420127-3200182160,00420127-3200182160,00420294-3200182160,00420295-3200182160,00420387-3200182160,00420387-3200182160,00420413-3200182160,00420413-3200182160,00420521-3200182160,00420798-3200182160,00420798-3200182160,00420853-3200182160,00421045-3200182160,00421045-3200182160,00421046-3200182160,00421046-3200182160,00421047-3200182160,00421047-3200182160,00421048-3200182160,00421048-3200182160,00421049-3200182160,00421049-3200182160,00421050-3200182160,00421050-3200182160,00421071-3200182160,00421071-3200182160,00421072-3200182160,00421072-3200182160,00421311-3200182160,00421370-3200182160,00421866-3200182160,00421866-3200182160,00422622-3200182160,00422622-3200182160,00422664-3200182160,00422665-3200182160,00422666-3200182160,00422711-3200182160,00423260-3200182160,00423319-1-3200182160,00424096-3200182160,00424257-3200182160,00424257-3200182160,00424364-3200182160,00424643-3200182160,00424643-3200182160,00424644-3200182160,00424644-3200182160,00424686-3200182160,00424686-3200182160,00424687-3200182160,00424687-3200182160,00424708-3200182160,00425151-3200182160,00430819-3200182160,00430820-3200182160,00430853-3200182160,00430891-3200182160,00430904-3200182160,00430905-3200182160,00430906-3200182160,00430907-3200182160,00430924-3200182160,00430925-3200182160,00430972-3200182160,00430972-3200182160,00430994-3200182160,00431001-3200182160,00431001-3200182160,09296589-3200164160,09296589-3200164160,09297162-3200164160,09297362-3200164160,09297362-3200164160,09297363-3200164160,09297363-3200164160  "</t>
        </is>
      </c>
      <c r="E207" s="2">
        <f>"PR181220020"</f>
        <v/>
      </c>
      <c r="F207" s="3" t="n">
        <v>43454</v>
      </c>
      <c r="G207" s="18" t="n">
        <v>-272645.25</v>
      </c>
      <c r="H207" s="4" t="n">
        <v>-32212.83</v>
      </c>
    </row>
    <row r="208" ht="12.6" customHeight="1" s="12">
      <c r="A208" s="2" t="inlineStr">
        <is>
          <t>苏州万美塑胶制品有限公司</t>
        </is>
      </c>
      <c r="B208" s="2" t="inlineStr">
        <is>
          <t>亿盛七部-一科-三组</t>
        </is>
      </c>
      <c r="C208" s="2" t="inlineStr">
        <is>
          <t>付款</t>
        </is>
      </c>
      <c r="D208" s="2" t="inlineStr">
        <is>
          <t>="00421946-3200182160,00423892-3200182160,00424421-3200182160,00424421-3200182160,09230978-3200164160,09231101-3200164160,09271037-3200164160,09271038-3200164160,09271101-3200164160,09271101-3200164160,09271420-3200164160,09271420-3200164160,09271421-3200164160,09271421-3200164160,09271422-3200164160,09271422-3200164160,09271423-3200164160,09271423-3200164160,09271424-3200164160,09271424-3200164160,09271425-3200164160,09271425-3200164160,09271426-3200164160,09271426-3200164160,09271768-3200164160,09271769-3200164160,09271946-3200164160,09271946-3200164160,09271947-3200164160,09271947-3200164160,09272906-3200164160,09273309-3200164160,09287395-3200164160,09287396-3200164160,09289043-3200164160,09289043-3200164160,09289045-3200164160,09289045-3200164160,09290905-3200164160,09290906-3200164160,09291171-3200164160,09291172-3200164160,09295751-3200164160,09296032-3200164160,09296512-3200164160,09297616-3200164160,09297908-3200164160  "</t>
        </is>
      </c>
      <c r="E208" s="2">
        <f>"PR181220017"</f>
        <v/>
      </c>
      <c r="F208" s="3" t="n">
        <v>43454</v>
      </c>
      <c r="G208" s="18" t="n">
        <v>-78898.09</v>
      </c>
      <c r="H208" s="4" t="n">
        <v>-29805.61</v>
      </c>
    </row>
    <row r="209" ht="12.6" customHeight="1" s="12">
      <c r="A209" s="2" t="inlineStr">
        <is>
          <t>苏州万美塑胶制品有限公司</t>
        </is>
      </c>
      <c r="B209" s="2" t="inlineStr">
        <is>
          <t>亿盛九部-一科-一组</t>
        </is>
      </c>
      <c r="C209" s="2" t="inlineStr">
        <is>
          <t>付款</t>
        </is>
      </c>
      <c r="D209" s="2" t="inlineStr">
        <is>
          <t>="00419408-3200182160,00419408-3200182160,00419596-3200182160,00419596-3200182160,00419788-3200182160,00419789-320182160,00419790-3200182160,00419872-3200182160,00419969-3200182160,00420106-3200182160,00420106-3200182160,00420107-3200182160,00420107-3200182160,00420127-3200182160,00420127-3200182160,00420294-3200182160,00420295-3200182160,00420387-3200182160,00420387-3200182160,00420413-3200182160,00420413-3200182160,00420521-3200182160,00420798-3200182160,00420798-3200182160,00420853-3200182160,00421045-3200182160,00421045-3200182160,00421046-3200182160,00421046-3200182160,00421047-3200182160,00421047-3200182160,00421048-3200182160,00421048-3200182160,00421049-3200182160,00421049-3200182160,00421050-3200182160,00421050-3200182160,00421071-3200182160,00421071-3200182160,00421072-3200182160,00421072-3200182160,00421311-3200182160,00421370-3200182160,00421866-3200182160,00421866-3200182160,00422622-3200182160,00422622-3200182160,00422664-3200182160,00422665-3200182160,00422666-3200182160,00422711-3200182160,00423260-3200182160,00423319-1-3200182160,00424096-3200182160,00424257-3200182160,00424257-3200182160,00424364-3200182160,00424643-3200182160,00424643-3200182160,00424644-3200182160,00424644-3200182160,00424686-3200182160,00424686-3200182160,00424687-3200182160,00424687-3200182160,00424708-3200182160,00425151-3200182160,00430819-3200182160,00430820-3200182160,00430853-3200182160,00430891-3200182160,00430904-3200182160,00430905-3200182160,00430906-3200182160,00430907-3200182160,00430924-3200182160,00430925-3200182160,00430972-3200182160,00430972-3200182160,00430994-3200182160,00431001-3200182160,00431001-3200182160,09296589-3200164160,09296589-3200164160,09297162-3200164160,09297362-3200164160,09297362-3200164160,09297363-3200164160,09297363-3200164160  "</t>
        </is>
      </c>
      <c r="E209" s="2">
        <f>"PR181220020"</f>
        <v/>
      </c>
      <c r="F209" s="3" t="n">
        <v>43454</v>
      </c>
      <c r="G209" s="18" t="n">
        <v>-272645.25</v>
      </c>
      <c r="H209" s="4" t="n">
        <v>-77209.60000000001</v>
      </c>
    </row>
    <row r="210" ht="12.6" customHeight="1" s="12">
      <c r="A210" s="2" t="inlineStr">
        <is>
          <t>苏州万美塑胶制品有限公司</t>
        </is>
      </c>
      <c r="B210" s="2" t="inlineStr">
        <is>
          <t>亿盛七部-一科-一组</t>
        </is>
      </c>
      <c r="C210" s="2" t="inlineStr">
        <is>
          <t>付款</t>
        </is>
      </c>
      <c r="D210" s="2" t="inlineStr">
        <is>
          <t>="00421946-3200182160,00423892-3200182160,00424421-3200182160,00424421-3200182160,09230978-3200164160,09231101-3200164160,09271037-3200164160,09271038-3200164160,09271101-3200164160,09271101-3200164160,09271420-3200164160,09271420-3200164160,09271421-3200164160,09271421-3200164160,09271422-3200164160,09271422-3200164160,09271423-3200164160,09271423-3200164160,09271424-3200164160,09271424-3200164160,09271425-3200164160,09271425-3200164160,09271426-3200164160,09271426-3200164160,09271768-3200164160,09271769-3200164160,09271946-3200164160,09271946-3200164160,09271947-3200164160,09271947-3200164160,09272906-3200164160,09273309-3200164160,09287395-3200164160,09287396-3200164160,09289043-3200164160,09289043-3200164160,09289045-3200164160,09289045-3200164160,09290905-3200164160,09290906-3200164160,09291171-3200164160,09291172-3200164160,09295751-3200164160,09296032-3200164160,09296512-3200164160,09297616-3200164160,09297908-3200164160  "</t>
        </is>
      </c>
      <c r="E210" s="2">
        <f>"PR181220017"</f>
        <v/>
      </c>
      <c r="F210" s="3" t="n">
        <v>43454</v>
      </c>
      <c r="G210" s="18" t="n">
        <v>-78898.09</v>
      </c>
      <c r="H210" s="4" t="n">
        <v>-4234.98</v>
      </c>
    </row>
    <row r="211" ht="12.6" customHeight="1" s="12">
      <c r="A211" s="2" t="inlineStr">
        <is>
          <t>苏州万美塑胶制品有限公司</t>
        </is>
      </c>
      <c r="B211" s="2" t="inlineStr">
        <is>
          <t>亿盛一部-三科-一组</t>
        </is>
      </c>
      <c r="C211" s="2" t="inlineStr">
        <is>
          <t>付款</t>
        </is>
      </c>
      <c r="D211" s="2">
        <f>"00433020-3200182160,00433021-3200182160  "</f>
        <v/>
      </c>
      <c r="E211" s="2">
        <f>"PR190109026"</f>
        <v/>
      </c>
      <c r="F211" s="3" t="n">
        <v>43474</v>
      </c>
      <c r="G211" s="19" t="n">
        <v>-14024.1</v>
      </c>
      <c r="H211" s="4" t="n">
        <v>-14024.1</v>
      </c>
    </row>
    <row r="212" ht="12.6" customHeight="1" s="12">
      <c r="A212" s="2" t="inlineStr">
        <is>
          <t>苏州万美塑胶制品有限公司</t>
        </is>
      </c>
      <c r="B212" s="2" t="inlineStr">
        <is>
          <t>亿盛一部-三科-一组</t>
        </is>
      </c>
      <c r="C212" s="2" t="inlineStr">
        <is>
          <t>付款</t>
        </is>
      </c>
      <c r="D212" s="2">
        <f>"00433560-3200182160,00433561-3200182160  "</f>
        <v/>
      </c>
      <c r="E212" s="2">
        <f>"PR190115024"</f>
        <v/>
      </c>
      <c r="F212" s="3" t="n">
        <v>43480</v>
      </c>
      <c r="G212" s="19" t="n">
        <v>-20523.08</v>
      </c>
      <c r="H212" s="4" t="n">
        <v>-20523.08</v>
      </c>
    </row>
    <row r="213" ht="12.6" customHeight="1" s="12">
      <c r="A213" s="2" t="inlineStr">
        <is>
          <t>苏州万美塑胶制品有限公司</t>
        </is>
      </c>
      <c r="B213" s="2" t="inlineStr">
        <is>
          <t>亿盛六部-一科-一组</t>
        </is>
      </c>
      <c r="C213" s="2" t="inlineStr">
        <is>
          <t>付款</t>
        </is>
      </c>
      <c r="D213" s="2" t="inlineStr">
        <is>
          <t>="00419566-3200182160,00419566-3200182160,00419567-3200182160,00419567-3200182160,00419568-3200182160,00419568-3200182160,00419569-3200182160,00419569-3200182160,00420052-3200182160,00420052-3200182160,00420053-3200182160,00420053-3200182160,00421552-3200182160,00423573-3200182160,00423630-3200182160,00423630-3200182160,00423631-3200182160,00423631-3200182160,00423632-3200182160,00423632-3200182160,00423633-3200182160,00423633-3200182160,00423853-3200182160,00423853-3200182160,09296680-3200164160,09296680-3200164160,09297137-3200164160,09297190-3200164160,09297190-3200164160,09297191-3200164160,09297191-3200164160,09297192-3200164160,09297192-3200164160,09297193-3200164160,09297193-3200164160,09297194-3200164160,09297194-3200164160,09297195-3200164160,09297195-3200164160,09297196-3200164160,09297196-3200164160,09297197-3200164160,09297197-3200164160,09297355-3200164160,09297355-3200164160,09297356-3200164160,09297356-3200164160,09297358-3200164160,09297358-3200164160,09297359-3200164160,09297359-3200164160,09297360-3200164160,09297360-3200164160,09297720-3200164160,09297724-3200164160,09297724-3200164160,09297725-3200164160,09297725-3200164160,09297726-3200164160,09297727-3200164160,09297727-3200164160,09297728-3200164160,09297728-3200164160,09297826-3200164160,09297827-3200164160,09297828-3200164160,09297829-3200164160,09297830-3200164160,09297831-3200164160,09297832-3200164160,09297833-3200164160,09297834-3200164160,09297838-3200164160,09297839-3200164160,09297840-3200164160,09297841-3200164160,09297842-3200164160,09297843-3200164160,09297844-3200164160,09297950-3200164160,09297950-3200164160,09297951-3200164160,09297951-3200164160,09297952-3200164160,09297952-3200164160,09297953-3200164160,09297953-3200164160,09298132-3200164160,09298132-3200164160,09298133-3200164160,09298133-3200164160,09298134-3200164160,09298134-3200164160,09298135-3200164160,09298135-3200164160,09298136-3200164160,09298136-3200164160,09298137-3200164160,09298137-3200164160  "</t>
        </is>
      </c>
      <c r="E213" s="2">
        <f>"PR190119108"</f>
        <v/>
      </c>
      <c r="F213" s="3" t="n">
        <v>43484</v>
      </c>
      <c r="G213" s="18" t="n">
        <v>-600014.0699999999</v>
      </c>
      <c r="H213" s="4" t="n">
        <v>-100102.62</v>
      </c>
    </row>
    <row r="214" ht="12.6" customHeight="1" s="12">
      <c r="A214" s="2" t="inlineStr">
        <is>
          <t>苏州万美塑胶制品有限公司</t>
        </is>
      </c>
      <c r="B214" s="2" t="inlineStr">
        <is>
          <t>亿盛六部-三科-一组</t>
        </is>
      </c>
      <c r="C214" s="2" t="inlineStr">
        <is>
          <t>付款</t>
        </is>
      </c>
      <c r="D214" s="2" t="inlineStr">
        <is>
          <t>="00419566-3200182160,00419566-3200182160,00419567-3200182160,00419567-3200182160,00419568-3200182160,00419568-3200182160,00419569-3200182160,00419569-3200182160,00420052-3200182160,00420052-3200182160,00420053-3200182160,00420053-3200182160,00421552-3200182160,00423573-3200182160,00423630-3200182160,00423630-3200182160,00423631-3200182160,00423631-3200182160,00423632-3200182160,00423632-3200182160,00423633-3200182160,00423633-3200182160,00423853-3200182160,00423853-3200182160,09296680-3200164160,09296680-3200164160,09297137-3200164160,09297190-3200164160,09297190-3200164160,09297191-3200164160,09297191-3200164160,09297192-3200164160,09297192-3200164160,09297193-3200164160,09297193-3200164160,09297194-3200164160,09297194-3200164160,09297195-3200164160,09297195-3200164160,09297196-3200164160,09297196-3200164160,09297197-3200164160,09297197-3200164160,09297355-3200164160,09297355-3200164160,09297356-3200164160,09297356-3200164160,09297358-3200164160,09297358-3200164160,09297359-3200164160,09297359-3200164160,09297360-3200164160,09297360-3200164160,09297720-3200164160,09297724-3200164160,09297724-3200164160,09297725-3200164160,09297725-3200164160,09297726-3200164160,09297727-3200164160,09297727-3200164160,09297728-3200164160,09297728-3200164160,09297826-3200164160,09297827-3200164160,09297828-3200164160,09297829-3200164160,09297830-3200164160,09297831-3200164160,09297832-3200164160,09297833-3200164160,09297834-3200164160,09297838-3200164160,09297839-3200164160,09297840-3200164160,09297841-3200164160,09297842-3200164160,09297843-3200164160,09297844-3200164160,09297950-3200164160,09297950-3200164160,09297951-3200164160,09297951-3200164160,09297952-3200164160,09297952-3200164160,09297953-3200164160,09297953-3200164160,09298132-3200164160,09298132-3200164160,09298133-3200164160,09298133-3200164160,09298134-3200164160,09298134-3200164160,09298135-3200164160,09298135-3200164160,09298136-3200164160,09298136-3200164160,09298137-3200164160,09298137-3200164160  "</t>
        </is>
      </c>
      <c r="E214" s="2">
        <f>"PR190119108"</f>
        <v/>
      </c>
      <c r="F214" s="3" t="n">
        <v>43484</v>
      </c>
      <c r="G214" s="18" t="n">
        <v>-600014.0699999999</v>
      </c>
      <c r="H214" s="4" t="n">
        <v>-60064.77</v>
      </c>
    </row>
    <row r="215" ht="12.6" customHeight="1" s="12">
      <c r="A215" s="2" t="inlineStr">
        <is>
          <t>苏州万美塑胶制品有限公司</t>
        </is>
      </c>
      <c r="B215" s="2" t="inlineStr">
        <is>
          <t>亿盛六部-四科-二组</t>
        </is>
      </c>
      <c r="C215" s="2" t="inlineStr">
        <is>
          <t>付款</t>
        </is>
      </c>
      <c r="D215" s="2" t="inlineStr">
        <is>
          <t>="00419566-3200182160,00419566-3200182160,00419567-3200182160,00419567-3200182160,00419568-3200182160,00419568-3200182160,00419569-3200182160,00419569-3200182160,00420052-3200182160,00420052-3200182160,00420053-3200182160,00420053-3200182160,00421552-3200182160,00423573-3200182160,00423630-3200182160,00423630-3200182160,00423631-3200182160,00423631-3200182160,00423632-3200182160,00423632-3200182160,00423633-3200182160,00423633-3200182160,00423853-3200182160,00423853-3200182160,09296680-3200164160,09296680-3200164160,09297137-3200164160,09297190-3200164160,09297190-3200164160,09297191-3200164160,09297191-3200164160,09297192-3200164160,09297192-3200164160,09297193-3200164160,09297193-3200164160,09297194-3200164160,09297194-3200164160,09297195-3200164160,09297195-3200164160,09297196-3200164160,09297196-3200164160,09297197-3200164160,09297197-3200164160,09297355-3200164160,09297355-3200164160,09297356-3200164160,09297356-3200164160,09297358-3200164160,09297358-3200164160,09297359-3200164160,09297359-3200164160,09297360-3200164160,09297360-3200164160,09297720-3200164160,09297724-3200164160,09297724-3200164160,09297725-3200164160,09297725-3200164160,09297726-3200164160,09297727-3200164160,09297727-3200164160,09297728-3200164160,09297728-3200164160,09297826-3200164160,09297827-3200164160,09297828-3200164160,09297829-3200164160,09297830-3200164160,09297831-3200164160,09297832-3200164160,09297833-3200164160,09297834-3200164160,09297838-3200164160,09297839-3200164160,09297840-3200164160,09297841-3200164160,09297842-3200164160,09297843-3200164160,09297844-3200164160,09297950-3200164160,09297950-3200164160,09297951-3200164160,09297951-3200164160,09297952-3200164160,09297952-3200164160,09297953-3200164160,09297953-3200164160,09298132-3200164160,09298132-3200164160,09298133-3200164160,09298133-3200164160,09298134-3200164160,09298134-3200164160,09298135-3200164160,09298135-3200164160,09298136-3200164160,09298136-3200164160,09298137-3200164160,09298137-3200164160  "</t>
        </is>
      </c>
      <c r="E215" s="2">
        <f>"PR190119108"</f>
        <v/>
      </c>
      <c r="F215" s="3" t="n">
        <v>43484</v>
      </c>
      <c r="G215" s="18" t="n">
        <v>-600014.0699999999</v>
      </c>
      <c r="H215" s="4" t="n">
        <v>-37791.74</v>
      </c>
    </row>
    <row r="216" ht="12.6" customHeight="1" s="12">
      <c r="A216" s="2" t="inlineStr">
        <is>
          <t>苏州万美塑胶制品有限公司</t>
        </is>
      </c>
      <c r="B216" s="2" t="inlineStr">
        <is>
          <t>亿盛六部-二科-一组</t>
        </is>
      </c>
      <c r="C216" s="2" t="inlineStr">
        <is>
          <t>付款</t>
        </is>
      </c>
      <c r="D216" s="2" t="inlineStr">
        <is>
          <t>="00419566-3200182160,00419566-3200182160,00419567-3200182160,00419567-3200182160,00419568-3200182160,00419568-3200182160,00419569-3200182160,00419569-3200182160,00420052-3200182160,00420052-3200182160,00420053-3200182160,00420053-3200182160,00421552-3200182160,00423573-3200182160,00423630-3200182160,00423630-3200182160,00423631-3200182160,00423631-3200182160,00423632-3200182160,00423632-3200182160,00423633-3200182160,00423633-3200182160,00423853-3200182160,00423853-3200182160,09296680-3200164160,09296680-3200164160,09297137-3200164160,09297190-3200164160,09297190-3200164160,09297191-3200164160,09297191-3200164160,09297192-3200164160,09297192-3200164160,09297193-3200164160,09297193-3200164160,09297194-3200164160,09297194-3200164160,09297195-3200164160,09297195-3200164160,09297196-3200164160,09297196-3200164160,09297197-3200164160,09297197-3200164160,09297355-3200164160,09297355-3200164160,09297356-3200164160,09297356-3200164160,09297358-3200164160,09297358-3200164160,09297359-3200164160,09297359-3200164160,09297360-3200164160,09297360-3200164160,09297720-3200164160,09297724-3200164160,09297724-3200164160,09297725-3200164160,09297725-3200164160,09297726-3200164160,09297727-3200164160,09297727-3200164160,09297728-3200164160,09297728-3200164160,09297826-3200164160,09297827-3200164160,09297828-3200164160,09297829-3200164160,09297830-3200164160,09297831-3200164160,09297832-3200164160,09297833-3200164160,09297834-3200164160,09297838-3200164160,09297839-3200164160,09297840-3200164160,09297841-3200164160,09297842-3200164160,09297843-3200164160,09297844-3200164160,09297950-3200164160,09297950-3200164160,09297951-3200164160,09297951-3200164160,09297952-3200164160,09297952-3200164160,09297953-3200164160,09297953-3200164160,09298132-3200164160,09298132-3200164160,09298133-3200164160,09298133-3200164160,09298134-3200164160,09298134-3200164160,09298135-3200164160,09298135-3200164160,09298136-3200164160,09298136-3200164160,09298137-3200164160,09298137-3200164160  "</t>
        </is>
      </c>
      <c r="E216" s="2">
        <f>"PR190119108"</f>
        <v/>
      </c>
      <c r="F216" s="3" t="n">
        <v>43484</v>
      </c>
      <c r="G216" s="18" t="n">
        <v>-600014.0699999999</v>
      </c>
      <c r="H216" s="4" t="n">
        <v>-167619.03</v>
      </c>
    </row>
    <row r="217" ht="12.6" customHeight="1" s="12">
      <c r="A217" s="2" t="inlineStr">
        <is>
          <t>苏州万美塑胶制品有限公司</t>
        </is>
      </c>
      <c r="B217" s="2" t="inlineStr">
        <is>
          <t>亿盛六部-四科-一组</t>
        </is>
      </c>
      <c r="C217" s="2" t="inlineStr">
        <is>
          <t>付款</t>
        </is>
      </c>
      <c r="D217" s="2" t="inlineStr">
        <is>
          <t>="00419566-3200182160,00419566-3200182160,00419567-3200182160,00419567-3200182160,00419568-3200182160,00419568-3200182160,00419569-3200182160,00419569-3200182160,00420052-3200182160,00420052-3200182160,00420053-3200182160,00420053-3200182160,00421552-3200182160,00423573-3200182160,00423630-3200182160,00423630-3200182160,00423631-3200182160,00423631-3200182160,00423632-3200182160,00423632-3200182160,00423633-3200182160,00423633-3200182160,00423853-3200182160,00423853-3200182160,09296680-3200164160,09296680-3200164160,09297137-3200164160,09297190-3200164160,09297190-3200164160,09297191-3200164160,09297191-3200164160,09297192-3200164160,09297192-3200164160,09297193-3200164160,09297193-3200164160,09297194-3200164160,09297194-3200164160,09297195-3200164160,09297195-3200164160,09297196-3200164160,09297196-3200164160,09297197-3200164160,09297197-3200164160,09297355-3200164160,09297355-3200164160,09297356-3200164160,09297356-3200164160,09297358-3200164160,09297358-3200164160,09297359-3200164160,09297359-3200164160,09297360-3200164160,09297360-3200164160,09297720-3200164160,09297724-3200164160,09297724-3200164160,09297725-3200164160,09297725-3200164160,09297726-3200164160,09297727-3200164160,09297727-3200164160,09297728-3200164160,09297728-3200164160,09297826-3200164160,09297827-3200164160,09297828-3200164160,09297829-3200164160,09297830-3200164160,09297831-3200164160,09297832-3200164160,09297833-3200164160,09297834-3200164160,09297838-3200164160,09297839-3200164160,09297840-3200164160,09297841-3200164160,09297842-3200164160,09297843-3200164160,09297844-3200164160,09297950-3200164160,09297950-3200164160,09297951-3200164160,09297951-3200164160,09297952-3200164160,09297952-3200164160,09297953-3200164160,09297953-3200164160,09298132-3200164160,09298132-3200164160,09298133-3200164160,09298133-3200164160,09298134-3200164160,09298134-3200164160,09298135-3200164160,09298135-3200164160,09298136-3200164160,09298136-3200164160,09298137-3200164160,09298137-3200164160  "</t>
        </is>
      </c>
      <c r="E217" s="2">
        <f>"PR190119108"</f>
        <v/>
      </c>
      <c r="F217" s="3" t="n">
        <v>43484</v>
      </c>
      <c r="G217" s="18" t="n">
        <v>-600014.0699999999</v>
      </c>
      <c r="H217" s="4" t="n">
        <v>-234435.91</v>
      </c>
    </row>
    <row r="218" ht="12.6" customHeight="1" s="12">
      <c r="A218" s="2" t="inlineStr">
        <is>
          <t>苏州万美塑胶制品有限公司</t>
        </is>
      </c>
      <c r="B218" s="2" t="inlineStr">
        <is>
          <t>亿盛一部-三科-一组</t>
        </is>
      </c>
      <c r="C218" s="2" t="inlineStr">
        <is>
          <t>付款</t>
        </is>
      </c>
      <c r="D218" s="2">
        <f>"09298176-3200164160,09298176-3200164160  "</f>
        <v/>
      </c>
      <c r="E218" s="2">
        <f>"PR190125026"</f>
        <v/>
      </c>
      <c r="F218" s="3" t="n">
        <v>43490</v>
      </c>
      <c r="G218" s="17" t="n">
        <v>-7669.3</v>
      </c>
      <c r="H218" s="4" t="n">
        <v>-7669.3</v>
      </c>
    </row>
    <row r="219" ht="12.6" customHeight="1" s="12">
      <c r="A219" s="2" t="inlineStr">
        <is>
          <t>苏州万美塑胶制品有限公司</t>
        </is>
      </c>
      <c r="B219" s="2" t="inlineStr">
        <is>
          <t>亿盛四部-一科-四组</t>
        </is>
      </c>
      <c r="C219" s="2" t="inlineStr">
        <is>
          <t>付款</t>
        </is>
      </c>
      <c r="D219" s="2" t="inlineStr">
        <is>
          <t>="00422983-3200182160,00422983-3200182160,00423078-3200182160,00431542-3200182160,00431542-3200182160,00431543-3200182160,00431543-3200182160,00431660-3200182160,00431660-3200182160,00431965-3200182160,00432902-3200182160,00432902-3200182160,00432910-3200182160,00432910-3200182160,00433198-3200182160,00433241-3200182160,00434887-3200182160,00434894-3200182160,00434894-3200182160,00434934-3200182160,00434934-3200182160  "</t>
        </is>
      </c>
      <c r="E219" s="2">
        <f>"PR190304033"</f>
        <v/>
      </c>
      <c r="F219" s="3" t="n">
        <v>43528</v>
      </c>
      <c r="G219" s="19" t="n">
        <v>-240845.22</v>
      </c>
      <c r="H219" s="4" t="n">
        <v>-221432.4</v>
      </c>
    </row>
    <row r="220" ht="12.6" customHeight="1" s="12">
      <c r="A220" s="2" t="inlineStr">
        <is>
          <t>苏州万美塑胶制品有限公司</t>
        </is>
      </c>
      <c r="B220" s="2" t="inlineStr">
        <is>
          <t>亿盛四部-一科-二组</t>
        </is>
      </c>
      <c r="C220" s="2" t="inlineStr">
        <is>
          <t>付款</t>
        </is>
      </c>
      <c r="D220" s="2" t="inlineStr">
        <is>
          <t>="00422983-3200182160,00422983-3200182160,00423078-3200182160,00431542-3200182160,00431542-3200182160,00431543-3200182160,00431543-3200182160,00431660-3200182160,00431660-3200182160,00431965-3200182160,00432902-3200182160,00432902-3200182160,00432910-3200182160,00432910-3200182160,00433198-3200182160,00433241-3200182160,00434887-3200182160,00434894-3200182160,00434894-3200182160,00434934-3200182160,00434934-3200182160  "</t>
        </is>
      </c>
      <c r="E220" s="2">
        <f>"PR190304033"</f>
        <v/>
      </c>
      <c r="F220" s="3" t="n">
        <v>43528</v>
      </c>
      <c r="G220" s="19" t="n">
        <v>-240845.22</v>
      </c>
      <c r="H220" s="4" t="n">
        <v>-19412.82</v>
      </c>
    </row>
    <row r="221" ht="12.6" customHeight="1" s="12">
      <c r="A221" s="2" t="inlineStr">
        <is>
          <t>苏州万美塑胶制品有限公司</t>
        </is>
      </c>
      <c r="B221" s="2" t="inlineStr">
        <is>
          <t>亿盛六部-二科-一组</t>
        </is>
      </c>
      <c r="C221" s="2" t="inlineStr">
        <is>
          <t>付款</t>
        </is>
      </c>
      <c r="D221" s="2" t="inlineStr">
        <is>
          <t>="00423003-3200182160,00423003-3200182160,00423004-3200182160,00423004-3200182160,00432422-3200182160,00432422-3200182160,00432423-3200182160,00432423-3200182160,00432424-3200182160,00432424-3200182160,00432425-3200182160,00432425-3200182160,00432440-3200182160,00432499-3200182160,00432499-3200182160,00432500-3200182160,00432500-3200182160,00432501-3200182160,00432501-3200182160,00432502-3200182160,00432502-3200182160,00432777-3200182160,00432777-3200182160,00432778-3200182160,00432778-3200182160,00432779-3200182160,00432779-3200182160,00432780-3200182160,00432780-3200182160,00433399-3200182160,00434082-3200182160,00434082-3200182160,00435039-3200182160,00435039-3200182160,00435040-3200182160,00435085-3200182160,00435085-3200182160,00435086-3200182160,00435086-3200182160,00435087-3200182160,00435087-3200182160,00435088-3200182160,00435088-3200182160,00436396-3200182160,00436396-3200182160,00436397-3200182160,00436397-3200182160,00436398-3200182160,00436398-3200182160,00436399-3200182160,00436399-3200182160,00436400-3200182160,00436400-3200182160,00436401-3200182160,00436401-3200182160,00436402-3200182160,00436402-3200182160,00436403-3200182160,00436403-3200182160,00436404-3200182160,00436404-3200182160,00436405-3200182160,00436405-3200182160,00436406-3200182160,00436406-3200182160,00436407-3200182160,00436407-3200182160,00436408-3200182160,00436408-3200182160,00436409-3200182160,00436409-3200182160,00436410-3200182160,00436410-3200182160,00436411-3200182160,00436411-3200182160,00436412-3200182160,00436412-3200182160,00436414-3200182160,00436414-3200182160,00436415-3200182160,00436415-3200182160,00436416-3200182160,00436416-3200182160,00436417-3200182160,00436417-3200182160,00436418-3200182160,00436418-3200182160,00436419-3200182160,00436419-3200182160,00436420-3200182160,00436420-3200182160,00436500-3200182160,00436500-3200182160,00436501-3200182160,00436501-3200182160,00438054-3200182160,00438054-3200182160,00439074-3200182160,00439074-3200182160  "</t>
        </is>
      </c>
      <c r="E221" s="2">
        <f>"PR190320028"</f>
        <v/>
      </c>
      <c r="F221" s="3" t="n">
        <v>43544</v>
      </c>
      <c r="G221" s="19" t="n">
        <v>-295298.57</v>
      </c>
      <c r="H221" s="4" t="n">
        <v>-171009.13</v>
      </c>
    </row>
    <row r="222" ht="12.6" customHeight="1" s="12">
      <c r="A222" s="2" t="inlineStr">
        <is>
          <t>苏州万美塑胶制品有限公司</t>
        </is>
      </c>
      <c r="B222" s="2" t="inlineStr">
        <is>
          <t>亿盛六部-三科-一组</t>
        </is>
      </c>
      <c r="C222" s="2" t="inlineStr">
        <is>
          <t>付款</t>
        </is>
      </c>
      <c r="D222" s="2" t="inlineStr">
        <is>
          <t>="00423003-3200182160,00423003-3200182160,00423004-3200182160,00423004-3200182160,00432422-3200182160,00432422-3200182160,00432423-3200182160,00432423-3200182160,00432424-3200182160,00432424-3200182160,00432425-3200182160,00432425-3200182160,00432440-3200182160,00432499-3200182160,00432499-3200182160,00432500-3200182160,00432500-3200182160,00432501-3200182160,00432501-3200182160,00432502-3200182160,00432502-3200182160,00432777-3200182160,00432777-3200182160,00432778-3200182160,00432778-3200182160,00432779-3200182160,00432779-3200182160,00432780-3200182160,00432780-3200182160,00433399-3200182160,00434082-3200182160,00434082-3200182160,00435039-3200182160,00435039-3200182160,00435040-3200182160,00435085-3200182160,00435085-3200182160,00435086-3200182160,00435086-3200182160,00435087-3200182160,00435087-3200182160,00435088-3200182160,00435088-3200182160,00436396-3200182160,00436396-3200182160,00436397-3200182160,00436397-3200182160,00436398-3200182160,00436398-3200182160,00436399-3200182160,00436399-3200182160,00436400-3200182160,00436400-3200182160,00436401-3200182160,00436401-3200182160,00436402-3200182160,00436402-3200182160,00436403-3200182160,00436403-3200182160,00436404-3200182160,00436404-3200182160,00436405-3200182160,00436405-3200182160,00436406-3200182160,00436406-3200182160,00436407-3200182160,00436407-3200182160,00436408-3200182160,00436408-3200182160,00436409-3200182160,00436409-3200182160,00436410-3200182160,00436410-3200182160,00436411-3200182160,00436411-3200182160,00436412-3200182160,00436412-3200182160,00436414-3200182160,00436414-3200182160,00436415-3200182160,00436415-3200182160,00436416-3200182160,00436416-3200182160,00436417-3200182160,00436417-3200182160,00436418-3200182160,00436418-3200182160,00436419-3200182160,00436419-3200182160,00436420-3200182160,00436420-3200182160,00436500-3200182160,00436500-3200182160,00436501-3200182160,00436501-3200182160,00438054-3200182160,00438054-3200182160,00439074-3200182160,00439074-3200182160  "</t>
        </is>
      </c>
      <c r="E222" s="2">
        <f>"PR190320028"</f>
        <v/>
      </c>
      <c r="F222" s="3" t="n">
        <v>43544</v>
      </c>
      <c r="G222" s="19" t="n">
        <v>-295298.57</v>
      </c>
      <c r="H222" s="5" t="n">
        <v>-386.66</v>
      </c>
    </row>
    <row r="223" ht="12.6" customHeight="1" s="12">
      <c r="A223" s="2" t="inlineStr">
        <is>
          <t>苏州万美塑胶制品有限公司</t>
        </is>
      </c>
      <c r="B223" s="2" t="inlineStr">
        <is>
          <t>亿盛六部-一科-一组</t>
        </is>
      </c>
      <c r="C223" s="2" t="inlineStr">
        <is>
          <t>付款</t>
        </is>
      </c>
      <c r="D223" s="2" t="inlineStr">
        <is>
          <t>="00423003-3200182160,00423003-3200182160,00423004-3200182160,00423004-3200182160,00432422-3200182160,00432422-3200182160,00432423-3200182160,00432423-3200182160,00432424-3200182160,00432424-3200182160,00432425-3200182160,00432425-3200182160,00432440-3200182160,00432499-3200182160,00432499-3200182160,00432500-3200182160,00432500-3200182160,00432501-3200182160,00432501-3200182160,00432502-3200182160,00432502-3200182160,00432777-3200182160,00432777-3200182160,00432778-3200182160,00432778-3200182160,00432779-3200182160,00432779-3200182160,00432780-3200182160,00432780-3200182160,00433399-3200182160,00434082-3200182160,00434082-3200182160,00435039-3200182160,00435039-3200182160,00435040-3200182160,00435085-3200182160,00435085-3200182160,00435086-3200182160,00435086-3200182160,00435087-3200182160,00435087-3200182160,00435088-3200182160,00435088-3200182160,00436396-3200182160,00436396-3200182160,00436397-3200182160,00436397-3200182160,00436398-3200182160,00436398-3200182160,00436399-3200182160,00436399-3200182160,00436400-3200182160,00436400-3200182160,00436401-3200182160,00436401-3200182160,00436402-3200182160,00436402-3200182160,00436403-3200182160,00436403-3200182160,00436404-3200182160,00436404-3200182160,00436405-3200182160,00436405-3200182160,00436406-3200182160,00436406-3200182160,00436407-3200182160,00436407-3200182160,00436408-3200182160,00436408-3200182160,00436409-3200182160,00436409-3200182160,00436410-3200182160,00436410-3200182160,00436411-3200182160,00436411-3200182160,00436412-3200182160,00436412-3200182160,00436414-3200182160,00436414-3200182160,00436415-3200182160,00436415-3200182160,00436416-3200182160,00436416-3200182160,00436417-3200182160,00436417-3200182160,00436418-3200182160,00436418-3200182160,00436419-3200182160,00436419-3200182160,00436420-3200182160,00436420-3200182160,00436500-3200182160,00436500-3200182160,00436501-3200182160,00436501-3200182160,00438054-3200182160,00438054-3200182160,00439074-3200182160,00439074-3200182160  "</t>
        </is>
      </c>
      <c r="E223" s="2">
        <f>"PR190320028"</f>
        <v/>
      </c>
      <c r="F223" s="3" t="n">
        <v>43544</v>
      </c>
      <c r="G223" s="19" t="n">
        <v>-295298.57</v>
      </c>
      <c r="H223" s="4" t="n">
        <v>-30948.71</v>
      </c>
    </row>
    <row r="224" ht="12.6" customHeight="1" s="12">
      <c r="A224" s="2" t="inlineStr">
        <is>
          <t>苏州万美塑胶制品有限公司</t>
        </is>
      </c>
      <c r="B224" s="2" t="inlineStr">
        <is>
          <t>亿盛六部-四科-一组</t>
        </is>
      </c>
      <c r="C224" s="2" t="inlineStr">
        <is>
          <t>付款</t>
        </is>
      </c>
      <c r="D224" s="2" t="inlineStr">
        <is>
          <t>="00423003-3200182160,00423003-3200182160,00423004-3200182160,00423004-3200182160,00432422-3200182160,00432422-3200182160,00432423-3200182160,00432423-3200182160,00432424-3200182160,00432424-3200182160,00432425-3200182160,00432425-3200182160,00432440-3200182160,00432499-3200182160,00432499-3200182160,00432500-3200182160,00432500-3200182160,00432501-3200182160,00432501-3200182160,00432502-3200182160,00432502-3200182160,00432777-3200182160,00432777-3200182160,00432778-3200182160,00432778-3200182160,00432779-3200182160,00432779-3200182160,00432780-3200182160,00432780-3200182160,00433399-3200182160,00434082-3200182160,00434082-3200182160,00435039-3200182160,00435039-3200182160,00435040-3200182160,00435085-3200182160,00435085-3200182160,00435086-3200182160,00435086-3200182160,00435087-3200182160,00435087-3200182160,00435088-3200182160,00435088-3200182160,00436396-3200182160,00436396-3200182160,00436397-3200182160,00436397-3200182160,00436398-3200182160,00436398-3200182160,00436399-3200182160,00436399-3200182160,00436400-3200182160,00436400-3200182160,00436401-3200182160,00436401-3200182160,00436402-3200182160,00436402-3200182160,00436403-3200182160,00436403-3200182160,00436404-3200182160,00436404-3200182160,00436405-3200182160,00436405-3200182160,00436406-3200182160,00436406-3200182160,00436407-3200182160,00436407-3200182160,00436408-3200182160,00436408-3200182160,00436409-3200182160,00436409-3200182160,00436410-3200182160,00436410-3200182160,00436411-3200182160,00436411-3200182160,00436412-3200182160,00436412-3200182160,00436414-3200182160,00436414-3200182160,00436415-3200182160,00436415-3200182160,00436416-3200182160,00436416-3200182160,00436417-3200182160,00436417-3200182160,00436418-3200182160,00436418-3200182160,00436419-3200182160,00436419-3200182160,00436420-3200182160,00436420-3200182160,00436500-3200182160,00436500-3200182160,00436501-3200182160,00436501-3200182160,00438054-3200182160,00438054-3200182160,00439074-3200182160,00439074-3200182160  "</t>
        </is>
      </c>
      <c r="E224" s="2">
        <f>"PR190320028"</f>
        <v/>
      </c>
      <c r="F224" s="3" t="n">
        <v>43544</v>
      </c>
      <c r="G224" s="19" t="n">
        <v>-295298.57</v>
      </c>
      <c r="H224" s="4" t="n">
        <v>-80635.25</v>
      </c>
    </row>
    <row r="225" ht="12.6" customHeight="1" s="12">
      <c r="A225" s="2" t="inlineStr">
        <is>
          <t>苏州万美塑胶制品有限公司</t>
        </is>
      </c>
      <c r="B225" s="2" t="inlineStr">
        <is>
          <t>亿盛四部-一科-四组</t>
        </is>
      </c>
      <c r="C225" s="2" t="inlineStr">
        <is>
          <t>付款</t>
        </is>
      </c>
      <c r="D225" s="2">
        <f>"00433198-3200182160,00433673-3200182160,00435456-3200182160,00438844-3200182160  "</f>
        <v/>
      </c>
      <c r="E225" s="2">
        <f>"PR190320027"</f>
        <v/>
      </c>
      <c r="F225" s="3" t="n">
        <v>43544</v>
      </c>
      <c r="G225" s="19" t="n">
        <v>-322340.9</v>
      </c>
      <c r="H225" s="4" t="n">
        <v>-314414.23</v>
      </c>
    </row>
    <row r="226" ht="12.6" customHeight="1" s="12">
      <c r="A226" s="2" t="inlineStr">
        <is>
          <t>苏州万美塑胶制品有限公司</t>
        </is>
      </c>
      <c r="B226" s="2" t="inlineStr">
        <is>
          <t>亿盛六部-四科-二组</t>
        </is>
      </c>
      <c r="C226" s="2" t="inlineStr">
        <is>
          <t>付款</t>
        </is>
      </c>
      <c r="D226" s="2" t="inlineStr">
        <is>
          <t>="00423003-3200182160,00423003-3200182160,00423004-3200182160,00423004-3200182160,00432422-3200182160,00432422-3200182160,00432423-3200182160,00432423-3200182160,00432424-3200182160,00432424-3200182160,00432425-3200182160,00432425-3200182160,00432440-3200182160,00432499-3200182160,00432499-3200182160,00432500-3200182160,00432500-3200182160,00432501-3200182160,00432501-3200182160,00432502-3200182160,00432502-3200182160,00432777-3200182160,00432777-3200182160,00432778-3200182160,00432778-3200182160,00432779-3200182160,00432779-3200182160,00432780-3200182160,00432780-3200182160,00433399-3200182160,00434082-3200182160,00434082-3200182160,00435039-3200182160,00435039-3200182160,00435040-3200182160,00435085-3200182160,00435085-3200182160,00435086-3200182160,00435086-3200182160,00435087-3200182160,00435087-3200182160,00435088-3200182160,00435088-3200182160,00436396-3200182160,00436396-3200182160,00436397-3200182160,00436397-3200182160,00436398-3200182160,00436398-3200182160,00436399-3200182160,00436399-3200182160,00436400-3200182160,00436400-3200182160,00436401-3200182160,00436401-3200182160,00436402-3200182160,00436402-3200182160,00436403-3200182160,00436403-3200182160,00436404-3200182160,00436404-3200182160,00436405-3200182160,00436405-3200182160,00436406-3200182160,00436406-3200182160,00436407-3200182160,00436407-3200182160,00436408-3200182160,00436408-3200182160,00436409-3200182160,00436409-3200182160,00436410-3200182160,00436410-3200182160,00436411-3200182160,00436411-3200182160,00436412-3200182160,00436412-3200182160,00436414-3200182160,00436414-3200182160,00436415-3200182160,00436415-3200182160,00436416-3200182160,00436416-3200182160,00436417-3200182160,00436417-3200182160,00436418-3200182160,00436418-3200182160,00436419-3200182160,00436419-3200182160,00436420-3200182160,00436420-3200182160,00436500-3200182160,00436500-3200182160,00436501-3200182160,00436501-3200182160,00438054-3200182160,00438054-3200182160,00439074-3200182160,00439074-3200182160  "</t>
        </is>
      </c>
      <c r="E226" s="2">
        <f>"PR190320028"</f>
        <v/>
      </c>
      <c r="F226" s="3" t="n">
        <v>43544</v>
      </c>
      <c r="G226" s="19" t="n">
        <v>-295298.57</v>
      </c>
      <c r="H226" s="4" t="n">
        <v>-12318.82</v>
      </c>
    </row>
    <row r="227" ht="12.6" customHeight="1" s="12">
      <c r="A227" s="2" t="inlineStr">
        <is>
          <t>苏州万美塑胶制品有限公司</t>
        </is>
      </c>
      <c r="B227" s="2" t="inlineStr">
        <is>
          <t>亿盛四部-一科-二组</t>
        </is>
      </c>
      <c r="C227" s="2" t="inlineStr">
        <is>
          <t>付款</t>
        </is>
      </c>
      <c r="D227" s="2">
        <f>"00433198-3200182160,00433673-3200182160,00435456-3200182160,00438844-3200182160  "</f>
        <v/>
      </c>
      <c r="E227" s="2">
        <f>"PR190320027"</f>
        <v/>
      </c>
      <c r="F227" s="3" t="n">
        <v>43544</v>
      </c>
      <c r="G227" s="19" t="n">
        <v>-322340.9</v>
      </c>
      <c r="H227" s="4" t="n">
        <v>-7926.67</v>
      </c>
    </row>
    <row r="228" ht="12.6" customHeight="1" s="12">
      <c r="A228" s="2" t="inlineStr">
        <is>
          <t>苏州万美塑胶制品有限公司</t>
        </is>
      </c>
      <c r="B228" s="2" t="inlineStr">
        <is>
          <t>亿盛四部-一科-一组</t>
        </is>
      </c>
      <c r="C228" s="2" t="inlineStr">
        <is>
          <t>付款</t>
        </is>
      </c>
      <c r="D228" s="2" t="inlineStr">
        <is>
          <t>="00316052-1-3200184160,00317632-3200184160,00318706-3200184160,00318706-3200184160,00318915-3200184160,00318915-3200184160,00319045-3200184160,00319045-3200184160,00319046-3200184160,00319046-3200184160,00319074-3200184160,00319074-3200184160,00319075-3200184160,00319075-3200184160,00320123-3200184160,00320123-3200184160,00320124-3200184160,00320124-3200184160,00320286-3200184160,00320286-3200184160,00439832-3200182160,00439832-3200182160,00439880-3200182160,00439880-3200182160,00439881-3200182160,00439881-3200182160,00439882-3200182160,00439882-3200182160,06648691-3200163160,06648691-3200163160  "</t>
        </is>
      </c>
      <c r="E228" s="2">
        <f>"PR190528010"</f>
        <v/>
      </c>
      <c r="F228" s="3" t="n">
        <v>43613</v>
      </c>
      <c r="G228" s="18" t="n">
        <v>-161361.9</v>
      </c>
      <c r="H228" s="4" t="n">
        <v>-74853.32000000001</v>
      </c>
    </row>
    <row r="229" ht="12.6" customHeight="1" s="12">
      <c r="A229" s="2" t="inlineStr">
        <is>
          <t>苏州万美塑胶制品有限公司</t>
        </is>
      </c>
      <c r="B229" s="2" t="inlineStr">
        <is>
          <t>亿盛四部-一科-三组</t>
        </is>
      </c>
      <c r="C229" s="2" t="inlineStr">
        <is>
          <t>付款</t>
        </is>
      </c>
      <c r="D229" s="2" t="inlineStr">
        <is>
          <t>="00316052-1-3200184160,00317632-3200184160,00318706-3200184160,00318706-3200184160,00318915-3200184160,00318915-3200184160,00319045-3200184160,00319045-3200184160,00319046-3200184160,00319046-3200184160,00319074-3200184160,00319074-3200184160,00319075-3200184160,00319075-3200184160,00320123-3200184160,00320123-3200184160,00320124-3200184160,00320124-3200184160,00320286-3200184160,00320286-3200184160,00439832-3200182160,00439832-3200182160,00439880-3200182160,00439880-3200182160,00439881-3200182160,00439881-3200182160,00439882-3200182160,00439882-3200182160,06648691-3200163160,06648691-3200163160  "</t>
        </is>
      </c>
      <c r="E229" s="2">
        <f>"PR190528010"</f>
        <v/>
      </c>
      <c r="F229" s="3" t="n">
        <v>43613</v>
      </c>
      <c r="G229" s="18" t="n">
        <v>-161361.9</v>
      </c>
      <c r="H229" s="4" t="n">
        <v>-44824.2</v>
      </c>
    </row>
    <row r="230" ht="12.6" customHeight="1" s="12">
      <c r="A230" s="2" t="inlineStr">
        <is>
          <t>苏州万美塑胶制品有限公司</t>
        </is>
      </c>
      <c r="B230" s="2" t="inlineStr">
        <is>
          <t>亿盛六部-四科-二组</t>
        </is>
      </c>
      <c r="C230" s="2" t="inlineStr">
        <is>
          <t>付款</t>
        </is>
      </c>
      <c r="D230" s="2" t="inlineStr">
        <is>
          <t>="00317138-3200184160,00317253-3200184160,00317253-3200184160,00317377-3200184160,00317596-3200184160,00317597-3200184160,00317876-3200184160,00317876-3200184160,00317877-3200184160,00317877-3200184160,00317878-3200184160,00317878-3200184160,00318015-3200184160,00318015-3200184160,00318163-3200184160,00318163-3200184160,00318284-3200184160,00318284-3200184160,00318285-3200184160,00318285-3200184160,00318286-3200184160,00318286-3200184160,00318287-3200184160,00318287-3200184160,00318288-3200184160,00318288-3200184160,00318289-3200184160,00318289-3200184160,00318290-3200184160,00318290-3200184160,00318355-3200184160,00318355-3200184160,00318356-3200184160,00318356-3200184160,00318357-3200184160,00318357-3200184160,00318358-3200184160,00318358-3200184160,00318359-3200184160,00318359-3200184160,00318442-3200184160,00318442-3200184160,00318443-3200184160,00318443-3200184160,00318603-3200184160,00318620-3200184160,00318620-3200184160,00318621-3200184160,00318621-3200184160,00318622-3200184160,00318622-3200184160,00318623-3200184160,00318623-3200184160,00318710-3200184160,00318710-3200184160,00318801-3200184160,00318802-3200184160,00319364-3200184160,00319364-3200184160,00319365-3200184160,00319365-3200184160,00319366-3200184160,00319366-3200184160,00319367-3200184160,00319367-3200184160,00319473-3200184160,00319473-3200184160,00319474-3200184160,00319474-3200184160,00319475-3200184160,00319609-3200184160,00319609-3200184160,00319610-3200184160,00319610-3200184160,00319611-3200184160,00319611-3200184160,00319612-3200184160,00319612-3200184160,00319953-3200184160,00320736-3200184160,00320737-3200184160,00432004-3200182160,00435800-3200182160,00435800-3200182160,00435801-3200182160,00435801-3200182160,00435802-3200182160,00435802-3200182160,00435803-3200182160,00435803-3200182160,00435804-3200182160,00435804-3200182160,00435805-3200182160,00435805-3200182160,00439218-3200182160,00439218-3200182160,00439798-3200182160,00439799-3200182160,00439799-3200182160  "</t>
        </is>
      </c>
      <c r="E230" s="2">
        <f>"PR190528011"</f>
        <v/>
      </c>
      <c r="F230" s="3" t="n">
        <v>43613</v>
      </c>
      <c r="G230" s="19" t="n">
        <v>-559151.13</v>
      </c>
      <c r="H230" s="4" t="n">
        <v>-283880.72</v>
      </c>
    </row>
    <row r="231" ht="12.6" customHeight="1" s="12">
      <c r="A231" s="2" t="inlineStr">
        <is>
          <t>苏州万美塑胶制品有限公司</t>
        </is>
      </c>
      <c r="B231" s="2" t="inlineStr">
        <is>
          <t>亿盛六部-四科-一组</t>
        </is>
      </c>
      <c r="C231" s="2" t="inlineStr">
        <is>
          <t>付款</t>
        </is>
      </c>
      <c r="D231" s="2" t="inlineStr">
        <is>
          <t>="00317138-3200184160,00317253-3200184160,00317253-3200184160,00317377-3200184160,00317596-3200184160,00317597-3200184160,00317876-3200184160,00317876-3200184160,00317877-3200184160,00317877-3200184160,00317878-3200184160,00317878-3200184160,00318015-3200184160,00318015-3200184160,00318163-3200184160,00318163-3200184160,00318284-3200184160,00318284-3200184160,00318285-3200184160,00318285-3200184160,00318286-3200184160,00318286-3200184160,00318287-3200184160,00318287-3200184160,00318288-3200184160,00318288-3200184160,00318289-3200184160,00318289-3200184160,00318290-3200184160,00318290-3200184160,00318355-3200184160,00318355-3200184160,00318356-3200184160,00318356-3200184160,00318357-3200184160,00318357-3200184160,00318358-3200184160,00318358-3200184160,00318359-3200184160,00318359-3200184160,00318442-3200184160,00318442-3200184160,00318443-3200184160,00318443-3200184160,00318603-3200184160,00318620-3200184160,00318620-3200184160,00318621-3200184160,00318621-3200184160,00318622-3200184160,00318622-3200184160,00318623-3200184160,00318623-3200184160,00318710-3200184160,00318710-3200184160,00318801-3200184160,00318802-3200184160,00319364-3200184160,00319364-3200184160,00319365-3200184160,00319365-3200184160,00319366-3200184160,00319366-3200184160,00319367-3200184160,00319367-3200184160,00319473-3200184160,00319473-3200184160,00319474-3200184160,00319474-3200184160,00319475-3200184160,00319609-3200184160,00319609-3200184160,00319610-3200184160,00319610-3200184160,00319611-3200184160,00319611-3200184160,00319612-3200184160,00319612-3200184160,00319953-3200184160,00320736-3200184160,00320737-3200184160,00432004-3200182160,00435800-3200182160,00435800-3200182160,00435801-3200182160,00435801-3200182160,00435802-3200182160,00435802-3200182160,00435803-3200182160,00435803-3200182160,00435804-3200182160,00435804-3200182160,00435805-3200182160,00435805-3200182160,00439218-3200182160,00439218-3200182160,00439798-3200182160,00439799-3200182160,00439799-3200182160  "</t>
        </is>
      </c>
      <c r="E231" s="2">
        <f>"PR190528011"</f>
        <v/>
      </c>
      <c r="F231" s="3" t="n">
        <v>43613</v>
      </c>
      <c r="G231" s="19" t="n">
        <v>-559151.13</v>
      </c>
      <c r="H231" s="4" t="n">
        <v>-76833.75999999999</v>
      </c>
    </row>
    <row r="232" ht="12.6" customHeight="1" s="12">
      <c r="A232" s="2" t="inlineStr">
        <is>
          <t>苏州万美塑胶制品有限公司</t>
        </is>
      </c>
      <c r="B232" s="2" t="inlineStr">
        <is>
          <t>亿盛六部-一科-一组</t>
        </is>
      </c>
      <c r="C232" s="2" t="inlineStr">
        <is>
          <t>付款</t>
        </is>
      </c>
      <c r="D232" s="2" t="inlineStr">
        <is>
          <t>="00317138-3200184160,00317253-3200184160,00317253-3200184160,00317377-3200184160,00317596-3200184160,00317597-3200184160,00317876-3200184160,00317876-3200184160,00317877-3200184160,00317877-3200184160,00317878-3200184160,00317878-3200184160,00318015-3200184160,00318015-3200184160,00318163-3200184160,00318163-3200184160,00318284-3200184160,00318284-3200184160,00318285-3200184160,00318285-3200184160,00318286-3200184160,00318286-3200184160,00318287-3200184160,00318287-3200184160,00318288-3200184160,00318288-3200184160,00318289-3200184160,00318289-3200184160,00318290-3200184160,00318290-3200184160,00318355-3200184160,00318355-3200184160,00318356-3200184160,00318356-3200184160,00318357-3200184160,00318357-3200184160,00318358-3200184160,00318358-3200184160,00318359-3200184160,00318359-3200184160,00318442-3200184160,00318442-3200184160,00318443-3200184160,00318443-3200184160,00318603-3200184160,00318620-3200184160,00318620-3200184160,00318621-3200184160,00318621-3200184160,00318622-3200184160,00318622-3200184160,00318623-3200184160,00318623-3200184160,00318710-3200184160,00318710-3200184160,00318801-3200184160,00318802-3200184160,00319364-3200184160,00319364-3200184160,00319365-3200184160,00319365-3200184160,00319366-3200184160,00319366-3200184160,00319367-3200184160,00319367-3200184160,00319473-3200184160,00319473-3200184160,00319474-3200184160,00319474-3200184160,00319475-3200184160,00319609-3200184160,00319609-3200184160,00319610-3200184160,00319610-3200184160,00319611-3200184160,00319611-3200184160,00319612-3200184160,00319612-3200184160,00319953-3200184160,00320736-3200184160,00320737-3200184160,00432004-3200182160,00435800-3200182160,00435800-3200182160,00435801-3200182160,00435801-3200182160,00435802-3200182160,00435802-3200182160,00435803-3200182160,00435803-3200182160,00435804-3200182160,00435804-3200182160,00435805-3200182160,00435805-3200182160,00439218-3200182160,00439218-3200182160,00439798-3200182160,00439799-3200182160,00439799-3200182160  "</t>
        </is>
      </c>
      <c r="E232" s="2">
        <f>"PR190528011"</f>
        <v/>
      </c>
      <c r="F232" s="3" t="n">
        <v>43613</v>
      </c>
      <c r="G232" s="19" t="n">
        <v>-559151.13</v>
      </c>
      <c r="H232" s="4" t="n">
        <v>-18333.94</v>
      </c>
    </row>
    <row r="233" ht="12.6" customHeight="1" s="12">
      <c r="A233" s="2" t="inlineStr">
        <is>
          <t>苏州万美塑胶制品有限公司</t>
        </is>
      </c>
      <c r="B233" s="2" t="inlineStr">
        <is>
          <t>亿盛六部-二科-一组</t>
        </is>
      </c>
      <c r="C233" s="2" t="inlineStr">
        <is>
          <t>付款</t>
        </is>
      </c>
      <c r="D233" s="2" t="inlineStr">
        <is>
          <t>="00317138-3200184160,00317253-3200184160,00317253-3200184160,00317377-3200184160,00317596-3200184160,00317597-3200184160,00317876-3200184160,00317876-3200184160,00317877-3200184160,00317877-3200184160,00317878-3200184160,00317878-3200184160,00318015-3200184160,00318015-3200184160,00318163-3200184160,00318163-3200184160,00318284-3200184160,00318284-3200184160,00318285-3200184160,00318285-3200184160,00318286-3200184160,00318286-3200184160,00318287-3200184160,00318287-3200184160,00318288-3200184160,00318288-3200184160,00318289-3200184160,00318289-3200184160,00318290-3200184160,00318290-3200184160,00318355-3200184160,00318355-3200184160,00318356-3200184160,00318356-3200184160,00318357-3200184160,00318357-3200184160,00318358-3200184160,00318358-3200184160,00318359-3200184160,00318359-3200184160,00318442-3200184160,00318442-3200184160,00318443-3200184160,00318443-3200184160,00318603-3200184160,00318620-3200184160,00318620-3200184160,00318621-3200184160,00318621-3200184160,00318622-3200184160,00318622-3200184160,00318623-3200184160,00318623-3200184160,00318710-3200184160,00318710-3200184160,00318801-3200184160,00318802-3200184160,00319364-3200184160,00319364-3200184160,00319365-3200184160,00319365-3200184160,00319366-3200184160,00319366-3200184160,00319367-3200184160,00319367-3200184160,00319473-3200184160,00319473-3200184160,00319474-3200184160,00319474-3200184160,00319475-3200184160,00319609-3200184160,00319609-3200184160,00319610-3200184160,00319610-3200184160,00319611-3200184160,00319611-3200184160,00319612-3200184160,00319612-3200184160,00319953-3200184160,00320736-3200184160,00320737-3200184160,00432004-3200182160,00435800-3200182160,00435800-3200182160,00435801-3200182160,00435801-3200182160,00435802-3200182160,00435802-3200182160,00435803-3200182160,00435803-3200182160,00435804-3200182160,00435804-3200182160,00435805-3200182160,00435805-3200182160,00439218-3200182160,00439218-3200182160,00439798-3200182160,00439799-3200182160,00439799-3200182160  "</t>
        </is>
      </c>
      <c r="E233" s="2">
        <f>"PR190528011"</f>
        <v/>
      </c>
      <c r="F233" s="3" t="n">
        <v>43613</v>
      </c>
      <c r="G233" s="19" t="n">
        <v>-559151.13</v>
      </c>
      <c r="H233" s="4" t="n">
        <v>-180102.71</v>
      </c>
    </row>
    <row r="234" ht="12.6" customHeight="1" s="12">
      <c r="A234" s="2" t="inlineStr">
        <is>
          <t>苏州万美塑胶制品有限公司</t>
        </is>
      </c>
      <c r="B234" s="2" t="inlineStr">
        <is>
          <t>亿盛四部-一科-二组</t>
        </is>
      </c>
      <c r="C234" s="2" t="inlineStr">
        <is>
          <t>付款</t>
        </is>
      </c>
      <c r="D234" s="2" t="inlineStr">
        <is>
          <t>="00316052-1-3200184160,00317632-3200184160,00318706-3200184160,00318706-3200184160,00318915-3200184160,00318915-3200184160,00319045-3200184160,00319045-3200184160,00319046-3200184160,00319046-3200184160,00319074-3200184160,00319074-3200184160,00319075-3200184160,00319075-3200184160,00320123-3200184160,00320123-3200184160,00320124-3200184160,00320124-3200184160,00320286-3200184160,00320286-3200184160,00439832-3200182160,00439832-3200182160,00439880-3200182160,00439880-3200182160,00439881-3200182160,00439881-3200182160,00439882-3200182160,00439882-3200182160,06648691-3200163160,06648691-3200163160  "</t>
        </is>
      </c>
      <c r="E234" s="2">
        <f>"PR190528010"</f>
        <v/>
      </c>
      <c r="F234" s="3" t="n">
        <v>43613</v>
      </c>
      <c r="G234" s="18" t="n">
        <v>-161361.9</v>
      </c>
      <c r="H234" s="4" t="n">
        <v>-22921.12</v>
      </c>
    </row>
    <row r="235" ht="12.6" customHeight="1" s="12">
      <c r="A235" s="2" t="inlineStr">
        <is>
          <t>苏州万美塑胶制品有限公司</t>
        </is>
      </c>
      <c r="B235" s="2" t="inlineStr">
        <is>
          <t>亿盛四部-一科-四组</t>
        </is>
      </c>
      <c r="C235" s="2" t="inlineStr">
        <is>
          <t>付款</t>
        </is>
      </c>
      <c r="D235" s="2" t="inlineStr">
        <is>
          <t>="00316052-1-3200184160,00317632-3200184160,00318706-3200184160,00318706-3200184160,00318915-3200184160,00318915-3200184160,00319045-3200184160,00319045-3200184160,00319046-3200184160,00319046-3200184160,00319074-3200184160,00319074-3200184160,00319075-3200184160,00319075-3200184160,00320123-3200184160,00320123-3200184160,00320124-3200184160,00320124-3200184160,00320286-3200184160,00320286-3200184160,00439832-3200182160,00439832-3200182160,00439880-3200182160,00439880-3200182160,00439881-3200182160,00439881-3200182160,00439882-3200182160,00439882-3200182160,06648691-3200163160,06648691-3200163160  "</t>
        </is>
      </c>
      <c r="E235" s="2">
        <f>"PR190528010"</f>
        <v/>
      </c>
      <c r="F235" s="3" t="n">
        <v>43613</v>
      </c>
      <c r="G235" s="18" t="n">
        <v>-161361.9</v>
      </c>
      <c r="H235" s="4" t="n">
        <v>-18763.26</v>
      </c>
    </row>
    <row r="236" ht="12.6" customHeight="1" s="12">
      <c r="A236" s="2" t="inlineStr">
        <is>
          <t>苏州万美塑胶制品有限公司</t>
        </is>
      </c>
      <c r="B236" s="2" t="inlineStr">
        <is>
          <t>亿盛七部-一科-一组</t>
        </is>
      </c>
      <c r="C236" s="2" t="inlineStr">
        <is>
          <t>付款</t>
        </is>
      </c>
      <c r="D236" s="2" t="inlineStr">
        <is>
          <t>="00315841-3200184160,00315842-3200184160,00315846-3200184160,00431101-3200182160,00431275-3200182160,00431276-3200182160,00432860-3200182160,00433469-3200182160,00433470-3200182160,00433471-3200182160,00433472-3200182160,00433473-3200182160,00433474-3200182160,00433776-3200182160,00433777-3200182160,00433778-3200182160,00433932-3200182160,00438429-3200182160,00438454-3200182160,00438454-3200182160,00438455-3200182160,00438455-3200182160,00438456-3200182160,00438456-3200182160,00438457-3200182160,00438457-3200182160,00438458-3200182160,00438458-3200182160,00438584-3200182160,00438584-3200182160,00438585-3200182160,00438585-3200182160,00438719-3200182160,00438719-3200182160,00438720-3200182160,00438720-3200182160,00438721-3200182160,00438721-3200182160,00438722-3200182160,00438722-3200182160,00438730-3200182160,00438730-3200182160,00438731-3200182160,00438731-3200182160,00438732-3200182160,00438732-3200182160,00438733-3200182160,00438733-3200182160,00438734-3200182160,00438734-3200182160,00438735-3200182160,00438735-3200182160,00438887-3200182160,00438887-3200182160,00438888-3200182160,00438888-3200182160,00438889-3200182160,00438889-3200182160,00438890-3200182160,00438890-3200182160,00438891-3200182160,00438891-3200182160,00438892-3200182160,00438892-3200182160,00438893-3200182160,00438893-3200182160,00438894-3200182160,00438894-3200182160,00438908-3200182160,00438908-3200182160,00438915-3200182160,00438915-3200182160,00438916-3200182160,00438916-3200182160,00438917-3200182160,00438917-3200182160,00438918-3200182160,00438918-3200182160,00438919-3200182160,00438919-3200182160,00438920-3200182160,00438920-3200182160,00438921-3200182160,00438921-3200182160,00438922-3200182160,00438922-3200182160,00438923-3200182160,00438923-3200182160,00438924-3200182160,00438924-3200182160,00438925-3200182160,00438925-3200182160,00438926-3200182160,00438926-3200182160,00438927-3200182160,00438927-3200182160,00438928-3200182160,00438928-3200182160,00438929-3200182160  "</t>
        </is>
      </c>
      <c r="E236" s="2">
        <f>"PR190625058"</f>
        <v/>
      </c>
      <c r="F236" s="3" t="n">
        <v>43641</v>
      </c>
      <c r="G236" s="19" t="n">
        <v>-286872.99</v>
      </c>
      <c r="H236" s="4" t="n">
        <v>-157665.66</v>
      </c>
    </row>
    <row r="237" ht="12.6" customHeight="1" s="12">
      <c r="A237" s="2" t="inlineStr">
        <is>
          <t>苏州万美塑胶制品有限公司</t>
        </is>
      </c>
      <c r="B237" s="2" t="inlineStr">
        <is>
          <t>亿盛四部-一科-三组</t>
        </is>
      </c>
      <c r="C237" s="2" t="inlineStr">
        <is>
          <t>付款</t>
        </is>
      </c>
      <c r="D237" s="2" t="inlineStr">
        <is>
          <t>="06649540-3200163160,06649540-3200163160,06650466-3200163160,06650466-3200163160,06651465-3200163160,06651465-3200163160,06651466-3200163160,06651466-3200163160,06651576-3200163160,06651748-3200163160,06651748-3200163160,06651749-3200163160,06651749-3200163160,06661905-3200163160,06662310-3200163160,06662310-3200163160,06662311-3200163160,06662311-3200163160,06663833-3200163160,06663833-3200163160  "</t>
        </is>
      </c>
      <c r="E237" s="2">
        <f>"PR190625060"</f>
        <v/>
      </c>
      <c r="F237" s="3" t="n">
        <v>43641</v>
      </c>
      <c r="G237" s="17" t="n">
        <v>-19744.44</v>
      </c>
      <c r="H237" s="4" t="n">
        <v>-18639.55</v>
      </c>
    </row>
    <row r="238" ht="12.6" customHeight="1" s="12">
      <c r="A238" s="2" t="inlineStr">
        <is>
          <t>苏州万美塑胶制品有限公司</t>
        </is>
      </c>
      <c r="B238" s="2" t="inlineStr">
        <is>
          <t>亿盛七部-一科-三组</t>
        </is>
      </c>
      <c r="C238" s="2" t="inlineStr">
        <is>
          <t>付款</t>
        </is>
      </c>
      <c r="D238" s="2" t="inlineStr">
        <is>
          <t>="00315841-3200184160,00315842-3200184160,00315846-3200184160,00431101-3200182160,00431275-3200182160,00431276-3200182160,00432860-3200182160,00433469-3200182160,00433470-3200182160,00433471-3200182160,00433472-3200182160,00433473-3200182160,00433474-3200182160,00433776-3200182160,00433777-3200182160,00433778-3200182160,00433932-3200182160,00438429-3200182160,00438454-3200182160,00438454-3200182160,00438455-3200182160,00438455-3200182160,00438456-3200182160,00438456-3200182160,00438457-3200182160,00438457-3200182160,00438458-3200182160,00438458-3200182160,00438584-3200182160,00438584-3200182160,00438585-3200182160,00438585-3200182160,00438719-3200182160,00438719-3200182160,00438720-3200182160,00438720-3200182160,00438721-3200182160,00438721-3200182160,00438722-3200182160,00438722-3200182160,00438730-3200182160,00438730-3200182160,00438731-3200182160,00438731-3200182160,00438732-3200182160,00438732-3200182160,00438733-3200182160,00438733-3200182160,00438734-3200182160,00438734-3200182160,00438735-3200182160,00438735-3200182160,00438887-3200182160,00438887-3200182160,00438888-3200182160,00438888-3200182160,00438889-3200182160,00438889-3200182160,00438890-3200182160,00438890-3200182160,00438891-3200182160,00438891-3200182160,00438892-3200182160,00438892-3200182160,00438893-3200182160,00438893-3200182160,00438894-3200182160,00438894-3200182160,00438908-3200182160,00438908-3200182160,00438915-3200182160,00438915-3200182160,00438916-3200182160,00438916-3200182160,00438917-3200182160,00438917-3200182160,00438918-3200182160,00438918-3200182160,00438919-3200182160,00438919-3200182160,00438920-3200182160,00438920-3200182160,00438921-3200182160,00438921-3200182160,00438922-3200182160,00438922-3200182160,00438923-3200182160,00438923-3200182160,00438924-3200182160,00438924-3200182160,00438925-3200182160,00438925-3200182160,00438926-3200182160,00438926-3200182160,00438927-3200182160,00438927-3200182160,00438928-3200182160,00438928-3200182160,00438929-3200182160  "</t>
        </is>
      </c>
      <c r="E238" s="2">
        <f>"PR190625058"</f>
        <v/>
      </c>
      <c r="F238" s="3" t="n">
        <v>43641</v>
      </c>
      <c r="G238" s="19" t="n">
        <v>-286872.99</v>
      </c>
      <c r="H238" s="4" t="n">
        <v>-30544.83</v>
      </c>
    </row>
    <row r="239" ht="12.6" customHeight="1" s="12">
      <c r="A239" s="2" t="inlineStr">
        <is>
          <t>苏州万美塑胶制品有限公司</t>
        </is>
      </c>
      <c r="B239" s="2" t="inlineStr">
        <is>
          <t>亿盛九部-二科-一组</t>
        </is>
      </c>
      <c r="C239" s="2" t="inlineStr">
        <is>
          <t>付款</t>
        </is>
      </c>
      <c r="D239" s="2" t="inlineStr">
        <is>
          <t>="00317455-3200184160,00317455-3200184160,00317488-3200184160,00317488-3200184160,00317494-3200184160,00317494-3200184160,00318852-3200184160,00318852-3200184160,00320072-3200184160,00321230-3200184160,00423011-3200182160,00423014-3200182160,00431352-3200182160,00431353-3200182160,00431480-3200182160,00431480-3200182160,00431503-3200182160,00431512-3200182160,00431512-3200182160,00431669-3200182160,00431669-3200182160,00431772-3200182160,00432795-3200182160,00433590-3200182160,00433590-3200182160,00433613-3200182160,00433614-3200182160,00433615-3200182160,00433616-3200182160,00433736-3200182160,00434425-3200182160,00434425-3200182160,00434426-3200182160,00434426-3200182160,00434430-3200182160,00434582-3200182160,00434582-3200182160,00435047-3200182160,00435048-3200182160,00435049-3200182160,00435287-3200182160,00435287-3200182160,00435946-3200182160,00435946-3200182160,00435984-3200182160,00435984-3200182160,00436430-3200182160,00436430-3200182160,00436528-3200182160,00436528-3200182160,00436529-3200182160,00436529-3200182160,06648808-3200163160,06648809-3200163160,06648810-3200163160,06648811-3200163160,06648813-3200163160,06648843-3200163160,06648843-3200163160,06649804-3200163160,06663101-3200163160,06663101-3200163160,06663268-3200163160,06663268-3200163160,06663269-3200163160,06663269-3200163160  "</t>
        </is>
      </c>
      <c r="E239" s="2">
        <f>"PR190625057"</f>
        <v/>
      </c>
      <c r="F239" s="3" t="n">
        <v>43641</v>
      </c>
      <c r="G239" s="18" t="n">
        <v>-359693.53</v>
      </c>
      <c r="H239" s="5" t="n">
        <v>-415.29</v>
      </c>
    </row>
    <row r="240" ht="12.6" customHeight="1" s="12">
      <c r="A240" s="2" t="inlineStr">
        <is>
          <t>苏州万美塑胶制品有限公司</t>
        </is>
      </c>
      <c r="B240" s="2" t="inlineStr">
        <is>
          <t>亿盛九部-一科-一组</t>
        </is>
      </c>
      <c r="C240" s="2" t="inlineStr">
        <is>
          <t>付款</t>
        </is>
      </c>
      <c r="D240" s="2" t="inlineStr">
        <is>
          <t>="00317455-3200184160,00317455-3200184160,00317488-3200184160,00317488-3200184160,00317494-3200184160,00317494-3200184160,00318852-3200184160,00318852-3200184160,00320072-3200184160,00321230-3200184160,00423011-3200182160,00423014-3200182160,00431352-3200182160,00431353-3200182160,00431480-3200182160,00431480-3200182160,00431503-3200182160,00431512-3200182160,00431512-3200182160,00431669-3200182160,00431669-3200182160,00431772-3200182160,00432795-3200182160,00433590-3200182160,00433590-3200182160,00433613-3200182160,00433614-3200182160,00433615-3200182160,00433616-3200182160,00433736-3200182160,00434425-3200182160,00434425-3200182160,00434426-3200182160,00434426-3200182160,00434430-3200182160,00434582-3200182160,00434582-3200182160,00435047-3200182160,00435048-3200182160,00435049-3200182160,00435287-3200182160,00435287-3200182160,00435946-3200182160,00435946-3200182160,00435984-3200182160,00435984-3200182160,00436430-3200182160,00436430-3200182160,00436528-3200182160,00436528-3200182160,00436529-3200182160,00436529-3200182160,06648808-3200163160,06648809-3200163160,06648810-3200163160,06648811-3200163160,06648813-3200163160,06648843-3200163160,06648843-3200163160,06649804-3200163160,06663101-3200163160,06663101-3200163160,06663268-3200163160,06663268-3200163160,06663269-3200163160,06663269-3200163160  "</t>
        </is>
      </c>
      <c r="E240" s="2">
        <f>"PR190625057"</f>
        <v/>
      </c>
      <c r="F240" s="3" t="n">
        <v>43641</v>
      </c>
      <c r="G240" s="18" t="n">
        <v>-359693.53</v>
      </c>
      <c r="H240" s="4" t="n">
        <v>-260598.72</v>
      </c>
    </row>
    <row r="241" ht="12.6" customHeight="1" s="12">
      <c r="A241" s="2" t="inlineStr">
        <is>
          <t>苏州万美塑胶制品有限公司</t>
        </is>
      </c>
      <c r="B241" s="2" t="inlineStr">
        <is>
          <t>亿盛七部-一科-二组</t>
        </is>
      </c>
      <c r="C241" s="2" t="inlineStr">
        <is>
          <t>付款</t>
        </is>
      </c>
      <c r="D241" s="2" t="inlineStr">
        <is>
          <t>="00315841-3200184160,00315842-3200184160,00315846-3200184160,00431101-3200182160,00431275-3200182160,00431276-3200182160,00432860-3200182160,00433469-3200182160,00433470-3200182160,00433471-3200182160,00433472-3200182160,00433473-3200182160,00433474-3200182160,00433776-3200182160,00433777-3200182160,00433778-3200182160,00433932-3200182160,00438429-3200182160,00438454-3200182160,00438454-3200182160,00438455-3200182160,00438455-3200182160,00438456-3200182160,00438456-3200182160,00438457-3200182160,00438457-3200182160,00438458-3200182160,00438458-3200182160,00438584-3200182160,00438584-3200182160,00438585-3200182160,00438585-3200182160,00438719-3200182160,00438719-3200182160,00438720-3200182160,00438720-3200182160,00438721-3200182160,00438721-3200182160,00438722-3200182160,00438722-3200182160,00438730-3200182160,00438730-3200182160,00438731-3200182160,00438731-3200182160,00438732-3200182160,00438732-3200182160,00438733-3200182160,00438733-3200182160,00438734-3200182160,00438734-3200182160,00438735-3200182160,00438735-3200182160,00438887-3200182160,00438887-3200182160,00438888-3200182160,00438888-3200182160,00438889-3200182160,00438889-3200182160,00438890-3200182160,00438890-3200182160,00438891-3200182160,00438891-3200182160,00438892-3200182160,00438892-3200182160,00438893-3200182160,00438893-3200182160,00438894-3200182160,00438894-3200182160,00438908-3200182160,00438908-3200182160,00438915-3200182160,00438915-3200182160,00438916-3200182160,00438916-3200182160,00438917-3200182160,00438917-3200182160,00438918-3200182160,00438918-3200182160,00438919-3200182160,00438919-3200182160,00438920-3200182160,00438920-3200182160,00438921-3200182160,00438921-3200182160,00438922-3200182160,00438922-3200182160,00438923-3200182160,00438923-3200182160,00438924-3200182160,00438924-3200182160,00438925-3200182160,00438925-3200182160,00438926-3200182160,00438926-3200182160,00438927-3200182160,00438927-3200182160,00438928-3200182160,00438928-3200182160,00438929-3200182160  "</t>
        </is>
      </c>
      <c r="E241" s="2">
        <f>"PR190625058"</f>
        <v/>
      </c>
      <c r="F241" s="3" t="n">
        <v>43641</v>
      </c>
      <c r="G241" s="19" t="n">
        <v>-286872.99</v>
      </c>
      <c r="H241" s="4" t="n">
        <v>-98662.5</v>
      </c>
    </row>
    <row r="242" ht="12.6" customHeight="1" s="12">
      <c r="A242" s="2" t="inlineStr">
        <is>
          <t>苏州万美塑胶制品有限公司</t>
        </is>
      </c>
      <c r="B242" s="2" t="inlineStr">
        <is>
          <t>亿盛四部-一科-一组</t>
        </is>
      </c>
      <c r="C242" s="2" t="inlineStr">
        <is>
          <t>付款</t>
        </is>
      </c>
      <c r="D242" s="2" t="inlineStr">
        <is>
          <t>="06649540-3200163160,06649540-3200163160,06650466-3200163160,06650466-3200163160,06651465-3200163160,06651465-3200163160,06651466-3200163160,06651466-3200163160,06651576-3200163160,06651748-3200163160,06651748-3200163160,06651749-3200163160,06651749-3200163160,06661905-3200163160,06662310-3200163160,06662310-3200163160,06662311-3200163160,06662311-3200163160,06663833-3200163160,06663833-3200163160  "</t>
        </is>
      </c>
      <c r="E242" s="2">
        <f>"PR190625060"</f>
        <v/>
      </c>
      <c r="F242" s="3" t="n">
        <v>43641</v>
      </c>
      <c r="G242" s="17" t="n">
        <v>-19744.44</v>
      </c>
      <c r="H242" s="5" t="n">
        <v>-43.46</v>
      </c>
    </row>
    <row r="243" ht="12.6" customHeight="1" s="12">
      <c r="A243" s="2" t="inlineStr">
        <is>
          <t>苏州万美塑胶制品有限公司</t>
        </is>
      </c>
      <c r="B243" s="2" t="inlineStr">
        <is>
          <t>亿盛四部-一科-四组</t>
        </is>
      </c>
      <c r="C243" s="2" t="inlineStr">
        <is>
          <t>付款</t>
        </is>
      </c>
      <c r="D243" s="2" t="inlineStr">
        <is>
          <t>="06649540-3200163160,06649540-3200163160,06650466-3200163160,06650466-3200163160,06651465-3200163160,06651465-3200163160,06651466-3200163160,06651466-3200163160,06651576-3200163160,06651748-3200163160,06651748-3200163160,06651749-3200163160,06651749-3200163160,06661905-3200163160,06662310-3200163160,06662310-3200163160,06662311-3200163160,06662311-3200163160,06663833-3200163160,06663833-3200163160  "</t>
        </is>
      </c>
      <c r="E243" s="2">
        <f>"PR190625060"</f>
        <v/>
      </c>
      <c r="F243" s="3" t="n">
        <v>43641</v>
      </c>
      <c r="G243" s="17" t="n">
        <v>-19744.44</v>
      </c>
      <c r="H243" s="5" t="n">
        <v>-169.01</v>
      </c>
    </row>
    <row r="244" ht="12.6" customHeight="1" s="12">
      <c r="A244" s="2" t="inlineStr">
        <is>
          <t>苏州万美塑胶制品有限公司</t>
        </is>
      </c>
      <c r="B244" s="2" t="inlineStr">
        <is>
          <t>亿盛六部-四科-二组</t>
        </is>
      </c>
      <c r="C244" s="2" t="inlineStr">
        <is>
          <t>付款</t>
        </is>
      </c>
      <c r="D244" s="2" t="inlineStr">
        <is>
          <t>="06648440-3200163160,06648440-3200163160,06648481-3200163160,06648608-3200163160,06648608-3200163160,06648609-3200163160,06648609-3200163160,06648748-3200163160,06648748-3200163160,06648749-3200163160,06648749-3200163160,06648750-3200163160,06648750-3200163160,06648751-3200163160,06648751-3200163160,06648817-3200163160,06648817-3200163160,06648835-3200163160,06648835-3200163160  "</t>
        </is>
      </c>
      <c r="E244" s="2">
        <f>"PR190625061"</f>
        <v/>
      </c>
      <c r="F244" s="3" t="n">
        <v>43641</v>
      </c>
      <c r="G244" s="17" t="n">
        <v>-320551.55</v>
      </c>
      <c r="H244" s="4" t="n">
        <v>-74318.94</v>
      </c>
    </row>
    <row r="245" ht="12.6" customHeight="1" s="12">
      <c r="A245" s="2" t="inlineStr">
        <is>
          <t>苏州万美塑胶制品有限公司</t>
        </is>
      </c>
      <c r="B245" s="2" t="inlineStr">
        <is>
          <t>亿盛九部-三科-一组</t>
        </is>
      </c>
      <c r="C245" s="2" t="inlineStr">
        <is>
          <t>付款</t>
        </is>
      </c>
      <c r="D245" s="2" t="inlineStr">
        <is>
          <t>="00317455-3200184160,00317455-3200184160,00317488-3200184160,00317488-3200184160,00317494-3200184160,00317494-3200184160,00318852-3200184160,00318852-3200184160,00320072-3200184160,00321230-3200184160,00423011-3200182160,00423014-3200182160,00431352-3200182160,00431353-3200182160,00431480-3200182160,00431480-3200182160,00431503-3200182160,00431512-3200182160,00431512-3200182160,00431669-3200182160,00431669-3200182160,00431772-3200182160,00432795-3200182160,00433590-3200182160,00433590-3200182160,00433613-3200182160,00433614-3200182160,00433615-3200182160,00433616-3200182160,00433736-3200182160,00434425-3200182160,00434425-3200182160,00434426-3200182160,00434426-3200182160,00434430-3200182160,00434582-3200182160,00434582-3200182160,00435047-3200182160,00435048-3200182160,00435049-3200182160,00435287-3200182160,00435287-3200182160,00435946-3200182160,00435946-3200182160,00435984-3200182160,00435984-3200182160,00436430-3200182160,00436430-3200182160,00436528-3200182160,00436528-3200182160,00436529-3200182160,00436529-3200182160,06648808-3200163160,06648809-3200163160,06648810-3200163160,06648811-3200163160,06648813-3200163160,06648843-3200163160,06648843-3200163160,06649804-3200163160,06663101-3200163160,06663101-3200163160,06663268-3200163160,06663268-3200163160,06663269-3200163160,06663269-3200163160  "</t>
        </is>
      </c>
      <c r="E245" s="2">
        <f>"PR190625057"</f>
        <v/>
      </c>
      <c r="F245" s="3" t="n">
        <v>43641</v>
      </c>
      <c r="G245" s="18" t="n">
        <v>-359693.53</v>
      </c>
      <c r="H245" s="4" t="n">
        <v>-31611.66</v>
      </c>
    </row>
    <row r="246" ht="12.6" customHeight="1" s="12">
      <c r="A246" s="2" t="inlineStr">
        <is>
          <t>苏州万美塑胶制品有限公司</t>
        </is>
      </c>
      <c r="B246" s="2" t="inlineStr">
        <is>
          <t>亿盛四部-一科-二组</t>
        </is>
      </c>
      <c r="C246" s="2" t="inlineStr">
        <is>
          <t>付款</t>
        </is>
      </c>
      <c r="D246" s="2" t="inlineStr">
        <is>
          <t>="06649540-3200163160,06649540-3200163160,06650466-3200163160,06650466-3200163160,06651465-3200163160,06651465-3200163160,06651466-3200163160,06651466-3200163160,06651576-3200163160,06651748-3200163160,06651748-3200163160,06651749-3200163160,06651749-3200163160,06661905-3200163160,06662310-3200163160,06662310-3200163160,06662311-3200163160,06662311-3200163160,06663833-3200163160,06663833-3200163160  "</t>
        </is>
      </c>
      <c r="E246" s="2">
        <f>"PR190625060"</f>
        <v/>
      </c>
      <c r="F246" s="3" t="n">
        <v>43641</v>
      </c>
      <c r="G246" s="17" t="n">
        <v>-19744.44</v>
      </c>
      <c r="H246" s="5" t="n">
        <v>-892.42</v>
      </c>
    </row>
    <row r="247" ht="12.6" customHeight="1" s="12">
      <c r="A247" s="2" t="inlineStr">
        <is>
          <t>苏州万美塑胶制品有限公司</t>
        </is>
      </c>
      <c r="B247" s="2" t="inlineStr">
        <is>
          <t>亿盛六部-四科-一组</t>
        </is>
      </c>
      <c r="C247" s="2" t="inlineStr">
        <is>
          <t>付款</t>
        </is>
      </c>
      <c r="D247" s="2" t="inlineStr">
        <is>
          <t>="06648440-3200163160,06648440-3200163160,06648481-3200163160,06648608-3200163160,06648608-3200163160,06648609-3200163160,06648609-3200163160,06648748-3200163160,06648748-3200163160,06648749-3200163160,06648749-3200163160,06648750-3200163160,06648750-3200163160,06648751-3200163160,06648751-3200163160,06648817-3200163160,06648817-3200163160,06648835-3200163160,06648835-3200163160  "</t>
        </is>
      </c>
      <c r="E247" s="2">
        <f>"PR190625061"</f>
        <v/>
      </c>
      <c r="F247" s="3" t="n">
        <v>43641</v>
      </c>
      <c r="G247" s="17" t="n">
        <v>-320551.55</v>
      </c>
      <c r="H247" s="4" t="n">
        <v>-246232.61</v>
      </c>
    </row>
    <row r="248" ht="12.6" customHeight="1" s="12">
      <c r="A248" s="2" t="inlineStr">
        <is>
          <t>苏州万美塑胶制品有限公司</t>
        </is>
      </c>
      <c r="B248" s="2" t="inlineStr">
        <is>
          <t>亿盛九部-三科-二组</t>
        </is>
      </c>
      <c r="C248" s="2" t="inlineStr">
        <is>
          <t>付款</t>
        </is>
      </c>
      <c r="D248" s="2" t="inlineStr">
        <is>
          <t>="00317455-3200184160,00317455-3200184160,00317488-3200184160,00317488-3200184160,00317494-3200184160,00317494-3200184160,00318852-3200184160,00318852-3200184160,00320072-3200184160,00321230-3200184160,00423011-3200182160,00423014-3200182160,00431352-3200182160,00431353-3200182160,00431480-3200182160,00431480-3200182160,00431503-3200182160,00431512-3200182160,00431512-3200182160,00431669-3200182160,00431669-3200182160,00431772-3200182160,00432795-3200182160,00433590-3200182160,00433590-3200182160,00433613-3200182160,00433614-3200182160,00433615-3200182160,00433616-3200182160,00433736-3200182160,00434425-3200182160,00434425-3200182160,00434426-3200182160,00434426-3200182160,00434430-3200182160,00434582-3200182160,00434582-3200182160,00435047-3200182160,00435048-3200182160,00435049-3200182160,00435287-3200182160,00435287-3200182160,00435946-3200182160,00435946-3200182160,00435984-3200182160,00435984-3200182160,00436430-3200182160,00436430-3200182160,00436528-3200182160,00436528-3200182160,00436529-3200182160,00436529-3200182160,06648808-3200163160,06648809-3200163160,06648810-3200163160,06648811-3200163160,06648813-3200163160,06648843-3200163160,06648843-3200163160,06649804-3200163160,06663101-3200163160,06663101-3200163160,06663268-3200163160,06663268-3200163160,06663269-3200163160,06663269-3200163160  "</t>
        </is>
      </c>
      <c r="E248" s="2">
        <f>"PR190625057"</f>
        <v/>
      </c>
      <c r="F248" s="3" t="n">
        <v>43641</v>
      </c>
      <c r="G248" s="18" t="n">
        <v>-359693.53</v>
      </c>
      <c r="H248" s="4" t="n">
        <v>-67067.86</v>
      </c>
    </row>
    <row r="249" ht="12.6" customHeight="1" s="12">
      <c r="A249" s="2" t="inlineStr">
        <is>
          <t>苏州万美塑胶制品有限公司</t>
        </is>
      </c>
      <c r="B249" s="2" t="inlineStr">
        <is>
          <t>亿盛一部-三科-一组</t>
        </is>
      </c>
      <c r="C249" s="2" t="inlineStr">
        <is>
          <t>付款</t>
        </is>
      </c>
      <c r="D249" s="2" t="inlineStr">
        <is>
          <t>="00316195-3200184160,00317384-3200184160,00321129-3200184160,00439892-3200182160,06648560-3200163160,06648752-3200163160,06648980-3200163160,06664732-3200163160,06664733-3200163160,06664908-3200163160,06664908-3200163160,06665436-3200163160,06665436-3200163160,06665437-3200163160  "</t>
        </is>
      </c>
      <c r="E249" s="2">
        <f>"PR190718001"</f>
        <v/>
      </c>
      <c r="F249" s="3" t="n">
        <v>43664</v>
      </c>
      <c r="G249" s="18" t="n">
        <v>-52902.23</v>
      </c>
      <c r="H249" s="4" t="n">
        <v>-52902.23</v>
      </c>
    </row>
    <row r="250" ht="12.6" customHeight="1" s="12">
      <c r="A250" s="2" t="inlineStr">
        <is>
          <t>苏州万美塑胶制品有限公司</t>
        </is>
      </c>
      <c r="B250" s="2" t="inlineStr">
        <is>
          <t>亿盛六部-四科-二组</t>
        </is>
      </c>
      <c r="C250" s="2" t="inlineStr">
        <is>
          <t>付款</t>
        </is>
      </c>
      <c r="D250" s="2" t="inlineStr">
        <is>
          <t>="00321164-3200184160,00321191-3200184160,00321191-3200184160,00321192-3200184160,00321192-3200184160,00321193-3200184160,00321193-3200184160,00321194-3200184160,00321194-3200184160,00321196-3200184160,00321196-3200184160,00321240-3200184160,00321240-3200184160,00321241-3200184160,00321241-3200184160,00321242-3200184160,00321242-3200184160,00321243-3200184160,00321243-3200184160,06649276-3200163160,06649773-3200163160,06649773-3200163160,06650057-3200163160,06650057-3200163160,06650114-3200163160,06650202-3200163160,06650202-3200163160,06650204-3200163160,06650204-3200163160,06650320-3200163160,06650603-3200163160,06650604-3200163160,06650940-3200163160,06650978-3200163160,06651294-3200163160,06651348-3200163160,06651348-3200163160,06651350-3200163160,06651350-3200163160,06651351-3200163160,06651351-3200163160,06651352-3200163160,06651352-3200163160,06651382-3200163160,06651600-3200163160,06651739-3200163160,06660780-3200163160,06660781-3200163160,06661256-3200163160,06661256-3200163160,06661257-3200163160,06661257-3200163160,06661258-3200163160,06661258-3200163160,06661259-3200163160,06661259-3200163160,06661337-3200163160,06661337-3200163160,06661338-3200163160,06661338-3200163160,06661339-3200163160,06661339-3200163160,06661929-3200163160,06661929-3200163160,06662276-3200163160,06662277-3200163160,06662277-3200163160,06662278-3200163160,06662278-3200163160,06662280-3200163160,06662280-3200163160,06662281-3200163160,06662281-3200163160,06662282-3200163160,06662283-3200163160,06662283-3200163160,06662284-3200163160,06662284-3200163160,06662285-3200163160,06662285-3200163160,06662286-3200163160,06662286-3200163160,06662287-3200163160,06662287-3200163160,06662832-3200163160  "</t>
        </is>
      </c>
      <c r="E250" s="2">
        <f>"PR190720023"</f>
        <v/>
      </c>
      <c r="F250" s="3" t="n">
        <v>43666</v>
      </c>
      <c r="G250" s="18" t="n">
        <v>-250235.52</v>
      </c>
      <c r="H250" s="4" t="n">
        <v>-20645.19</v>
      </c>
    </row>
    <row r="251" ht="12.6" customHeight="1" s="12">
      <c r="A251" s="2" t="inlineStr">
        <is>
          <t>苏州万美塑胶制品有限公司</t>
        </is>
      </c>
      <c r="B251" s="2" t="inlineStr">
        <is>
          <t>亿盛六部-三科-一组</t>
        </is>
      </c>
      <c r="C251" s="2" t="inlineStr">
        <is>
          <t>付款</t>
        </is>
      </c>
      <c r="D251" s="2" t="inlineStr">
        <is>
          <t>="00321164-3200184160,00321191-3200184160,00321191-3200184160,00321192-3200184160,00321192-3200184160,00321193-3200184160,00321193-3200184160,00321194-3200184160,00321194-3200184160,00321196-3200184160,00321196-3200184160,00321240-3200184160,00321240-3200184160,00321241-3200184160,00321241-3200184160,00321242-3200184160,00321242-3200184160,00321243-3200184160,00321243-3200184160,06649276-3200163160,06649773-3200163160,06649773-3200163160,06650057-3200163160,06650057-3200163160,06650114-3200163160,06650202-3200163160,06650202-3200163160,06650204-3200163160,06650204-3200163160,06650320-3200163160,06650603-3200163160,06650604-3200163160,06650940-3200163160,06650978-3200163160,06651294-3200163160,06651348-3200163160,06651348-3200163160,06651350-3200163160,06651350-3200163160,06651351-3200163160,06651351-3200163160,06651352-3200163160,06651352-3200163160,06651382-3200163160,06651600-3200163160,06651739-3200163160,06660780-3200163160,06660781-3200163160,06661256-3200163160,06661256-3200163160,06661257-3200163160,06661257-3200163160,06661258-3200163160,06661258-3200163160,06661259-3200163160,06661259-3200163160,06661337-3200163160,06661337-3200163160,06661338-3200163160,06661338-3200163160,06661339-3200163160,06661339-3200163160,06661929-3200163160,06661929-3200163160,06662276-3200163160,06662277-3200163160,06662277-3200163160,06662278-3200163160,06662278-3200163160,06662280-3200163160,06662280-3200163160,06662281-3200163160,06662281-3200163160,06662282-3200163160,06662283-3200163160,06662283-3200163160,06662284-3200163160,06662284-3200163160,06662285-3200163160,06662285-3200163160,06662286-3200163160,06662286-3200163160,06662287-3200163160,06662287-3200163160,06662832-3200163160  "</t>
        </is>
      </c>
      <c r="E251" s="2">
        <f>"PR190720023"</f>
        <v/>
      </c>
      <c r="F251" s="3" t="n">
        <v>43666</v>
      </c>
      <c r="G251" s="18" t="n">
        <v>-250235.52</v>
      </c>
      <c r="H251" s="4" t="n">
        <v>-27542.54</v>
      </c>
    </row>
    <row r="252" ht="12.6" customHeight="1" s="12">
      <c r="A252" s="2" t="inlineStr">
        <is>
          <t>苏州万美塑胶制品有限公司</t>
        </is>
      </c>
      <c r="B252" s="2" t="inlineStr">
        <is>
          <t>亿盛六部-二科-一组</t>
        </is>
      </c>
      <c r="C252" s="2" t="inlineStr">
        <is>
          <t>付款</t>
        </is>
      </c>
      <c r="D252" s="2" t="inlineStr">
        <is>
          <t>="00321164-3200184160,00321191-3200184160,00321191-3200184160,00321192-3200184160,00321192-3200184160,00321193-3200184160,00321193-3200184160,00321194-3200184160,00321194-3200184160,00321196-3200184160,00321196-3200184160,00321240-3200184160,00321240-3200184160,00321241-3200184160,00321241-3200184160,00321242-3200184160,00321242-3200184160,00321243-3200184160,00321243-3200184160,06649276-3200163160,06649773-3200163160,06649773-3200163160,06650057-3200163160,06650057-3200163160,06650114-3200163160,06650202-3200163160,06650202-3200163160,06650204-3200163160,06650204-3200163160,06650320-3200163160,06650603-3200163160,06650604-3200163160,06650940-3200163160,06650978-3200163160,06651294-3200163160,06651348-3200163160,06651348-3200163160,06651350-3200163160,06651350-3200163160,06651351-3200163160,06651351-3200163160,06651352-3200163160,06651352-3200163160,06651382-3200163160,06651600-3200163160,06651739-3200163160,06660780-3200163160,06660781-3200163160,06661256-3200163160,06661256-3200163160,06661257-3200163160,06661257-3200163160,06661258-3200163160,06661258-3200163160,06661259-3200163160,06661259-3200163160,06661337-3200163160,06661337-3200163160,06661338-3200163160,06661338-3200163160,06661339-3200163160,06661339-3200163160,06661929-3200163160,06661929-3200163160,06662276-3200163160,06662277-3200163160,06662277-3200163160,06662278-3200163160,06662278-3200163160,06662280-3200163160,06662280-3200163160,06662281-3200163160,06662281-3200163160,06662282-3200163160,06662283-3200163160,06662283-3200163160,06662284-3200163160,06662284-3200163160,06662285-3200163160,06662285-3200163160,06662286-3200163160,06662286-3200163160,06662287-3200163160,06662287-3200163160,06662832-3200163160  "</t>
        </is>
      </c>
      <c r="E252" s="2">
        <f>"PR190720023"</f>
        <v/>
      </c>
      <c r="F252" s="3" t="n">
        <v>43666</v>
      </c>
      <c r="G252" s="18" t="n">
        <v>-250235.52</v>
      </c>
      <c r="H252" s="4" t="n">
        <v>-38386.45</v>
      </c>
    </row>
    <row r="253" ht="12.6" customHeight="1" s="12">
      <c r="A253" s="2" t="inlineStr">
        <is>
          <t>苏州万美塑胶制品有限公司</t>
        </is>
      </c>
      <c r="B253" s="2" t="inlineStr">
        <is>
          <t>亿盛六部-四科-一组</t>
        </is>
      </c>
      <c r="C253" s="2" t="inlineStr">
        <is>
          <t>付款</t>
        </is>
      </c>
      <c r="D253" s="2" t="inlineStr">
        <is>
          <t>="00321164-3200184160,00321191-3200184160,00321191-3200184160,00321192-3200184160,00321192-3200184160,00321193-3200184160,00321193-3200184160,00321194-3200184160,00321194-3200184160,00321196-3200184160,00321196-3200184160,00321240-3200184160,00321240-3200184160,00321241-3200184160,00321241-3200184160,00321242-3200184160,00321242-3200184160,00321243-3200184160,00321243-3200184160,06649276-3200163160,06649773-3200163160,06649773-3200163160,06650057-3200163160,06650057-3200163160,06650114-3200163160,06650202-3200163160,06650202-3200163160,06650204-3200163160,06650204-3200163160,06650320-3200163160,06650603-3200163160,06650604-3200163160,06650940-3200163160,06650978-3200163160,06651294-3200163160,06651348-3200163160,06651348-3200163160,06651350-3200163160,06651350-3200163160,06651351-3200163160,06651351-3200163160,06651352-3200163160,06651352-3200163160,06651382-3200163160,06651600-3200163160,06651739-3200163160,06660780-3200163160,06660781-3200163160,06661256-3200163160,06661256-3200163160,06661257-3200163160,06661257-3200163160,06661258-3200163160,06661258-3200163160,06661259-3200163160,06661259-3200163160,06661337-3200163160,06661337-3200163160,06661338-3200163160,06661338-3200163160,06661339-3200163160,06661339-3200163160,06661929-3200163160,06661929-3200163160,06662276-3200163160,06662277-3200163160,06662277-3200163160,06662278-3200163160,06662278-3200163160,06662280-3200163160,06662280-3200163160,06662281-3200163160,06662281-3200163160,06662282-3200163160,06662283-3200163160,06662283-3200163160,06662284-3200163160,06662284-3200163160,06662285-3200163160,06662285-3200163160,06662286-3200163160,06662286-3200163160,06662287-3200163160,06662287-3200163160,06662832-3200163160  "</t>
        </is>
      </c>
      <c r="E253" s="2">
        <f>"PR190720023"</f>
        <v/>
      </c>
      <c r="F253" s="3" t="n">
        <v>43666</v>
      </c>
      <c r="G253" s="18" t="n">
        <v>-250235.52</v>
      </c>
      <c r="H253" s="4" t="n">
        <v>-43101.85</v>
      </c>
    </row>
    <row r="254" ht="12.6" customHeight="1" s="12">
      <c r="A254" s="2" t="inlineStr">
        <is>
          <t>苏州万美塑胶制品有限公司</t>
        </is>
      </c>
      <c r="B254" s="2" t="inlineStr">
        <is>
          <t>亿盛四部-二科-二组（18年）</t>
        </is>
      </c>
      <c r="C254" s="2" t="inlineStr">
        <is>
          <t>付款</t>
        </is>
      </c>
      <c r="D254" s="2">
        <f>"06664055-3200163160,06664055-3200163160,06664213-3200163160,06664213-3200163160,06664383-3200163160,06665333-3200163160,06665333-3200163160,06665334-3200163160,06665334-3200163160,14060724-3200163160  "</f>
        <v/>
      </c>
      <c r="E254" s="2">
        <f>"PR190720022"</f>
        <v/>
      </c>
      <c r="F254" s="3" t="n">
        <v>43666</v>
      </c>
      <c r="G254" s="17" t="n">
        <v>-35773.8</v>
      </c>
      <c r="H254" s="4" t="n">
        <v>-3150.01</v>
      </c>
    </row>
    <row r="255" ht="12.6" customHeight="1" s="12">
      <c r="A255" s="2" t="inlineStr">
        <is>
          <t>苏州万美塑胶制品有限公司</t>
        </is>
      </c>
      <c r="B255" s="2" t="inlineStr">
        <is>
          <t>亿盛四部-一科-一组</t>
        </is>
      </c>
      <c r="C255" s="2" t="inlineStr">
        <is>
          <t>付款</t>
        </is>
      </c>
      <c r="D255" s="2">
        <f>"06664055-3200163160,06664055-3200163160,06664213-3200163160,06664213-3200163160,06664383-3200163160,06665333-3200163160,06665333-3200163160,06665334-3200163160,06665334-3200163160,14060724-3200163160  "</f>
        <v/>
      </c>
      <c r="E255" s="2">
        <f>"PR190720022"</f>
        <v/>
      </c>
      <c r="F255" s="3" t="n">
        <v>43666</v>
      </c>
      <c r="G255" s="17" t="n">
        <v>-35773.8</v>
      </c>
      <c r="H255" s="5" t="n">
        <v>-486.77</v>
      </c>
    </row>
    <row r="256" ht="12.6" customHeight="1" s="12">
      <c r="A256" s="2" t="inlineStr">
        <is>
          <t>苏州万美塑胶制品有限公司</t>
        </is>
      </c>
      <c r="B256" s="2" t="inlineStr">
        <is>
          <t>亿盛四部-一科-三组</t>
        </is>
      </c>
      <c r="C256" s="2" t="inlineStr">
        <is>
          <t>付款</t>
        </is>
      </c>
      <c r="D256" s="2">
        <f>"06664055-3200163160,06664055-3200163160,06664213-3200163160,06664213-3200163160,06664383-3200163160,06665333-3200163160,06665333-3200163160,06665334-3200163160,06665334-3200163160,14060724-3200163160  "</f>
        <v/>
      </c>
      <c r="E256" s="2">
        <f>"PR190720022"</f>
        <v/>
      </c>
      <c r="F256" s="3" t="n">
        <v>43666</v>
      </c>
      <c r="G256" s="17" t="n">
        <v>-35773.8</v>
      </c>
      <c r="H256" s="4" t="n">
        <v>-32137.02</v>
      </c>
    </row>
    <row r="257" ht="12.6" customHeight="1" s="12">
      <c r="A257" s="2" t="inlineStr">
        <is>
          <t>苏州万美塑胶制品有限公司</t>
        </is>
      </c>
      <c r="B257" s="2" t="inlineStr">
        <is>
          <t>亿盛六部-一科-一组</t>
        </is>
      </c>
      <c r="C257" s="2" t="inlineStr">
        <is>
          <t>付款</t>
        </is>
      </c>
      <c r="D257" s="2" t="inlineStr">
        <is>
          <t>="00321164-3200184160,00321191-3200184160,00321191-3200184160,00321192-3200184160,00321192-3200184160,00321193-3200184160,00321193-3200184160,00321194-3200184160,00321194-3200184160,00321196-3200184160,00321196-3200184160,00321240-3200184160,00321240-3200184160,00321241-3200184160,00321241-3200184160,00321242-3200184160,00321242-3200184160,00321243-3200184160,00321243-3200184160,06649276-3200163160,06649773-3200163160,06649773-3200163160,06650057-3200163160,06650057-3200163160,06650114-3200163160,06650202-3200163160,06650202-3200163160,06650204-3200163160,06650204-3200163160,06650320-3200163160,06650603-3200163160,06650604-3200163160,06650940-3200163160,06650978-3200163160,06651294-3200163160,06651348-3200163160,06651348-3200163160,06651350-3200163160,06651350-3200163160,06651351-3200163160,06651351-3200163160,06651352-3200163160,06651352-3200163160,06651382-3200163160,06651600-3200163160,06651739-3200163160,06660780-3200163160,06660781-3200163160,06661256-3200163160,06661256-3200163160,06661257-3200163160,06661257-3200163160,06661258-3200163160,06661258-3200163160,06661259-3200163160,06661259-3200163160,06661337-3200163160,06661337-3200163160,06661338-3200163160,06661338-3200163160,06661339-3200163160,06661339-3200163160,06661929-3200163160,06661929-3200163160,06662276-3200163160,06662277-3200163160,06662277-3200163160,06662278-3200163160,06662278-3200163160,06662280-3200163160,06662280-3200163160,06662281-3200163160,06662281-3200163160,06662282-3200163160,06662283-3200163160,06662283-3200163160,06662284-3200163160,06662284-3200163160,06662285-3200163160,06662285-3200163160,06662286-3200163160,06662286-3200163160,06662287-3200163160,06662287-3200163160,06662832-3200163160  "</t>
        </is>
      </c>
      <c r="E257" s="2">
        <f>"PR190720023"</f>
        <v/>
      </c>
      <c r="F257" s="3" t="n">
        <v>43666</v>
      </c>
      <c r="G257" s="18" t="n">
        <v>-250235.52</v>
      </c>
      <c r="H257" s="4" t="n">
        <v>-120559.49</v>
      </c>
    </row>
    <row r="258" ht="12.6" customHeight="1" s="12">
      <c r="A258" s="2" t="inlineStr">
        <is>
          <t>苏州万美塑胶制品有限公司</t>
        </is>
      </c>
      <c r="B258" s="2" t="inlineStr">
        <is>
          <t>亿盛九部-一科-一组</t>
        </is>
      </c>
      <c r="C258" s="2" t="inlineStr">
        <is>
          <t>付款</t>
        </is>
      </c>
      <c r="D258" s="2" t="inlineStr">
        <is>
          <t>="06664796-3200163160,06664796-3200163160,06664797-3200163160,06664797-3200163160,06664798-3200163160,06664798-3200163160,06664799-3200163160,06664799-3200163160,06664800-3200163160,06664800-3200163160,06664824-3200163160,06664824-3200163160,06664905-3200163160,06664905-3200163160,06665666-3200163160,06665666-3200163160,06666154-3200163160,06666154-3200163160,06666510-3200163160,06666510-3200163160,06666623-3200163160,06666623-3200163160,07261053-3200184160,07261068-3200184160,07261068-3200184160,07261282-3200184160,07261282-3200184160,07261283-3200184160,07261283-3200184160,07261284-3200184160,07261284-3200184160,07261486-3200184160,07261486-3200184160,07263514-3200184160,07263514-3200184160,07263656-3200184160,07263656-3200184160,07263657-3200184160,07263657-3200184160,07263938-3200184160,07263938-3200184160  "</t>
        </is>
      </c>
      <c r="E258" s="2">
        <f>"PR190827016"</f>
        <v/>
      </c>
      <c r="F258" s="3" t="n">
        <v>43704</v>
      </c>
      <c r="G258" s="17" t="n">
        <v>-177517.85</v>
      </c>
      <c r="H258" s="4" t="n">
        <v>-62700.56</v>
      </c>
    </row>
    <row r="259" ht="12.6" customHeight="1" s="12">
      <c r="A259" s="2" t="inlineStr">
        <is>
          <t>苏州万美塑胶制品有限公司</t>
        </is>
      </c>
      <c r="B259" s="2" t="inlineStr">
        <is>
          <t>亿盛六部-四科-一组</t>
        </is>
      </c>
      <c r="C259" s="2" t="inlineStr">
        <is>
          <t>付款</t>
        </is>
      </c>
      <c r="D259" s="2" t="inlineStr">
        <is>
          <t>="06661529-3200163160,06661529-3200163160,06661530-3200163160,06661530-3200163160,06661531-3200163160,06661531-3200163160,06661532-3200163160,06661532-3200163160,06661533-3200163160,06661533-3200163160,06661540-3200163160,06662276-3200163160,06662282-3200163160,06662831-3200163160,06662831-3200163160,06662832-3200163160,06662965-3200163160,06662965-3200163160,06663181-3200163160,06663181-3200163160,06663182-3200163160,06663182-3200163160,06663183-3200163160,06663183-3200163160,06663345-3200163160,06663696-3200163160,06663696-3200163160,06664120-3200163160,06664120-3200163160,06664214-3200163160,06664214-3200163160,06664215-3200163160,06664215-3200163160,06664216-3200163160,06664216-3200163160,06664217-3200163160,06664217-3200163160,06664803-3200163160,06664868-3200163160,06664868-3200163160,06665079-3200163160,06665079-3200163160,06665188-3200163160,06665188-3200163160,06665367-3200163160,06665728-3200163160,06665728-3200163160,06665729-3200163160,06665729-3200163160,06665730-3200163160,06665730-3200163160,06665731-3200163160,06665731-3200163160,06665752-3200163160,06665752-3200163160,06665753-3200163160,06665753-3200163160,06665754-3200163160,06665754-3200163160,06665755-3200163160,06665755-3200163160,06665861-3200163160,06665861-3200163160,06666043-3200163160,06666043-3200163160,06666179-3200163160,06666179-3200163160,06666238-3200163160,06666238-3200163160,06666268-3200163160,06666268-3200163160,07261088-3200184160,07261088-3200184160,07261201-3200184160,07261346-3200184160,07261346-3200184160,07261451-3200184160,07261451-3200184160,07261452-3200184160,07261452-3200184160,07261453-3200184160,07261453-3200184160,07261454-3200184160,07261454-3200184160,07261455-3200184160,07261462-3200184160,07261462-3200184160,07261463-3200184160,07261463-3200184160,07261464-3200184160,07261464-3200184160,07261465-3200184160,07261465-3200184160,07261466-3200184160,07261466-3200184160,07261467-3200184160,07261467-3200184160,07261468-3200184160,07261468-3200184160  "</t>
        </is>
      </c>
      <c r="E259" s="2">
        <f>"PR190827015"</f>
        <v/>
      </c>
      <c r="F259" s="3" t="n">
        <v>43704</v>
      </c>
      <c r="G259" s="18" t="n">
        <v>-499523.25</v>
      </c>
      <c r="H259" s="4" t="n">
        <v>-25867.03</v>
      </c>
    </row>
    <row r="260" ht="12.6" customHeight="1" s="12">
      <c r="A260" s="2" t="inlineStr">
        <is>
          <t>苏州万美塑胶制品有限公司</t>
        </is>
      </c>
      <c r="B260" s="2" t="inlineStr">
        <is>
          <t>亿盛六部-一科-一组</t>
        </is>
      </c>
      <c r="C260" s="2" t="inlineStr">
        <is>
          <t>付款</t>
        </is>
      </c>
      <c r="D260" s="2" t="inlineStr">
        <is>
          <t>="06661529-3200163160,06661529-3200163160,06661530-3200163160,06661530-3200163160,06661531-3200163160,06661531-3200163160,06661532-3200163160,06661532-3200163160,06661533-3200163160,06661533-3200163160,06661540-3200163160,06662276-3200163160,06662282-3200163160,06662831-3200163160,06662831-3200163160,06662832-3200163160,06662965-3200163160,06662965-3200163160,06663181-3200163160,06663181-3200163160,06663182-3200163160,06663182-3200163160,06663183-3200163160,06663183-3200163160,06663345-3200163160,06663696-3200163160,06663696-3200163160,06664120-3200163160,06664120-3200163160,06664214-3200163160,06664214-3200163160,06664215-3200163160,06664215-3200163160,06664216-3200163160,06664216-3200163160,06664217-3200163160,06664217-3200163160,06664803-3200163160,06664868-3200163160,06664868-3200163160,06665079-3200163160,06665079-3200163160,06665188-3200163160,06665188-3200163160,06665367-3200163160,06665728-3200163160,06665728-3200163160,06665729-3200163160,06665729-3200163160,06665730-3200163160,06665730-3200163160,06665731-3200163160,06665731-3200163160,06665752-3200163160,06665752-3200163160,06665753-3200163160,06665753-3200163160,06665754-3200163160,06665754-3200163160,06665755-3200163160,06665755-3200163160,06665861-3200163160,06665861-3200163160,06666043-3200163160,06666043-3200163160,06666179-3200163160,06666179-3200163160,06666238-3200163160,06666238-3200163160,06666268-3200163160,06666268-3200163160,07261088-3200184160,07261088-3200184160,07261201-3200184160,07261346-3200184160,07261346-3200184160,07261451-3200184160,07261451-3200184160,07261452-3200184160,07261452-3200184160,07261453-3200184160,07261453-3200184160,07261454-3200184160,07261454-3200184160,07261455-3200184160,07261462-3200184160,07261462-3200184160,07261463-3200184160,07261463-3200184160,07261464-3200184160,07261464-3200184160,07261465-3200184160,07261465-3200184160,07261466-3200184160,07261466-3200184160,07261467-3200184160,07261467-3200184160,07261468-3200184160,07261468-3200184160  "</t>
        </is>
      </c>
      <c r="E260" s="2">
        <f>"PR190827015"</f>
        <v/>
      </c>
      <c r="F260" s="3" t="n">
        <v>43704</v>
      </c>
      <c r="G260" s="18" t="n">
        <v>-499523.25</v>
      </c>
      <c r="H260" s="4" t="n">
        <v>-9171.84</v>
      </c>
    </row>
    <row r="261" ht="12.6" customHeight="1" s="12">
      <c r="A261" s="2" t="inlineStr">
        <is>
          <t>苏州万美塑胶制品有限公司</t>
        </is>
      </c>
      <c r="B261" s="2" t="inlineStr">
        <is>
          <t>亿盛六部-三科-一组</t>
        </is>
      </c>
      <c r="C261" s="2" t="inlineStr">
        <is>
          <t>付款</t>
        </is>
      </c>
      <c r="D261" s="2" t="inlineStr">
        <is>
          <t>="06661529-3200163160,06661529-3200163160,06661530-3200163160,06661530-3200163160,06661531-3200163160,06661531-3200163160,06661532-3200163160,06661532-3200163160,06661533-3200163160,06661533-3200163160,06661540-3200163160,06662276-3200163160,06662282-3200163160,06662831-3200163160,06662831-3200163160,06662832-3200163160,06662965-3200163160,06662965-3200163160,06663181-3200163160,06663181-3200163160,06663182-3200163160,06663182-3200163160,06663183-3200163160,06663183-3200163160,06663345-3200163160,06663696-3200163160,06663696-3200163160,06664120-3200163160,06664120-3200163160,06664214-3200163160,06664214-3200163160,06664215-3200163160,06664215-3200163160,06664216-3200163160,06664216-3200163160,06664217-3200163160,06664217-3200163160,06664803-3200163160,06664868-3200163160,06664868-3200163160,06665079-3200163160,06665079-3200163160,06665188-3200163160,06665188-3200163160,06665367-3200163160,06665728-3200163160,06665728-3200163160,06665729-3200163160,06665729-3200163160,06665730-3200163160,06665730-3200163160,06665731-3200163160,06665731-3200163160,06665752-3200163160,06665752-3200163160,06665753-3200163160,06665753-3200163160,06665754-3200163160,06665754-3200163160,06665755-3200163160,06665755-3200163160,06665861-3200163160,06665861-3200163160,06666043-3200163160,06666043-3200163160,06666179-3200163160,06666179-3200163160,06666238-3200163160,06666238-3200163160,06666268-3200163160,06666268-3200163160,07261088-3200184160,07261088-3200184160,07261201-3200184160,07261346-3200184160,07261346-3200184160,07261451-3200184160,07261451-3200184160,07261452-3200184160,07261452-3200184160,07261453-3200184160,07261453-3200184160,07261454-3200184160,07261454-3200184160,07261455-3200184160,07261462-3200184160,07261462-3200184160,07261463-3200184160,07261463-3200184160,07261464-3200184160,07261464-3200184160,07261465-3200184160,07261465-3200184160,07261466-3200184160,07261466-3200184160,07261467-3200184160,07261467-3200184160,07261468-3200184160,07261468-3200184160  "</t>
        </is>
      </c>
      <c r="E261" s="2">
        <f>"PR190827015"</f>
        <v/>
      </c>
      <c r="F261" s="3" t="n">
        <v>43704</v>
      </c>
      <c r="G261" s="18" t="n">
        <v>-499523.25</v>
      </c>
      <c r="H261" s="4" t="n">
        <v>-228446.23</v>
      </c>
    </row>
    <row r="262" ht="12.6" customHeight="1" s="12">
      <c r="A262" s="2" t="inlineStr">
        <is>
          <t>苏州万美塑胶制品有限公司</t>
        </is>
      </c>
      <c r="B262" s="2" t="inlineStr">
        <is>
          <t>亿盛九部-三科-二组</t>
        </is>
      </c>
      <c r="C262" s="2" t="inlineStr">
        <is>
          <t>付款</t>
        </is>
      </c>
      <c r="D262" s="2" t="inlineStr">
        <is>
          <t>="06664796-3200163160,06664796-3200163160,06664797-3200163160,06664797-3200163160,06664798-3200163160,06664798-3200163160,06664799-3200163160,06664799-3200163160,06664800-3200163160,06664800-3200163160,06664824-3200163160,06664824-3200163160,06664905-3200163160,06664905-3200163160,06665666-3200163160,06665666-3200163160,06666154-3200163160,06666154-3200163160,06666510-3200163160,06666510-3200163160,06666623-3200163160,06666623-3200163160,07261053-3200184160,07261068-3200184160,07261068-3200184160,07261282-3200184160,07261282-3200184160,07261283-3200184160,07261283-3200184160,07261284-3200184160,07261284-3200184160,07261486-3200184160,07261486-3200184160,07263514-3200184160,07263514-3200184160,07263656-3200184160,07263656-3200184160,07263657-3200184160,07263657-3200184160,07263938-3200184160,07263938-3200184160  "</t>
        </is>
      </c>
      <c r="E262" s="2">
        <f>"PR190827016"</f>
        <v/>
      </c>
      <c r="F262" s="3" t="n">
        <v>43704</v>
      </c>
      <c r="G262" s="17" t="n">
        <v>-177517.85</v>
      </c>
      <c r="H262" s="4" t="n">
        <v>-114817.29</v>
      </c>
    </row>
    <row r="263" ht="12.6" customHeight="1" s="12">
      <c r="A263" s="2" t="inlineStr">
        <is>
          <t>苏州万美塑胶制品有限公司</t>
        </is>
      </c>
      <c r="B263" s="2" t="inlineStr">
        <is>
          <t>亿盛六部-四科-二组</t>
        </is>
      </c>
      <c r="C263" s="2" t="inlineStr">
        <is>
          <t>付款</t>
        </is>
      </c>
      <c r="D263" s="2" t="inlineStr">
        <is>
          <t>="06661529-3200163160,06661529-3200163160,06661530-3200163160,06661530-3200163160,06661531-3200163160,06661531-3200163160,06661532-3200163160,06661532-3200163160,06661533-3200163160,06661533-3200163160,06661540-3200163160,06662276-3200163160,06662282-3200163160,06662831-3200163160,06662831-3200163160,06662832-3200163160,06662965-3200163160,06662965-3200163160,06663181-3200163160,06663181-3200163160,06663182-3200163160,06663182-3200163160,06663183-3200163160,06663183-3200163160,06663345-3200163160,06663696-3200163160,06663696-3200163160,06664120-3200163160,06664120-3200163160,06664214-3200163160,06664214-3200163160,06664215-3200163160,06664215-3200163160,06664216-3200163160,06664216-3200163160,06664217-3200163160,06664217-3200163160,06664803-3200163160,06664868-3200163160,06664868-3200163160,06665079-3200163160,06665079-3200163160,06665188-3200163160,06665188-3200163160,06665367-3200163160,06665728-3200163160,06665728-3200163160,06665729-3200163160,06665729-3200163160,06665730-3200163160,06665730-3200163160,06665731-3200163160,06665731-3200163160,06665752-3200163160,06665752-3200163160,06665753-3200163160,06665753-3200163160,06665754-3200163160,06665754-3200163160,06665755-3200163160,06665755-3200163160,06665861-3200163160,06665861-3200163160,06666043-3200163160,06666043-3200163160,06666179-3200163160,06666179-3200163160,06666238-3200163160,06666238-3200163160,06666268-3200163160,06666268-3200163160,07261088-3200184160,07261088-3200184160,07261201-3200184160,07261346-3200184160,07261346-3200184160,07261451-3200184160,07261451-3200184160,07261452-3200184160,07261452-3200184160,07261453-3200184160,07261453-3200184160,07261454-3200184160,07261454-3200184160,07261455-3200184160,07261462-3200184160,07261462-3200184160,07261463-3200184160,07261463-3200184160,07261464-3200184160,07261464-3200184160,07261465-3200184160,07261465-3200184160,07261466-3200184160,07261466-3200184160,07261467-3200184160,07261467-3200184160,07261468-3200184160,07261468-3200184160  "</t>
        </is>
      </c>
      <c r="E263" s="2">
        <f>"PR190827015"</f>
        <v/>
      </c>
      <c r="F263" s="3" t="n">
        <v>43704</v>
      </c>
      <c r="G263" s="18" t="n">
        <v>-499523.25</v>
      </c>
      <c r="H263" s="4" t="n">
        <v>-130011.08</v>
      </c>
    </row>
    <row r="264" ht="12.6" customHeight="1" s="12">
      <c r="A264" s="2" t="inlineStr">
        <is>
          <t>苏州万美塑胶制品有限公司</t>
        </is>
      </c>
      <c r="B264" s="2" t="inlineStr">
        <is>
          <t>亿盛六部-二科-一组</t>
        </is>
      </c>
      <c r="C264" s="2" t="inlineStr">
        <is>
          <t>付款</t>
        </is>
      </c>
      <c r="D264" s="2" t="inlineStr">
        <is>
          <t>="06661529-3200163160,06661529-3200163160,06661530-3200163160,06661530-3200163160,06661531-3200163160,06661531-3200163160,06661532-3200163160,06661532-3200163160,06661533-3200163160,06661533-3200163160,06661540-3200163160,06662276-3200163160,06662282-3200163160,06662831-3200163160,06662831-3200163160,06662832-3200163160,06662965-3200163160,06662965-3200163160,06663181-3200163160,06663181-3200163160,06663182-3200163160,06663182-3200163160,06663183-3200163160,06663183-3200163160,06663345-3200163160,06663696-3200163160,06663696-3200163160,06664120-3200163160,06664120-3200163160,06664214-3200163160,06664214-3200163160,06664215-3200163160,06664215-3200163160,06664216-3200163160,06664216-3200163160,06664217-3200163160,06664217-3200163160,06664803-3200163160,06664868-3200163160,06664868-3200163160,06665079-3200163160,06665079-3200163160,06665188-3200163160,06665188-3200163160,06665367-3200163160,06665728-3200163160,06665728-3200163160,06665729-3200163160,06665729-3200163160,06665730-3200163160,06665730-3200163160,06665731-3200163160,06665731-3200163160,06665752-3200163160,06665752-3200163160,06665753-3200163160,06665753-3200163160,06665754-3200163160,06665754-3200163160,06665755-3200163160,06665755-3200163160,06665861-3200163160,06665861-3200163160,06666043-3200163160,06666043-3200163160,06666179-3200163160,06666179-3200163160,06666238-3200163160,06666238-3200163160,06666268-3200163160,06666268-3200163160,07261088-3200184160,07261088-3200184160,07261201-3200184160,07261346-3200184160,07261346-3200184160,07261451-3200184160,07261451-3200184160,07261452-3200184160,07261452-3200184160,07261453-3200184160,07261453-3200184160,07261454-3200184160,07261454-3200184160,07261455-3200184160,07261462-3200184160,07261462-3200184160,07261463-3200184160,07261463-3200184160,07261464-3200184160,07261464-3200184160,07261465-3200184160,07261465-3200184160,07261466-3200184160,07261466-3200184160,07261467-3200184160,07261467-3200184160,07261468-3200184160,07261468-3200184160  "</t>
        </is>
      </c>
      <c r="E264" s="2">
        <f>"PR190827015"</f>
        <v/>
      </c>
      <c r="F264" s="3" t="n">
        <v>43704</v>
      </c>
      <c r="G264" s="18" t="n">
        <v>-499523.25</v>
      </c>
      <c r="H264" s="4" t="n">
        <v>-106027.07</v>
      </c>
    </row>
    <row r="265" ht="12.6" customHeight="1" s="12">
      <c r="A265" s="2" t="inlineStr">
        <is>
          <t>苏州万美塑胶制品有限公司</t>
        </is>
      </c>
      <c r="B265" s="2" t="inlineStr">
        <is>
          <t>亿盛一部-三科-一组</t>
        </is>
      </c>
      <c r="C265" s="2" t="inlineStr">
        <is>
          <t>付款</t>
        </is>
      </c>
      <c r="D265" s="2">
        <f>"07262667-3200184160  "</f>
        <v/>
      </c>
      <c r="E265" s="2">
        <f>"PR190906020"</f>
        <v/>
      </c>
      <c r="F265" s="3" t="n">
        <v>43714</v>
      </c>
      <c r="G265" s="17" t="n">
        <v>-743.6799999999999</v>
      </c>
      <c r="H265" s="5" t="n">
        <v>-743.6799999999999</v>
      </c>
    </row>
    <row r="266" ht="12.6" customHeight="1" s="12">
      <c r="A266" s="2" t="inlineStr">
        <is>
          <t>苏州万美塑胶制品有限公司</t>
        </is>
      </c>
      <c r="B266" s="2" t="inlineStr">
        <is>
          <t>亿盛一部-三科-一组</t>
        </is>
      </c>
      <c r="C266" s="2" t="inlineStr">
        <is>
          <t>付款</t>
        </is>
      </c>
      <c r="D266" s="2">
        <f>"07270557-3200184160,07270781-3200184160  "</f>
        <v/>
      </c>
      <c r="E266" s="2">
        <f>"PR190912005"</f>
        <v/>
      </c>
      <c r="F266" s="3" t="n">
        <v>43720</v>
      </c>
      <c r="G266" s="18" t="n">
        <v>-10388.88</v>
      </c>
      <c r="H266" s="4" t="n">
        <v>-10388.88</v>
      </c>
    </row>
    <row r="267" ht="12.6" customHeight="1" s="12">
      <c r="A267" s="2" t="inlineStr">
        <is>
          <t>苏州万美塑胶制品有限公司</t>
        </is>
      </c>
      <c r="B267" s="2" t="inlineStr">
        <is>
          <t>亿盛八部-二科-一组</t>
        </is>
      </c>
      <c r="C267" s="2" t="inlineStr">
        <is>
          <t>付款</t>
        </is>
      </c>
      <c r="D267" s="2" t="inlineStr">
        <is>
          <t>="06662129-3200163160,06662129-3200163160,06666593-3200163160,06666593-3200163160,07261104-3200184160,07261104-3200184160,07261333-3200184160,07261333-3200184160,07261334-3200184160,07261334-3200184160,07263284-3200184160,07263284-3200184160,07271539-3200184160,07271540-3200184160,07271541-3200184160,07272514-3200184160  "</t>
        </is>
      </c>
      <c r="E267" s="2">
        <f>"PR191014005"</f>
        <v/>
      </c>
      <c r="F267" s="3" t="n">
        <v>43752</v>
      </c>
      <c r="G267" s="17" t="n">
        <v>-172955.42</v>
      </c>
      <c r="H267" s="4" t="n">
        <v>-170862.01</v>
      </c>
    </row>
    <row r="268" ht="12.6" customHeight="1" s="12">
      <c r="A268" s="2" t="inlineStr">
        <is>
          <t>苏州万美塑胶制品有限公司</t>
        </is>
      </c>
      <c r="B268" s="2" t="inlineStr">
        <is>
          <t>亿盛七部-一科-二组</t>
        </is>
      </c>
      <c r="C268" s="2" t="inlineStr">
        <is>
          <t>付款</t>
        </is>
      </c>
      <c r="D268" s="2" t="inlineStr">
        <is>
          <t>="06650118-3200163160,06650119-3200163160,06662334-3200163160,06662614-3200163160,06662631-3200163160,06662632-3200163160,06662775-3200163160,06663203-3200163160,06664906-3200163160,06665479-3200163160,07261020-3200184160,07261118-3200184160,07261118-3200184160,07262340-3200184160,07265196-3200184160,07265196-3200184160,07265196-3200184160,07265404-3200184160,07265404-3200184160,07271268-3200184160,07271268-3200184160  "</t>
        </is>
      </c>
      <c r="E268" s="2">
        <f>"PR191014008"</f>
        <v/>
      </c>
      <c r="F268" s="3" t="n">
        <v>43752</v>
      </c>
      <c r="G268" s="17" t="n">
        <v>-25752.44</v>
      </c>
      <c r="H268" s="4" t="n">
        <v>-4579.88</v>
      </c>
    </row>
    <row r="269" ht="12.6" customHeight="1" s="12">
      <c r="A269" s="2" t="inlineStr">
        <is>
          <t>苏州万美塑胶制品有限公司</t>
        </is>
      </c>
      <c r="B269" s="2" t="inlineStr">
        <is>
          <t>亿盛六部-四科-一组</t>
        </is>
      </c>
      <c r="C269" s="2" t="inlineStr">
        <is>
          <t>付款</t>
        </is>
      </c>
      <c r="D269" s="2" t="inlineStr">
        <is>
          <t>="07262043-3200184160,07262120-3200184160,07262123-3200184160,07262235-3200184160,07262286-3200184160,07262286-3200184160,07262394-3200184160,07262394-3200184160,07262395-3200184160,07262395-3200184160,07262396-3200184160,07262396-3200184160,07262453-3200184160,07262453-3200184160,07262454-3200184160,07263055-3200184160,07263404-3200184160,07263404-3200184160,07263556-3200184160,07263660-3200184160,07263660-3200184160,07263661-3200184160,07263661-3200184160,07263936-3200184160,07264108-3200184160,07264186-3200184160,07264186-3200184160,07264188-3200184160,07264188-3200184160,07264189-3200184160,07264189-3200184160,07264196-3200184160,07264196-3200184160,07264197-3200184160,07264197-3200184160,07264198-3200184160,07264198-3200184160,07264199-3200184160,07264199-3200184160,07264200-3200184160,07264200-3200184160,07264684-3200184160,07264684-3200184160,07264685-3200184160,07264685-3200184160,07264686-3200184160,07264686-3200184160,07264687-3200184160,07264687-3200184160,07264739-3200184160,07264739-3200184160,07264931-3200184160,07264931-3200184160,07265000-3200184160,07265000-3200184160,07265001-3200184160,07265001-3200184160,07265002-3200184160,07265002-3200184160,07265003-3200184160,07265003-3200184160,07265106-3200184160,07265106-3200184160,07265149-3200184160,07265149-3200184160,07265150-3200184160,07265150-3200184160,07265151-3200184160,07265151-3200184160,07265152-3200184160,07265152-3200184160,07265247-3200184160,07265247-3200184160,07265248-3200184160,07265248-3200184160,07265249-3200184160,07265249-3200184160,07265250-3200184160,07265250-3200184160,07265251-3200184160,07265251-3200184160,07265252-3200184160,07265252-3200184160,07265253-3200184160,07265253-3200184160,07265254-3200184160,07265254-3200184160,07265355-3200184160,07265356-3200184160,07265484-3200184160,07265484-3200184160,07265506-3200184160,07265506-3200184160,07265651-3200184160,07265651-3200184160,07265865-3200184160,07265865-3200184160,07265866-3200184160,07265866-3200184160  "</t>
        </is>
      </c>
      <c r="E269" s="2">
        <f>"PR191014004"</f>
        <v/>
      </c>
      <c r="F269" s="3" t="n">
        <v>43752</v>
      </c>
      <c r="G269" s="18" t="n">
        <v>-559205.46</v>
      </c>
      <c r="H269" s="4" t="n">
        <v>-123496.93</v>
      </c>
    </row>
    <row r="270" ht="12.6" customHeight="1" s="12">
      <c r="A270" s="2" t="inlineStr">
        <is>
          <t>苏州万美塑胶制品有限公司</t>
        </is>
      </c>
      <c r="B270" s="2" t="inlineStr">
        <is>
          <t>亿盛六部-二科-一组</t>
        </is>
      </c>
      <c r="C270" s="2" t="inlineStr">
        <is>
          <t>付款</t>
        </is>
      </c>
      <c r="D270" s="2" t="inlineStr">
        <is>
          <t>="07262043-3200184160,07262120-3200184160,07262123-3200184160,07262235-3200184160,07262286-3200184160,07262286-3200184160,07262394-3200184160,07262394-3200184160,07262395-3200184160,07262395-3200184160,07262396-3200184160,07262396-3200184160,07262453-3200184160,07262453-3200184160,07262454-3200184160,07263055-3200184160,07263404-3200184160,07263404-3200184160,07263556-3200184160,07263660-3200184160,07263660-3200184160,07263661-3200184160,07263661-3200184160,07263936-3200184160,07264108-3200184160,07264186-3200184160,07264186-3200184160,07264188-3200184160,07264188-3200184160,07264189-3200184160,07264189-3200184160,07264196-3200184160,07264196-3200184160,07264197-3200184160,07264197-3200184160,07264198-3200184160,07264198-3200184160,07264199-3200184160,07264199-3200184160,07264200-3200184160,07264200-3200184160,07264684-3200184160,07264684-3200184160,07264685-3200184160,07264685-3200184160,07264686-3200184160,07264686-3200184160,07264687-3200184160,07264687-3200184160,07264739-3200184160,07264739-3200184160,07264931-3200184160,07264931-3200184160,07265000-3200184160,07265000-3200184160,07265001-3200184160,07265001-3200184160,07265002-3200184160,07265002-3200184160,07265003-3200184160,07265003-3200184160,07265106-3200184160,07265106-3200184160,07265149-3200184160,07265149-3200184160,07265150-3200184160,07265150-3200184160,07265151-3200184160,07265151-3200184160,07265152-3200184160,07265152-3200184160,07265247-3200184160,07265247-3200184160,07265248-3200184160,07265248-3200184160,07265249-3200184160,07265249-3200184160,07265250-3200184160,07265250-3200184160,07265251-3200184160,07265251-3200184160,07265252-3200184160,07265252-3200184160,07265253-3200184160,07265253-3200184160,07265254-3200184160,07265254-3200184160,07265355-3200184160,07265356-3200184160,07265484-3200184160,07265484-3200184160,07265506-3200184160,07265506-3200184160,07265651-3200184160,07265651-3200184160,07265865-3200184160,07265865-3200184160,07265866-3200184160,07265866-3200184160  "</t>
        </is>
      </c>
      <c r="E270" s="2">
        <f>"PR191014004"</f>
        <v/>
      </c>
      <c r="F270" s="3" t="n">
        <v>43752</v>
      </c>
      <c r="G270" s="18" t="n">
        <v>-559205.46</v>
      </c>
      <c r="H270" s="4" t="n">
        <v>-140027.93</v>
      </c>
    </row>
    <row r="271" ht="12.6" customHeight="1" s="12">
      <c r="A271" s="2" t="inlineStr">
        <is>
          <t>苏州万美塑胶制品有限公司</t>
        </is>
      </c>
      <c r="B271" s="2" t="inlineStr">
        <is>
          <t>亿盛六部-三科-一组</t>
        </is>
      </c>
      <c r="C271" s="2" t="inlineStr">
        <is>
          <t>付款</t>
        </is>
      </c>
      <c r="D271" s="2" t="inlineStr">
        <is>
          <t>="07262043-3200184160,07262120-3200184160,07262123-3200184160,07262235-3200184160,07262286-3200184160,07262286-3200184160,07262394-3200184160,07262394-3200184160,07262395-3200184160,07262395-3200184160,07262396-3200184160,07262396-3200184160,07262453-3200184160,07262453-3200184160,07262454-3200184160,07263055-3200184160,07263404-3200184160,07263404-3200184160,07263556-3200184160,07263660-3200184160,07263660-3200184160,07263661-3200184160,07263661-3200184160,07263936-3200184160,07264108-3200184160,07264186-3200184160,07264186-3200184160,07264188-3200184160,07264188-3200184160,07264189-3200184160,07264189-3200184160,07264196-3200184160,07264196-3200184160,07264197-3200184160,07264197-3200184160,07264198-3200184160,07264198-3200184160,07264199-3200184160,07264199-3200184160,07264200-3200184160,07264200-3200184160,07264684-3200184160,07264684-3200184160,07264685-3200184160,07264685-3200184160,07264686-3200184160,07264686-3200184160,07264687-3200184160,07264687-3200184160,07264739-3200184160,07264739-3200184160,07264931-3200184160,07264931-3200184160,07265000-3200184160,07265000-3200184160,07265001-3200184160,07265001-3200184160,07265002-3200184160,07265002-3200184160,07265003-3200184160,07265003-3200184160,07265106-3200184160,07265106-3200184160,07265149-3200184160,07265149-3200184160,07265150-3200184160,07265150-3200184160,07265151-3200184160,07265151-3200184160,07265152-3200184160,07265152-3200184160,07265247-3200184160,07265247-3200184160,07265248-3200184160,07265248-3200184160,07265249-3200184160,07265249-3200184160,07265250-3200184160,07265250-3200184160,07265251-3200184160,07265251-3200184160,07265252-3200184160,07265252-3200184160,07265253-3200184160,07265253-3200184160,07265254-3200184160,07265254-3200184160,07265355-3200184160,07265356-3200184160,07265484-3200184160,07265484-3200184160,07265506-3200184160,07265506-3200184160,07265651-3200184160,07265651-3200184160,07265865-3200184160,07265865-3200184160,07265866-3200184160,07265866-3200184160  "</t>
        </is>
      </c>
      <c r="E271" s="2">
        <f>"PR191014004"</f>
        <v/>
      </c>
      <c r="F271" s="3" t="n">
        <v>43752</v>
      </c>
      <c r="G271" s="18" t="n">
        <v>-559205.46</v>
      </c>
      <c r="H271" s="4" t="n">
        <v>-36102.83</v>
      </c>
    </row>
    <row r="272" ht="12.6" customHeight="1" s="12">
      <c r="A272" s="2" t="inlineStr">
        <is>
          <t>苏州万美塑胶制品有限公司</t>
        </is>
      </c>
      <c r="B272" s="2" t="inlineStr">
        <is>
          <t>亿盛六部-一科-一组</t>
        </is>
      </c>
      <c r="C272" s="2" t="inlineStr">
        <is>
          <t>付款</t>
        </is>
      </c>
      <c r="D272" s="2" t="inlineStr">
        <is>
          <t>="07262043-3200184160,07262120-3200184160,07262123-3200184160,07262235-3200184160,07262286-3200184160,07262286-3200184160,07262394-3200184160,07262394-3200184160,07262395-3200184160,07262395-3200184160,07262396-3200184160,07262396-3200184160,07262453-3200184160,07262453-3200184160,07262454-3200184160,07263055-3200184160,07263404-3200184160,07263404-3200184160,07263556-3200184160,07263660-3200184160,07263660-3200184160,07263661-3200184160,07263661-3200184160,07263936-3200184160,07264108-3200184160,07264186-3200184160,07264186-3200184160,07264188-3200184160,07264188-3200184160,07264189-3200184160,07264189-3200184160,07264196-3200184160,07264196-3200184160,07264197-3200184160,07264197-3200184160,07264198-3200184160,07264198-3200184160,07264199-3200184160,07264199-3200184160,07264200-3200184160,07264200-3200184160,07264684-3200184160,07264684-3200184160,07264685-3200184160,07264685-3200184160,07264686-3200184160,07264686-3200184160,07264687-3200184160,07264687-3200184160,07264739-3200184160,07264739-3200184160,07264931-3200184160,07264931-3200184160,07265000-3200184160,07265000-3200184160,07265001-3200184160,07265001-3200184160,07265002-3200184160,07265002-3200184160,07265003-3200184160,07265003-3200184160,07265106-3200184160,07265106-3200184160,07265149-3200184160,07265149-3200184160,07265150-3200184160,07265150-3200184160,07265151-3200184160,07265151-3200184160,07265152-3200184160,07265152-3200184160,07265247-3200184160,07265247-3200184160,07265248-3200184160,07265248-3200184160,07265249-3200184160,07265249-3200184160,07265250-3200184160,07265250-3200184160,07265251-3200184160,07265251-3200184160,07265252-3200184160,07265252-3200184160,07265253-3200184160,07265253-3200184160,07265254-3200184160,07265254-3200184160,07265355-3200184160,07265356-3200184160,07265484-3200184160,07265484-3200184160,07265506-3200184160,07265506-3200184160,07265651-3200184160,07265651-3200184160,07265865-3200184160,07265865-3200184160,07265866-3200184160,07265866-3200184160  "</t>
        </is>
      </c>
      <c r="E272" s="2">
        <f>"PR191014004"</f>
        <v/>
      </c>
      <c r="F272" s="3" t="n">
        <v>43752</v>
      </c>
      <c r="G272" s="18" t="n">
        <v>-559205.46</v>
      </c>
      <c r="H272" s="4" t="n">
        <v>-165807.49</v>
      </c>
    </row>
    <row r="273" ht="12.6" customHeight="1" s="12">
      <c r="A273" s="2" t="inlineStr">
        <is>
          <t>苏州万美塑胶制品有限公司</t>
        </is>
      </c>
      <c r="B273" s="2" t="inlineStr">
        <is>
          <t>亿盛四部-一科-二组</t>
        </is>
      </c>
      <c r="C273" s="2" t="inlineStr">
        <is>
          <t>付款</t>
        </is>
      </c>
      <c r="D273" s="2">
        <f>"06661517-3200163160,06661517-3200163160,06661544-3200163160,06665338-3200163160,06665338-3200163160,07263045-3200184160,07264614-3200184160,07264614-3200184160,07265417-3200184160,07265417-3200184160  "</f>
        <v/>
      </c>
      <c r="E273" s="2">
        <f>"PR191014007"</f>
        <v/>
      </c>
      <c r="F273" s="3" t="n">
        <v>43752</v>
      </c>
      <c r="G273" s="17" t="n">
        <v>-19596.14</v>
      </c>
      <c r="H273" s="4" t="n">
        <v>-1420.34</v>
      </c>
    </row>
    <row r="274" ht="12.6" customHeight="1" s="12">
      <c r="A274" s="2" t="inlineStr">
        <is>
          <t>苏州万美塑胶制品有限公司</t>
        </is>
      </c>
      <c r="B274" s="2" t="inlineStr">
        <is>
          <t>亿盛四部-一科-一组</t>
        </is>
      </c>
      <c r="C274" s="2" t="inlineStr">
        <is>
          <t>付款</t>
        </is>
      </c>
      <c r="D274" s="2">
        <f>"06661517-3200163160,06661517-3200163160,06661544-3200163160,06665338-3200163160,06665338-3200163160,07263045-3200184160,07264614-3200184160,07264614-3200184160,07265417-3200184160,07265417-3200184160  "</f>
        <v/>
      </c>
      <c r="E274" s="2">
        <f>"PR191014007"</f>
        <v/>
      </c>
      <c r="F274" s="3" t="n">
        <v>43752</v>
      </c>
      <c r="G274" s="17" t="n">
        <v>-19596.14</v>
      </c>
      <c r="H274" s="4" t="n">
        <v>-18175.8</v>
      </c>
    </row>
    <row r="275" ht="12.6" customHeight="1" s="12">
      <c r="A275" s="2" t="inlineStr">
        <is>
          <t>苏州万美塑胶制品有限公司</t>
        </is>
      </c>
      <c r="B275" s="2" t="inlineStr">
        <is>
          <t>亿盛六部-四科-二组</t>
        </is>
      </c>
      <c r="C275" s="2" t="inlineStr">
        <is>
          <t>付款</t>
        </is>
      </c>
      <c r="D275" s="2" t="inlineStr">
        <is>
          <t>="07262043-3200184160,07262120-3200184160,07262123-3200184160,07262235-3200184160,07262286-3200184160,07262286-3200184160,07262394-3200184160,07262394-3200184160,07262395-3200184160,07262395-3200184160,07262396-3200184160,07262396-3200184160,07262453-3200184160,07262453-3200184160,07262454-3200184160,07263055-3200184160,07263404-3200184160,07263404-3200184160,07263556-3200184160,07263660-3200184160,07263660-3200184160,07263661-3200184160,07263661-3200184160,07263936-3200184160,07264108-3200184160,07264186-3200184160,07264186-3200184160,07264188-3200184160,07264188-3200184160,07264189-3200184160,07264189-3200184160,07264196-3200184160,07264196-3200184160,07264197-3200184160,07264197-3200184160,07264198-3200184160,07264198-3200184160,07264199-3200184160,07264199-3200184160,07264200-3200184160,07264200-3200184160,07264684-3200184160,07264684-3200184160,07264685-3200184160,07264685-3200184160,07264686-3200184160,07264686-3200184160,07264687-3200184160,07264687-3200184160,07264739-3200184160,07264739-3200184160,07264931-3200184160,07264931-3200184160,07265000-3200184160,07265000-3200184160,07265001-3200184160,07265001-3200184160,07265002-3200184160,07265002-3200184160,07265003-3200184160,07265003-3200184160,07265106-3200184160,07265106-3200184160,07265149-3200184160,07265149-3200184160,07265150-3200184160,07265150-3200184160,07265151-3200184160,07265151-3200184160,07265152-3200184160,07265152-3200184160,07265247-3200184160,07265247-3200184160,07265248-3200184160,07265248-3200184160,07265249-3200184160,07265249-3200184160,07265250-3200184160,07265250-3200184160,07265251-3200184160,07265251-3200184160,07265252-3200184160,07265252-3200184160,07265253-3200184160,07265253-3200184160,07265254-3200184160,07265254-3200184160,07265355-3200184160,07265356-3200184160,07265484-3200184160,07265484-3200184160,07265506-3200184160,07265506-3200184160,07265651-3200184160,07265651-3200184160,07265865-3200184160,07265865-3200184160,07265866-3200184160,07265866-3200184160  "</t>
        </is>
      </c>
      <c r="E275" s="2">
        <f>"PR191014004"</f>
        <v/>
      </c>
      <c r="F275" s="3" t="n">
        <v>43752</v>
      </c>
      <c r="G275" s="18" t="n">
        <v>-559205.46</v>
      </c>
      <c r="H275" s="4" t="n">
        <v>-93770.28</v>
      </c>
    </row>
    <row r="276" ht="12.6" customHeight="1" s="12">
      <c r="A276" s="2" t="inlineStr">
        <is>
          <t>苏州万美塑胶制品有限公司</t>
        </is>
      </c>
      <c r="B276" s="2" t="inlineStr">
        <is>
          <t>亿盛八部-一科-一组</t>
        </is>
      </c>
      <c r="C276" s="2" t="inlineStr">
        <is>
          <t>付款</t>
        </is>
      </c>
      <c r="D276" s="2" t="inlineStr">
        <is>
          <t>="06662129-3200163160,06662129-3200163160,06666593-3200163160,06666593-3200163160,07261104-3200184160,07261104-3200184160,07261333-3200184160,07261333-3200184160,07261334-3200184160,07261334-3200184160,07263284-3200184160,07263284-3200184160,07271539-3200184160,07271540-3200184160,07271541-3200184160,07272514-3200184160  "</t>
        </is>
      </c>
      <c r="E276" s="2">
        <f>"PR191014005"</f>
        <v/>
      </c>
      <c r="F276" s="3" t="n">
        <v>43752</v>
      </c>
      <c r="G276" s="17" t="n">
        <v>-172955.42</v>
      </c>
      <c r="H276" s="4" t="n">
        <v>-2093.41</v>
      </c>
    </row>
    <row r="277" ht="12.6" customHeight="1" s="12">
      <c r="A277" s="2" t="inlineStr">
        <is>
          <t>苏州万美塑胶制品有限公司</t>
        </is>
      </c>
      <c r="B277" s="2" t="inlineStr">
        <is>
          <t>亿盛九部-三科-二组</t>
        </is>
      </c>
      <c r="C277" s="2" t="inlineStr">
        <is>
          <t>付款</t>
        </is>
      </c>
      <c r="D277" s="2" t="inlineStr">
        <is>
          <t>="07262294-3200184160,07262294-3200184160,07265981-3200184160,07265981-3200184160,07266387-3200184160,07266388-3200184160,07266389-3200184160,07266390-3200184160,07266391-3200184160,07270406-3200184160,07270407-3200184160,07270518-3200184160,07270519-3200184160,07270867-3200184160,07270867-3200184160,07270899-3200184160,07270899-3200184160,07270899-3200184160,07271252-3200184160,07271252-3200184160,07272501-3200184160,07272513-3200184160,07273160-3200184160,07274577-3200184160  "</t>
        </is>
      </c>
      <c r="E277" s="2">
        <f>"PR191014006"</f>
        <v/>
      </c>
      <c r="F277" s="3" t="n">
        <v>43752</v>
      </c>
      <c r="G277" s="17" t="n">
        <v>-168989.98</v>
      </c>
      <c r="H277" s="4" t="n">
        <v>-41773</v>
      </c>
    </row>
    <row r="278" ht="12.6" customHeight="1" s="12">
      <c r="A278" s="2" t="inlineStr">
        <is>
          <t>苏州万美塑胶制品有限公司</t>
        </is>
      </c>
      <c r="B278" s="2" t="inlineStr">
        <is>
          <t>亿盛九部-一科-一组</t>
        </is>
      </c>
      <c r="C278" s="2" t="inlineStr">
        <is>
          <t>付款</t>
        </is>
      </c>
      <c r="D278" s="2" t="inlineStr">
        <is>
          <t>="07262294-3200184160,07262294-3200184160,07265981-3200184160,07265981-3200184160,07266387-3200184160,07266388-3200184160,07266389-3200184160,07266390-3200184160,07266391-3200184160,07270406-3200184160,07270407-3200184160,07270518-3200184160,07270519-3200184160,07270867-3200184160,07270867-3200184160,07270899-3200184160,07270899-3200184160,07270899-3200184160,07271252-3200184160,07271252-3200184160,07272501-3200184160,07272513-3200184160,07273160-3200184160,07274577-3200184160  "</t>
        </is>
      </c>
      <c r="E278" s="2">
        <f>"PR191014006"</f>
        <v/>
      </c>
      <c r="F278" s="3" t="n">
        <v>43752</v>
      </c>
      <c r="G278" s="17" t="n">
        <v>-168989.98</v>
      </c>
      <c r="H278" s="4" t="n">
        <v>-127216.98</v>
      </c>
    </row>
    <row r="279" ht="12.6" customHeight="1" s="12">
      <c r="A279" s="2" t="inlineStr">
        <is>
          <t>苏州万美塑胶制品有限公司</t>
        </is>
      </c>
      <c r="B279" s="2" t="inlineStr">
        <is>
          <t>亿盛七部-一科-三组</t>
        </is>
      </c>
      <c r="C279" s="2" t="inlineStr">
        <is>
          <t>付款</t>
        </is>
      </c>
      <c r="D279" s="2" t="inlineStr">
        <is>
          <t>="06650118-3200163160,06650119-3200163160,06662334-3200163160,06662614-3200163160,06662631-3200163160,06662632-3200163160,06662775-3200163160,06663203-3200163160,06664906-3200163160,06665479-3200163160,07261020-3200184160,07261118-3200184160,07261118-3200184160,07262340-3200184160,07265196-3200184160,07265196-3200184160,07265196-3200184160,07265404-3200184160,07265404-3200184160,07271268-3200184160,07271268-3200184160  "</t>
        </is>
      </c>
      <c r="E279" s="2">
        <f>"PR191014008"</f>
        <v/>
      </c>
      <c r="F279" s="3" t="n">
        <v>43752</v>
      </c>
      <c r="G279" s="17" t="n">
        <v>-25752.44</v>
      </c>
      <c r="H279" s="4" t="n">
        <v>-21172.56</v>
      </c>
    </row>
    <row r="280" ht="12.6" customHeight="1" s="12">
      <c r="A280" s="2" t="inlineStr">
        <is>
          <t>苏州万美塑胶制品有限公司</t>
        </is>
      </c>
      <c r="B280" s="2" t="inlineStr">
        <is>
          <t>亿盛一部-三科-一组</t>
        </is>
      </c>
      <c r="C280" s="2" t="inlineStr">
        <is>
          <t>付款</t>
        </is>
      </c>
      <c r="D280" s="2">
        <f>"07272631-3200184160,07272632-3200184160  "</f>
        <v/>
      </c>
      <c r="E280" s="2">
        <f>"PR191022028"</f>
        <v/>
      </c>
      <c r="F280" s="3" t="n">
        <v>43760</v>
      </c>
      <c r="G280" s="17" t="n">
        <v>-18273.16</v>
      </c>
      <c r="H280" s="4" t="n">
        <v>-18273.16</v>
      </c>
    </row>
    <row r="281" ht="12.6" customHeight="1" s="12">
      <c r="A281" s="2" t="inlineStr">
        <is>
          <t>苏州万美塑胶制品有限公司</t>
        </is>
      </c>
      <c r="B281" s="2" t="inlineStr">
        <is>
          <t>亿盛八部-三科-一组</t>
        </is>
      </c>
      <c r="C281" s="2" t="inlineStr">
        <is>
          <t>付款</t>
        </is>
      </c>
      <c r="D281" s="2" t="inlineStr">
        <is>
          <t>="00431806-3200182160,00431806-3200182160,00431807-3200182160,00431807-3200182160,07266129-3200184160,07266129-3200184160,07271542-3200184160,07271543-3200184160,07271721-3200184160,07271722-3200184160,07274762-3200184160,07274762-3200184160,07274763-3200184160,07274763-3200184160,07274764-3200184160,07274764-3200184160,07274904-3200184160,07274904-3200184160  "</t>
        </is>
      </c>
      <c r="E281" s="2">
        <f>"PR191028045"</f>
        <v/>
      </c>
      <c r="F281" s="3" t="n">
        <v>43766</v>
      </c>
      <c r="G281" s="18" t="n">
        <v>-151929.54</v>
      </c>
      <c r="H281" s="4" t="n">
        <v>-34086.92</v>
      </c>
    </row>
    <row r="282" ht="12.6" customHeight="1" s="12">
      <c r="A282" s="2" t="inlineStr">
        <is>
          <t>苏州万美塑胶制品有限公司</t>
        </is>
      </c>
      <c r="B282" s="2" t="inlineStr">
        <is>
          <t>亿盛八部-三科-二组</t>
        </is>
      </c>
      <c r="C282" s="2" t="inlineStr">
        <is>
          <t>付款</t>
        </is>
      </c>
      <c r="D282" s="2" t="inlineStr">
        <is>
          <t>="00431806-3200182160,00431806-3200182160,00431807-3200182160,00431807-3200182160,07266129-3200184160,07266129-3200184160,07271542-3200184160,07271543-3200184160,07271721-3200184160,07271722-3200184160,07274762-3200184160,07274762-3200184160,07274763-3200184160,07274763-3200184160,07274764-3200184160,07274764-3200184160,07274904-3200184160,07274904-3200184160  "</t>
        </is>
      </c>
      <c r="E282" s="2">
        <f>"PR191028045"</f>
        <v/>
      </c>
      <c r="F282" s="3" t="n">
        <v>43766</v>
      </c>
      <c r="G282" s="18" t="n">
        <v>-151929.54</v>
      </c>
      <c r="H282" s="4" t="n">
        <v>-66436.42</v>
      </c>
    </row>
    <row r="283" ht="12.6" customHeight="1" s="12">
      <c r="A283" s="2" t="inlineStr">
        <is>
          <t>苏州万美塑胶制品有限公司</t>
        </is>
      </c>
      <c r="B283" s="2" t="inlineStr">
        <is>
          <t>亿盛九部-三科-二组</t>
        </is>
      </c>
      <c r="C283" s="2" t="inlineStr">
        <is>
          <t>付款</t>
        </is>
      </c>
      <c r="D283" s="2" t="inlineStr">
        <is>
          <t>="07271512-3200184160,07271512-3200184160,07271517-3200184160,07271517-3200184160,07271518-3200184160,07271518-3200184160,07271519-3200184160,07271519-3200184160,07271520-3200184160,07271520-3200184160,07271531-3200184160,07271532-3200184160,07271691-3200184160,07271697-3200184160,07271698-3200184160,07271699-3200184160,07271700-3200184160,07272336-3200184160,07272336-3200184160,07272378-3200184160,07272378-3200184160,07272379-3200184160,07272379-3200184160,07272380-3200184160,07272380-3200184160,07274768-3200184160,07274768-3200184160,07274769-3200184160,07274769-3200184160,07274907-3200184160,07274907-3200184160,07274911-3200184160,07274911-3200184160,07275025-3200184160,07275025-3200184160,07275486-3200184160,07275486-3200184160  "</t>
        </is>
      </c>
      <c r="E283" s="2">
        <f>"PR191028044"</f>
        <v/>
      </c>
      <c r="F283" s="3" t="n">
        <v>43766</v>
      </c>
      <c r="G283" s="17" t="n">
        <v>-92462.38</v>
      </c>
      <c r="H283" s="4" t="n">
        <v>-92462.38</v>
      </c>
      <c r="S283" s="13" t="n">
        <v>-92462.38</v>
      </c>
    </row>
    <row r="284" ht="12.6" customHeight="1" s="12">
      <c r="A284" s="2" t="inlineStr">
        <is>
          <t>苏州万美塑胶制品有限公司</t>
        </is>
      </c>
      <c r="B284" s="2" t="inlineStr">
        <is>
          <t>亿盛八部-一科-二组</t>
        </is>
      </c>
      <c r="C284" s="2" t="inlineStr">
        <is>
          <t>付款</t>
        </is>
      </c>
      <c r="D284" s="2" t="inlineStr">
        <is>
          <t>="00431806-3200182160,00431806-3200182160,00431807-3200182160,00431807-3200182160,07266129-3200184160,07266129-3200184160,07271542-3200184160,07271543-3200184160,07271721-3200184160,07271722-3200184160,07274762-3200184160,07274762-3200184160,07274763-3200184160,07274763-3200184160,07274764-3200184160,07274764-3200184160,07274904-3200184160,07274904-3200184160  "</t>
        </is>
      </c>
      <c r="E284" s="2">
        <f>"PR191028045"</f>
        <v/>
      </c>
      <c r="F284" s="3" t="n">
        <v>43766</v>
      </c>
      <c r="G284" s="18" t="n">
        <v>-151929.54</v>
      </c>
      <c r="H284" s="4" t="n">
        <v>-48669.79</v>
      </c>
    </row>
    <row r="285" ht="12.6" customHeight="1" s="12">
      <c r="A285" s="2" t="inlineStr">
        <is>
          <t>苏州万美塑胶制品有限公司</t>
        </is>
      </c>
      <c r="B285" s="2" t="inlineStr">
        <is>
          <t>亿盛八部-一科-一组</t>
        </is>
      </c>
      <c r="C285" s="2" t="inlineStr">
        <is>
          <t>付款</t>
        </is>
      </c>
      <c r="D285" s="2" t="inlineStr">
        <is>
          <t>="00431806-3200182160,00431806-3200182160,00431807-3200182160,00431807-3200182160,07266129-3200184160,07266129-3200184160,07271542-3200184160,07271543-3200184160,07271721-3200184160,07271722-3200184160,07274762-3200184160,07274762-3200184160,07274763-3200184160,07274763-3200184160,07274764-3200184160,07274764-3200184160,07274904-3200184160,07274904-3200184160  "</t>
        </is>
      </c>
      <c r="E285" s="2">
        <f>"PR191028045"</f>
        <v/>
      </c>
      <c r="F285" s="3" t="n">
        <v>43766</v>
      </c>
      <c r="G285" s="18" t="n">
        <v>-151929.54</v>
      </c>
      <c r="H285" s="4" t="n">
        <v>-2736.41</v>
      </c>
    </row>
    <row r="286" ht="12.6" customHeight="1" s="12">
      <c r="A286" s="2" t="inlineStr">
        <is>
          <t>苏州万美塑胶制品有限公司</t>
        </is>
      </c>
      <c r="B286" s="2" t="inlineStr">
        <is>
          <t>亿盛一部-三科-一组</t>
        </is>
      </c>
      <c r="C286" s="2" t="inlineStr">
        <is>
          <t>付款</t>
        </is>
      </c>
      <c r="D286" s="2">
        <f>"07273555-3200184160  "</f>
        <v/>
      </c>
      <c r="E286" s="2">
        <f>"PR191031019"</f>
        <v/>
      </c>
      <c r="F286" s="3" t="n">
        <v>43769</v>
      </c>
      <c r="G286" s="17" t="n">
        <v>-364.11</v>
      </c>
      <c r="H286" s="5" t="n">
        <v>-364.11</v>
      </c>
      <c r="S286" s="13" t="n">
        <v>-364.11</v>
      </c>
    </row>
    <row r="287" ht="12.6" customHeight="1" s="12">
      <c r="A287" s="2" t="inlineStr">
        <is>
          <t>苏州万美塑胶制品有限公司</t>
        </is>
      </c>
      <c r="B287" s="2" t="inlineStr">
        <is>
          <t>亿盛八部-二科-二组</t>
        </is>
      </c>
      <c r="C287" s="2" t="inlineStr">
        <is>
          <t>付款</t>
        </is>
      </c>
      <c r="D287" s="2">
        <f>""</f>
        <v/>
      </c>
      <c r="E287" s="2">
        <f>"PR191112045"</f>
        <v/>
      </c>
      <c r="F287" s="3" t="n">
        <v>43781</v>
      </c>
      <c r="G287" s="19" t="n">
        <v>-1009418.88</v>
      </c>
      <c r="H287" s="4" t="n">
        <v>-334084.93</v>
      </c>
    </row>
    <row r="288" ht="12.6" customHeight="1" s="12">
      <c r="A288" s="2" t="inlineStr">
        <is>
          <t>苏州万美塑胶制品有限公司</t>
        </is>
      </c>
      <c r="B288" s="2" t="inlineStr">
        <is>
          <t>亿盛八部-二科-一组</t>
        </is>
      </c>
      <c r="C288" s="2" t="inlineStr">
        <is>
          <t>付款</t>
        </is>
      </c>
      <c r="D288" s="2">
        <f>""</f>
        <v/>
      </c>
      <c r="E288" s="2">
        <f>"PR191112045"</f>
        <v/>
      </c>
      <c r="F288" s="3" t="n">
        <v>43781</v>
      </c>
      <c r="G288" s="19" t="n">
        <v>-1009418.88</v>
      </c>
      <c r="H288" s="4" t="n">
        <v>-64138.7</v>
      </c>
    </row>
    <row r="289" ht="12.6" customHeight="1" s="12">
      <c r="A289" s="2" t="inlineStr">
        <is>
          <t>苏州万美塑胶制品有限公司</t>
        </is>
      </c>
      <c r="B289" s="2" t="inlineStr">
        <is>
          <t>亿盛八部-三科-一组</t>
        </is>
      </c>
      <c r="C289" s="2" t="inlineStr">
        <is>
          <t>付款</t>
        </is>
      </c>
      <c r="D289" s="2">
        <f>""</f>
        <v/>
      </c>
      <c r="E289" s="2">
        <f>"PR191112045"</f>
        <v/>
      </c>
      <c r="F289" s="3" t="n">
        <v>43781</v>
      </c>
      <c r="G289" s="19" t="n">
        <v>-1009418.88</v>
      </c>
      <c r="H289" s="4" t="n">
        <v>-18427.81</v>
      </c>
    </row>
    <row r="290" ht="12.6" customHeight="1" s="12">
      <c r="A290" s="2" t="inlineStr">
        <is>
          <t>苏州万美塑胶制品有限公司</t>
        </is>
      </c>
      <c r="B290" s="2" t="inlineStr">
        <is>
          <t>亿盛八部-一科-二组</t>
        </is>
      </c>
      <c r="C290" s="2" t="inlineStr">
        <is>
          <t>付款</t>
        </is>
      </c>
      <c r="D290" s="2">
        <f>""</f>
        <v/>
      </c>
      <c r="E290" s="2">
        <f>"PR191112045"</f>
        <v/>
      </c>
      <c r="F290" s="3" t="n">
        <v>43781</v>
      </c>
      <c r="G290" s="19" t="n">
        <v>-1009418.88</v>
      </c>
      <c r="H290" s="4" t="n">
        <v>-540410.01</v>
      </c>
    </row>
    <row r="291" ht="12.6" customHeight="1" s="12">
      <c r="A291" s="2" t="inlineStr">
        <is>
          <t>苏州万美塑胶制品有限公司</t>
        </is>
      </c>
      <c r="B291" s="2" t="inlineStr">
        <is>
          <t>亿盛八部-一科-一组</t>
        </is>
      </c>
      <c r="C291" s="2" t="inlineStr">
        <is>
          <t>付款</t>
        </is>
      </c>
      <c r="D291" s="2">
        <f>""</f>
        <v/>
      </c>
      <c r="E291" s="2">
        <f>"PR191112045"</f>
        <v/>
      </c>
      <c r="F291" s="3" t="n">
        <v>43781</v>
      </c>
      <c r="G291" s="19" t="n">
        <v>-1009418.88</v>
      </c>
      <c r="H291" s="4" t="n">
        <v>-20788.61</v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:title xmlns:dc="http://purl.org/dc/elements/1.1/">RTF Template</dc:title>
  <dcterms:created xmlns:dcterms="http://purl.org/dc/terms/" xmlns:xsi="http://www.w3.org/2001/XMLSchema-instance" xsi:type="dcterms:W3CDTF">2019-11-13T06:40:58Z</dcterms:created>
  <dcterms:modified xmlns:dcterms="http://purl.org/dc/terms/" xmlns:xsi="http://www.w3.org/2001/XMLSchema-instance" xsi:type="dcterms:W3CDTF">2020-03-30T10:49:42Z</dcterms:modified>
  <cp:lastModifiedBy>Chao Cheng</cp:lastModifiedBy>
</cp:coreProperties>
</file>