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junyuan/Documents/NUS Work/Y2S2 (Current)/SP3172 Integrated Science Project/December Phase/SP3172/"/>
    </mc:Choice>
  </mc:AlternateContent>
  <xr:revisionPtr revIDLastSave="0" documentId="13_ncr:1_{5691DF48-C90B-7C40-960F-6D0CE2D823B6}" xr6:coauthVersionLast="47" xr6:coauthVersionMax="47" xr10:uidLastSave="{00000000-0000-0000-0000-000000000000}"/>
  <bookViews>
    <workbookView xWindow="1100" yWindow="500" windowWidth="26060" windowHeight="15600" xr2:uid="{00000000-000D-0000-FFFF-FFFF00000000}"/>
  </bookViews>
  <sheets>
    <sheet name="bci spplist" sheetId="1" r:id="rId1"/>
  </sheets>
  <definedNames>
    <definedName name="_xlnm._FilterDatabase" localSheetId="0" hidden="1">'bci spplist'!$F$1:$F$83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1" l="1"/>
  <c r="K86" i="1"/>
  <c r="K3" i="1"/>
  <c r="L3" i="1"/>
  <c r="M3" i="1"/>
  <c r="K7" i="1"/>
  <c r="L7" i="1"/>
  <c r="M7" i="1"/>
  <c r="K9" i="1"/>
  <c r="L9" i="1"/>
  <c r="M9" i="1"/>
  <c r="K10" i="1"/>
  <c r="L10" i="1"/>
  <c r="M10" i="1"/>
  <c r="K12" i="1"/>
  <c r="L12" i="1"/>
  <c r="M12" i="1"/>
  <c r="K14" i="1"/>
  <c r="L14" i="1"/>
  <c r="M14" i="1"/>
  <c r="K15" i="1"/>
  <c r="L15" i="1"/>
  <c r="M15" i="1"/>
  <c r="K16" i="1"/>
  <c r="L16" i="1"/>
  <c r="M16" i="1"/>
  <c r="K18" i="1"/>
  <c r="L18" i="1"/>
  <c r="M18" i="1"/>
  <c r="K20" i="1"/>
  <c r="L20" i="1"/>
  <c r="M20" i="1"/>
  <c r="K21" i="1"/>
  <c r="L21" i="1"/>
  <c r="M21" i="1"/>
  <c r="K23" i="1"/>
  <c r="L23" i="1"/>
  <c r="M23" i="1"/>
  <c r="K27" i="1"/>
  <c r="L27" i="1"/>
  <c r="M27" i="1"/>
  <c r="K29" i="1"/>
  <c r="L29" i="1"/>
  <c r="M29" i="1"/>
  <c r="K30" i="1"/>
  <c r="L30" i="1"/>
  <c r="M30" i="1"/>
  <c r="K31" i="1"/>
  <c r="L31" i="1"/>
  <c r="M31" i="1"/>
  <c r="K32" i="1"/>
  <c r="L32" i="1"/>
  <c r="M32" i="1"/>
  <c r="K34" i="1"/>
  <c r="L34" i="1"/>
  <c r="M34" i="1"/>
  <c r="K35" i="1"/>
  <c r="L35" i="1"/>
  <c r="M35" i="1"/>
  <c r="K38" i="1"/>
  <c r="L38" i="1"/>
  <c r="M38" i="1"/>
  <c r="K43" i="1"/>
  <c r="L43" i="1"/>
  <c r="M43" i="1"/>
  <c r="K46" i="1"/>
  <c r="L46" i="1"/>
  <c r="M46" i="1"/>
  <c r="K49" i="1"/>
  <c r="L49" i="1"/>
  <c r="M49" i="1"/>
  <c r="K50" i="1"/>
  <c r="L50" i="1"/>
  <c r="M50" i="1"/>
  <c r="K51" i="1"/>
  <c r="L51" i="1"/>
  <c r="M51" i="1"/>
  <c r="K52" i="1"/>
  <c r="L52" i="1"/>
  <c r="M52" i="1"/>
  <c r="K54" i="1"/>
  <c r="L54" i="1"/>
  <c r="M54" i="1"/>
  <c r="K56" i="1"/>
  <c r="L56" i="1"/>
  <c r="M56" i="1"/>
  <c r="K57" i="1"/>
  <c r="L57" i="1"/>
  <c r="M57" i="1"/>
  <c r="K58" i="1"/>
  <c r="L58" i="1"/>
  <c r="M58" i="1"/>
  <c r="K60" i="1"/>
  <c r="L60" i="1"/>
  <c r="M60" i="1"/>
  <c r="K66" i="1"/>
  <c r="L66" i="1"/>
  <c r="M66" i="1"/>
  <c r="K67" i="1"/>
  <c r="L67" i="1"/>
  <c r="M67" i="1"/>
  <c r="K70" i="1"/>
  <c r="L70" i="1"/>
  <c r="M70" i="1"/>
  <c r="K72" i="1"/>
  <c r="L72" i="1"/>
  <c r="M72" i="1"/>
  <c r="K73" i="1"/>
  <c r="L73" i="1"/>
  <c r="M73" i="1"/>
  <c r="K75" i="1"/>
  <c r="L75" i="1"/>
  <c r="M75" i="1"/>
  <c r="K77" i="1"/>
  <c r="L77" i="1"/>
  <c r="M77" i="1"/>
  <c r="K78" i="1"/>
  <c r="L78" i="1"/>
  <c r="M78" i="1"/>
  <c r="K79" i="1"/>
  <c r="L79" i="1"/>
  <c r="M79" i="1"/>
  <c r="K83" i="1"/>
  <c r="L83" i="1"/>
  <c r="M83" i="1"/>
</calcChain>
</file>

<file path=xl/sharedStrings.xml><?xml version="1.0" encoding="utf-8"?>
<sst xmlns="http://schemas.openxmlformats.org/spreadsheetml/2006/main" count="347" uniqueCount="282">
  <si>
    <t>Fabaceae:Mimos.</t>
  </si>
  <si>
    <t>Euphorbiaceae</t>
  </si>
  <si>
    <t>panamensis</t>
  </si>
  <si>
    <t>alchco</t>
  </si>
  <si>
    <t>Alchornea</t>
  </si>
  <si>
    <t>costaricensis</t>
  </si>
  <si>
    <t>latifolia</t>
  </si>
  <si>
    <t>Rubiaceae</t>
  </si>
  <si>
    <t>Sapindaceae</t>
  </si>
  <si>
    <t>anacex</t>
  </si>
  <si>
    <t>Anacardium</t>
  </si>
  <si>
    <t>excelsum</t>
  </si>
  <si>
    <t>Anacardiaceae</t>
  </si>
  <si>
    <t>Annonaceae</t>
  </si>
  <si>
    <t>Fabaceae:Faboid.</t>
  </si>
  <si>
    <t>acuminata</t>
  </si>
  <si>
    <t>hayesii</t>
  </si>
  <si>
    <t>Apeiba</t>
  </si>
  <si>
    <t>Tiliaceae</t>
  </si>
  <si>
    <t>apeime</t>
  </si>
  <si>
    <t>aspera</t>
  </si>
  <si>
    <t>Apocynaceae</t>
  </si>
  <si>
    <t>ast1st</t>
  </si>
  <si>
    <t>Astrocaryum</t>
  </si>
  <si>
    <t>standleyanum</t>
  </si>
  <si>
    <t>Arecaceae</t>
  </si>
  <si>
    <t>ast2gr</t>
  </si>
  <si>
    <t>Astronium</t>
  </si>
  <si>
    <t>graveolens</t>
  </si>
  <si>
    <t>Flacourtiaceae</t>
  </si>
  <si>
    <t>beilpe</t>
  </si>
  <si>
    <t>Beilschmiedia</t>
  </si>
  <si>
    <t>pendula</t>
  </si>
  <si>
    <t>Lauraceae</t>
  </si>
  <si>
    <t>brosal</t>
  </si>
  <si>
    <t>Brosimum</t>
  </si>
  <si>
    <t>alicastrum</t>
  </si>
  <si>
    <t>Moraceae</t>
  </si>
  <si>
    <t>calolo</t>
  </si>
  <si>
    <t>Calophyllum</t>
  </si>
  <si>
    <t>longifolium</t>
  </si>
  <si>
    <t>Clusiaceae</t>
  </si>
  <si>
    <t>arborea</t>
  </si>
  <si>
    <t>Bombacaceae</t>
  </si>
  <si>
    <t>Meliaceae</t>
  </si>
  <si>
    <t>Ochnaceae</t>
  </si>
  <si>
    <t>Solanaceae</t>
  </si>
  <si>
    <t>Myrtaceae</t>
  </si>
  <si>
    <t>Chrysophyllum</t>
  </si>
  <si>
    <t>Sapotaceae</t>
  </si>
  <si>
    <t>chr2ca</t>
  </si>
  <si>
    <t>cainito</t>
  </si>
  <si>
    <t>Polygonaceae</t>
  </si>
  <si>
    <t>cordal</t>
  </si>
  <si>
    <t>Cordia</t>
  </si>
  <si>
    <t>alliodora</t>
  </si>
  <si>
    <t>Boraginaceae</t>
  </si>
  <si>
    <t>cordbi</t>
  </si>
  <si>
    <t>bicolor</t>
  </si>
  <si>
    <t>cordla</t>
  </si>
  <si>
    <t>lasiocalyx</t>
  </si>
  <si>
    <t>cou2cu</t>
  </si>
  <si>
    <t>Coussarea</t>
  </si>
  <si>
    <t>curvigemmia</t>
  </si>
  <si>
    <t>crotbi</t>
  </si>
  <si>
    <t>Croton</t>
  </si>
  <si>
    <t>billbergianus</t>
  </si>
  <si>
    <t>Cupania</t>
  </si>
  <si>
    <t>cuparu</t>
  </si>
  <si>
    <t>rufescens</t>
  </si>
  <si>
    <t>cupasy</t>
  </si>
  <si>
    <t>sylvatica</t>
  </si>
  <si>
    <t>dendar</t>
  </si>
  <si>
    <t>Dendropanax</t>
  </si>
  <si>
    <t>arboreus</t>
  </si>
  <si>
    <t>Araliaceae</t>
  </si>
  <si>
    <t>des2pa</t>
  </si>
  <si>
    <t>Desmopsis</t>
  </si>
  <si>
    <t>diptpa</t>
  </si>
  <si>
    <t>Dipteryx</t>
  </si>
  <si>
    <t>drypst</t>
  </si>
  <si>
    <t>Drypetes</t>
  </si>
  <si>
    <t>standleyi</t>
  </si>
  <si>
    <t>eugeco</t>
  </si>
  <si>
    <t>Eugenia</t>
  </si>
  <si>
    <t>coloradensis</t>
  </si>
  <si>
    <t>eugeoe</t>
  </si>
  <si>
    <t>oerstedeana</t>
  </si>
  <si>
    <t>faraoc</t>
  </si>
  <si>
    <t>Faramea</t>
  </si>
  <si>
    <t>occidentalis</t>
  </si>
  <si>
    <t>gar2in</t>
  </si>
  <si>
    <t>Garcinia</t>
  </si>
  <si>
    <t>intermedia</t>
  </si>
  <si>
    <t>geniam</t>
  </si>
  <si>
    <t>Genipa</t>
  </si>
  <si>
    <t>americana</t>
  </si>
  <si>
    <t>guapst</t>
  </si>
  <si>
    <t>Guapira</t>
  </si>
  <si>
    <t>standleyana</t>
  </si>
  <si>
    <t>Nyctaginaceae</t>
  </si>
  <si>
    <t>guargr</t>
  </si>
  <si>
    <t>Guarea</t>
  </si>
  <si>
    <t>grandifolia</t>
  </si>
  <si>
    <t>guargu</t>
  </si>
  <si>
    <t>guidonia</t>
  </si>
  <si>
    <t>guatdu</t>
  </si>
  <si>
    <t>Guatteria</t>
  </si>
  <si>
    <t>dumetorum</t>
  </si>
  <si>
    <t>gustsu</t>
  </si>
  <si>
    <t>Gustavia</t>
  </si>
  <si>
    <t>superba</t>
  </si>
  <si>
    <t>Lecythidaceae</t>
  </si>
  <si>
    <t>hassfl</t>
  </si>
  <si>
    <t>Hasseltia</t>
  </si>
  <si>
    <t>floribunda</t>
  </si>
  <si>
    <t>heisac</t>
  </si>
  <si>
    <t>Heisteria</t>
  </si>
  <si>
    <t>Olacaceae</t>
  </si>
  <si>
    <t>heisco</t>
  </si>
  <si>
    <t>concinna</t>
  </si>
  <si>
    <t>Hirtella</t>
  </si>
  <si>
    <t>Chrysobalanaceae</t>
  </si>
  <si>
    <t>hirttr</t>
  </si>
  <si>
    <t>triandra</t>
  </si>
  <si>
    <t>huracr</t>
  </si>
  <si>
    <t>Hura</t>
  </si>
  <si>
    <t>crepitans</t>
  </si>
  <si>
    <t>Violaceae</t>
  </si>
  <si>
    <t>Inga</t>
  </si>
  <si>
    <t>laurina</t>
  </si>
  <si>
    <t>ingama</t>
  </si>
  <si>
    <t>marginata</t>
  </si>
  <si>
    <t>jac1co</t>
  </si>
  <si>
    <t>Jacaranda</t>
  </si>
  <si>
    <t>copaia</t>
  </si>
  <si>
    <t>Bignoniaceae</t>
  </si>
  <si>
    <t>lacmpa</t>
  </si>
  <si>
    <t>Lacmellea</t>
  </si>
  <si>
    <t>laetpr</t>
  </si>
  <si>
    <t>Laetia</t>
  </si>
  <si>
    <t>procera</t>
  </si>
  <si>
    <t>lindla</t>
  </si>
  <si>
    <t>Lindackeria</t>
  </si>
  <si>
    <t>loncla</t>
  </si>
  <si>
    <t>Lonchocarpus</t>
  </si>
  <si>
    <t>latifolius</t>
  </si>
  <si>
    <t>pittieri</t>
  </si>
  <si>
    <t>luehse</t>
  </si>
  <si>
    <t>Luehea</t>
  </si>
  <si>
    <t>seemannii</t>
  </si>
  <si>
    <t>ochrpy</t>
  </si>
  <si>
    <t>Ochroma</t>
  </si>
  <si>
    <t>pyramidale</t>
  </si>
  <si>
    <t>Ocotea</t>
  </si>
  <si>
    <t>oblonga</t>
  </si>
  <si>
    <t>ocotwh</t>
  </si>
  <si>
    <t>whitei</t>
  </si>
  <si>
    <t>oenoma</t>
  </si>
  <si>
    <t>Oenocarpus</t>
  </si>
  <si>
    <t>mapora</t>
  </si>
  <si>
    <t>ouralu</t>
  </si>
  <si>
    <t>Ouratea</t>
  </si>
  <si>
    <t>lucens</t>
  </si>
  <si>
    <t>picrla</t>
  </si>
  <si>
    <t>Picramnia</t>
  </si>
  <si>
    <t>Picramniaceae</t>
  </si>
  <si>
    <t>pla1pi</t>
  </si>
  <si>
    <t>Platymiscium</t>
  </si>
  <si>
    <t>pinnatum</t>
  </si>
  <si>
    <t>pla2el</t>
  </si>
  <si>
    <t>Platypodium</t>
  </si>
  <si>
    <t>elegans</t>
  </si>
  <si>
    <t>poular</t>
  </si>
  <si>
    <t>Poulsenia</t>
  </si>
  <si>
    <t>armata</t>
  </si>
  <si>
    <t>Pouteria</t>
  </si>
  <si>
    <t>poutre</t>
  </si>
  <si>
    <t>reticulata</t>
  </si>
  <si>
    <t>pri2co</t>
  </si>
  <si>
    <t>Prioria</t>
  </si>
  <si>
    <t>copaifera</t>
  </si>
  <si>
    <t>Fabaceae:Caesal.</t>
  </si>
  <si>
    <t>Protium</t>
  </si>
  <si>
    <t>Burseraceae</t>
  </si>
  <si>
    <t>protte</t>
  </si>
  <si>
    <t>tenuifolium</t>
  </si>
  <si>
    <t>pse1se</t>
  </si>
  <si>
    <t>Pseudobombax</t>
  </si>
  <si>
    <t>septenatum</t>
  </si>
  <si>
    <t>Pterocarpus</t>
  </si>
  <si>
    <t>pterro</t>
  </si>
  <si>
    <t>rohrii</t>
  </si>
  <si>
    <t>quaras</t>
  </si>
  <si>
    <t>Quararibea</t>
  </si>
  <si>
    <t>asterolepis</t>
  </si>
  <si>
    <t>amara</t>
  </si>
  <si>
    <t>Simaroubaceae</t>
  </si>
  <si>
    <t>randar</t>
  </si>
  <si>
    <t>Randia</t>
  </si>
  <si>
    <t>rinosy</t>
  </si>
  <si>
    <t>Rinorea</t>
  </si>
  <si>
    <t>simaam</t>
  </si>
  <si>
    <t>Simarouba</t>
  </si>
  <si>
    <t>sloate</t>
  </si>
  <si>
    <t>Sloanea</t>
  </si>
  <si>
    <t>terniflora</t>
  </si>
  <si>
    <t>Elaeocarpaceae</t>
  </si>
  <si>
    <t>socrex</t>
  </si>
  <si>
    <t>Socratea</t>
  </si>
  <si>
    <t>exorrhiza</t>
  </si>
  <si>
    <t>Solanum</t>
  </si>
  <si>
    <t>solaha</t>
  </si>
  <si>
    <t>sponmo</t>
  </si>
  <si>
    <t>Spondias</t>
  </si>
  <si>
    <t>mombin</t>
  </si>
  <si>
    <t>sponra</t>
  </si>
  <si>
    <t>radlkoferi</t>
  </si>
  <si>
    <t>tab1gu</t>
  </si>
  <si>
    <t>Tabebuia</t>
  </si>
  <si>
    <t>guayacan</t>
  </si>
  <si>
    <t>tab1ro</t>
  </si>
  <si>
    <t>rosea</t>
  </si>
  <si>
    <t>tab2ar</t>
  </si>
  <si>
    <t>Tabernaemontana</t>
  </si>
  <si>
    <t>tachve</t>
  </si>
  <si>
    <t>Tachigali</t>
  </si>
  <si>
    <t>versicolor</t>
  </si>
  <si>
    <t>termam</t>
  </si>
  <si>
    <t>Terminalia</t>
  </si>
  <si>
    <t>amazonia</t>
  </si>
  <si>
    <t>Combretaceae</t>
  </si>
  <si>
    <t>termob</t>
  </si>
  <si>
    <t>tet2pa</t>
  </si>
  <si>
    <t>Tetragastris</t>
  </si>
  <si>
    <t>tratas</t>
  </si>
  <si>
    <t>Trattinnickia</t>
  </si>
  <si>
    <t>tri2pa</t>
  </si>
  <si>
    <t>Trichilia</t>
  </si>
  <si>
    <t>pallida</t>
  </si>
  <si>
    <t>tri2tu</t>
  </si>
  <si>
    <t>tuberculata</t>
  </si>
  <si>
    <t>tri4ga</t>
  </si>
  <si>
    <t>Trichospermum</t>
  </si>
  <si>
    <t>galeottii</t>
  </si>
  <si>
    <t>tripcu</t>
  </si>
  <si>
    <t>Triplaris</t>
  </si>
  <si>
    <t>cumingiana</t>
  </si>
  <si>
    <t>unonpi</t>
  </si>
  <si>
    <t>Unonopsis</t>
  </si>
  <si>
    <t>virose</t>
  </si>
  <si>
    <t>Virola</t>
  </si>
  <si>
    <t>sebifera</t>
  </si>
  <si>
    <t>Myristicaceae</t>
  </si>
  <si>
    <t>virosp</t>
  </si>
  <si>
    <t>multiflora</t>
  </si>
  <si>
    <t>virosu</t>
  </si>
  <si>
    <t>surinamensis</t>
  </si>
  <si>
    <t>xyl1ma</t>
  </si>
  <si>
    <t>Xylopia</t>
  </si>
  <si>
    <t>macrantha</t>
  </si>
  <si>
    <t>zantbe</t>
  </si>
  <si>
    <t>Zanthoxylum</t>
  </si>
  <si>
    <t>ekmanii</t>
  </si>
  <si>
    <t>Rutaceae</t>
  </si>
  <si>
    <t>Species code</t>
  </si>
  <si>
    <t>Genus</t>
  </si>
  <si>
    <t>Species</t>
  </si>
  <si>
    <t>Family</t>
  </si>
  <si>
    <t>Rep. threshold</t>
  </si>
  <si>
    <t>HML2008 alpha lowCI</t>
  </si>
  <si>
    <t>HML2008 alpha highCI</t>
  </si>
  <si>
    <t>HML2008 alpha fitted</t>
  </si>
  <si>
    <t>Not seed data only</t>
  </si>
  <si>
    <t>in HML2008: Dipteryx oleifera</t>
  </si>
  <si>
    <t>Commnts on HML2008</t>
  </si>
  <si>
    <t>HML2001 distance</t>
  </si>
  <si>
    <t>HML2008 distance fit</t>
  </si>
  <si>
    <t>HML2008 distance lowCI</t>
  </si>
  <si>
    <t>HML2008 distance highCI</t>
  </si>
  <si>
    <t>k_2008</t>
  </si>
  <si>
    <t>k_2001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</si>
</sst>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zoomScale="110" zoomScaleNormal="110" workbookViewId="0">
      <pane ySplit="1" topLeftCell="A2" activePane="bottomLeft" state="frozen"/>
      <selection pane="bottomLeft" activeCell="E3" sqref="E3"/>
    </sheetView>
  </sheetViews>
  <sheetFormatPr baseColWidth="10" defaultColWidth="8.83203125" defaultRowHeight="15" x14ac:dyDescent="0.2"/>
  <cols>
    <col min="1" max="1" width="9.33203125" customWidth="1"/>
    <col min="2" max="2" width="12.5" customWidth="1"/>
    <col min="3" max="3" width="13.83203125" customWidth="1"/>
    <col min="4" max="4" width="17.6640625" customWidth="1"/>
    <col min="5" max="5" width="14.5" customWidth="1"/>
    <col min="6" max="6" width="18.83203125" customWidth="1"/>
    <col min="7" max="7" width="17.5" customWidth="1"/>
    <col min="8" max="8" width="19" customWidth="1"/>
    <col min="9" max="9" width="22.5" customWidth="1"/>
    <col min="10" max="10" width="27.1640625" customWidth="1"/>
    <col min="11" max="11" width="20.5" customWidth="1"/>
    <col min="12" max="12" width="23" customWidth="1"/>
    <col min="13" max="13" width="24.1640625" customWidth="1"/>
    <col min="14" max="14" width="8.6640625" customWidth="1"/>
    <col min="15" max="15" width="10.6640625" customWidth="1"/>
  </cols>
  <sheetData>
    <row r="1" spans="1:15" x14ac:dyDescent="0.2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276</v>
      </c>
      <c r="G1" t="s">
        <v>272</v>
      </c>
      <c r="H1" t="s">
        <v>270</v>
      </c>
      <c r="I1" t="s">
        <v>271</v>
      </c>
      <c r="J1" t="s">
        <v>275</v>
      </c>
      <c r="K1" t="s">
        <v>277</v>
      </c>
      <c r="L1" t="s">
        <v>278</v>
      </c>
      <c r="M1" t="s">
        <v>279</v>
      </c>
      <c r="N1" t="s">
        <v>281</v>
      </c>
      <c r="O1" t="s">
        <v>280</v>
      </c>
    </row>
    <row r="2" spans="1:15" x14ac:dyDescent="0.2">
      <c r="A2" t="s">
        <v>3</v>
      </c>
      <c r="B2" t="s">
        <v>4</v>
      </c>
      <c r="C2" t="s">
        <v>5</v>
      </c>
      <c r="D2" t="s">
        <v>1</v>
      </c>
      <c r="E2">
        <v>20</v>
      </c>
      <c r="F2">
        <v>12</v>
      </c>
      <c r="N2">
        <v>0.12</v>
      </c>
    </row>
    <row r="3" spans="1:15" x14ac:dyDescent="0.2">
      <c r="A3" t="s">
        <v>9</v>
      </c>
      <c r="B3" t="s">
        <v>10</v>
      </c>
      <c r="C3" t="s">
        <v>11</v>
      </c>
      <c r="D3" t="s">
        <v>12</v>
      </c>
      <c r="E3">
        <v>60</v>
      </c>
      <c r="F3">
        <v>25.9</v>
      </c>
      <c r="G3">
        <v>4.9000000000000004</v>
      </c>
      <c r="H3">
        <v>4.2699999999999996</v>
      </c>
      <c r="I3">
        <v>5.33</v>
      </c>
      <c r="K3">
        <f>SQRT(EXP(G3))*SQRT(PI())*_xlfn.GAMMA(0.5)/(2*_xlfn.GAMMA(1))</f>
        <v>18.202932460181795</v>
      </c>
      <c r="L3">
        <f t="shared" ref="L3:M3" si="0">SQRT(EXP(H3))*SQRT(PI())*_xlfn.GAMMA(0.5)/(2*_xlfn.GAMMA(1))</f>
        <v>13.284297588511739</v>
      </c>
      <c r="M3">
        <f t="shared" si="0"/>
        <v>22.569122370426097</v>
      </c>
      <c r="N3">
        <v>0.2</v>
      </c>
      <c r="O3">
        <v>0.13100000000000001</v>
      </c>
    </row>
    <row r="4" spans="1:15" x14ac:dyDescent="0.2">
      <c r="A4" t="s">
        <v>19</v>
      </c>
      <c r="B4" t="s">
        <v>17</v>
      </c>
      <c r="C4" t="s">
        <v>20</v>
      </c>
      <c r="D4" t="s">
        <v>18</v>
      </c>
      <c r="E4">
        <v>30</v>
      </c>
      <c r="F4">
        <v>8.4</v>
      </c>
      <c r="N4">
        <v>0.05</v>
      </c>
    </row>
    <row r="5" spans="1:15" x14ac:dyDescent="0.2">
      <c r="A5" t="s">
        <v>22</v>
      </c>
      <c r="B5" t="s">
        <v>23</v>
      </c>
      <c r="C5" t="s">
        <v>24</v>
      </c>
      <c r="D5" t="s">
        <v>25</v>
      </c>
      <c r="E5">
        <v>8</v>
      </c>
      <c r="F5">
        <v>12.3</v>
      </c>
      <c r="N5">
        <v>7.0000000000000007E-2</v>
      </c>
    </row>
    <row r="6" spans="1:15" x14ac:dyDescent="0.2">
      <c r="A6" t="s">
        <v>26</v>
      </c>
      <c r="B6" t="s">
        <v>27</v>
      </c>
      <c r="C6" t="s">
        <v>28</v>
      </c>
      <c r="D6" t="s">
        <v>12</v>
      </c>
      <c r="E6">
        <v>30</v>
      </c>
      <c r="F6">
        <v>37.1</v>
      </c>
      <c r="N6">
        <v>0.13</v>
      </c>
    </row>
    <row r="7" spans="1:15" x14ac:dyDescent="0.2">
      <c r="A7" t="s">
        <v>30</v>
      </c>
      <c r="B7" t="s">
        <v>31</v>
      </c>
      <c r="C7" t="s">
        <v>32</v>
      </c>
      <c r="D7" t="s">
        <v>33</v>
      </c>
      <c r="E7">
        <v>30</v>
      </c>
      <c r="F7">
        <v>27.7</v>
      </c>
      <c r="G7">
        <v>3.84</v>
      </c>
      <c r="H7">
        <v>3.49</v>
      </c>
      <c r="I7">
        <v>4.16</v>
      </c>
      <c r="K7">
        <f>SQRT(EXP(G7))*SQRT(PI())*_xlfn.GAMMA(0.5)/(2*_xlfn.GAMMA(1))</f>
        <v>10.71433650878245</v>
      </c>
      <c r="L7">
        <f t="shared" ref="L7:M7" si="1">SQRT(EXP(H7))*SQRT(PI())*_xlfn.GAMMA(0.5)/(2*_xlfn.GAMMA(1))</f>
        <v>8.9942250051812653</v>
      </c>
      <c r="M7">
        <f t="shared" si="1"/>
        <v>12.573390368520645</v>
      </c>
      <c r="N7">
        <v>0.32</v>
      </c>
      <c r="O7">
        <v>0.21099999999999999</v>
      </c>
    </row>
    <row r="8" spans="1:15" x14ac:dyDescent="0.2">
      <c r="A8" t="s">
        <v>34</v>
      </c>
      <c r="B8" t="s">
        <v>35</v>
      </c>
      <c r="C8" t="s">
        <v>36</v>
      </c>
      <c r="D8" t="s">
        <v>37</v>
      </c>
      <c r="E8">
        <v>30</v>
      </c>
      <c r="F8">
        <v>17.5</v>
      </c>
      <c r="N8">
        <v>0.21</v>
      </c>
    </row>
    <row r="9" spans="1:15" x14ac:dyDescent="0.2">
      <c r="A9" t="s">
        <v>38</v>
      </c>
      <c r="B9" t="s">
        <v>39</v>
      </c>
      <c r="C9" t="s">
        <v>40</v>
      </c>
      <c r="D9" t="s">
        <v>41</v>
      </c>
      <c r="E9">
        <v>30</v>
      </c>
      <c r="F9">
        <v>95</v>
      </c>
      <c r="G9">
        <v>7.06</v>
      </c>
      <c r="H9">
        <v>6.09</v>
      </c>
      <c r="I9">
        <v>8.0399999999999991</v>
      </c>
      <c r="K9">
        <f>SQRT(EXP(G9))*SQRT(PI())*_xlfn.GAMMA(0.5)/(2*_xlfn.GAMMA(1))</f>
        <v>53.601802984924156</v>
      </c>
      <c r="L9">
        <f t="shared" ref="L9:M9" si="2">SQRT(EXP(H9))*SQRT(PI())*_xlfn.GAMMA(0.5)/(2*_xlfn.GAMMA(1))</f>
        <v>33.002479839329297</v>
      </c>
      <c r="M9">
        <f t="shared" si="2"/>
        <v>87.495092431144329</v>
      </c>
      <c r="N9">
        <v>0.18</v>
      </c>
      <c r="O9">
        <v>2.4E-2</v>
      </c>
    </row>
    <row r="10" spans="1:15" x14ac:dyDescent="0.2">
      <c r="A10" t="s">
        <v>50</v>
      </c>
      <c r="B10" t="s">
        <v>48</v>
      </c>
      <c r="C10" t="s">
        <v>51</v>
      </c>
      <c r="D10" t="s">
        <v>49</v>
      </c>
      <c r="E10">
        <v>30</v>
      </c>
      <c r="F10">
        <v>67.599999999999994</v>
      </c>
      <c r="G10">
        <v>5.6</v>
      </c>
      <c r="H10">
        <v>4.78</v>
      </c>
      <c r="I10">
        <v>6.15</v>
      </c>
      <c r="K10">
        <f>SQRT(EXP(G10))*SQRT(PI())*_xlfn.GAMMA(0.5)/(2*_xlfn.GAMMA(1))</f>
        <v>25.8311907434788</v>
      </c>
      <c r="L10">
        <f t="shared" ref="L10:M10" si="3">SQRT(EXP(H10))*SQRT(PI())*_xlfn.GAMMA(0.5)/(2*_xlfn.GAMMA(1))</f>
        <v>17.142876198228688</v>
      </c>
      <c r="M10">
        <f t="shared" si="3"/>
        <v>34.007554982146416</v>
      </c>
      <c r="N10">
        <v>0.27</v>
      </c>
      <c r="O10">
        <v>5.8000000000000003E-2</v>
      </c>
    </row>
    <row r="11" spans="1:15" x14ac:dyDescent="0.2">
      <c r="A11" t="s">
        <v>53</v>
      </c>
      <c r="B11" t="s">
        <v>54</v>
      </c>
      <c r="C11" t="s">
        <v>55</v>
      </c>
      <c r="D11" t="s">
        <v>56</v>
      </c>
      <c r="E11">
        <v>20</v>
      </c>
      <c r="F11">
        <v>30.5</v>
      </c>
      <c r="N11">
        <v>0.19</v>
      </c>
    </row>
    <row r="12" spans="1:15" x14ac:dyDescent="0.2">
      <c r="A12" t="s">
        <v>57</v>
      </c>
      <c r="B12" t="s">
        <v>54</v>
      </c>
      <c r="C12" t="s">
        <v>58</v>
      </c>
      <c r="D12" t="s">
        <v>56</v>
      </c>
      <c r="E12">
        <v>16</v>
      </c>
      <c r="F12">
        <v>30.1</v>
      </c>
      <c r="G12">
        <v>4.55</v>
      </c>
      <c r="H12">
        <v>4.17</v>
      </c>
      <c r="I12">
        <v>4.88</v>
      </c>
      <c r="K12">
        <f>SQRT(EXP(G12))*SQRT(PI())*_xlfn.GAMMA(0.5)/(2*_xlfn.GAMMA(1))</f>
        <v>15.280579452287302</v>
      </c>
      <c r="L12">
        <f t="shared" ref="L12:M12" si="4">SQRT(EXP(H12))*SQRT(PI())*_xlfn.GAMMA(0.5)/(2*_xlfn.GAMMA(1))</f>
        <v>12.636414750016245</v>
      </c>
      <c r="M12">
        <f t="shared" si="4"/>
        <v>18.021810255950314</v>
      </c>
      <c r="N12">
        <v>0.22</v>
      </c>
      <c r="O12">
        <v>6.7000000000000004E-2</v>
      </c>
    </row>
    <row r="13" spans="1:15" x14ac:dyDescent="0.2">
      <c r="A13" t="s">
        <v>59</v>
      </c>
      <c r="B13" t="s">
        <v>54</v>
      </c>
      <c r="C13" t="s">
        <v>60</v>
      </c>
      <c r="D13" t="s">
        <v>56</v>
      </c>
      <c r="E13">
        <v>10</v>
      </c>
      <c r="F13">
        <v>18.399999999999999</v>
      </c>
      <c r="N13">
        <v>0.32</v>
      </c>
    </row>
    <row r="14" spans="1:15" x14ac:dyDescent="0.2">
      <c r="A14" t="s">
        <v>61</v>
      </c>
      <c r="B14" t="s">
        <v>62</v>
      </c>
      <c r="C14" t="s">
        <v>63</v>
      </c>
      <c r="D14" t="s">
        <v>7</v>
      </c>
      <c r="E14">
        <v>3</v>
      </c>
      <c r="F14">
        <v>34.1</v>
      </c>
      <c r="G14">
        <v>5.15</v>
      </c>
      <c r="H14">
        <v>4.57</v>
      </c>
      <c r="I14">
        <v>5.73</v>
      </c>
      <c r="K14">
        <f>SQRT(EXP(G14))*SQRT(PI())*_xlfn.GAMMA(0.5)/(2*_xlfn.GAMMA(1))</f>
        <v>20.626624758534916</v>
      </c>
      <c r="L14">
        <f t="shared" ref="L14:M14" si="5">SQRT(EXP(H14))*SQRT(PI())*_xlfn.GAMMA(0.5)/(2*_xlfn.GAMMA(1))</f>
        <v>15.434151828925696</v>
      </c>
      <c r="M14">
        <f t="shared" si="5"/>
        <v>27.565988312492831</v>
      </c>
      <c r="N14">
        <v>0.26</v>
      </c>
      <c r="O14">
        <v>7.2999999999999995E-2</v>
      </c>
    </row>
    <row r="15" spans="1:15" x14ac:dyDescent="0.2">
      <c r="A15" t="s">
        <v>64</v>
      </c>
      <c r="B15" t="s">
        <v>65</v>
      </c>
      <c r="C15" t="s">
        <v>66</v>
      </c>
      <c r="D15" t="s">
        <v>1</v>
      </c>
      <c r="E15">
        <v>5</v>
      </c>
      <c r="F15">
        <v>10.4</v>
      </c>
      <c r="G15">
        <v>2.33</v>
      </c>
      <c r="H15">
        <v>1.2</v>
      </c>
      <c r="I15">
        <v>3.11</v>
      </c>
      <c r="K15">
        <f>SQRT(EXP(G15))*SQRT(PI())*_xlfn.GAMMA(0.5)/(2*_xlfn.GAMMA(1))</f>
        <v>5.0358518889226858</v>
      </c>
      <c r="L15">
        <f t="shared" ref="L15:M15" si="6">SQRT(EXP(H15))*SQRT(PI())*_xlfn.GAMMA(0.5)/(2*_xlfn.GAMMA(1))</f>
        <v>2.8621775186373344</v>
      </c>
      <c r="M15">
        <f t="shared" si="6"/>
        <v>7.4378565207764327</v>
      </c>
      <c r="N15">
        <v>0.21</v>
      </c>
      <c r="O15">
        <v>0.21</v>
      </c>
    </row>
    <row r="16" spans="1:15" x14ac:dyDescent="0.2">
      <c r="A16" t="s">
        <v>68</v>
      </c>
      <c r="B16" t="s">
        <v>67</v>
      </c>
      <c r="C16" t="s">
        <v>69</v>
      </c>
      <c r="D16" t="s">
        <v>8</v>
      </c>
      <c r="E16">
        <v>20</v>
      </c>
      <c r="F16">
        <v>84.8</v>
      </c>
      <c r="G16">
        <v>6.51</v>
      </c>
      <c r="H16">
        <v>5.53</v>
      </c>
      <c r="I16">
        <v>7.45</v>
      </c>
      <c r="K16">
        <f>SQRT(EXP(G16))*SQRT(PI())*_xlfn.GAMMA(0.5)/(2*_xlfn.GAMMA(1))</f>
        <v>40.714435301945301</v>
      </c>
      <c r="L16">
        <f t="shared" ref="L16:M16" si="7">SQRT(EXP(H16))*SQRT(PI())*_xlfn.GAMMA(0.5)/(2*_xlfn.GAMMA(1))</f>
        <v>24.942737690285451</v>
      </c>
      <c r="M16">
        <f t="shared" si="7"/>
        <v>65.142860063236398</v>
      </c>
      <c r="N16">
        <v>0.28999999999999998</v>
      </c>
      <c r="O16">
        <v>0.28299999999999997</v>
      </c>
    </row>
    <row r="17" spans="1:15" x14ac:dyDescent="0.2">
      <c r="A17" t="s">
        <v>70</v>
      </c>
      <c r="B17" t="s">
        <v>67</v>
      </c>
      <c r="C17" t="s">
        <v>71</v>
      </c>
      <c r="D17" t="s">
        <v>8</v>
      </c>
      <c r="E17">
        <v>5</v>
      </c>
      <c r="F17">
        <v>23.4</v>
      </c>
      <c r="N17">
        <v>3.74</v>
      </c>
    </row>
    <row r="18" spans="1:15" x14ac:dyDescent="0.2">
      <c r="A18" t="s">
        <v>72</v>
      </c>
      <c r="B18" t="s">
        <v>73</v>
      </c>
      <c r="C18" t="s">
        <v>74</v>
      </c>
      <c r="D18" t="s">
        <v>75</v>
      </c>
      <c r="E18">
        <v>30</v>
      </c>
      <c r="F18">
        <v>41.3</v>
      </c>
      <c r="G18">
        <v>5.73</v>
      </c>
      <c r="H18">
        <v>5.27</v>
      </c>
      <c r="I18">
        <v>6.11</v>
      </c>
      <c r="K18">
        <f>SQRT(EXP(G18))*SQRT(PI())*_xlfn.GAMMA(0.5)/(2*_xlfn.GAMMA(1))</f>
        <v>27.565988312492831</v>
      </c>
      <c r="L18">
        <f t="shared" ref="L18:M18" si="8">SQRT(EXP(H18))*SQRT(PI())*_xlfn.GAMMA(0.5)/(2*_xlfn.GAMMA(1))</f>
        <v>21.902104000489722</v>
      </c>
      <c r="M18">
        <f t="shared" si="8"/>
        <v>33.334160275906449</v>
      </c>
      <c r="N18">
        <v>0.43</v>
      </c>
      <c r="O18">
        <v>6.0999999999999999E-2</v>
      </c>
    </row>
    <row r="19" spans="1:15" x14ac:dyDescent="0.2">
      <c r="A19" t="s">
        <v>76</v>
      </c>
      <c r="B19" t="s">
        <v>77</v>
      </c>
      <c r="C19" t="s">
        <v>2</v>
      </c>
      <c r="D19" t="s">
        <v>13</v>
      </c>
      <c r="E19">
        <v>3</v>
      </c>
      <c r="F19">
        <v>9.6999999999999993</v>
      </c>
      <c r="N19">
        <v>0.26</v>
      </c>
    </row>
    <row r="20" spans="1:15" x14ac:dyDescent="0.2">
      <c r="A20" t="s">
        <v>78</v>
      </c>
      <c r="B20" t="s">
        <v>79</v>
      </c>
      <c r="C20" t="s">
        <v>2</v>
      </c>
      <c r="D20" t="s">
        <v>14</v>
      </c>
      <c r="E20">
        <v>30</v>
      </c>
      <c r="F20">
        <v>40.200000000000003</v>
      </c>
      <c r="G20">
        <v>4.74</v>
      </c>
      <c r="H20">
        <v>4.33</v>
      </c>
      <c r="I20">
        <v>5.0999999999999996</v>
      </c>
      <c r="J20" t="s">
        <v>274</v>
      </c>
      <c r="K20">
        <f>SQRT(EXP(G20))*SQRT(PI())*_xlfn.GAMMA(0.5)/(2*_xlfn.GAMMA(1))</f>
        <v>16.803424506165712</v>
      </c>
      <c r="L20">
        <f t="shared" ref="L20:M21" si="9">SQRT(EXP(H20))*SQRT(PI())*_xlfn.GAMMA(0.5)/(2*_xlfn.GAMMA(1))</f>
        <v>13.688864680469694</v>
      </c>
      <c r="M20">
        <f t="shared" si="9"/>
        <v>20.117351578688115</v>
      </c>
      <c r="N20">
        <v>0.21</v>
      </c>
      <c r="O20">
        <v>0.27</v>
      </c>
    </row>
    <row r="21" spans="1:15" x14ac:dyDescent="0.2">
      <c r="A21" t="s">
        <v>80</v>
      </c>
      <c r="B21" t="s">
        <v>81</v>
      </c>
      <c r="C21" t="s">
        <v>82</v>
      </c>
      <c r="D21" t="s">
        <v>1</v>
      </c>
      <c r="E21">
        <v>20</v>
      </c>
      <c r="F21">
        <v>32.299999999999997</v>
      </c>
      <c r="G21">
        <v>4.6100000000000003</v>
      </c>
      <c r="H21">
        <v>3.55</v>
      </c>
      <c r="I21">
        <v>5.34</v>
      </c>
      <c r="K21">
        <f>SQRT(EXP(G21))*SQRT(PI())*_xlfn.GAMMA(0.5)/(2*_xlfn.GAMMA(1))</f>
        <v>15.745942378046401</v>
      </c>
      <c r="L21">
        <f t="shared" si="9"/>
        <v>9.2681399359871275</v>
      </c>
      <c r="M21">
        <f t="shared" si="9"/>
        <v>22.682250567086232</v>
      </c>
      <c r="N21">
        <v>0.12</v>
      </c>
      <c r="O21">
        <v>5.5E-2</v>
      </c>
    </row>
    <row r="22" spans="1:15" x14ac:dyDescent="0.2">
      <c r="A22" t="s">
        <v>83</v>
      </c>
      <c r="B22" t="s">
        <v>84</v>
      </c>
      <c r="C22" t="s">
        <v>85</v>
      </c>
      <c r="D22" t="s">
        <v>47</v>
      </c>
      <c r="E22">
        <v>30</v>
      </c>
      <c r="F22">
        <v>53.2</v>
      </c>
      <c r="N22">
        <v>0.19</v>
      </c>
    </row>
    <row r="23" spans="1:15" x14ac:dyDescent="0.2">
      <c r="A23" t="s">
        <v>86</v>
      </c>
      <c r="B23" t="s">
        <v>84</v>
      </c>
      <c r="C23" t="s">
        <v>87</v>
      </c>
      <c r="D23" t="s">
        <v>47</v>
      </c>
      <c r="E23">
        <v>20</v>
      </c>
      <c r="F23">
        <v>93.2</v>
      </c>
      <c r="G23">
        <v>6.85</v>
      </c>
      <c r="H23">
        <v>6.35</v>
      </c>
      <c r="I23">
        <v>7.69</v>
      </c>
      <c r="K23">
        <f>SQRT(EXP(G23))*SQRT(PI())*_xlfn.GAMMA(0.5)/(2*_xlfn.GAMMA(1))</f>
        <v>48.25901768216491</v>
      </c>
      <c r="L23">
        <f>SQRT(EXP(H23))*SQRT(PI())*_xlfn.GAMMA(0.5)/(2*_xlfn.GAMMA(1))</f>
        <v>37.584160761126803</v>
      </c>
      <c r="M23">
        <f>SQRT(EXP(I23))*SQRT(PI())*_xlfn.GAMMA(0.5)/(2*_xlfn.GAMMA(1))</f>
        <v>73.448369624174887</v>
      </c>
      <c r="N23">
        <v>0.43</v>
      </c>
      <c r="O23">
        <v>6.6000000000000003E-2</v>
      </c>
    </row>
    <row r="24" spans="1:15" x14ac:dyDescent="0.2">
      <c r="A24" t="s">
        <v>88</v>
      </c>
      <c r="B24" t="s">
        <v>89</v>
      </c>
      <c r="C24" t="s">
        <v>90</v>
      </c>
      <c r="D24" t="s">
        <v>7</v>
      </c>
      <c r="E24">
        <v>5</v>
      </c>
      <c r="F24">
        <v>4.5</v>
      </c>
      <c r="N24">
        <v>0.84</v>
      </c>
    </row>
    <row r="25" spans="1:15" x14ac:dyDescent="0.2">
      <c r="A25" t="s">
        <v>91</v>
      </c>
      <c r="B25" t="s">
        <v>92</v>
      </c>
      <c r="C25" t="s">
        <v>93</v>
      </c>
      <c r="D25" t="s">
        <v>41</v>
      </c>
      <c r="E25">
        <v>10</v>
      </c>
      <c r="F25">
        <v>22.9</v>
      </c>
      <c r="N25">
        <v>0.16</v>
      </c>
    </row>
    <row r="26" spans="1:15" x14ac:dyDescent="0.2">
      <c r="A26" t="s">
        <v>94</v>
      </c>
      <c r="B26" t="s">
        <v>95</v>
      </c>
      <c r="C26" t="s">
        <v>96</v>
      </c>
      <c r="D26" t="s">
        <v>7</v>
      </c>
      <c r="E26">
        <v>30</v>
      </c>
      <c r="F26">
        <v>21.2</v>
      </c>
      <c r="N26">
        <v>0.11</v>
      </c>
    </row>
    <row r="27" spans="1:15" x14ac:dyDescent="0.2">
      <c r="A27" t="s">
        <v>97</v>
      </c>
      <c r="B27" t="s">
        <v>98</v>
      </c>
      <c r="C27" t="s">
        <v>99</v>
      </c>
      <c r="D27" t="s">
        <v>100</v>
      </c>
      <c r="E27">
        <v>30</v>
      </c>
      <c r="F27">
        <v>49.2</v>
      </c>
      <c r="G27">
        <v>6.47</v>
      </c>
      <c r="H27">
        <v>5.96</v>
      </c>
      <c r="I27">
        <v>6.99</v>
      </c>
      <c r="K27">
        <f>SQRT(EXP(G27))*SQRT(PI())*_xlfn.GAMMA(0.5)/(2*_xlfn.GAMMA(1))</f>
        <v>39.908235467400502</v>
      </c>
      <c r="L27">
        <f t="shared" ref="L27:M27" si="10">SQRT(EXP(H27))*SQRT(PI())*_xlfn.GAMMA(0.5)/(2*_xlfn.GAMMA(1))</f>
        <v>30.925550068204206</v>
      </c>
      <c r="M27">
        <f t="shared" si="10"/>
        <v>51.758191283413773</v>
      </c>
      <c r="N27">
        <v>0.2</v>
      </c>
      <c r="O27">
        <v>4.2999999999999997E-2</v>
      </c>
    </row>
    <row r="28" spans="1:15" x14ac:dyDescent="0.2">
      <c r="A28" t="s">
        <v>101</v>
      </c>
      <c r="B28" t="s">
        <v>102</v>
      </c>
      <c r="C28" t="s">
        <v>103</v>
      </c>
      <c r="D28" t="s">
        <v>44</v>
      </c>
      <c r="E28">
        <v>30</v>
      </c>
      <c r="F28">
        <v>62</v>
      </c>
      <c r="N28">
        <v>0.1</v>
      </c>
    </row>
    <row r="29" spans="1:15" x14ac:dyDescent="0.2">
      <c r="A29" t="s">
        <v>104</v>
      </c>
      <c r="B29" t="s">
        <v>102</v>
      </c>
      <c r="C29" t="s">
        <v>105</v>
      </c>
      <c r="D29" t="s">
        <v>44</v>
      </c>
      <c r="E29">
        <v>4</v>
      </c>
      <c r="F29">
        <v>36.4</v>
      </c>
      <c r="G29">
        <v>5.33</v>
      </c>
      <c r="H29">
        <v>4.97</v>
      </c>
      <c r="I29">
        <v>5.69</v>
      </c>
      <c r="K29">
        <f>SQRT(EXP(G29))*SQRT(PI())*_xlfn.GAMMA(0.5)/(2*_xlfn.GAMMA(1))</f>
        <v>22.569122370426097</v>
      </c>
      <c r="L29">
        <f t="shared" ref="L29:M29" si="11">SQRT(EXP(H29))*SQRT(PI())*_xlfn.GAMMA(0.5)/(2*_xlfn.GAMMA(1))</f>
        <v>18.851315613712675</v>
      </c>
      <c r="M29">
        <f t="shared" si="11"/>
        <v>27.020145172294999</v>
      </c>
      <c r="N29">
        <v>0.63</v>
      </c>
      <c r="O29">
        <v>0.16300000000000001</v>
      </c>
    </row>
    <row r="30" spans="1:15" x14ac:dyDescent="0.2">
      <c r="A30" t="s">
        <v>106</v>
      </c>
      <c r="B30" t="s">
        <v>107</v>
      </c>
      <c r="C30" t="s">
        <v>108</v>
      </c>
      <c r="D30" t="s">
        <v>13</v>
      </c>
      <c r="E30">
        <v>30</v>
      </c>
      <c r="F30">
        <v>65.599999999999994</v>
      </c>
      <c r="G30">
        <v>6.33</v>
      </c>
      <c r="H30">
        <v>6.09</v>
      </c>
      <c r="I30">
        <v>6.56</v>
      </c>
      <c r="K30">
        <f>SQRT(EXP(G30))*SQRT(PI())*_xlfn.GAMMA(0.5)/(2*_xlfn.GAMMA(1))</f>
        <v>37.210192113155607</v>
      </c>
      <c r="L30">
        <f t="shared" ref="L30:M30" si="12">SQRT(EXP(H30))*SQRT(PI())*_xlfn.GAMMA(0.5)/(2*_xlfn.GAMMA(1))</f>
        <v>33.002479839329297</v>
      </c>
      <c r="M30">
        <f t="shared" si="12"/>
        <v>41.745126138698097</v>
      </c>
      <c r="N30">
        <v>0.83</v>
      </c>
      <c r="O30">
        <v>0.20399999999999999</v>
      </c>
    </row>
    <row r="31" spans="1:15" x14ac:dyDescent="0.2">
      <c r="A31" t="s">
        <v>109</v>
      </c>
      <c r="B31" t="s">
        <v>110</v>
      </c>
      <c r="C31" t="s">
        <v>111</v>
      </c>
      <c r="D31" t="s">
        <v>112</v>
      </c>
      <c r="E31">
        <v>10</v>
      </c>
      <c r="F31">
        <v>6.5</v>
      </c>
      <c r="G31">
        <v>2.33</v>
      </c>
      <c r="H31">
        <v>1.59</v>
      </c>
      <c r="I31">
        <v>3</v>
      </c>
      <c r="K31">
        <f>SQRT(EXP(G31))*SQRT(PI())*_xlfn.GAMMA(0.5)/(2*_xlfn.GAMMA(1))</f>
        <v>5.0358518889226858</v>
      </c>
      <c r="L31">
        <f>SQRT(EXP(H31))*SQRT(PI())*_xlfn.GAMMA(0.5)/(2*_xlfn.GAMMA(1))</f>
        <v>3.47843578368387</v>
      </c>
      <c r="M31">
        <f>SQRT(EXP(I31))*SQRT(PI())*_xlfn.GAMMA(0.5)/(2*_xlfn.GAMMA(1))</f>
        <v>7.0398207295238668</v>
      </c>
      <c r="N31">
        <v>1.21</v>
      </c>
      <c r="O31">
        <v>5.3999999999999999E-2</v>
      </c>
    </row>
    <row r="32" spans="1:15" x14ac:dyDescent="0.2">
      <c r="A32" t="s">
        <v>113</v>
      </c>
      <c r="B32" t="s">
        <v>114</v>
      </c>
      <c r="C32" t="s">
        <v>115</v>
      </c>
      <c r="D32" t="s">
        <v>29</v>
      </c>
      <c r="E32">
        <v>8</v>
      </c>
      <c r="F32">
        <v>13</v>
      </c>
      <c r="G32">
        <v>3.48</v>
      </c>
      <c r="H32">
        <v>2.82</v>
      </c>
      <c r="I32">
        <v>3.99</v>
      </c>
      <c r="K32">
        <f>SQRT(EXP(G32))*SQRT(PI())*_xlfn.GAMMA(0.5)/(2*_xlfn.GAMMA(1))</f>
        <v>8.9493661208222282</v>
      </c>
      <c r="L32">
        <f>SQRT(EXP(H32))*SQRT(PI())*_xlfn.GAMMA(0.5)/(2*_xlfn.GAMMA(1))</f>
        <v>6.4339117034307103</v>
      </c>
      <c r="M32">
        <f>SQRT(EXP(I32))*SQRT(PI())*_xlfn.GAMMA(0.5)/(2*_xlfn.GAMMA(1))</f>
        <v>11.548813510061178</v>
      </c>
      <c r="N32">
        <v>0.18</v>
      </c>
      <c r="O32">
        <v>3.3000000000000002E-2</v>
      </c>
    </row>
    <row r="33" spans="1:15" x14ac:dyDescent="0.2">
      <c r="A33" t="s">
        <v>116</v>
      </c>
      <c r="B33" t="s">
        <v>117</v>
      </c>
      <c r="C33" t="s">
        <v>15</v>
      </c>
      <c r="D33" t="s">
        <v>118</v>
      </c>
      <c r="E33">
        <v>5</v>
      </c>
      <c r="F33">
        <v>87.2</v>
      </c>
      <c r="N33">
        <v>0.15</v>
      </c>
    </row>
    <row r="34" spans="1:15" x14ac:dyDescent="0.2">
      <c r="A34" t="s">
        <v>119</v>
      </c>
      <c r="B34" t="s">
        <v>117</v>
      </c>
      <c r="C34" t="s">
        <v>120</v>
      </c>
      <c r="D34" t="s">
        <v>118</v>
      </c>
      <c r="E34">
        <v>15</v>
      </c>
      <c r="F34">
        <v>20.2</v>
      </c>
      <c r="G34">
        <v>5.17</v>
      </c>
      <c r="H34">
        <v>4.7699999999999996</v>
      </c>
      <c r="I34">
        <v>5.57</v>
      </c>
      <c r="K34">
        <f>SQRT(EXP(G34))*SQRT(PI())*_xlfn.GAMMA(0.5)/(2*_xlfn.GAMMA(1))</f>
        <v>20.833925783740629</v>
      </c>
      <c r="L34">
        <f t="shared" ref="L34:M34" si="13">SQRT(EXP(H34))*SQRT(PI())*_xlfn.GAMMA(0.5)/(2*_xlfn.GAMMA(1))</f>
        <v>17.057375746492745</v>
      </c>
      <c r="M34">
        <f t="shared" si="13"/>
        <v>25.446614415565083</v>
      </c>
      <c r="N34">
        <v>0.34</v>
      </c>
      <c r="O34">
        <v>7.6999999999999999E-2</v>
      </c>
    </row>
    <row r="35" spans="1:15" x14ac:dyDescent="0.2">
      <c r="A35" t="s">
        <v>123</v>
      </c>
      <c r="B35" t="s">
        <v>121</v>
      </c>
      <c r="C35" t="s">
        <v>124</v>
      </c>
      <c r="D35" t="s">
        <v>122</v>
      </c>
      <c r="E35">
        <v>8</v>
      </c>
      <c r="F35">
        <v>23.9</v>
      </c>
      <c r="G35">
        <v>4.18</v>
      </c>
      <c r="H35">
        <v>3.84</v>
      </c>
      <c r="I35">
        <v>4.53</v>
      </c>
      <c r="K35">
        <f>SQRT(EXP(G35))*SQRT(PI())*_xlfn.GAMMA(0.5)/(2*_xlfn.GAMMA(1))</f>
        <v>12.699755042538746</v>
      </c>
      <c r="L35">
        <f t="shared" ref="L35:M35" si="14">SQRT(EXP(H35))*SQRT(PI())*_xlfn.GAMMA(0.5)/(2*_xlfn.GAMMA(1))</f>
        <v>10.71433650878245</v>
      </c>
      <c r="M35">
        <f t="shared" si="14"/>
        <v>15.128535146328</v>
      </c>
      <c r="N35">
        <v>0.26</v>
      </c>
      <c r="O35">
        <v>0.13500000000000001</v>
      </c>
    </row>
    <row r="36" spans="1:15" x14ac:dyDescent="0.2">
      <c r="A36" t="s">
        <v>125</v>
      </c>
      <c r="B36" t="s">
        <v>126</v>
      </c>
      <c r="C36" t="s">
        <v>127</v>
      </c>
      <c r="D36" t="s">
        <v>1</v>
      </c>
      <c r="E36">
        <v>30</v>
      </c>
      <c r="F36">
        <v>4.2</v>
      </c>
      <c r="N36">
        <v>0.36</v>
      </c>
    </row>
    <row r="37" spans="1:15" x14ac:dyDescent="0.2">
      <c r="A37" t="s">
        <v>131</v>
      </c>
      <c r="B37" t="s">
        <v>129</v>
      </c>
      <c r="C37" t="s">
        <v>132</v>
      </c>
      <c r="D37" t="s">
        <v>0</v>
      </c>
      <c r="E37">
        <v>30</v>
      </c>
      <c r="F37">
        <v>68.7</v>
      </c>
      <c r="N37">
        <v>0.3</v>
      </c>
    </row>
    <row r="38" spans="1:15" x14ac:dyDescent="0.2">
      <c r="A38" t="s">
        <v>133</v>
      </c>
      <c r="B38" t="s">
        <v>134</v>
      </c>
      <c r="C38" t="s">
        <v>135</v>
      </c>
      <c r="D38" t="s">
        <v>136</v>
      </c>
      <c r="E38">
        <v>30</v>
      </c>
      <c r="F38">
        <v>32.299999999999997</v>
      </c>
      <c r="G38">
        <v>5.59</v>
      </c>
      <c r="H38">
        <v>5.46</v>
      </c>
      <c r="I38">
        <v>5.71</v>
      </c>
      <c r="J38" t="s">
        <v>273</v>
      </c>
      <c r="K38">
        <f>SQRT(EXP(G38))*SQRT(PI())*_xlfn.GAMMA(0.5)/(2*_xlfn.GAMMA(1))</f>
        <v>25.702357142167909</v>
      </c>
      <c r="L38">
        <f t="shared" ref="L38:M38" si="15">SQRT(EXP(H38))*SQRT(PI())*_xlfn.GAMMA(0.5)/(2*_xlfn.GAMMA(1))</f>
        <v>24.084842610031373</v>
      </c>
      <c r="M38">
        <f t="shared" si="15"/>
        <v>27.291702145915036</v>
      </c>
      <c r="N38">
        <v>1.87</v>
      </c>
      <c r="O38">
        <v>0.54800000000000004</v>
      </c>
    </row>
    <row r="39" spans="1:15" x14ac:dyDescent="0.2">
      <c r="A39" t="s">
        <v>137</v>
      </c>
      <c r="B39" t="s">
        <v>138</v>
      </c>
      <c r="C39" t="s">
        <v>2</v>
      </c>
      <c r="D39" t="s">
        <v>21</v>
      </c>
      <c r="E39">
        <v>16</v>
      </c>
      <c r="F39">
        <v>60.6</v>
      </c>
      <c r="N39">
        <v>0.18</v>
      </c>
    </row>
    <row r="40" spans="1:15" x14ac:dyDescent="0.2">
      <c r="A40" t="s">
        <v>139</v>
      </c>
      <c r="B40" t="s">
        <v>140</v>
      </c>
      <c r="C40" t="s">
        <v>141</v>
      </c>
      <c r="D40" t="s">
        <v>29</v>
      </c>
      <c r="E40">
        <v>20</v>
      </c>
      <c r="F40">
        <v>150.5</v>
      </c>
      <c r="N40">
        <v>0.02</v>
      </c>
    </row>
    <row r="41" spans="1:15" x14ac:dyDescent="0.2">
      <c r="A41" t="s">
        <v>142</v>
      </c>
      <c r="B41" t="s">
        <v>143</v>
      </c>
      <c r="C41" t="s">
        <v>130</v>
      </c>
      <c r="D41" t="s">
        <v>29</v>
      </c>
      <c r="E41">
        <v>10</v>
      </c>
      <c r="F41">
        <v>63.3</v>
      </c>
      <c r="N41">
        <v>0.1</v>
      </c>
    </row>
    <row r="42" spans="1:15" x14ac:dyDescent="0.2">
      <c r="A42" t="s">
        <v>144</v>
      </c>
      <c r="B42" t="s">
        <v>145</v>
      </c>
      <c r="C42" t="s">
        <v>146</v>
      </c>
      <c r="D42" t="s">
        <v>14</v>
      </c>
      <c r="E42">
        <v>30</v>
      </c>
      <c r="F42">
        <v>14.6</v>
      </c>
      <c r="N42">
        <v>0.17</v>
      </c>
    </row>
    <row r="43" spans="1:15" x14ac:dyDescent="0.2">
      <c r="A43" t="s">
        <v>148</v>
      </c>
      <c r="B43" t="s">
        <v>149</v>
      </c>
      <c r="C43" t="s">
        <v>150</v>
      </c>
      <c r="D43" t="s">
        <v>18</v>
      </c>
      <c r="E43">
        <v>30</v>
      </c>
      <c r="F43">
        <v>28.7</v>
      </c>
      <c r="G43">
        <v>5.67</v>
      </c>
      <c r="H43">
        <v>5.54</v>
      </c>
      <c r="I43">
        <v>5.78</v>
      </c>
      <c r="K43">
        <f>SQRT(EXP(G43))*SQRT(PI())*_xlfn.GAMMA(0.5)/(2*_xlfn.GAMMA(1))</f>
        <v>26.751290235709039</v>
      </c>
      <c r="L43">
        <f t="shared" ref="L43:M43" si="16">SQRT(EXP(H43))*SQRT(PI())*_xlfn.GAMMA(0.5)/(2*_xlfn.GAMMA(1))</f>
        <v>25.067763683248572</v>
      </c>
      <c r="M43">
        <f t="shared" si="16"/>
        <v>28.263824628998584</v>
      </c>
      <c r="N43">
        <v>0.96</v>
      </c>
      <c r="O43">
        <v>0.69799999999999995</v>
      </c>
    </row>
    <row r="44" spans="1:15" x14ac:dyDescent="0.2">
      <c r="A44" t="s">
        <v>151</v>
      </c>
      <c r="B44" t="s">
        <v>152</v>
      </c>
      <c r="C44" t="s">
        <v>153</v>
      </c>
      <c r="D44" t="s">
        <v>43</v>
      </c>
      <c r="E44">
        <v>16</v>
      </c>
      <c r="F44">
        <v>151.9</v>
      </c>
      <c r="N44">
        <v>0.32</v>
      </c>
    </row>
    <row r="45" spans="1:15" x14ac:dyDescent="0.2">
      <c r="A45" t="s">
        <v>156</v>
      </c>
      <c r="B45" t="s">
        <v>154</v>
      </c>
      <c r="C45" t="s">
        <v>157</v>
      </c>
      <c r="D45" t="s">
        <v>33</v>
      </c>
      <c r="E45">
        <v>30</v>
      </c>
      <c r="F45">
        <v>45</v>
      </c>
      <c r="N45">
        <v>0.11</v>
      </c>
    </row>
    <row r="46" spans="1:15" x14ac:dyDescent="0.2">
      <c r="A46" t="s">
        <v>158</v>
      </c>
      <c r="B46" t="s">
        <v>159</v>
      </c>
      <c r="C46" t="s">
        <v>160</v>
      </c>
      <c r="D46" t="s">
        <v>25</v>
      </c>
      <c r="E46">
        <v>8</v>
      </c>
      <c r="F46">
        <v>9.4</v>
      </c>
      <c r="G46">
        <v>3.06</v>
      </c>
      <c r="H46">
        <v>2.7</v>
      </c>
      <c r="I46">
        <v>3.39</v>
      </c>
      <c r="K46">
        <f>SQRT(EXP(G46))*SQRT(PI())*_xlfn.GAMMA(0.5)/(2*_xlfn.GAMMA(1))</f>
        <v>7.254215188957823</v>
      </c>
      <c r="L46">
        <f t="shared" ref="L46:M46" si="17">SQRT(EXP(H46))*SQRT(PI())*_xlfn.GAMMA(0.5)/(2*_xlfn.GAMMA(1))</f>
        <v>6.0592298545036627</v>
      </c>
      <c r="M46">
        <f t="shared" si="17"/>
        <v>8.5555714755085059</v>
      </c>
      <c r="N46">
        <v>0.34</v>
      </c>
      <c r="O46">
        <v>8.2000000000000003E-2</v>
      </c>
    </row>
    <row r="47" spans="1:15" x14ac:dyDescent="0.2">
      <c r="A47" t="s">
        <v>161</v>
      </c>
      <c r="B47" t="s">
        <v>162</v>
      </c>
      <c r="C47" t="s">
        <v>163</v>
      </c>
      <c r="D47" t="s">
        <v>45</v>
      </c>
      <c r="E47">
        <v>3</v>
      </c>
      <c r="F47">
        <v>20.399999999999999</v>
      </c>
      <c r="N47">
        <v>0.13</v>
      </c>
    </row>
    <row r="48" spans="1:15" x14ac:dyDescent="0.2">
      <c r="A48" t="s">
        <v>164</v>
      </c>
      <c r="B48" t="s">
        <v>165</v>
      </c>
      <c r="C48" t="s">
        <v>6</v>
      </c>
      <c r="D48" t="s">
        <v>166</v>
      </c>
      <c r="E48">
        <v>4</v>
      </c>
      <c r="F48">
        <v>10.7</v>
      </c>
      <c r="N48">
        <v>0.03</v>
      </c>
    </row>
    <row r="49" spans="1:15" x14ac:dyDescent="0.2">
      <c r="A49" t="s">
        <v>167</v>
      </c>
      <c r="B49" t="s">
        <v>168</v>
      </c>
      <c r="C49" t="s">
        <v>169</v>
      </c>
      <c r="D49" t="s">
        <v>14</v>
      </c>
      <c r="E49">
        <v>30</v>
      </c>
      <c r="F49">
        <v>15.2</v>
      </c>
      <c r="G49">
        <v>4.5</v>
      </c>
      <c r="H49">
        <v>3.81</v>
      </c>
      <c r="I49">
        <v>5.0199999999999996</v>
      </c>
      <c r="K49">
        <f>SQRT(EXP(G49))*SQRT(PI())*_xlfn.GAMMA(0.5)/(2*_xlfn.GAMMA(1))</f>
        <v>14.90330060135228</v>
      </c>
      <c r="L49">
        <f t="shared" ref="L49:M50" si="18">SQRT(EXP(H49))*SQRT(PI())*_xlfn.GAMMA(0.5)/(2*_xlfn.GAMMA(1))</f>
        <v>10.554820819726586</v>
      </c>
      <c r="M49">
        <f t="shared" si="18"/>
        <v>19.328538940517852</v>
      </c>
      <c r="N49">
        <v>0.52</v>
      </c>
      <c r="O49">
        <v>0.28499999999999998</v>
      </c>
    </row>
    <row r="50" spans="1:15" x14ac:dyDescent="0.2">
      <c r="A50" t="s">
        <v>170</v>
      </c>
      <c r="B50" t="s">
        <v>171</v>
      </c>
      <c r="C50" t="s">
        <v>172</v>
      </c>
      <c r="D50" t="s">
        <v>14</v>
      </c>
      <c r="E50">
        <v>30</v>
      </c>
      <c r="F50">
        <v>17</v>
      </c>
      <c r="G50">
        <v>4.96</v>
      </c>
      <c r="H50">
        <v>4.47</v>
      </c>
      <c r="I50">
        <v>5.38</v>
      </c>
      <c r="K50">
        <f>SQRT(EXP(G50))*SQRT(PI())*_xlfn.GAMMA(0.5)/(2*_xlfn.GAMMA(1))</f>
        <v>18.757294284843969</v>
      </c>
      <c r="L50">
        <f t="shared" si="18"/>
        <v>14.681419361885631</v>
      </c>
      <c r="M50">
        <f t="shared" si="18"/>
        <v>23.140462423364017</v>
      </c>
      <c r="N50">
        <v>0.28999999999999998</v>
      </c>
      <c r="O50">
        <v>0.182</v>
      </c>
    </row>
    <row r="51" spans="1:15" x14ac:dyDescent="0.2">
      <c r="A51" t="s">
        <v>173</v>
      </c>
      <c r="B51" t="s">
        <v>174</v>
      </c>
      <c r="C51" t="s">
        <v>175</v>
      </c>
      <c r="D51" t="s">
        <v>37</v>
      </c>
      <c r="E51">
        <v>30</v>
      </c>
      <c r="F51">
        <v>82.7</v>
      </c>
      <c r="G51">
        <v>5.15</v>
      </c>
      <c r="H51">
        <v>4.4800000000000004</v>
      </c>
      <c r="I51">
        <v>5.72</v>
      </c>
      <c r="K51">
        <f>SQRT(EXP(G51))*SQRT(PI())*_xlfn.GAMMA(0.5)/(2*_xlfn.GAMMA(1))</f>
        <v>20.626624758534916</v>
      </c>
      <c r="L51">
        <f t="shared" ref="L51:M51" si="19">SQRT(EXP(H51))*SQRT(PI())*_xlfn.GAMMA(0.5)/(2*_xlfn.GAMMA(1))</f>
        <v>14.755010282682701</v>
      </c>
      <c r="M51">
        <f t="shared" si="19"/>
        <v>27.428502372209991</v>
      </c>
      <c r="N51">
        <v>0.23</v>
      </c>
      <c r="O51">
        <v>4.8000000000000001E-2</v>
      </c>
    </row>
    <row r="52" spans="1:15" x14ac:dyDescent="0.2">
      <c r="A52" t="s">
        <v>177</v>
      </c>
      <c r="B52" t="s">
        <v>176</v>
      </c>
      <c r="C52" t="s">
        <v>178</v>
      </c>
      <c r="D52" t="s">
        <v>49</v>
      </c>
      <c r="E52">
        <v>30</v>
      </c>
      <c r="F52">
        <v>43.5</v>
      </c>
      <c r="G52">
        <v>5.2</v>
      </c>
      <c r="H52">
        <v>4.4400000000000004</v>
      </c>
      <c r="I52">
        <v>5.81</v>
      </c>
      <c r="K52">
        <f>SQRT(EXP(G52))*SQRT(PI())*_xlfn.GAMMA(0.5)/(2*_xlfn.GAMMA(1))</f>
        <v>21.148790250309396</v>
      </c>
      <c r="L52">
        <f t="shared" ref="L52:M52" si="20">SQRT(EXP(H52))*SQRT(PI())*_xlfn.GAMMA(0.5)/(2*_xlfn.GAMMA(1))</f>
        <v>14.462841503713118</v>
      </c>
      <c r="M52">
        <f t="shared" si="20"/>
        <v>28.690977636903977</v>
      </c>
      <c r="N52">
        <v>0.26</v>
      </c>
      <c r="O52">
        <v>4.8000000000000001E-2</v>
      </c>
    </row>
    <row r="53" spans="1:15" x14ac:dyDescent="0.2">
      <c r="A53" t="s">
        <v>179</v>
      </c>
      <c r="B53" t="s">
        <v>180</v>
      </c>
      <c r="C53" t="s">
        <v>181</v>
      </c>
      <c r="D53" t="s">
        <v>182</v>
      </c>
      <c r="E53">
        <v>60</v>
      </c>
      <c r="F53">
        <v>2.8</v>
      </c>
      <c r="N53">
        <v>0.52</v>
      </c>
    </row>
    <row r="54" spans="1:15" x14ac:dyDescent="0.2">
      <c r="A54" t="s">
        <v>185</v>
      </c>
      <c r="B54" t="s">
        <v>183</v>
      </c>
      <c r="C54" t="s">
        <v>186</v>
      </c>
      <c r="D54" t="s">
        <v>184</v>
      </c>
      <c r="E54">
        <v>20</v>
      </c>
      <c r="F54">
        <v>12.2</v>
      </c>
      <c r="G54">
        <v>3.51</v>
      </c>
      <c r="H54">
        <v>2.73</v>
      </c>
      <c r="I54">
        <v>4.04</v>
      </c>
      <c r="K54">
        <f>SQRT(EXP(G54))*SQRT(PI())*_xlfn.GAMMA(0.5)/(2*_xlfn.GAMMA(1))</f>
        <v>9.084618469275938</v>
      </c>
      <c r="L54">
        <f t="shared" ref="L54:M54" si="21">SQRT(EXP(H54))*SQRT(PI())*_xlfn.GAMMA(0.5)/(2*_xlfn.GAMMA(1))</f>
        <v>6.1508033868162686</v>
      </c>
      <c r="M54">
        <f t="shared" si="21"/>
        <v>11.84117311598253</v>
      </c>
      <c r="N54">
        <v>0.32</v>
      </c>
      <c r="O54">
        <v>7.1999999999999995E-2</v>
      </c>
    </row>
    <row r="55" spans="1:15" x14ac:dyDescent="0.2">
      <c r="A55" t="s">
        <v>187</v>
      </c>
      <c r="B55" t="s">
        <v>188</v>
      </c>
      <c r="C55" t="s">
        <v>189</v>
      </c>
      <c r="D55" t="s">
        <v>43</v>
      </c>
      <c r="E55">
        <v>40</v>
      </c>
      <c r="F55">
        <v>35</v>
      </c>
      <c r="N55">
        <v>0.18</v>
      </c>
    </row>
    <row r="56" spans="1:15" x14ac:dyDescent="0.2">
      <c r="A56" t="s">
        <v>191</v>
      </c>
      <c r="B56" t="s">
        <v>190</v>
      </c>
      <c r="C56" t="s">
        <v>192</v>
      </c>
      <c r="D56" t="s">
        <v>14</v>
      </c>
      <c r="E56">
        <v>30</v>
      </c>
      <c r="F56">
        <v>12.4</v>
      </c>
      <c r="G56">
        <v>5.19</v>
      </c>
      <c r="H56">
        <v>3.88</v>
      </c>
      <c r="I56">
        <v>5.92</v>
      </c>
      <c r="K56">
        <f>SQRT(EXP(G56))*SQRT(PI())*_xlfn.GAMMA(0.5)/(2*_xlfn.GAMMA(1))</f>
        <v>21.043310218886383</v>
      </c>
      <c r="L56">
        <f t="shared" ref="L56:M57" si="22">SQRT(EXP(H56))*SQRT(PI())*_xlfn.GAMMA(0.5)/(2*_xlfn.GAMMA(1))</f>
        <v>10.930780463757449</v>
      </c>
      <c r="M56">
        <f t="shared" si="22"/>
        <v>30.313183148135391</v>
      </c>
      <c r="N56">
        <v>0.16</v>
      </c>
      <c r="O56">
        <v>0.11799999999999999</v>
      </c>
    </row>
    <row r="57" spans="1:15" x14ac:dyDescent="0.2">
      <c r="A57" t="s">
        <v>193</v>
      </c>
      <c r="B57" t="s">
        <v>194</v>
      </c>
      <c r="C57" t="s">
        <v>195</v>
      </c>
      <c r="D57" t="s">
        <v>43</v>
      </c>
      <c r="E57">
        <v>30</v>
      </c>
      <c r="F57">
        <v>20.100000000000001</v>
      </c>
      <c r="G57">
        <v>4.24</v>
      </c>
      <c r="H57">
        <v>4.0199999999999996</v>
      </c>
      <c r="I57">
        <v>4.4800000000000004</v>
      </c>
      <c r="K57">
        <f>SQRT(EXP(G57))*SQRT(PI())*_xlfn.GAMMA(0.5)/(2*_xlfn.GAMMA(1))</f>
        <v>13.08652016368309</v>
      </c>
      <c r="L57">
        <f t="shared" si="22"/>
        <v>11.723351474873619</v>
      </c>
      <c r="M57">
        <f t="shared" si="22"/>
        <v>14.755010282682701</v>
      </c>
      <c r="N57">
        <v>0.46</v>
      </c>
      <c r="O57">
        <v>0.16500000000000001</v>
      </c>
    </row>
    <row r="58" spans="1:15" x14ac:dyDescent="0.2">
      <c r="A58" t="s">
        <v>198</v>
      </c>
      <c r="B58" t="s">
        <v>199</v>
      </c>
      <c r="C58" t="s">
        <v>175</v>
      </c>
      <c r="D58" t="s">
        <v>7</v>
      </c>
      <c r="E58">
        <v>5</v>
      </c>
      <c r="F58">
        <v>36.5</v>
      </c>
      <c r="G58">
        <v>4.68</v>
      </c>
      <c r="H58">
        <v>4.3</v>
      </c>
      <c r="I58">
        <v>5.0999999999999996</v>
      </c>
      <c r="K58">
        <f>SQRT(EXP(G58))*SQRT(PI())*_xlfn.GAMMA(0.5)/(2*_xlfn.GAMMA(1))</f>
        <v>16.306808260328058</v>
      </c>
      <c r="L58">
        <f t="shared" ref="L58:M58" si="23">SQRT(EXP(H58))*SQRT(PI())*_xlfn.GAMMA(0.5)/(2*_xlfn.GAMMA(1))</f>
        <v>13.485064036341358</v>
      </c>
      <c r="M58">
        <f t="shared" si="23"/>
        <v>20.117351578688115</v>
      </c>
      <c r="N58">
        <v>0.28000000000000003</v>
      </c>
      <c r="O58">
        <v>0.04</v>
      </c>
    </row>
    <row r="59" spans="1:15" x14ac:dyDescent="0.2">
      <c r="A59" t="s">
        <v>200</v>
      </c>
      <c r="B59" t="s">
        <v>201</v>
      </c>
      <c r="C59" t="s">
        <v>71</v>
      </c>
      <c r="D59" t="s">
        <v>128</v>
      </c>
      <c r="E59">
        <v>2</v>
      </c>
      <c r="F59">
        <v>6.8</v>
      </c>
      <c r="N59">
        <v>0.16</v>
      </c>
    </row>
    <row r="60" spans="1:15" ht="15" customHeight="1" x14ac:dyDescent="0.2">
      <c r="A60" t="s">
        <v>202</v>
      </c>
      <c r="B60" t="s">
        <v>203</v>
      </c>
      <c r="C60" t="s">
        <v>196</v>
      </c>
      <c r="D60" t="s">
        <v>197</v>
      </c>
      <c r="E60">
        <v>30</v>
      </c>
      <c r="F60">
        <v>39.4</v>
      </c>
      <c r="G60">
        <v>6.02</v>
      </c>
      <c r="H60">
        <v>5.59</v>
      </c>
      <c r="I60">
        <v>6.44</v>
      </c>
      <c r="K60">
        <f>SQRT(EXP(G60))*SQRT(PI())*_xlfn.GAMMA(0.5)/(2*_xlfn.GAMMA(1))</f>
        <v>31.867373282787508</v>
      </c>
      <c r="L60">
        <f t="shared" ref="L60:M60" si="24">SQRT(EXP(H60))*SQRT(PI())*_xlfn.GAMMA(0.5)/(2*_xlfn.GAMMA(1))</f>
        <v>25.702357142167909</v>
      </c>
      <c r="M60">
        <f t="shared" si="24"/>
        <v>39.314079247426655</v>
      </c>
      <c r="N60">
        <v>0.21</v>
      </c>
      <c r="O60">
        <v>8.2000000000000003E-2</v>
      </c>
    </row>
    <row r="61" spans="1:15" ht="15" customHeight="1" x14ac:dyDescent="0.2">
      <c r="A61" t="s">
        <v>204</v>
      </c>
      <c r="B61" t="s">
        <v>205</v>
      </c>
      <c r="C61" t="s">
        <v>206</v>
      </c>
      <c r="D61" t="s">
        <v>207</v>
      </c>
      <c r="E61">
        <v>40</v>
      </c>
      <c r="F61">
        <v>61.9</v>
      </c>
      <c r="N61">
        <v>0.09</v>
      </c>
    </row>
    <row r="62" spans="1:15" ht="15" customHeight="1" x14ac:dyDescent="0.2">
      <c r="A62" t="s">
        <v>208</v>
      </c>
      <c r="B62" t="s">
        <v>209</v>
      </c>
      <c r="C62" t="s">
        <v>210</v>
      </c>
      <c r="D62" t="s">
        <v>25</v>
      </c>
      <c r="E62">
        <v>8</v>
      </c>
      <c r="F62">
        <v>65.099999999999994</v>
      </c>
      <c r="N62">
        <v>0.09</v>
      </c>
    </row>
    <row r="63" spans="1:15" x14ac:dyDescent="0.2">
      <c r="A63" t="s">
        <v>212</v>
      </c>
      <c r="B63" t="s">
        <v>211</v>
      </c>
      <c r="C63" t="s">
        <v>16</v>
      </c>
      <c r="D63" t="s">
        <v>46</v>
      </c>
      <c r="E63">
        <v>4</v>
      </c>
      <c r="F63">
        <v>16.3</v>
      </c>
      <c r="N63">
        <v>0.02</v>
      </c>
    </row>
    <row r="64" spans="1:15" x14ac:dyDescent="0.2">
      <c r="A64" t="s">
        <v>213</v>
      </c>
      <c r="B64" t="s">
        <v>214</v>
      </c>
      <c r="C64" t="s">
        <v>215</v>
      </c>
      <c r="D64" t="s">
        <v>12</v>
      </c>
      <c r="E64">
        <v>30</v>
      </c>
      <c r="F64">
        <v>74.7</v>
      </c>
      <c r="N64">
        <v>0.28000000000000003</v>
      </c>
    </row>
    <row r="65" spans="1:15" x14ac:dyDescent="0.2">
      <c r="A65" t="s">
        <v>216</v>
      </c>
      <c r="B65" t="s">
        <v>214</v>
      </c>
      <c r="C65" t="s">
        <v>217</v>
      </c>
      <c r="D65" t="s">
        <v>12</v>
      </c>
      <c r="E65">
        <v>30</v>
      </c>
      <c r="F65">
        <v>74.2</v>
      </c>
      <c r="N65">
        <v>0.15</v>
      </c>
    </row>
    <row r="66" spans="1:15" x14ac:dyDescent="0.2">
      <c r="A66" t="s">
        <v>218</v>
      </c>
      <c r="B66" t="s">
        <v>219</v>
      </c>
      <c r="C66" t="s">
        <v>220</v>
      </c>
      <c r="D66" t="s">
        <v>136</v>
      </c>
      <c r="E66">
        <v>30</v>
      </c>
      <c r="F66">
        <v>18.7</v>
      </c>
      <c r="G66">
        <v>4.6500000000000004</v>
      </c>
      <c r="H66">
        <v>4.0599999999999996</v>
      </c>
      <c r="I66">
        <v>5.13</v>
      </c>
      <c r="J66" t="s">
        <v>273</v>
      </c>
      <c r="K66">
        <f>SQRT(EXP(G66))*SQRT(PI())*_xlfn.GAMMA(0.5)/(2*_xlfn.GAMMA(1))</f>
        <v>16.064031514067022</v>
      </c>
      <c r="L66">
        <f t="shared" ref="L66:M67" si="25">SQRT(EXP(H66))*SQRT(PI())*_xlfn.GAMMA(0.5)/(2*_xlfn.GAMMA(1))</f>
        <v>11.960178884270711</v>
      </c>
      <c r="M66">
        <f t="shared" si="25"/>
        <v>20.421386412993964</v>
      </c>
      <c r="N66">
        <v>0.68</v>
      </c>
      <c r="O66">
        <v>0.10299999999999999</v>
      </c>
    </row>
    <row r="67" spans="1:15" x14ac:dyDescent="0.2">
      <c r="A67" t="s">
        <v>221</v>
      </c>
      <c r="B67" t="s">
        <v>219</v>
      </c>
      <c r="C67" t="s">
        <v>222</v>
      </c>
      <c r="D67" t="s">
        <v>136</v>
      </c>
      <c r="E67">
        <v>30</v>
      </c>
      <c r="F67">
        <v>37.200000000000003</v>
      </c>
      <c r="G67">
        <v>6.13</v>
      </c>
      <c r="H67">
        <v>5.94</v>
      </c>
      <c r="I67">
        <v>6.3</v>
      </c>
      <c r="J67" t="s">
        <v>273</v>
      </c>
      <c r="K67">
        <f>SQRT(EXP(G67))*SQRT(PI())*_xlfn.GAMMA(0.5)/(2*_xlfn.GAMMA(1))</f>
        <v>33.669174156289735</v>
      </c>
      <c r="L67">
        <f t="shared" si="25"/>
        <v>30.617835703627147</v>
      </c>
      <c r="M67">
        <f t="shared" si="25"/>
        <v>36.656204525593303</v>
      </c>
      <c r="N67">
        <v>0.45</v>
      </c>
      <c r="O67">
        <v>0.38900000000000001</v>
      </c>
    </row>
    <row r="68" spans="1:15" x14ac:dyDescent="0.2">
      <c r="A68" t="s">
        <v>223</v>
      </c>
      <c r="B68" t="s">
        <v>224</v>
      </c>
      <c r="C68" t="s">
        <v>42</v>
      </c>
      <c r="D68" t="s">
        <v>21</v>
      </c>
      <c r="E68">
        <v>30</v>
      </c>
      <c r="F68">
        <v>14.3</v>
      </c>
      <c r="N68">
        <v>0.42</v>
      </c>
    </row>
    <row r="69" spans="1:15" x14ac:dyDescent="0.2">
      <c r="A69" t="s">
        <v>225</v>
      </c>
      <c r="B69" t="s">
        <v>226</v>
      </c>
      <c r="C69" t="s">
        <v>227</v>
      </c>
      <c r="D69" t="s">
        <v>182</v>
      </c>
      <c r="E69">
        <v>70</v>
      </c>
      <c r="F69">
        <v>28.5</v>
      </c>
      <c r="N69">
        <v>0.15</v>
      </c>
    </row>
    <row r="70" spans="1:15" x14ac:dyDescent="0.2">
      <c r="A70" t="s">
        <v>228</v>
      </c>
      <c r="B70" t="s">
        <v>229</v>
      </c>
      <c r="C70" t="s">
        <v>230</v>
      </c>
      <c r="D70" t="s">
        <v>231</v>
      </c>
      <c r="E70">
        <v>30</v>
      </c>
      <c r="F70">
        <v>114.2</v>
      </c>
      <c r="G70">
        <v>8.24</v>
      </c>
      <c r="H70">
        <v>8.1</v>
      </c>
      <c r="I70">
        <v>8.4</v>
      </c>
      <c r="K70">
        <f>SQRT(EXP(G70))*SQRT(PI())*_xlfn.GAMMA(0.5)/(2*_xlfn.GAMMA(1))</f>
        <v>96.697031629241465</v>
      </c>
      <c r="L70">
        <f t="shared" ref="L70:M70" si="26">SQRT(EXP(H70))*SQRT(PI())*_xlfn.GAMMA(0.5)/(2*_xlfn.GAMMA(1))</f>
        <v>90.159714694354733</v>
      </c>
      <c r="M70">
        <f t="shared" si="26"/>
        <v>104.75064384651373</v>
      </c>
      <c r="N70">
        <v>0.49</v>
      </c>
      <c r="O70">
        <v>0.90900000000000003</v>
      </c>
    </row>
    <row r="71" spans="1:15" x14ac:dyDescent="0.2">
      <c r="A71" t="s">
        <v>232</v>
      </c>
      <c r="B71" t="s">
        <v>229</v>
      </c>
      <c r="C71" t="s">
        <v>155</v>
      </c>
      <c r="D71" t="s">
        <v>231</v>
      </c>
      <c r="E71">
        <v>30</v>
      </c>
      <c r="F71">
        <v>31.8</v>
      </c>
      <c r="N71">
        <v>0.27</v>
      </c>
    </row>
    <row r="72" spans="1:15" x14ac:dyDescent="0.2">
      <c r="A72" t="s">
        <v>233</v>
      </c>
      <c r="B72" t="s">
        <v>234</v>
      </c>
      <c r="C72" t="s">
        <v>2</v>
      </c>
      <c r="D72" t="s">
        <v>184</v>
      </c>
      <c r="E72">
        <v>30</v>
      </c>
      <c r="F72">
        <v>25.8</v>
      </c>
      <c r="G72">
        <v>4.5999999999999996</v>
      </c>
      <c r="H72">
        <v>4.2300000000000004</v>
      </c>
      <c r="I72">
        <v>4.95</v>
      </c>
      <c r="K72">
        <f>SQRT(EXP(G72))*SQRT(PI())*_xlfn.GAMMA(0.5)/(2*_xlfn.GAMMA(1))</f>
        <v>15.667409162805065</v>
      </c>
      <c r="L72">
        <f t="shared" ref="L72:M72" si="27">SQRT(EXP(H72))*SQRT(PI())*_xlfn.GAMMA(0.5)/(2*_xlfn.GAMMA(1))</f>
        <v>13.02125087207134</v>
      </c>
      <c r="M72">
        <f t="shared" si="27"/>
        <v>18.663741889309332</v>
      </c>
      <c r="N72">
        <v>0.28999999999999998</v>
      </c>
      <c r="O72">
        <v>0.1</v>
      </c>
    </row>
    <row r="73" spans="1:15" x14ac:dyDescent="0.2">
      <c r="A73" t="s">
        <v>235</v>
      </c>
      <c r="B73" t="s">
        <v>236</v>
      </c>
      <c r="C73" t="s">
        <v>20</v>
      </c>
      <c r="D73" t="s">
        <v>184</v>
      </c>
      <c r="E73">
        <v>30</v>
      </c>
      <c r="F73">
        <v>106.1</v>
      </c>
      <c r="G73">
        <v>8.75</v>
      </c>
      <c r="H73">
        <v>8.1199999999999992</v>
      </c>
      <c r="I73">
        <v>9.6300000000000008</v>
      </c>
      <c r="K73">
        <f>SQRT(EXP(G73))*SQRT(PI())*_xlfn.GAMMA(0.5)/(2*_xlfn.GAMMA(1))</f>
        <v>124.78380816986805</v>
      </c>
      <c r="L73">
        <f t="shared" ref="L73:M73" si="28">SQRT(EXP(H73))*SQRT(PI())*_xlfn.GAMMA(0.5)/(2*_xlfn.GAMMA(1))</f>
        <v>91.065834891293889</v>
      </c>
      <c r="M73">
        <f t="shared" si="28"/>
        <v>193.75271969868803</v>
      </c>
      <c r="N73">
        <v>0.16</v>
      </c>
      <c r="O73">
        <v>0.09</v>
      </c>
    </row>
    <row r="74" spans="1:15" x14ac:dyDescent="0.2">
      <c r="A74" t="s">
        <v>237</v>
      </c>
      <c r="B74" t="s">
        <v>238</v>
      </c>
      <c r="C74" t="s">
        <v>239</v>
      </c>
      <c r="D74" t="s">
        <v>44</v>
      </c>
      <c r="E74">
        <v>8</v>
      </c>
      <c r="F74">
        <v>35.799999999999997</v>
      </c>
      <c r="N74">
        <v>0.18</v>
      </c>
    </row>
    <row r="75" spans="1:15" x14ac:dyDescent="0.2">
      <c r="A75" t="s">
        <v>240</v>
      </c>
      <c r="B75" t="s">
        <v>238</v>
      </c>
      <c r="C75" t="s">
        <v>241</v>
      </c>
      <c r="D75" t="s">
        <v>44</v>
      </c>
      <c r="E75">
        <v>30</v>
      </c>
      <c r="F75">
        <v>8.9</v>
      </c>
      <c r="G75">
        <v>3.93</v>
      </c>
      <c r="H75">
        <v>3.78</v>
      </c>
      <c r="I75">
        <v>4.08</v>
      </c>
      <c r="K75">
        <f>SQRT(EXP(G75))*SQRT(PI())*_xlfn.GAMMA(0.5)/(2*_xlfn.GAMMA(1))</f>
        <v>11.20749448862354</v>
      </c>
      <c r="L75">
        <f t="shared" ref="L75:M75" si="29">SQRT(EXP(H75))*SQRT(PI())*_xlfn.GAMMA(0.5)/(2*_xlfn.GAMMA(1))</f>
        <v>10.397680009883643</v>
      </c>
      <c r="M75">
        <f t="shared" si="29"/>
        <v>12.080380680414173</v>
      </c>
      <c r="N75">
        <v>0.43</v>
      </c>
      <c r="O75">
        <v>0.29099999999999998</v>
      </c>
    </row>
    <row r="76" spans="1:15" x14ac:dyDescent="0.2">
      <c r="A76" t="s">
        <v>242</v>
      </c>
      <c r="B76" t="s">
        <v>243</v>
      </c>
      <c r="C76" t="s">
        <v>244</v>
      </c>
      <c r="D76" t="s">
        <v>18</v>
      </c>
      <c r="E76">
        <v>8</v>
      </c>
      <c r="F76">
        <v>89</v>
      </c>
      <c r="N76">
        <v>0.51</v>
      </c>
    </row>
    <row r="77" spans="1:15" x14ac:dyDescent="0.2">
      <c r="A77" t="s">
        <v>245</v>
      </c>
      <c r="B77" t="s">
        <v>246</v>
      </c>
      <c r="C77" t="s">
        <v>247</v>
      </c>
      <c r="D77" t="s">
        <v>52</v>
      </c>
      <c r="E77">
        <v>20</v>
      </c>
      <c r="F77">
        <v>14.5</v>
      </c>
      <c r="G77">
        <v>3.86</v>
      </c>
      <c r="H77">
        <v>3.39</v>
      </c>
      <c r="I77">
        <v>4.24</v>
      </c>
      <c r="K77">
        <f>SQRT(EXP(G77))*SQRT(PI())*_xlfn.GAMMA(0.5)/(2*_xlfn.GAMMA(1))</f>
        <v>10.822017380891714</v>
      </c>
      <c r="L77">
        <f t="shared" ref="L77:M77" si="30">SQRT(EXP(H77))*SQRT(PI())*_xlfn.GAMMA(0.5)/(2*_xlfn.GAMMA(1))</f>
        <v>8.5555714755085059</v>
      </c>
      <c r="M77">
        <f t="shared" si="30"/>
        <v>13.08652016368309</v>
      </c>
      <c r="N77">
        <v>0.66</v>
      </c>
      <c r="O77">
        <v>0.253</v>
      </c>
    </row>
    <row r="78" spans="1:15" x14ac:dyDescent="0.2">
      <c r="A78" t="s">
        <v>248</v>
      </c>
      <c r="B78" t="s">
        <v>249</v>
      </c>
      <c r="C78" t="s">
        <v>147</v>
      </c>
      <c r="D78" t="s">
        <v>13</v>
      </c>
      <c r="E78">
        <v>8</v>
      </c>
      <c r="F78">
        <v>21.7</v>
      </c>
      <c r="G78">
        <v>2.65</v>
      </c>
      <c r="H78">
        <v>1.65</v>
      </c>
      <c r="I78">
        <v>3.37</v>
      </c>
      <c r="K78">
        <f>SQRT(EXP(G78))*SQRT(PI())*_xlfn.GAMMA(0.5)/(2*_xlfn.GAMMA(1))</f>
        <v>5.909626936355413</v>
      </c>
      <c r="L78">
        <f t="shared" ref="L78:M78" si="31">SQRT(EXP(H78))*SQRT(PI())*_xlfn.GAMMA(0.5)/(2*_xlfn.GAMMA(1))</f>
        <v>3.5843699243631972</v>
      </c>
      <c r="M78">
        <f t="shared" si="31"/>
        <v>8.4704421169563222</v>
      </c>
      <c r="N78">
        <v>0.3</v>
      </c>
      <c r="O78">
        <v>7.0999999999999994E-2</v>
      </c>
    </row>
    <row r="79" spans="1:15" x14ac:dyDescent="0.2">
      <c r="A79" t="s">
        <v>250</v>
      </c>
      <c r="B79" t="s">
        <v>251</v>
      </c>
      <c r="C79" t="s">
        <v>252</v>
      </c>
      <c r="D79" t="s">
        <v>253</v>
      </c>
      <c r="E79">
        <v>20</v>
      </c>
      <c r="F79">
        <v>36.1</v>
      </c>
      <c r="G79">
        <v>6.09</v>
      </c>
      <c r="H79">
        <v>5.74</v>
      </c>
      <c r="I79">
        <v>6.43</v>
      </c>
      <c r="K79">
        <f>SQRT(EXP(G79))*SQRT(PI())*_xlfn.GAMMA(0.5)/(2*_xlfn.GAMMA(1))</f>
        <v>33.002479839329297</v>
      </c>
      <c r="L79">
        <f t="shared" ref="L79:M79" si="32">SQRT(EXP(H79))*SQRT(PI())*_xlfn.GAMMA(0.5)/(2*_xlfn.GAMMA(1))</f>
        <v>27.704163403919203</v>
      </c>
      <c r="M79">
        <f t="shared" si="32"/>
        <v>39.11799945915957</v>
      </c>
      <c r="N79">
        <v>0.15</v>
      </c>
      <c r="O79">
        <v>7.1999999999999995E-2</v>
      </c>
    </row>
    <row r="80" spans="1:15" x14ac:dyDescent="0.2">
      <c r="A80" t="s">
        <v>254</v>
      </c>
      <c r="B80" t="s">
        <v>251</v>
      </c>
      <c r="C80" t="s">
        <v>255</v>
      </c>
      <c r="D80" t="s">
        <v>253</v>
      </c>
      <c r="E80">
        <v>30</v>
      </c>
      <c r="F80">
        <v>45.3</v>
      </c>
      <c r="N80">
        <v>0.28000000000000003</v>
      </c>
    </row>
    <row r="81" spans="1:15" x14ac:dyDescent="0.2">
      <c r="A81" t="s">
        <v>256</v>
      </c>
      <c r="B81" t="s">
        <v>251</v>
      </c>
      <c r="C81" t="s">
        <v>257</v>
      </c>
      <c r="D81" t="s">
        <v>253</v>
      </c>
      <c r="E81">
        <v>30</v>
      </c>
      <c r="F81">
        <v>66.5</v>
      </c>
      <c r="N81">
        <v>0.35</v>
      </c>
    </row>
    <row r="82" spans="1:15" x14ac:dyDescent="0.2">
      <c r="A82" t="s">
        <v>258</v>
      </c>
      <c r="B82" t="s">
        <v>259</v>
      </c>
      <c r="C82" t="s">
        <v>260</v>
      </c>
      <c r="D82" t="s">
        <v>13</v>
      </c>
      <c r="E82">
        <v>10</v>
      </c>
      <c r="F82">
        <v>12.1</v>
      </c>
      <c r="N82">
        <v>0.31</v>
      </c>
    </row>
    <row r="83" spans="1:15" x14ac:dyDescent="0.2">
      <c r="A83" t="s">
        <v>261</v>
      </c>
      <c r="B83" t="s">
        <v>262</v>
      </c>
      <c r="C83" t="s">
        <v>263</v>
      </c>
      <c r="D83" t="s">
        <v>264</v>
      </c>
      <c r="E83">
        <v>30</v>
      </c>
      <c r="G83">
        <v>8.4</v>
      </c>
      <c r="H83">
        <v>7.61</v>
      </c>
      <c r="I83">
        <v>9.56</v>
      </c>
      <c r="K83">
        <f>SQRT(EXP(G83))*SQRT(PI())*_xlfn.GAMMA(0.5)/(2*_xlfn.GAMMA(1))</f>
        <v>104.75064384651373</v>
      </c>
      <c r="L83">
        <f t="shared" ref="L83:M83" si="33">SQRT(EXP(H83))*SQRT(PI())*_xlfn.GAMMA(0.5)/(2*_xlfn.GAMMA(1))</f>
        <v>70.568417857863523</v>
      </c>
      <c r="M83">
        <f t="shared" si="33"/>
        <v>187.08867555568722</v>
      </c>
      <c r="O83">
        <v>7.2999999999999995E-2</v>
      </c>
    </row>
    <row r="84" spans="1:15" x14ac:dyDescent="0.2">
      <c r="E84">
        <f>AVERAGE(E2:E83)</f>
        <v>22.5</v>
      </c>
    </row>
    <row r="86" spans="1:15" x14ac:dyDescent="0.2">
      <c r="K86">
        <f>AVERAGE(K2:K85)</f>
        <v>27.431580384042807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bci spplist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Ka</dc:creator>
  <cp:lastModifiedBy>Cheng Jun Yuan</cp:lastModifiedBy>
  <dcterms:created xsi:type="dcterms:W3CDTF">2020-07-22T01:07:52Z</dcterms:created>
  <dcterms:modified xsi:type="dcterms:W3CDTF">2024-01-23T14:27:34Z</dcterms:modified>
</cp:coreProperties>
</file>