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auriceB/1data/"/>
    </mc:Choice>
  </mc:AlternateContent>
  <xr:revisionPtr revIDLastSave="0" documentId="13_ncr:1_{1AF31B15-BB60-3542-B9AB-F9E66EEB1659}" xr6:coauthVersionLast="47" xr6:coauthVersionMax="47" xr10:uidLastSave="{00000000-0000-0000-0000-000000000000}"/>
  <bookViews>
    <workbookView xWindow="1200" yWindow="6380" windowWidth="24640" windowHeight="13900" xr2:uid="{0ACCF7C0-0337-A04F-B1A6-CF0050C8D6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11" i="1" s="1"/>
  <c r="J10" i="1"/>
  <c r="J11" i="1" s="1"/>
  <c r="I10" i="1"/>
  <c r="I11" i="1" s="1"/>
  <c r="H10" i="1"/>
  <c r="H11" i="1" s="1"/>
  <c r="G10" i="1"/>
  <c r="G11" i="1" s="1"/>
  <c r="F10" i="1"/>
  <c r="F11" i="1" s="1"/>
  <c r="E10" i="1"/>
  <c r="E11" i="1" s="1"/>
  <c r="D10" i="1"/>
  <c r="D11" i="1" s="1"/>
  <c r="K9" i="1"/>
  <c r="J9" i="1"/>
  <c r="I9" i="1"/>
  <c r="H9" i="1"/>
  <c r="G9" i="1"/>
  <c r="F9" i="1"/>
  <c r="E9" i="1"/>
  <c r="D9" i="1"/>
  <c r="B8" i="1"/>
</calcChain>
</file>

<file path=xl/sharedStrings.xml><?xml version="1.0" encoding="utf-8"?>
<sst xmlns="http://schemas.openxmlformats.org/spreadsheetml/2006/main" count="14" uniqueCount="14">
  <si>
    <t>Number of events</t>
  </si>
  <si>
    <t>Number of firms</t>
  </si>
  <si>
    <t>Assuming 73% of Losses due to Bank Loss (Freq.)</t>
  </si>
  <si>
    <t>Totals</t>
  </si>
  <si>
    <t>mean</t>
  </si>
  <si>
    <t>standard deviation</t>
  </si>
  <si>
    <t>variance</t>
  </si>
  <si>
    <t>Assuming 1.7934% due to Internal fraud</t>
  </si>
  <si>
    <t>Assuming 39.5840% due to External fraud</t>
  </si>
  <si>
    <t>Assuming 13.8579% due to EPWS</t>
  </si>
  <si>
    <t>Assuming 18.2439% due to CPBP</t>
  </si>
  <si>
    <t>Assuming 0.9766% due to DPS</t>
  </si>
  <si>
    <t>Assuming 1.0190% due to TIF</t>
  </si>
  <si>
    <t>Assuming 24.5253% due to EDPM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</si>
</sst>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3" fontId="0" fillId="2" borderId="1" xfId="0" applyNumberForma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C75B5-833A-8F4A-A098-CDCB9F227C63}">
  <dimension ref="A1:K11"/>
  <sheetViews>
    <sheetView tabSelected="1" workbookViewId="0">
      <selection activeCell="D9" sqref="D9"/>
    </sheetView>
  </sheetViews>
  <sheetFormatPr baseColWidth="10" defaultRowHeight="16" x14ac:dyDescent="0.2"/>
  <sheetData>
    <row r="1" spans="1:11" ht="80" x14ac:dyDescent="0.2">
      <c r="A1" s="1"/>
      <c r="B1" s="2" t="s">
        <v>0</v>
      </c>
      <c r="C1" s="2" t="s">
        <v>1</v>
      </c>
      <c r="D1" s="2" t="s">
        <v>2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</row>
    <row r="2" spans="1:11" x14ac:dyDescent="0.2">
      <c r="A2" s="1">
        <v>2014</v>
      </c>
      <c r="B2" s="3">
        <v>65766</v>
      </c>
      <c r="C2" s="3">
        <v>80</v>
      </c>
      <c r="D2" s="4">
        <v>48009.18</v>
      </c>
      <c r="E2" s="4">
        <v>860.99663411999995</v>
      </c>
      <c r="F2" s="4">
        <v>19003.953811200001</v>
      </c>
      <c r="G2" s="4">
        <v>6653.0641552200004</v>
      </c>
      <c r="H2" s="4">
        <v>8758.746790019999</v>
      </c>
      <c r="I2" s="4">
        <v>468.5695968</v>
      </c>
      <c r="J2" s="4">
        <v>489.2135442</v>
      </c>
      <c r="K2" s="4">
        <v>11774.395422539999</v>
      </c>
    </row>
    <row r="3" spans="1:11" x14ac:dyDescent="0.2">
      <c r="A3" s="1">
        <v>2015</v>
      </c>
      <c r="B3" s="3">
        <v>69519</v>
      </c>
      <c r="C3" s="3">
        <v>85</v>
      </c>
      <c r="D3" s="4">
        <v>50748.869999999995</v>
      </c>
      <c r="E3" s="4">
        <v>910.13023457999986</v>
      </c>
      <c r="F3" s="4">
        <v>20088.4327008</v>
      </c>
      <c r="G3" s="4">
        <v>7032.7276557300002</v>
      </c>
      <c r="H3" s="4">
        <v>9258.5730939299992</v>
      </c>
      <c r="I3" s="4">
        <v>495.30897119999992</v>
      </c>
      <c r="J3" s="4">
        <v>517.13098529999991</v>
      </c>
      <c r="K3" s="4">
        <v>12446.312614109998</v>
      </c>
    </row>
    <row r="4" spans="1:11" x14ac:dyDescent="0.2">
      <c r="A4" s="1">
        <v>2016</v>
      </c>
      <c r="B4" s="3">
        <v>65797</v>
      </c>
      <c r="C4" s="3">
        <v>92</v>
      </c>
      <c r="D4" s="4">
        <v>48031.81</v>
      </c>
      <c r="E4" s="4">
        <v>861.40248053999994</v>
      </c>
      <c r="F4" s="4">
        <v>19012.911670400001</v>
      </c>
      <c r="G4" s="4">
        <v>6656.2001979899997</v>
      </c>
      <c r="H4" s="4">
        <v>8762.8753845899992</v>
      </c>
      <c r="I4" s="4">
        <v>468.79046559999995</v>
      </c>
      <c r="J4" s="4">
        <v>489.44414389999997</v>
      </c>
      <c r="K4" s="4">
        <v>11779.945497929999</v>
      </c>
    </row>
    <row r="5" spans="1:11" x14ac:dyDescent="0.2">
      <c r="A5" s="1">
        <v>2017</v>
      </c>
      <c r="B5" s="3">
        <v>63491</v>
      </c>
      <c r="C5" s="3">
        <v>96</v>
      </c>
      <c r="D5" s="4">
        <v>46348.43</v>
      </c>
      <c r="E5" s="4">
        <v>831.21274361999997</v>
      </c>
      <c r="F5" s="4">
        <v>18346.562531200001</v>
      </c>
      <c r="G5" s="4">
        <v>6422.9190809700003</v>
      </c>
      <c r="H5" s="4">
        <v>8455.7612207700004</v>
      </c>
      <c r="I5" s="4">
        <v>452.36067679999996</v>
      </c>
      <c r="J5" s="4">
        <v>472.29050169999999</v>
      </c>
      <c r="K5" s="4">
        <v>11367.091502789999</v>
      </c>
    </row>
    <row r="6" spans="1:11" x14ac:dyDescent="0.2">
      <c r="A6" s="1">
        <v>2018</v>
      </c>
      <c r="B6" s="3">
        <v>59642</v>
      </c>
      <c r="C6" s="3">
        <v>97</v>
      </c>
      <c r="D6" s="4">
        <v>43538.659999999996</v>
      </c>
      <c r="E6" s="4">
        <v>780.82232843999986</v>
      </c>
      <c r="F6" s="4">
        <v>17234.343174400001</v>
      </c>
      <c r="G6" s="4">
        <v>6033.5439641399998</v>
      </c>
      <c r="H6" s="4">
        <v>7943.1495917399989</v>
      </c>
      <c r="I6" s="4">
        <v>424.93732159999996</v>
      </c>
      <c r="J6" s="4">
        <v>443.65894539999994</v>
      </c>
      <c r="K6" s="4">
        <v>10677.986980979998</v>
      </c>
    </row>
    <row r="7" spans="1:11" x14ac:dyDescent="0.2">
      <c r="A7" s="1">
        <v>2019</v>
      </c>
      <c r="B7" s="3">
        <v>59437</v>
      </c>
      <c r="C7" s="3">
        <v>100</v>
      </c>
      <c r="D7" s="4">
        <v>43389.01</v>
      </c>
      <c r="E7" s="4">
        <v>778.13850533999994</v>
      </c>
      <c r="F7" s="4">
        <v>17175.105718400002</v>
      </c>
      <c r="G7" s="4">
        <v>6012.8056167900004</v>
      </c>
      <c r="H7" s="4">
        <v>7915.8475953899997</v>
      </c>
      <c r="I7" s="4">
        <v>423.47673759999998</v>
      </c>
      <c r="J7" s="4">
        <v>442.13401190000002</v>
      </c>
      <c r="K7" s="4">
        <v>10641.28486953</v>
      </c>
    </row>
    <row r="8" spans="1:11" x14ac:dyDescent="0.2">
      <c r="A8" s="5" t="s">
        <v>3</v>
      </c>
      <c r="B8" s="6">
        <f>SUM(B2:B7)</f>
        <v>383652</v>
      </c>
      <c r="C8" s="6"/>
      <c r="D8" s="6"/>
      <c r="E8" s="6"/>
      <c r="F8" s="6"/>
      <c r="G8" s="6"/>
      <c r="H8" s="6"/>
      <c r="I8" s="6"/>
      <c r="J8" s="6"/>
      <c r="K8" s="6"/>
    </row>
    <row r="9" spans="1:11" x14ac:dyDescent="0.2">
      <c r="A9" s="8" t="s">
        <v>4</v>
      </c>
      <c r="B9" s="9"/>
      <c r="C9" s="10"/>
      <c r="D9" s="7">
        <f>AVERAGE(D2:D7)</f>
        <v>46677.659999999996</v>
      </c>
      <c r="E9" s="7">
        <f t="shared" ref="E9:K9" si="0">AVERAGE(E2:E7)</f>
        <v>837.11715443999992</v>
      </c>
      <c r="F9" s="7">
        <f t="shared" si="0"/>
        <v>18476.884934400001</v>
      </c>
      <c r="G9" s="7">
        <f t="shared" si="0"/>
        <v>6468.5434451399997</v>
      </c>
      <c r="H9" s="7">
        <f t="shared" si="0"/>
        <v>8515.8256127399982</v>
      </c>
      <c r="I9" s="7">
        <f t="shared" si="0"/>
        <v>455.5739615999999</v>
      </c>
      <c r="J9" s="7">
        <f t="shared" si="0"/>
        <v>475.64535539999997</v>
      </c>
      <c r="K9" s="7">
        <f t="shared" si="0"/>
        <v>11447.836147979999</v>
      </c>
    </row>
    <row r="10" spans="1:11" x14ac:dyDescent="0.2">
      <c r="A10" s="8" t="s">
        <v>5</v>
      </c>
      <c r="B10" s="9"/>
      <c r="C10" s="10"/>
      <c r="D10" s="4">
        <f>STDEV(D2:D7)</f>
        <v>2862.1093903762649</v>
      </c>
      <c r="E10" s="4">
        <f t="shared" ref="E10:K10" si="1">STDEV(E2:E7)</f>
        <v>51.329069807007947</v>
      </c>
      <c r="F10" s="4">
        <f t="shared" si="1"/>
        <v>1132.9373810865407</v>
      </c>
      <c r="G10" s="4">
        <f t="shared" si="1"/>
        <v>396.6282572089525</v>
      </c>
      <c r="H10" s="4">
        <f t="shared" si="1"/>
        <v>522.16037507085548</v>
      </c>
      <c r="I10" s="4">
        <f t="shared" si="1"/>
        <v>27.934187650072339</v>
      </c>
      <c r="J10" s="4">
        <f t="shared" si="1"/>
        <v>29.16489468793413</v>
      </c>
      <c r="K10" s="4">
        <f t="shared" si="1"/>
        <v>701.94091431795005</v>
      </c>
    </row>
    <row r="11" spans="1:11" x14ac:dyDescent="0.2">
      <c r="A11" s="8" t="s">
        <v>6</v>
      </c>
      <c r="B11" s="9"/>
      <c r="C11" s="10"/>
      <c r="D11" s="4">
        <f t="shared" ref="D11:K11" si="2">SQRT(D10)</f>
        <v>53.498685875227487</v>
      </c>
      <c r="E11" s="4">
        <f t="shared" si="2"/>
        <v>7.1644308780954784</v>
      </c>
      <c r="F11" s="4">
        <f t="shared" si="2"/>
        <v>33.659135180312354</v>
      </c>
      <c r="G11" s="4">
        <f t="shared" si="2"/>
        <v>19.915528042433433</v>
      </c>
      <c r="H11" s="4">
        <f t="shared" si="2"/>
        <v>22.850828761138086</v>
      </c>
      <c r="I11" s="4">
        <f t="shared" si="2"/>
        <v>5.285280281127231</v>
      </c>
      <c r="J11" s="4">
        <f t="shared" si="2"/>
        <v>5.4004531928287394</v>
      </c>
      <c r="K11" s="4">
        <f t="shared" si="2"/>
        <v>26.494167552839816</v>
      </c>
    </row>
  </sheetData>
  <mergeCells count="3">
    <mergeCell ref="A9:C9"/>
    <mergeCell ref="A10:C10"/>
    <mergeCell ref="A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2021-11-07T01:47:23Z</dcterms:created>
  <dcterms:modified xsi:type="dcterms:W3CDTF">2021-11-10T19:22:40Z</dcterms:modified>
</cp:coreProperties>
</file>