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chengnai.chng\Downloads\"/>
    </mc:Choice>
  </mc:AlternateContent>
  <xr:revisionPtr revIDLastSave="0" documentId="8_{186F3E21-4FA7-4948-A30F-06350C82ADFD}" xr6:coauthVersionLast="47" xr6:coauthVersionMax="47" xr10:uidLastSave="{00000000-0000-0000-0000-000000000000}"/>
  <bookViews>
    <workbookView xWindow="-120" yWindow="-120" windowWidth="29040" windowHeight="15720" firstSheet="8" activeTab="4" xr2:uid="{26B919A6-2DAD-470F-B007-DC1111E31CE4}"/>
  </bookViews>
  <sheets>
    <sheet name="OBT Flow" sheetId="3" r:id="rId1"/>
    <sheet name="Discussion with AP" sheetId="4" r:id="rId2"/>
    <sheet name="Trip Purpose" sheetId="5" r:id="rId3"/>
    <sheet name="GST Logic" sheetId="6" r:id="rId4"/>
    <sheet name="JV Postings2" sheetId="7" r:id="rId5"/>
    <sheet name="Proposed ATPI_AP Postings" sheetId="15" state="hidden" r:id="rId6"/>
    <sheet name="JV Status Update" sheetId="14" r:id="rId7"/>
    <sheet name="JV Postings" sheetId="1" state="hidden" r:id="rId8"/>
    <sheet name="API Specifications" sheetId="12" r:id="rId9"/>
    <sheet name="Field Logic" sheetId="13" r:id="rId10"/>
    <sheet name="API Body" sheetId="11" r:id="rId11"/>
    <sheet name="Response File" sheetId="2" r:id="rId12"/>
    <sheet name="Manual Invoicing" sheetId="8" r:id="rId13"/>
    <sheet name="Attachments" sheetId="9" r:id="rId14"/>
    <sheet name="UAT 300" sheetId="16"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15" l="1"/>
  <c r="J15" i="7"/>
  <c r="J50" i="7" l="1"/>
  <c r="J16" i="7"/>
  <c r="O15" i="7"/>
  <c r="J17" i="4"/>
  <c r="J19" i="4"/>
  <c r="K19" i="4"/>
  <c r="J18" i="4"/>
  <c r="K18" i="4"/>
  <c r="M13"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tc={A5C7D9E8-A454-4A45-8B90-CB56DA256F7B}</author>
    <author>tc={1F233A34-072D-4B4C-A6DE-296CFE9132F8}</author>
    <author>tc={C137BEF2-4EB0-499B-AC2E-3B20B6DBBFB2}</author>
    <author>tc={6D78E873-FF70-4D24-A033-7C2A6E2BC541}</author>
    <author>tc={A7FF74F9-7011-4549-A4ED-2DD801B6FE2F}</author>
    <author>tc={5D3C6E67-AFC2-4E28-B454-A5D90B86B57C}</author>
  </authors>
  <commentList>
    <comment ref="B4" authorId="0" shapeId="0" xr:uid="{A5C7D9E8-A454-4A45-8B90-CB56DA256F7B}">
      <text>
        <t xml:space="preserve">[Threaded comment]
Your version of Excel allows you to read this threaded comment; however, any edits to it will get removed if the file is opened in a newer version of Excel. Learn more: https://go.microsoft.com/fwlink/?linkid=870924
Comment:
    GL code based on OBT Travel Purpose mapping
Reply:
    Assumption: 1 Invoice has only 1 travel purpose GL, as reference field is at the header level </t>
      </text>
    </comment>
    <comment ref="D5" authorId="1" shapeId="0" xr:uid="{1F233A34-072D-4B4C-A6DE-296CFE9132F8}">
      <text>
        <t>[Threaded comment]
Your version of Excel allows you to read this threaded comment; however, any edits to it will get removed if the file is opened in a newer version of Excel. Learn more: https://go.microsoft.com/fwlink/?linkid=870924
Comment:
    Change posting key to 31</t>
      </text>
    </comment>
    <comment ref="I6" authorId="2" shapeId="0" xr:uid="{C137BEF2-4EB0-499B-AC2E-3B20B6DBBFB2}">
      <text>
        <t>[Threaded comment]
Your version of Excel allows you to read this threaded comment; however, any edits to it will get removed if the file is opened in a newer version of Excel. Learn more: https://go.microsoft.com/fwlink/?linkid=870924
Comment:
    Change to GL account 28000100 as default</t>
      </text>
    </comment>
    <comment ref="J6" authorId="3" shapeId="0" xr:uid="{6D78E873-FF70-4D24-A033-7C2A6E2BC541}">
      <text>
        <t>[Threaded comment]
Your version of Excel allows you to read this threaded comment; however, any edits to it will get removed if the file is opened in a newer version of Excel. Learn more: https://go.microsoft.com/fwlink/?linkid=870924
Comment:
    To remove the tax code</t>
      </text>
    </comment>
    <comment ref="O6" authorId="4" shapeId="0" xr:uid="{A7FF74F9-7011-4549-A4ED-2DD801B6FE2F}">
      <text>
        <t>[Threaded comment]
Your version of Excel allows you to read this threaded comment; however, any edits to it will get removed if the file is opened in a newer version of Excel. Learn more: https://go.microsoft.com/fwlink/?linkid=870924
Comment:
    Remove the X</t>
      </text>
    </comment>
    <comment ref="P6" authorId="5" shapeId="0" xr:uid="{5D3C6E67-AFC2-4E28-B454-A5D90B86B57C}">
      <text>
        <t>[Threaded comment]
Your version of Excel allows you to read this threaded comment; however, any edits to it will get removed if the file is opened in a newer version of Excel. Learn more: https://go.microsoft.com/fwlink/?linkid=870924
Comment:
    Leave this field as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Ting Jia Geng</author>
  </authors>
  <commentList>
    <comment ref="C4" authorId="0" shapeId="0" xr:uid="{9E838C97-0EC4-424D-97E3-667EBFD5E08B}">
      <text>
        <r>
          <rPr>
            <b/>
            <sz val="9"/>
            <color indexed="81"/>
            <rFont val="Tahoma"/>
            <family val="2"/>
          </rPr>
          <t>Ting Jia Geng:</t>
        </r>
        <r>
          <rPr>
            <sz val="9"/>
            <color indexed="81"/>
            <rFont val="Tahoma"/>
            <family val="2"/>
          </rPr>
          <t xml:space="preserve">
Debit Expense</t>
        </r>
      </text>
    </comment>
    <comment ref="D4" authorId="0" shapeId="0" xr:uid="{80BE97BC-2937-4B06-BC15-59333EC21324}">
      <text>
        <r>
          <rPr>
            <b/>
            <sz val="9"/>
            <color indexed="81"/>
            <rFont val="Tahoma"/>
            <family val="2"/>
          </rPr>
          <t>Ting Jia Geng:</t>
        </r>
        <r>
          <rPr>
            <sz val="9"/>
            <color indexed="81"/>
            <rFont val="Tahoma"/>
            <family val="2"/>
          </rPr>
          <t xml:space="preserve">
Cost center or WBS entered in OBT</t>
        </r>
      </text>
    </comment>
    <comment ref="G4" authorId="0" shapeId="0" xr:uid="{F185FFC5-1EB6-4BEB-98E1-EC9D84802737}">
      <text>
        <r>
          <rPr>
            <b/>
            <sz val="9"/>
            <color indexed="81"/>
            <rFont val="Tahoma"/>
            <family val="2"/>
          </rPr>
          <t>Ting Jia Geng:</t>
        </r>
        <r>
          <rPr>
            <sz val="9"/>
            <color indexed="81"/>
            <rFont val="Tahoma"/>
            <family val="2"/>
          </rPr>
          <t xml:space="preserve">
Debit GL Account from OBT</t>
        </r>
      </text>
    </comment>
    <comment ref="J4" authorId="0" shapeId="0" xr:uid="{E5811A76-4040-4120-BF8D-0B672F862FB9}">
      <text>
        <r>
          <rPr>
            <b/>
            <sz val="9"/>
            <color indexed="81"/>
            <rFont val="Tahoma"/>
            <family val="2"/>
          </rPr>
          <t>Ting Jia Geng:</t>
        </r>
        <r>
          <rPr>
            <sz val="9"/>
            <color indexed="81"/>
            <rFont val="Tahoma"/>
            <family val="2"/>
          </rPr>
          <t xml:space="preserve">
Amount from OBT</t>
        </r>
      </text>
    </comment>
    <comment ref="C5" authorId="0" shapeId="0" xr:uid="{CF370993-7DFA-4E1E-9B1C-B0A2176BF649}">
      <text>
        <r>
          <rPr>
            <b/>
            <sz val="9"/>
            <color indexed="81"/>
            <rFont val="Tahoma"/>
            <family val="2"/>
          </rPr>
          <t>Ting Jia Geng:</t>
        </r>
        <r>
          <rPr>
            <sz val="9"/>
            <color indexed="81"/>
            <rFont val="Tahoma"/>
            <family val="2"/>
          </rPr>
          <t xml:space="preserve">
Credit CTA Account
</t>
        </r>
      </text>
    </comment>
    <comment ref="G5" authorId="0" shapeId="0" xr:uid="{06AA2CD4-A597-4AE9-87D5-863C5B06B39B}">
      <text>
        <r>
          <rPr>
            <b/>
            <sz val="9"/>
            <color indexed="81"/>
            <rFont val="Tahoma"/>
            <family val="2"/>
          </rPr>
          <t>Ting Jia Geng:</t>
        </r>
        <r>
          <rPr>
            <sz val="9"/>
            <color indexed="81"/>
            <rFont val="Tahoma"/>
            <family val="2"/>
          </rPr>
          <t xml:space="preserve">
Credit GL Account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Ting Jia Geng</author>
  </authors>
  <commentList>
    <comment ref="H1" authorId="0" shapeId="0" xr:uid="{70012A8D-4EBD-4691-92D0-33657662DCC8}">
      <text>
        <r>
          <rPr>
            <b/>
            <sz val="9"/>
            <color indexed="81"/>
            <rFont val="Tahoma"/>
            <family val="2"/>
          </rPr>
          <t xml:space="preserve">Ting Jia Geng: </t>
        </r>
        <r>
          <rPr>
            <sz val="9"/>
            <color indexed="81"/>
            <rFont val="Tahoma"/>
            <family val="2"/>
          </rPr>
          <t>Response from SAP. If OBT can store this, it would be good for troubleshooting</t>
        </r>
      </text>
    </comment>
    <comment ref="I1" authorId="0" shapeId="0" xr:uid="{111D1066-8DFE-40B5-A5AF-CCBC1EB98E0A}">
      <text>
        <r>
          <rPr>
            <b/>
            <sz val="9"/>
            <color indexed="81"/>
            <rFont val="Tahoma"/>
            <family val="2"/>
          </rPr>
          <t>Ting Jia Geng:</t>
        </r>
        <r>
          <rPr>
            <sz val="9"/>
            <color indexed="81"/>
            <rFont val="Tahoma"/>
            <family val="2"/>
          </rPr>
          <t xml:space="preserve">
Response from SAP.</t>
        </r>
      </text>
    </comment>
  </commentList>
</comments>
</file>

<file path=xl/sharedStrings.xml><?xml version="1.0" encoding="utf-8"?>
<sst xmlns="http://schemas.openxmlformats.org/spreadsheetml/2006/main" count="1072" uniqueCount="452">
  <si>
    <t>ATPI</t>
  </si>
  <si>
    <t>Enhanced data</t>
  </si>
  <si>
    <t>Citi</t>
  </si>
  <si>
    <t>Financial data</t>
  </si>
  <si>
    <t>Master</t>
  </si>
  <si>
    <t>1 data (match enhance + financial)</t>
  </si>
  <si>
    <t>Dr</t>
  </si>
  <si>
    <t>CTA clearing</t>
  </si>
  <si>
    <t>Cr</t>
  </si>
  <si>
    <t>Payables</t>
  </si>
  <si>
    <t>Current Process - as I understand</t>
  </si>
  <si>
    <t>To-Be Process =&gt; To Be Discussed</t>
  </si>
  <si>
    <t>At point of receiving invoice from Citibank</t>
  </si>
  <si>
    <t>Team Responsible</t>
  </si>
  <si>
    <t>Posting</t>
  </si>
  <si>
    <t>JV posting requirements</t>
  </si>
  <si>
    <t>FRR report download from bank</t>
  </si>
  <si>
    <t>AP</t>
  </si>
  <si>
    <t>Dr 28000100 (CTA Clearing)
Cr Citibank</t>
  </si>
  <si>
    <t>Doc Date: Invoice Date
Document No: 
GL Account: 28000100
Type: KR
Reference: NTUCTA Invoice Date
Header Text:
Assignment: DB Reference
LC Amount: SGD 
Profit Center:
Cost Center:
Text: NTUCTA[MMMYY] - EID - REQUEST ID - NAME
Posting Date:
User Name</t>
  </si>
  <si>
    <r>
      <t xml:space="preserve">Doc Date: Invoice Date
Document No: 
GL Account: 28000100
Type: KR
</t>
    </r>
    <r>
      <rPr>
        <sz val="11"/>
        <color indexed="23"/>
        <rFont val="Calibri"/>
        <family val="2"/>
      </rPr>
      <t>Reference: NTUCTA Invoice Date</t>
    </r>
    <r>
      <rPr>
        <sz val="11"/>
        <color theme="1"/>
        <rFont val="Calibri"/>
        <family val="2"/>
        <scheme val="minor"/>
      </rPr>
      <t xml:space="preserve">
Header Text:
</t>
    </r>
    <r>
      <rPr>
        <sz val="11"/>
        <color indexed="57"/>
        <rFont val="Calibri"/>
        <family val="2"/>
      </rPr>
      <t xml:space="preserve">Assignment: PNR
</t>
    </r>
    <r>
      <rPr>
        <sz val="11"/>
        <color theme="1"/>
        <rFont val="Calibri"/>
        <family val="2"/>
        <scheme val="minor"/>
      </rPr>
      <t xml:space="preserve">LC Amount: SGD 
Profit Center:
Cost Center:
</t>
    </r>
    <r>
      <rPr>
        <sz val="11"/>
        <color indexed="57"/>
        <rFont val="Calibri"/>
        <family val="2"/>
      </rPr>
      <t>Text: NTUCTA[MMMYY] - EID - PNR - NAME (TBD)</t>
    </r>
    <r>
      <rPr>
        <sz val="11"/>
        <color indexed="23"/>
        <rFont val="Calibri"/>
        <family val="2"/>
      </rPr>
      <t xml:space="preserve">
</t>
    </r>
    <r>
      <rPr>
        <sz val="11"/>
        <color theme="1"/>
        <rFont val="Calibri"/>
        <family val="2"/>
        <scheme val="minor"/>
      </rPr>
      <t>Posting Date:
User Name</t>
    </r>
  </si>
  <si>
    <t>Text / Postings Control by AP</t>
  </si>
  <si>
    <t>Approved Expense Claim with CTA Charges</t>
  </si>
  <si>
    <t>Claimant</t>
  </si>
  <si>
    <t>Dr Expense
Cr 280000100 (CTA Clearing)
Cr Employee Payable</t>
  </si>
  <si>
    <r>
      <t xml:space="preserve">Identifier:
Reference Doc: Concur Expense Report Key
Doc Header Text: EID / REPORT KEY
Currency Code: SGD
Document Date: posting date
Posting Date: posting date
Document Type:EC
Company Code: NTU
PK: 31, 40, 50
Account:from Concur
Account Short Text:
Tax Code: from Concur
Profit Center:
Cost Center: from Concur
WBS Element: from Concur
Amount: from Concur
Text:
</t>
    </r>
    <r>
      <rPr>
        <sz val="11"/>
        <color indexed="50"/>
        <rFont val="Calibri"/>
        <family val="2"/>
      </rPr>
      <t xml:space="preserve">Clearing Account: DB Reference
Expense Account: EID /REPORT KEY/EXPENSE NAME
</t>
    </r>
    <r>
      <rPr>
        <sz val="11"/>
        <color theme="1"/>
        <rFont val="Calibri"/>
        <family val="2"/>
        <scheme val="minor"/>
      </rPr>
      <t xml:space="preserve">PM:
Order:
Assignment:
</t>
    </r>
    <r>
      <rPr>
        <sz val="11"/>
        <color indexed="50"/>
        <rFont val="Calibri"/>
        <family val="2"/>
      </rPr>
      <t>Clearing Account: DB Reference
Expense Account: YYYYMMDD</t>
    </r>
  </si>
  <si>
    <t>Approved Booking, cut tickets</t>
  </si>
  <si>
    <t>Integration from Cyctric to SAP</t>
  </si>
  <si>
    <t>Dr Expense from Trip Purpose
Cr 280000100 (CTA Clearing)</t>
  </si>
  <si>
    <r>
      <t xml:space="preserve">Identifier:
</t>
    </r>
    <r>
      <rPr>
        <sz val="11"/>
        <color indexed="57"/>
        <rFont val="Calibri"/>
        <family val="2"/>
      </rPr>
      <t>Reference Doc: OBT UNIQUE IDENTIFIER [OBT Booking reference]</t>
    </r>
    <r>
      <rPr>
        <sz val="11"/>
        <color theme="1"/>
        <rFont val="Calibri"/>
        <family val="2"/>
        <scheme val="minor"/>
      </rPr>
      <t xml:space="preserve">
Doc Header Text: </t>
    </r>
    <r>
      <rPr>
        <sz val="11"/>
        <color indexed="57"/>
        <rFont val="Calibri"/>
        <family val="2"/>
      </rPr>
      <t xml:space="preserve">OBT_CTA_POSTING
</t>
    </r>
    <r>
      <rPr>
        <sz val="11"/>
        <color theme="1"/>
        <rFont val="Calibri"/>
        <family val="2"/>
        <scheme val="minor"/>
      </rPr>
      <t xml:space="preserve">Currency Code: SGD
Document Date: 
Posting Date:
</t>
    </r>
    <r>
      <rPr>
        <sz val="11"/>
        <color indexed="57"/>
        <rFont val="Calibri"/>
        <family val="2"/>
      </rPr>
      <t>Document Type: OB [not the standard doc type, for error analysis = Open item ]</t>
    </r>
    <r>
      <rPr>
        <sz val="11"/>
        <color theme="1"/>
        <rFont val="Calibri"/>
        <family val="2"/>
        <scheme val="minor"/>
      </rPr>
      <t xml:space="preserve">
Company Code: 
PK:Posting Keys as definted  (40 Dr, 50 Cr)
Account: from OBT
Account Short Text:
Tax Code: from OBT (refer GST Logic sheet) 
</t>
    </r>
    <r>
      <rPr>
        <sz val="11"/>
        <color indexed="57"/>
        <rFont val="Calibri"/>
        <family val="2"/>
      </rPr>
      <t>Profit Center: (Open item based on confirmation if we need cost allocation) Point to note by NSS AP:</t>
    </r>
    <r>
      <rPr>
        <b/>
        <sz val="11"/>
        <color indexed="57"/>
        <rFont val="Calibri"/>
        <family val="2"/>
      </rPr>
      <t xml:space="preserve">INTU not using CTA, how do we then do the postings.  </t>
    </r>
    <r>
      <rPr>
        <sz val="11"/>
        <color theme="1"/>
        <rFont val="Calibri"/>
        <family val="2"/>
        <scheme val="minor"/>
      </rPr>
      <t xml:space="preserve">
Cost Center: from OBT
WBS Element: from OBT
Amount: from OBT
Text:
</t>
    </r>
    <r>
      <rPr>
        <sz val="11"/>
        <color indexed="57"/>
        <rFont val="Calibri"/>
        <family val="2"/>
      </rPr>
      <t>Clearing Account: OBT Booking Reference (TBD)
Expense Account:</t>
    </r>
    <r>
      <rPr>
        <b/>
        <sz val="11"/>
        <color indexed="57"/>
        <rFont val="Calibri"/>
        <family val="2"/>
      </rPr>
      <t xml:space="preserve"> EID /</t>
    </r>
    <r>
      <rPr>
        <sz val="11"/>
        <color indexed="57"/>
        <rFont val="Calibri"/>
        <family val="2"/>
      </rPr>
      <t>PNR/Traveller NAME (if possibl</t>
    </r>
    <r>
      <rPr>
        <u/>
        <sz val="11"/>
        <color indexed="57"/>
        <rFont val="Calibri"/>
        <family val="2"/>
      </rPr>
      <t>e 3 Char Country Code/ Research requirement biz purpose</t>
    </r>
    <r>
      <rPr>
        <sz val="11"/>
        <color indexed="57"/>
        <rFont val="Calibri"/>
        <family val="2"/>
      </rPr>
      <t>,</t>
    </r>
    <r>
      <rPr>
        <b/>
        <sz val="11"/>
        <color indexed="57"/>
        <rFont val="Calibri"/>
        <family val="2"/>
      </rPr>
      <t xml:space="preserve"> Expense Type</t>
    </r>
    <r>
      <rPr>
        <sz val="11"/>
        <color indexed="57"/>
        <rFont val="Calibri"/>
        <family val="2"/>
      </rPr>
      <t xml:space="preserve">)
</t>
    </r>
    <r>
      <rPr>
        <sz val="11"/>
        <color theme="1"/>
        <rFont val="Calibri"/>
        <family val="2"/>
        <scheme val="minor"/>
      </rPr>
      <t xml:space="preserve">PM:
Order:
Assignment: PNR
</t>
    </r>
    <r>
      <rPr>
        <sz val="11"/>
        <color indexed="57"/>
        <rFont val="Calibri"/>
        <family val="2"/>
      </rPr>
      <t>Clearing Account: EID /PNR/Traveller NAME (if possible 3 Char Country Code/ Research requirement biz purpose, Expense Type)
Expense Account: YYYYMMDD</t>
    </r>
  </si>
  <si>
    <t>- Attachment required : invoice for the claimant. ATPI Confirmed that invoice can be downloaded from XXX
- Open item: Charge by expense nature to communicate to atpi</t>
  </si>
  <si>
    <t>Reconciliation in CTA Clearing</t>
  </si>
  <si>
    <t>Based on the Assignment field (part of DB reference) to knock off</t>
  </si>
  <si>
    <t>Based on the Assignment field (TBD) to knock off</t>
  </si>
  <si>
    <t>Refund : 
- Check with ATPI, are they going to issue Credit Note moving forward
- Airline refund may not go thru agency , refunded back to credit card, check with ATPI, at point of ticket cancelled. 
- Check with research: should not automate (need to check with research side if we have a cancellation, the refund will be delayed into CTA card much later, can research accept this
- amount to be refunded is subject to be confirmed by the airlines, not ATPI</t>
  </si>
  <si>
    <t>Any fields to add in, need a form to fill in - to send thru Kok Chin, to send the fields to AP too</t>
  </si>
  <si>
    <t xml:space="preserve">Posting fail: 
- Interface error, if budget issue - virement is required. 
- WBS closed, need to reopen the WBS.
There will be a trigger mechanism to retrigger at the staging table to SAP
- AP Concern on the completeness of the postings. 
- Email notification to process owner on failed posting. how would OFIN envision the process the failed postings.
- Possibly to allow for SAP to post first before charging CTA account? To confirm with ATPI whether we can take the sequence </t>
  </si>
  <si>
    <t>Travel / Trip Purpose</t>
  </si>
  <si>
    <t>Travel Purpose Description</t>
  </si>
  <si>
    <t>GL Account Code</t>
  </si>
  <si>
    <t>Training/Conference- Acad Staff</t>
  </si>
  <si>
    <t>Training/Conference- Staff on Sabbatical</t>
  </si>
  <si>
    <t>Training/Conference- Admin Staff</t>
  </si>
  <si>
    <t>Training/Conference- Research Staff</t>
  </si>
  <si>
    <t>Visiting Academic Travel- Speaker, NRP</t>
  </si>
  <si>
    <t>Student Travel</t>
  </si>
  <si>
    <t>Official Business- Acad Staff</t>
  </si>
  <si>
    <t>Official Business- Staff on sabbtical</t>
  </si>
  <si>
    <t>Official Business- Admin Staff</t>
  </si>
  <si>
    <t>Official Business- Research Staff</t>
  </si>
  <si>
    <t>Retreats</t>
  </si>
  <si>
    <t>Off-site Meetings</t>
  </si>
  <si>
    <t>Sponsorship Travel (Reimbursement)</t>
  </si>
  <si>
    <t>TBC</t>
  </si>
  <si>
    <t>Steps in determine GST -</t>
  </si>
  <si>
    <t>Check</t>
  </si>
  <si>
    <t>Decision</t>
  </si>
  <si>
    <t>Action</t>
  </si>
  <si>
    <t>1) Check if Expense type - Airfare, Car Rental</t>
  </si>
  <si>
    <t>Yes</t>
  </si>
  <si>
    <t>Tax Code: IZ</t>
  </si>
  <si>
    <t>2) Check if Expense Type - Hotel / Accommodation, Visa</t>
  </si>
  <si>
    <t>Tax Code: IO</t>
  </si>
  <si>
    <t>3) For Agency Booking Fees, Car Rental handling fee, Visa handling fee, Check if the header charging account claimable flag = Y or X</t>
  </si>
  <si>
    <t>If Y or X</t>
  </si>
  <si>
    <t>Tax Code: I9</t>
  </si>
  <si>
    <t>If N or Blank</t>
  </si>
  <si>
    <t>P9</t>
  </si>
  <si>
    <t>There should be another logic to debit the GST to the expense account?</t>
  </si>
  <si>
    <t>What is the reason this is included here?</t>
  </si>
  <si>
    <t>ExpenseTypeName</t>
  </si>
  <si>
    <t>GL Account Codes</t>
  </si>
  <si>
    <t>Tax Code</t>
  </si>
  <si>
    <t>OBT</t>
  </si>
  <si>
    <t>Trex</t>
  </si>
  <si>
    <t>Transaction Fee</t>
  </si>
  <si>
    <t>IO</t>
  </si>
  <si>
    <t>Airfare</t>
  </si>
  <si>
    <t>Based on Travel / Trip Purpose selected in OBT</t>
  </si>
  <si>
    <t>IZ</t>
  </si>
  <si>
    <t>International Services</t>
  </si>
  <si>
    <t>Hotel / Accommodation</t>
  </si>
  <si>
    <t>Car Rental</t>
  </si>
  <si>
    <t>Confirmed with Shirley on 18th Dec, tax should be IO, same in Trex Config</t>
  </si>
  <si>
    <t>Confirmed with Joyce that the transaction fee is lump together (Booking fee, visa handling fee, hotel booking etc)</t>
  </si>
  <si>
    <t>Visa Fee</t>
  </si>
  <si>
    <t>based on sample seen, charge can be overseas or local (eg VFS), Local receipt do not have GST. Therefore IO. Assuming  OBT book Visa and Visa handling fee is separately charged, than same treatment as Agency Booking fees = IO</t>
  </si>
  <si>
    <t>Visa Handling Fee</t>
  </si>
  <si>
    <t>GST Claimable Flag = Y or X</t>
  </si>
  <si>
    <t>Identifier
(CHAR 1)</t>
  </si>
  <si>
    <t>Reference
(CHAR 16)</t>
  </si>
  <si>
    <t>Document Header text
(CHAR 25)</t>
  </si>
  <si>
    <t>Currency Code
(CHAR 3)</t>
  </si>
  <si>
    <t>Document Date
(CHAR 8)</t>
  </si>
  <si>
    <t>Posting date
(CHAR 8)</t>
  </si>
  <si>
    <t>Document type
(CHAR 2)</t>
  </si>
  <si>
    <t>Company Code
(CHAR 4)</t>
  </si>
  <si>
    <t> </t>
  </si>
  <si>
    <t>Posting Keys
(CHAR 2)</t>
  </si>
  <si>
    <t>Cost Center
(CHAR 10)</t>
  </si>
  <si>
    <t>WBS
(CHAR 24)</t>
  </si>
  <si>
    <t>Profit Center
(CHAR 10)</t>
  </si>
  <si>
    <t>G/L Account
(CHAR 10)</t>
  </si>
  <si>
    <t>Business Area
(CHAR 4)</t>
  </si>
  <si>
    <t>Tax Code
(CHAR 2)</t>
  </si>
  <si>
    <t>Amount in LC
(CURR 23,2)</t>
  </si>
  <si>
    <t>Assignment Number
(CHAR 18)</t>
  </si>
  <si>
    <t>Text Field (50)</t>
  </si>
  <si>
    <t>Text Field - Travel Details (Long Text)
(CHAR 255)</t>
  </si>
  <si>
    <t>External tax
(CHAR 1)</t>
  </si>
  <si>
    <t>External tax amount
(CURR 23,2)</t>
  </si>
  <si>
    <t>Order Number
(CHAR 12)</t>
  </si>
  <si>
    <t>H</t>
  </si>
  <si>
    <r>
      <rPr>
        <strike/>
        <sz val="11"/>
        <color rgb="FF000000"/>
        <rFont val="Calibri"/>
        <family val="2"/>
      </rPr>
      <t xml:space="preserve">PNR </t>
    </r>
    <r>
      <rPr>
        <sz val="11"/>
        <color rgb="FF000000"/>
        <rFont val="Calibri"/>
        <family val="2"/>
      </rPr>
      <t>INVOICE NO</t>
    </r>
  </si>
  <si>
    <t>OBT_CTA_POSTING</t>
  </si>
  <si>
    <t>SGD</t>
  </si>
  <si>
    <t>19.01.2020</t>
  </si>
  <si>
    <r>
      <t xml:space="preserve">SA </t>
    </r>
    <r>
      <rPr>
        <sz val="11"/>
        <rFont val="Calibri"/>
        <family val="2"/>
      </rPr>
      <t xml:space="preserve"> OB</t>
    </r>
  </si>
  <si>
    <t>NTU</t>
  </si>
  <si>
    <t>I</t>
  </si>
  <si>
    <t>C120021000</t>
  </si>
  <si>
    <t>PNR</t>
  </si>
  <si>
    <r>
      <rPr>
        <sz val="11"/>
        <color rgb="FF000000"/>
        <rFont val="Calibri"/>
      </rPr>
      <t>&lt;Travel Start Date(DD/MM/YY)&gt; - &lt;Travel End Date&gt;_&lt;PreTripRef&gt;_&lt;EID&gt;_&lt;Air/Hotel...&gt;_&lt;Country Code 2char&gt;_&lt;</t>
    </r>
    <r>
      <rPr>
        <sz val="11"/>
        <color rgb="FF2F75B5"/>
        <rFont val="Calibri"/>
      </rPr>
      <t>BookingType(E/N)&gt;</t>
    </r>
  </si>
  <si>
    <t>&lt;Text Field 50&gt;_&lt;City 3char&gt;_&lt;EventStartAndEnd(Max30)&gt;_&lt;TravellerName(Max80)&gt;_&lt;TripNameFreeText(Max30)&gt;</t>
  </si>
  <si>
    <t>EID/Expense/Country Code 3char/City/Traveller NAME</t>
  </si>
  <si>
    <t>EID/Expense/Country Code 3char/City/Traveller NAME/Trip Name</t>
  </si>
  <si>
    <t>I9</t>
  </si>
  <si>
    <t>X</t>
  </si>
  <si>
    <t>Remarks:</t>
  </si>
  <si>
    <t>Please refer to notes in the cell</t>
  </si>
  <si>
    <t>OBT to provide CC or WBS</t>
  </si>
  <si>
    <t>Profit center can be retrieved from Cost Center/WBS master file.</t>
  </si>
  <si>
    <t>OBT to provide Debit GL Account.</t>
  </si>
  <si>
    <t>OBT to provide Tax Code.</t>
  </si>
  <si>
    <t>OBT to provide Amount</t>
  </si>
  <si>
    <t>X will flag as external tax amount and Column N will need to be populated with the tax amt.</t>
  </si>
  <si>
    <t>OBT to provide Tax Amount.</t>
  </si>
  <si>
    <t>OBT to enter Internal Order for Order Number.</t>
  </si>
  <si>
    <t>OBT to provide Trip Name</t>
  </si>
  <si>
    <t>ATPI Mapping</t>
  </si>
  <si>
    <t>CC1</t>
  </si>
  <si>
    <t>Read from SAP API Cost Charging Hierarchy</t>
  </si>
  <si>
    <t>CC2</t>
  </si>
  <si>
    <t>Note: Will not show in FBLxN reports but will still be saved and sent from SAP to RISE</t>
  </si>
  <si>
    <t>Ref#</t>
  </si>
  <si>
    <t>If Flat File, inbound flat file to be PGP encrypted and upload to NTU SFTP.</t>
  </si>
  <si>
    <t>Trex: Reason for Expense; OBT: Trip Description</t>
  </si>
  <si>
    <t>Custom field</t>
  </si>
  <si>
    <t>Encryption to be discussed with CITS.</t>
  </si>
  <si>
    <t>Hardcoded based on Expense type</t>
  </si>
  <si>
    <t>File type will be CSV.</t>
  </si>
  <si>
    <t>To change to:</t>
  </si>
  <si>
    <t>Text	Travel Start Date	-	Travel End Date	/	Pre-Trip Ref	/	EID	/	Expense	/	Country	/	Employee Booking or Non Employee booking</t>
  </si>
  <si>
    <t>File name format to be discussed with CITS, timestamp is important.</t>
  </si>
  <si>
    <t>GST Claimable Flag = N or blank</t>
  </si>
  <si>
    <t>Text Field
(CHAR 50)</t>
  </si>
  <si>
    <t>Text Field
(CHAR XX)</t>
  </si>
  <si>
    <t>04SBS000914N032OOE01</t>
  </si>
  <si>
    <t xml:space="preserve"> EID /PNR/Expense/Traveller NAME/Country Code 3char</t>
  </si>
  <si>
    <t>Trip Name</t>
  </si>
  <si>
    <t>N032041000</t>
  </si>
  <si>
    <t>Need OFIN to advise.</t>
  </si>
  <si>
    <t>Header Line</t>
  </si>
  <si>
    <t>Logic</t>
  </si>
  <si>
    <t>Functional Requirement</t>
  </si>
  <si>
    <t>This is the PNR Number</t>
  </si>
  <si>
    <t xml:space="preserve">Document Date Reference. This is actually CHAR10 externally. Please pass as DD.MM.YYYY </t>
  </si>
  <si>
    <t>Please leave as blank - SAP will post it using the current system date of the day it was posted</t>
  </si>
  <si>
    <t>OB</t>
  </si>
  <si>
    <t>Please pass here the company code</t>
  </si>
  <si>
    <t xml:space="preserve">Line Item </t>
  </si>
  <si>
    <r>
      <t xml:space="preserve">40 </t>
    </r>
    <r>
      <rPr>
        <sz val="11"/>
        <color theme="1"/>
        <rFont val="Calibri"/>
        <family val="2"/>
        <scheme val="minor"/>
      </rPr>
      <t xml:space="preserve">for Debit, </t>
    </r>
    <r>
      <rPr>
        <b/>
        <sz val="11"/>
        <color theme="1"/>
        <rFont val="Calibri"/>
        <family val="2"/>
        <scheme val="minor"/>
      </rPr>
      <t xml:space="preserve">50 </t>
    </r>
    <r>
      <rPr>
        <sz val="11"/>
        <color theme="1"/>
        <rFont val="Calibri"/>
        <family val="2"/>
        <scheme val="minor"/>
      </rPr>
      <t>for Credit</t>
    </r>
  </si>
  <si>
    <t>Document 
Header text
(CHAR 25)</t>
  </si>
  <si>
    <t>Document 
Date
(CHAR 8)</t>
  </si>
  <si>
    <t>Document 
type
(CHAR 2)</t>
  </si>
  <si>
    <t>Applicable only for One-Time Vendor</t>
  </si>
  <si>
    <t>Vendor No.
(CHAR 10)</t>
  </si>
  <si>
    <t>Additional Text (CHAR 255)</t>
  </si>
  <si>
    <t>Tax (Manual = X System = blank)
(CHAR 1)</t>
  </si>
  <si>
    <t xml:space="preserve">Tax amount
(CURR 23,2)
</t>
  </si>
  <si>
    <t xml:space="preserve">One-Time Vendor
(Indicator)
{CHAR 1)  </t>
  </si>
  <si>
    <t>Title
(CHAR 15)</t>
  </si>
  <si>
    <t>Name
(CHAR 35)Mandatory for One-time</t>
  </si>
  <si>
    <t xml:space="preserve">Name 2
(CHAR 35)
</t>
  </si>
  <si>
    <t>Name 3
(CHAR 35)</t>
  </si>
  <si>
    <t>Name 4
(CHAR 35)</t>
  </si>
  <si>
    <t>Postal Code
(CHAR 10)</t>
  </si>
  <si>
    <t>City
(CHAR 35)
Mandatory for 0ne-time</t>
  </si>
  <si>
    <t>Country
(CHAR 2)
Mandatory for One-time</t>
  </si>
  <si>
    <t>Street
(CHAR 35)</t>
  </si>
  <si>
    <t>Bank Account
(CHAR 18)</t>
  </si>
  <si>
    <t>Bank Key
(CHAR 15)</t>
  </si>
  <si>
    <t>Bank Country
(CHAR 2)</t>
  </si>
  <si>
    <t>Reference
(CHAR 20)</t>
  </si>
  <si>
    <t>Control Key
(CHAR 2)</t>
  </si>
  <si>
    <t>Instruction key
(CHAR 2)</t>
  </si>
  <si>
    <t>PNR + GL code</t>
  </si>
  <si>
    <t>AP OBT Posting</t>
  </si>
  <si>
    <t>22.01.2025</t>
  </si>
  <si>
    <t>&lt;Citibank Vendor&gt; , default to 30002400</t>
  </si>
  <si>
    <t>EID/Expense/Travel End Date 6char/Traveller NAME</t>
  </si>
  <si>
    <t>D818028011</t>
  </si>
  <si>
    <t>Can be cost center or WBS</t>
  </si>
  <si>
    <t>CTA Clearing Account 28000100</t>
  </si>
  <si>
    <t>date</t>
  </si>
  <si>
    <t>eid</t>
  </si>
  <si>
    <t>pre trip ref</t>
  </si>
  <si>
    <t>expenses</t>
  </si>
  <si>
    <t>country</t>
  </si>
  <si>
    <t>Traveller name</t>
  </si>
  <si>
    <t>Field Name</t>
  </si>
  <si>
    <t>Json Field Name</t>
  </si>
  <si>
    <t>Description</t>
  </si>
  <si>
    <t>Reference</t>
  </si>
  <si>
    <t>REFERENCE</t>
  </si>
  <si>
    <t>Reference ID Passed by ATPI to SAP</t>
  </si>
  <si>
    <t>Created Date</t>
  </si>
  <si>
    <t>CREATED_DATE</t>
  </si>
  <si>
    <t>Date it was interfaced to SAP from ATPI</t>
  </si>
  <si>
    <t>Posting Attempts</t>
  </si>
  <si>
    <t>POSTING_ATTEMPTS</t>
  </si>
  <si>
    <t>Indicates how many times SAP has tried to post this transaction</t>
  </si>
  <si>
    <t>Last Changed</t>
  </si>
  <si>
    <t>LAST_CHANGED</t>
  </si>
  <si>
    <t>Last Changed by userID in SAP</t>
  </si>
  <si>
    <t>Last Changed Date</t>
  </si>
  <si>
    <t>LAST_CHANGED_DT</t>
  </si>
  <si>
    <t>Last Changed Date of the record in SAP</t>
  </si>
  <si>
    <t>Company Code</t>
  </si>
  <si>
    <t>BUKRS</t>
  </si>
  <si>
    <t>Company code of the posted document</t>
  </si>
  <si>
    <t>Document Number</t>
  </si>
  <si>
    <t>BELNR</t>
  </si>
  <si>
    <t>Document number of the posted document</t>
  </si>
  <si>
    <t>Fiscal Year</t>
  </si>
  <si>
    <t>GJAHR</t>
  </si>
  <si>
    <t>Fiscal year of the posted document</t>
  </si>
  <si>
    <t>Messages</t>
  </si>
  <si>
    <t>MESSAGES</t>
  </si>
  <si>
    <t>String containing messages returned by SAP during its last posting attempt</t>
  </si>
  <si>
    <t>OBT_Unique_Identifier</t>
  </si>
  <si>
    <t>SA</t>
  </si>
  <si>
    <t>Test1</t>
  </si>
  <si>
    <t>Student Billing1</t>
  </si>
  <si>
    <t>Test2</t>
  </si>
  <si>
    <t>ABC Bill2</t>
  </si>
  <si>
    <t>Test3</t>
  </si>
  <si>
    <t>ABC Bill3</t>
  </si>
  <si>
    <t>Assignment Number should be Reference No, OFIN to confirm.</t>
  </si>
  <si>
    <t>Credit GL Account need OFIN to advise.</t>
  </si>
  <si>
    <t>Item</t>
  </si>
  <si>
    <t>Value</t>
  </si>
  <si>
    <t>Parameter to pass</t>
  </si>
  <si>
    <t>Token URL for Development</t>
  </si>
  <si>
    <t>https://oauthasservices-c19efe9ed.ap1.hana.ondemand.com/oauth2/api/v1/token?grant_type=client_credentials</t>
  </si>
  <si>
    <t>oAuth 2.0 Token Client Credential (Dev/UAT)</t>
  </si>
  <si>
    <t>Client ID: ATPI_DEV, Passphrase: Hjwh73wM0Np2</t>
  </si>
  <si>
    <t>grant_type=client_credentials</t>
  </si>
  <si>
    <t>JV Posting (POST) Endpoint for Dev/UAT</t>
  </si>
  <si>
    <t>https://l200798-iflmap.hcisbp.ap1.hana.ondemand.com/http/CPI_OBT_JV_Posting/</t>
  </si>
  <si>
    <t>None, pass values by body.
For spec, refer to sheet JV Postings2
For sample, refer to sheet "API Body"</t>
  </si>
  <si>
    <t>JV Posting Status (GET) Endpoint for DEV/UAT</t>
  </si>
  <si>
    <t>https://l200798-iflmap.hcisbp.ap1.hana.ondemand.com/CPI_OBT_JV_Status_API/</t>
  </si>
  <si>
    <t xml:space="preserve">IM_KEYDATE = Pass the key date in YYYYMMDD </t>
  </si>
  <si>
    <t>WBS Masterdata (GET) Endpoint for Dev/UAT</t>
  </si>
  <si>
    <t>https://l200798-iflmap.hcisbp.ap1.hana.ondemand.com/http/CPI_WBS_Element_API</t>
  </si>
  <si>
    <t>IM_OBT = X (Please pass X here to activate the special WBS filter for ATPI)</t>
  </si>
  <si>
    <t>Cost Center Masterdata (GET) Endpoint for Dev/UAT</t>
  </si>
  <si>
    <t>https://l200798-iflmap.hcisbp.ap1.hana.ondemand.com/http/CPI_Cost_Center_API</t>
  </si>
  <si>
    <t>Profit Center Masterdata (GET) Endpoint for Dev/UAT</t>
  </si>
  <si>
    <t>https://l200798-iflmap.hcisbp.ap1.hana.ondemand.com/http/CPI_Profit_Center_API</t>
  </si>
  <si>
    <t>Token URL for Production</t>
  </si>
  <si>
    <t>https://oauthasservices-c8950f47c.ap1.hana.ondemand.com/oauth2/api/v1/token?grant_type=client_credentials</t>
  </si>
  <si>
    <t>oAuth 2.0 Token Client Credential (PRD)</t>
  </si>
  <si>
    <r>
      <rPr>
        <sz val="11"/>
        <color rgb="FF000000"/>
        <rFont val="Calibri"/>
        <scheme val="minor"/>
      </rPr>
      <t xml:space="preserve">Client ID: ATPIAPI, Passphrase: </t>
    </r>
    <r>
      <rPr>
        <b/>
        <sz val="11"/>
        <color rgb="FF000000"/>
        <rFont val="Calibri"/>
        <scheme val="minor"/>
      </rPr>
      <t>p1CHf$Dhez:5H;j</t>
    </r>
  </si>
  <si>
    <t>JV Posting Endpoint for PRD</t>
  </si>
  <si>
    <t>https://l200799-iflmap.hcisbp.ap1.hana.ondemand.com/http/CPI_OBT_JV_Posting/</t>
  </si>
  <si>
    <t>None, pass values by body. Refer to sheet "API Body"</t>
  </si>
  <si>
    <t>JV Posting Status (GET) Endpoint for PRD</t>
  </si>
  <si>
    <t>https://l200799-iflmap.hcisbp.ap1.hana.ondemand.com/CPI_OBT_JV_Status_API/</t>
  </si>
  <si>
    <t>WBS Masterdata (GET) Endpoint for PRD</t>
  </si>
  <si>
    <t>https://l200799-iflmap.hcisbp.ap1.hana.ondemand.com/http/CPI_WBS_Element_API</t>
  </si>
  <si>
    <t>Cost Center Masterdata (GET) Endpoint for PRD</t>
  </si>
  <si>
    <t>https://l200799-iflmap.hcisbp.ap1.hana.ondemand.com/http/CPI_Cost_Center_API</t>
  </si>
  <si>
    <t>Profit Center Masterdata (GET) Endpoint for PRD</t>
  </si>
  <si>
    <t>https://l200799-iflmap.hcisbp.ap1.hana.ondemand.com/http/CPI_Profit_Center_API</t>
  </si>
  <si>
    <t>Hardwire to "H" to indicate as Header</t>
  </si>
  <si>
    <t>Invoice Number</t>
  </si>
  <si>
    <t>This is the Invoice Number</t>
  </si>
  <si>
    <t>This can be an additional reference for the PNR detail of 25 character</t>
  </si>
  <si>
    <t>If OBT will only post to SAP in SGD, then hardwire this to SGD</t>
  </si>
  <si>
    <t>Invoice Date/Document Date</t>
  </si>
  <si>
    <t>Blank</t>
  </si>
  <si>
    <t>Please pass here the company code (I.E. NTU, NIEC, NIEI, SCCL, CI)</t>
  </si>
  <si>
    <t>Hardwire to "I" (uppercase i) to indicate as Item</t>
  </si>
  <si>
    <t>Unique Identifier for this invoice</t>
  </si>
  <si>
    <t>As per the discussion, the PNR number will be sent here</t>
  </si>
  <si>
    <t>Cost Center Code</t>
  </si>
  <si>
    <t>If this is an expense item:
Retrieve the cost center code of the cost charging of the expense(from Cost Center Master)
If this is a CTA clearing item:
Leave this field blank</t>
  </si>
  <si>
    <t>WBS Code</t>
  </si>
  <si>
    <t>If this is an expense item:
Retrieve the WBS code of the cost charging of the expense(from Cost Center Master)
If this is a CTA clearing item:
Leave this field blank</t>
  </si>
  <si>
    <t>Profit Center Code</t>
  </si>
  <si>
    <t>If this is an expense item: Leave this blank
If this is a CTA clearing item: Retrieve the profit center assignment of the corresponding expense item. If expense Item was posted by WBS, Lookup the Profit center assignment of the WBS. Otherwise if expense item was posted by Cost Center, lookup the Profit Center assignment of the Cost Center</t>
  </si>
  <si>
    <t>This would be the GL account code configured/mapped to the expense type</t>
  </si>
  <si>
    <t>leave this blank</t>
  </si>
  <si>
    <t xml:space="preserve">Tax code </t>
  </si>
  <si>
    <t>Please refer to the tax code logic</t>
  </si>
  <si>
    <t>Amount in SGD</t>
  </si>
  <si>
    <t>Assignment Number</t>
  </si>
  <si>
    <t>As per design requirement, please pass the PNR number here</t>
  </si>
  <si>
    <t>Text Field</t>
  </si>
  <si>
    <t>Expense Line item text. Please put in here the trip name</t>
  </si>
  <si>
    <t>Indicator that OBT will be passing the tax amount. Please pass 'X' value into this for the expense line</t>
  </si>
  <si>
    <t>Please pass 'X' value into this</t>
  </si>
  <si>
    <t xml:space="preserve">Tax amount of the expense line </t>
  </si>
  <si>
    <t>Tax amount of the expense line</t>
  </si>
  <si>
    <t>Internal Order Number</t>
  </si>
  <si>
    <t>Text Field
(CHAR 255)</t>
  </si>
  <si>
    <t>Additional Text Field</t>
  </si>
  <si>
    <t>EID/PNR/Expense/Traveller NAME/Country Code 3char/City</t>
  </si>
  <si>
    <t>{</t>
  </si>
  <si>
    <t xml:space="preserve">  "IM_JVPOSTING": {</t>
  </si>
  <si>
    <t xml:space="preserve">    "item": [</t>
  </si>
  <si>
    <t xml:space="preserve">      {</t>
  </si>
  <si>
    <t xml:space="preserve">        "IDENTIFIER": "H",</t>
  </si>
  <si>
    <t xml:space="preserve">        "REFERENCE": "PNRxxxxxxxx",</t>
  </si>
  <si>
    <t xml:space="preserve">        "H_DOCHEAD_I_POSTKEY": "OBT_CTA_POSTING",</t>
  </si>
  <si>
    <t xml:space="preserve">        "H_CURR_I_COSTCENTER": "SGD",</t>
  </si>
  <si>
    <t xml:space="preserve">        "H_DOCDATE_I_WBSELEMENT": "10.12.2024",</t>
  </si>
  <si>
    <t xml:space="preserve">        "H_POSTINGDATE_I_PROFITCENTER": "10.12.2024",</t>
  </si>
  <si>
    <t xml:space="preserve">        "H_DOCTYPE_I_GLACCOUNT": "OB",</t>
  </si>
  <si>
    <t xml:space="preserve">        "H_COMPCODE_I_BUSAREA": "NTU"</t>
  </si>
  <si>
    <t xml:space="preserve">      },</t>
  </si>
  <si>
    <t xml:space="preserve">        "IDENTIFIER": "I",</t>
  </si>
  <si>
    <t xml:space="preserve">        "H_DOCHEAD_I_POSTKEY": "40",</t>
  </si>
  <si>
    <t xml:space="preserve">        "H_CURR_I_COSTCENTER": "C120021000",</t>
  </si>
  <si>
    <t xml:space="preserve">        "H_DOCDATE_I_WBSELEMENT": "",</t>
  </si>
  <si>
    <t xml:space="preserve">        "H_POSTINGDATE_I_PROFITCENTER": "",</t>
  </si>
  <si>
    <t xml:space="preserve">        "H_DOCTYPE_I_GLACCOUNT": "75120031",</t>
  </si>
  <si>
    <t xml:space="preserve">        "H_COMPCODE_I_BUSAREA": "",</t>
  </si>
  <si>
    <t xml:space="preserve">        "I_TAXCODE": "I9",</t>
  </si>
  <si>
    <t xml:space="preserve">        "I_AMOUNT": "109",</t>
  </si>
  <si>
    <t xml:space="preserve">        "I_ASSIGNMENTNUMBER": "PNR00000001",</t>
  </si>
  <si>
    <t xml:space="preserve">        "I_LINEITEMTEXT": "EID/Expense/Country/City/TravellerName",</t>
  </si>
  <si>
    <t xml:space="preserve">        "I_ADDTL_TEXT": "Trip Name"</t>
  </si>
  <si>
    <t xml:space="preserve">        "H_DOCHEAD_I_POSTKEY": "50",</t>
  </si>
  <si>
    <t xml:space="preserve">        "H_CURR_I_COSTCENTER": "",</t>
  </si>
  <si>
    <t xml:space="preserve">        "H_POSTINGDATE_I_PROFITCENTER": "D818025000",</t>
  </si>
  <si>
    <t xml:space="preserve">        "H_DOCTYPE_I_GLACCOUNT": "28000100",</t>
  </si>
  <si>
    <t xml:space="preserve">        "I_TAXCODE": "",</t>
  </si>
  <si>
    <t xml:space="preserve">        "I_AMOUNT": "100",</t>
  </si>
  <si>
    <t xml:space="preserve">      }</t>
  </si>
  <si>
    <t xml:space="preserve">    ]</t>
  </si>
  <si>
    <t xml:space="preserve">  }</t>
  </si>
  <si>
    <t>}</t>
  </si>
  <si>
    <t>Response</t>
  </si>
  <si>
    <t>Structure:</t>
  </si>
  <si>
    <t>IDENTIFIER</t>
  </si>
  <si>
    <t>H_DOCHEAD_I_POSTKEY</t>
  </si>
  <si>
    <t>H_CURR_I_COSTCENTER</t>
  </si>
  <si>
    <t>H_DOCDATE_I_WBSELEMENT</t>
  </si>
  <si>
    <t>H_POSTINGDATE_I_PROFITCENTER</t>
  </si>
  <si>
    <t>H_DOCTYPE_I_GLACCOUNT</t>
  </si>
  <si>
    <t>H_COMPCODE_I_BUSAREA</t>
  </si>
  <si>
    <t>I_TAXCODE</t>
  </si>
  <si>
    <t>I_AMOUNT</t>
  </si>
  <si>
    <t>I_ASSIGNMENTNUMBER</t>
  </si>
  <si>
    <t>I_LINEITEMTEXT</t>
  </si>
  <si>
    <t>I_EXTERNALTAX</t>
  </si>
  <si>
    <t>I_EXTERNALTAXAMOUNT</t>
  </si>
  <si>
    <t>I_ORDERNUMBER</t>
  </si>
  <si>
    <t>I_ADDTL_TEXT</t>
  </si>
  <si>
    <t>Status
(CHAR 1)
E- Error
S- Success</t>
  </si>
  <si>
    <t>Message No
(CHAR 3)</t>
  </si>
  <si>
    <t>Document Number
(CHAR 10)</t>
  </si>
  <si>
    <t>FY
(CHAR 4)</t>
  </si>
  <si>
    <t>Message class
(CHAR 20)</t>
  </si>
  <si>
    <t>Message(200)
If status = 'S' message - 'Document posted successfully:' XXXXXXXXXX Company Code XXXX Fiscal Year XXXX
If status = 'E' - Thee error message will be displayed</t>
  </si>
  <si>
    <t>OBT_Unique_Identifier_A</t>
  </si>
  <si>
    <t>OBT_CTA_POSTING_A</t>
  </si>
  <si>
    <t>S</t>
  </si>
  <si>
    <t>Document Posted sucessfully 1000000000 Company Code NTU Fiscal Year 2020</t>
  </si>
  <si>
    <t>OBT_Unique_Identifier_B</t>
  </si>
  <si>
    <t>OBT_CTA_POSTING_B</t>
  </si>
  <si>
    <t>E</t>
  </si>
  <si>
    <t>FMA</t>
  </si>
  <si>
    <t>FMA - Overall budget exceeded by 2,129.08 SGD (FM CB Availability Control) for document item 00001</t>
  </si>
  <si>
    <t>GMA</t>
  </si>
  <si>
    <t>GMA - Overall budget exceeded by 2,129.08 SGD (GM PB Availability Control) for document item 000001</t>
  </si>
  <si>
    <t>OBT_Unique_Identifier_C</t>
  </si>
  <si>
    <t>OBT_CTA_POSTING_C</t>
  </si>
  <si>
    <t>1001000100</t>
  </si>
  <si>
    <t>Document Posted sucessfully 1001000100 Company Code NTU Fiscal Year 2020</t>
  </si>
  <si>
    <t>This process should apply to the following :</t>
  </si>
  <si>
    <t>1) Manual Invoice (Non PO process)</t>
  </si>
  <si>
    <t>2) INTU where CTA is not available</t>
  </si>
  <si>
    <t xml:space="preserve">ATPI </t>
  </si>
  <si>
    <t>Interfaced Date</t>
  </si>
  <si>
    <t>Scenario Description</t>
  </si>
  <si>
    <t>PNR(Based on Assignment Field)</t>
  </si>
  <si>
    <t>SAP Comp Code</t>
  </si>
  <si>
    <t>SAP Doc</t>
  </si>
  <si>
    <t>SAP FY</t>
  </si>
  <si>
    <t>Remarks to ATPI</t>
  </si>
  <si>
    <t>General Remarks</t>
  </si>
  <si>
    <t>Refund air ticket</t>
  </si>
  <si>
    <t>WBS code provided, cross charge to both WBS and Cost Centre Codes provided</t>
  </si>
  <si>
    <t>Cost centre provided, cross charge to another cost centre provided</t>
  </si>
  <si>
    <t>5D5IGL</t>
  </si>
  <si>
    <t>Cost centre provided, cross charge to WBS provided</t>
  </si>
  <si>
    <t>Two tickets, two fees on the same invoice</t>
  </si>
  <si>
    <t>Two tickets, two fees plus one merchant fee on the same invoice</t>
  </si>
  <si>
    <t>Group invoice, 9 travellers on same invoice</t>
  </si>
  <si>
    <t>5FYHNY</t>
  </si>
  <si>
    <t>Rail booking with multiple tickets</t>
  </si>
  <si>
    <t>Could not post because the business area contains NA</t>
  </si>
  <si>
    <t>Transfer/transport invoice (tax code = IO)</t>
  </si>
  <si>
    <t>5CJG8C</t>
  </si>
  <si>
    <t>21.02.2025</t>
  </si>
  <si>
    <t xml:space="preserve">Eng Hock's Trip as UAT </t>
  </si>
  <si>
    <t>56LAE3</t>
  </si>
  <si>
    <t>Insufficient budget</t>
  </si>
  <si>
    <t>Split CC and WBS (AIR)</t>
  </si>
  <si>
    <t>6JEGWF</t>
  </si>
  <si>
    <t>LR 25Feb2025: The corresponding CTA line for the WBS allocation has a wrong profit center. It should be C100041000</t>
  </si>
  <si>
    <t>LR 24Feb2025: Insufficient budget
LR 25Feb2025: Posted</t>
  </si>
  <si>
    <t>Split WBS with MISC and AIR</t>
  </si>
  <si>
    <t>5G5M7H</t>
  </si>
  <si>
    <t>LR 25Feb2025: Profit center assignment of WBS missing in the CTA lines</t>
  </si>
  <si>
    <t>LR 24Feb2025: GL 75120031 not existing</t>
  </si>
  <si>
    <t>Rail and MISC - Same cost center</t>
  </si>
  <si>
    <t>5NLRTB</t>
  </si>
  <si>
    <t>AIR - single cost center</t>
  </si>
  <si>
    <t>6HYZIQ</t>
  </si>
  <si>
    <t>LR 24Feb2025: The amounts sent were negative, so SAP flipped the debit credit indicator on the resulting posting</t>
  </si>
  <si>
    <t>WBS posting, MISC and AIR</t>
  </si>
  <si>
    <t>WSVN2B</t>
  </si>
  <si>
    <t>LR 24Feb2025: No profit center sent in the CTA lines. Profit center assignment of WBS should be N040041000</t>
  </si>
  <si>
    <t>AIR and MISC split cost center</t>
  </si>
  <si>
    <t>5ZROFC</t>
  </si>
  <si>
    <t>LR 24Feb2025: Insufficient budget
LR 25Feb2025: Reposted successfully aftert loading budget</t>
  </si>
  <si>
    <t>26.02.2025</t>
  </si>
  <si>
    <t>AIR and MISC split CC and WBS</t>
  </si>
  <si>
    <t>5I6AWU</t>
  </si>
  <si>
    <t>AIR and MISC WBS</t>
  </si>
  <si>
    <t>5HL5TD</t>
  </si>
  <si>
    <t>contains both charged WBS and cross charged WBS</t>
  </si>
  <si>
    <t>contains both charged cost centre and cross charged cost centre</t>
  </si>
  <si>
    <t>contains charged WBS, and both cross charged WBS and cross charged cost centre</t>
  </si>
  <si>
    <t>includes rail bookings</t>
  </si>
  <si>
    <t>refund invoice (credit note)</t>
  </si>
  <si>
    <t>contains charged cost centre, and both cross charged WBS and cross charged cost centre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</si>
</sst>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b/>
      <sz val="10"/>
      <name val="Courier New"/>
      <family val="3"/>
    </font>
    <font>
      <sz val="9"/>
      <color indexed="81"/>
      <name val="Tahoma"/>
      <family val="2"/>
    </font>
    <font>
      <b/>
      <sz val="9"/>
      <color indexed="81"/>
      <name val="Tahoma"/>
      <family val="2"/>
    </font>
    <font>
      <b/>
      <sz val="11"/>
      <name val="Calibri"/>
      <family val="2"/>
    </font>
    <font>
      <sz val="11"/>
      <name val="Calibri"/>
      <family val="2"/>
    </font>
    <font>
      <sz val="11"/>
      <color indexed="23"/>
      <name val="Calibri"/>
      <family val="2"/>
    </font>
    <font>
      <sz val="11"/>
      <color indexed="57"/>
      <name val="Calibri"/>
      <family val="2"/>
    </font>
    <font>
      <sz val="11"/>
      <color indexed="50"/>
      <name val="Calibri"/>
      <family val="2"/>
    </font>
    <font>
      <b/>
      <sz val="11"/>
      <color indexed="57"/>
      <name val="Calibri"/>
      <family val="2"/>
    </font>
    <font>
      <u/>
      <sz val="11"/>
      <color indexed="57"/>
      <name val="Calibri"/>
      <family val="2"/>
    </font>
    <font>
      <strike/>
      <sz val="11"/>
      <name val="Calibri"/>
      <family val="2"/>
    </font>
    <font>
      <sz val="11"/>
      <color theme="0"/>
      <name val="Calibri"/>
      <family val="2"/>
      <scheme val="minor"/>
    </font>
    <font>
      <b/>
      <sz val="11"/>
      <color theme="0"/>
      <name val="Calibri"/>
      <family val="2"/>
      <scheme val="minor"/>
    </font>
    <font>
      <b/>
      <sz val="11"/>
      <color theme="1"/>
      <name val="Calibri"/>
      <family val="2"/>
      <scheme val="minor"/>
    </font>
    <font>
      <sz val="11"/>
      <color rgb="FFFF0000"/>
      <name val="Calibri"/>
      <family val="2"/>
      <scheme val="minor"/>
    </font>
    <font>
      <b/>
      <sz val="11"/>
      <name val="Calibri"/>
      <family val="2"/>
      <scheme val="minor"/>
    </font>
    <font>
      <sz val="11"/>
      <name val="Calibri"/>
      <family val="2"/>
      <scheme val="minor"/>
    </font>
    <font>
      <sz val="7"/>
      <color rgb="FF000000"/>
      <name val="Arial"/>
      <family val="2"/>
    </font>
    <font>
      <sz val="8"/>
      <color rgb="FF0D0D0D"/>
      <name val="Segoe UI"/>
      <family val="2"/>
    </font>
    <font>
      <sz val="11"/>
      <color rgb="FF7030A0"/>
      <name val="Calibri"/>
      <family val="2"/>
      <scheme val="minor"/>
    </font>
    <font>
      <sz val="11"/>
      <color rgb="FF000000"/>
      <name val="Calibri"/>
      <family val="2"/>
      <scheme val="minor"/>
    </font>
    <font>
      <b/>
      <sz val="11"/>
      <color rgb="FF000000"/>
      <name val="Calibri"/>
      <family val="2"/>
    </font>
    <font>
      <sz val="11"/>
      <color rgb="FF000000"/>
      <name val="Calibri"/>
      <family val="2"/>
    </font>
    <font>
      <sz val="11"/>
      <color rgb="FFFF0000"/>
      <name val="Calibri"/>
      <family val="2"/>
    </font>
    <font>
      <sz val="11"/>
      <color theme="1"/>
      <name val="Cambria"/>
      <family val="1"/>
    </font>
    <font>
      <b/>
      <sz val="11"/>
      <color theme="1"/>
      <name val="Cambria"/>
      <family val="1"/>
    </font>
    <font>
      <b/>
      <sz val="16"/>
      <color theme="1"/>
      <name val="Calibri"/>
      <family val="2"/>
      <scheme val="minor"/>
    </font>
    <font>
      <sz val="11"/>
      <color theme="0"/>
      <name val="Calibri"/>
      <family val="2"/>
    </font>
    <font>
      <strike/>
      <sz val="11"/>
      <name val="Calibri"/>
      <family val="2"/>
      <scheme val="minor"/>
    </font>
    <font>
      <strike/>
      <sz val="11"/>
      <color theme="1"/>
      <name val="Calibri"/>
      <family val="2"/>
      <scheme val="minor"/>
    </font>
    <font>
      <strike/>
      <sz val="11"/>
      <color rgb="FF000000"/>
      <name val="Calibri"/>
      <family val="2"/>
    </font>
    <font>
      <sz val="11"/>
      <color rgb="FF000000"/>
      <name val="Calibri"/>
    </font>
    <font>
      <sz val="11"/>
      <color rgb="FF2F75B5"/>
      <name val="Calibri"/>
    </font>
    <font>
      <sz val="11"/>
      <name val="Calibri"/>
    </font>
    <font>
      <sz val="10"/>
      <color theme="1"/>
      <name val="Calibri"/>
      <family val="2"/>
      <scheme val="minor"/>
    </font>
    <font>
      <sz val="11"/>
      <color rgb="FF000000"/>
      <name val="Calibri"/>
      <scheme val="minor"/>
    </font>
    <font>
      <b/>
      <sz val="11"/>
      <color rgb="FF000000"/>
      <name val="Calibri"/>
      <scheme val="minor"/>
    </font>
  </fonts>
  <fills count="27">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2"/>
        <bgColor indexed="64"/>
      </patternFill>
    </fill>
    <fill>
      <patternFill patternType="solid">
        <fgColor theme="0" tint="-0.249977111117893"/>
        <bgColor indexed="64"/>
      </patternFill>
    </fill>
    <fill>
      <patternFill patternType="solid">
        <fgColor theme="5"/>
        <bgColor indexed="64"/>
      </patternFill>
    </fill>
    <fill>
      <patternFill patternType="solid">
        <fgColor theme="9"/>
        <bgColor indexed="64"/>
      </patternFill>
    </fill>
    <fill>
      <patternFill patternType="solid">
        <fgColor theme="5" tint="0.79998168889431442"/>
        <bgColor indexed="64"/>
      </patternFill>
    </fill>
    <fill>
      <patternFill patternType="solid">
        <fgColor theme="4"/>
        <bgColor theme="4"/>
      </patternFill>
    </fill>
    <fill>
      <patternFill patternType="solid">
        <fgColor theme="0"/>
        <bgColor indexed="64"/>
      </patternFill>
    </fill>
    <fill>
      <patternFill patternType="solid">
        <fgColor theme="4" tint="0.79998168889431442"/>
        <bgColor theme="4" tint="0.79998168889431442"/>
      </patternFill>
    </fill>
    <fill>
      <patternFill patternType="solid">
        <fgColor rgb="FFFFFF00"/>
        <bgColor rgb="FF000000"/>
      </patternFill>
    </fill>
    <fill>
      <patternFill patternType="solid">
        <fgColor rgb="FF00B0F0"/>
        <bgColor rgb="FF000000"/>
      </patternFill>
    </fill>
    <fill>
      <patternFill patternType="solid">
        <fgColor theme="7" tint="0.39997558519241921"/>
        <bgColor rgb="FF000000"/>
      </patternFill>
    </fill>
    <fill>
      <patternFill patternType="solid">
        <fgColor rgb="FFBFBFBF"/>
        <bgColor rgb="FF000000"/>
      </patternFill>
    </fill>
    <fill>
      <patternFill patternType="solid">
        <fgColor rgb="FFE7E6E6"/>
        <bgColor rgb="FF000000"/>
      </patternFill>
    </fill>
    <fill>
      <patternFill patternType="solid">
        <fgColor rgb="FFED7D31"/>
        <bgColor rgb="FF000000"/>
      </patternFill>
    </fill>
    <fill>
      <patternFill patternType="solid">
        <fgColor theme="8"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1" tint="0.49998474074526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8"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37">
    <xf numFmtId="0" fontId="0" fillId="0" borderId="0" xfId="0"/>
    <xf numFmtId="0" fontId="16" fillId="2" borderId="1" xfId="0" applyFont="1" applyFill="1" applyBorder="1" applyAlignment="1">
      <alignment horizontal="center" wrapText="1"/>
    </xf>
    <xf numFmtId="0" fontId="1" fillId="2" borderId="1" xfId="0" applyFont="1" applyFill="1" applyBorder="1" applyAlignment="1">
      <alignment horizontal="center" wrapText="1"/>
    </xf>
    <xf numFmtId="0" fontId="14" fillId="0" borderId="1" xfId="0" applyFont="1" applyBorder="1"/>
    <xf numFmtId="0" fontId="14" fillId="0" borderId="0" xfId="0" applyFont="1"/>
    <xf numFmtId="0" fontId="16" fillId="3" borderId="1" xfId="0" applyFont="1" applyFill="1" applyBorder="1" applyAlignment="1">
      <alignment horizontal="center" wrapText="1"/>
    </xf>
    <xf numFmtId="0" fontId="1" fillId="3" borderId="1" xfId="0" applyFont="1" applyFill="1" applyBorder="1" applyAlignment="1">
      <alignment horizontal="center" wrapText="1"/>
    </xf>
    <xf numFmtId="0" fontId="16" fillId="0" borderId="0" xfId="0" applyFont="1" applyAlignment="1">
      <alignment horizontal="center"/>
    </xf>
    <xf numFmtId="0" fontId="17" fillId="0" borderId="1" xfId="0" applyFont="1" applyBorder="1"/>
    <xf numFmtId="0" fontId="17" fillId="0" borderId="2" xfId="0" applyFont="1" applyBorder="1"/>
    <xf numFmtId="0" fontId="17" fillId="0" borderId="0" xfId="0" applyFont="1"/>
    <xf numFmtId="0" fontId="0" fillId="0" borderId="1" xfId="0" applyBorder="1"/>
    <xf numFmtId="0" fontId="17" fillId="0" borderId="1" xfId="0" applyFont="1" applyBorder="1" applyAlignment="1">
      <alignment horizontal="left"/>
    </xf>
    <xf numFmtId="0" fontId="1" fillId="0" borderId="0" xfId="0" applyFont="1" applyAlignment="1">
      <alignment horizontal="left" wrapText="1"/>
    </xf>
    <xf numFmtId="0" fontId="0" fillId="0" borderId="0" xfId="0" applyAlignment="1">
      <alignment vertical="top" wrapText="1"/>
    </xf>
    <xf numFmtId="0" fontId="17" fillId="4" borderId="0" xfId="0" applyFont="1" applyFill="1" applyAlignment="1">
      <alignment vertical="top" wrapText="1"/>
    </xf>
    <xf numFmtId="0" fontId="0" fillId="4" borderId="0" xfId="0" applyFill="1" applyAlignment="1">
      <alignment vertical="top" wrapText="1"/>
    </xf>
    <xf numFmtId="0" fontId="17" fillId="5" borderId="1" xfId="0" applyFont="1" applyFill="1" applyBorder="1"/>
    <xf numFmtId="0" fontId="17" fillId="5" borderId="2" xfId="0" applyFont="1" applyFill="1" applyBorder="1"/>
    <xf numFmtId="0" fontId="17" fillId="5" borderId="0" xfId="0" applyFont="1" applyFill="1"/>
    <xf numFmtId="49" fontId="16" fillId="2" borderId="1" xfId="0" applyNumberFormat="1" applyFont="1" applyFill="1" applyBorder="1" applyAlignment="1">
      <alignment horizontal="center" wrapText="1"/>
    </xf>
    <xf numFmtId="49" fontId="0" fillId="0" borderId="1" xfId="0" applyNumberFormat="1" applyBorder="1"/>
    <xf numFmtId="49" fontId="0" fillId="0" borderId="0" xfId="0" applyNumberFormat="1"/>
    <xf numFmtId="0" fontId="0" fillId="0" borderId="1" xfId="0" applyBorder="1" applyAlignment="1">
      <alignment wrapText="1"/>
    </xf>
    <xf numFmtId="0" fontId="16" fillId="4" borderId="0" xfId="0" applyFont="1" applyFill="1" applyAlignment="1">
      <alignment vertical="top" wrapText="1"/>
    </xf>
    <xf numFmtId="0" fontId="14" fillId="0" borderId="0" xfId="0" applyFont="1" applyAlignment="1">
      <alignment vertical="top" wrapText="1"/>
    </xf>
    <xf numFmtId="0" fontId="15" fillId="4" borderId="0" xfId="0" applyFont="1" applyFill="1" applyAlignment="1">
      <alignment vertical="top" wrapText="1"/>
    </xf>
    <xf numFmtId="0" fontId="0" fillId="6" borderId="0" xfId="0" applyFill="1" applyAlignment="1">
      <alignment vertical="top" wrapText="1"/>
    </xf>
    <xf numFmtId="0" fontId="17" fillId="6" borderId="0" xfId="0" applyFont="1" applyFill="1" applyAlignment="1">
      <alignment vertical="top" wrapText="1"/>
    </xf>
    <xf numFmtId="0" fontId="12" fillId="7" borderId="0" xfId="0" applyFont="1" applyFill="1"/>
    <xf numFmtId="0" fontId="0" fillId="0" borderId="0" xfId="0" applyAlignment="1">
      <alignment vertical="top"/>
    </xf>
    <xf numFmtId="0" fontId="0" fillId="0" borderId="0" xfId="0" applyAlignment="1">
      <alignment horizontal="right" vertical="top" wrapText="1"/>
    </xf>
    <xf numFmtId="0" fontId="0" fillId="8" borderId="0" xfId="0" applyFill="1" applyAlignment="1">
      <alignment vertical="top"/>
    </xf>
    <xf numFmtId="0" fontId="0" fillId="8" borderId="0" xfId="0" applyFill="1" applyAlignment="1">
      <alignment vertical="top" wrapText="1"/>
    </xf>
    <xf numFmtId="0" fontId="0" fillId="0" borderId="0" xfId="0" quotePrefix="1" applyAlignment="1">
      <alignment vertical="top" wrapText="1"/>
    </xf>
    <xf numFmtId="0" fontId="0" fillId="0" borderId="0" xfId="0" applyAlignment="1">
      <alignment horizontal="left" wrapText="1"/>
    </xf>
    <xf numFmtId="0" fontId="0" fillId="0" borderId="0" xfId="0" applyAlignment="1">
      <alignment horizontal="left"/>
    </xf>
    <xf numFmtId="0" fontId="0" fillId="0" borderId="0" xfId="0" applyAlignment="1">
      <alignment wrapText="1"/>
    </xf>
    <xf numFmtId="0" fontId="18" fillId="0" borderId="0" xfId="0" applyFont="1"/>
    <xf numFmtId="0" fontId="13" fillId="9" borderId="9" xfId="0" applyFont="1" applyFill="1" applyBorder="1" applyAlignment="1">
      <alignment wrapText="1"/>
    </xf>
    <xf numFmtId="0" fontId="13" fillId="9" borderId="10" xfId="0" applyFont="1" applyFill="1" applyBorder="1" applyAlignment="1">
      <alignment wrapText="1"/>
    </xf>
    <xf numFmtId="0" fontId="0" fillId="10" borderId="0" xfId="0" applyFill="1"/>
    <xf numFmtId="0" fontId="19" fillId="10" borderId="0" xfId="0" applyFont="1" applyFill="1" applyAlignment="1">
      <alignment horizontal="left" vertical="center" wrapText="1" indent="1"/>
    </xf>
    <xf numFmtId="0" fontId="20" fillId="10" borderId="0" xfId="0" applyFont="1" applyFill="1"/>
    <xf numFmtId="0" fontId="0" fillId="10" borderId="0" xfId="0" applyFill="1" applyAlignment="1">
      <alignment wrapText="1"/>
    </xf>
    <xf numFmtId="0" fontId="21" fillId="10" borderId="0" xfId="0" applyFont="1" applyFill="1"/>
    <xf numFmtId="0" fontId="12" fillId="10" borderId="0" xfId="0" applyFont="1" applyFill="1"/>
    <xf numFmtId="0" fontId="0" fillId="11" borderId="9" xfId="0" applyFill="1" applyBorder="1"/>
    <xf numFmtId="0" fontId="0" fillId="10" borderId="0" xfId="0" quotePrefix="1" applyFill="1" applyAlignment="1">
      <alignment vertical="top" wrapText="1"/>
    </xf>
    <xf numFmtId="0" fontId="0" fillId="10" borderId="0" xfId="0" applyFill="1" applyAlignment="1">
      <alignment vertical="top" wrapText="1"/>
    </xf>
    <xf numFmtId="0" fontId="17" fillId="0" borderId="9" xfId="0" applyFont="1" applyBorder="1"/>
    <xf numFmtId="0" fontId="17" fillId="0" borderId="0" xfId="0" applyFont="1" applyAlignment="1">
      <alignment wrapText="1"/>
    </xf>
    <xf numFmtId="0" fontId="4" fillId="12" borderId="1" xfId="0" applyFont="1" applyFill="1" applyBorder="1" applyAlignment="1">
      <alignment wrapText="1"/>
    </xf>
    <xf numFmtId="0" fontId="1" fillId="12" borderId="3" xfId="0" applyFont="1" applyFill="1" applyBorder="1" applyAlignment="1">
      <alignment wrapText="1"/>
    </xf>
    <xf numFmtId="0" fontId="4" fillId="12" borderId="3" xfId="0" applyFont="1" applyFill="1" applyBorder="1" applyAlignment="1">
      <alignment wrapText="1"/>
    </xf>
    <xf numFmtId="0" fontId="22" fillId="0" borderId="3" xfId="0" applyFont="1" applyBorder="1"/>
    <xf numFmtId="0" fontId="22" fillId="0" borderId="0" xfId="0" applyFont="1"/>
    <xf numFmtId="0" fontId="4" fillId="13" borderId="4" xfId="0" applyFont="1" applyFill="1" applyBorder="1" applyAlignment="1">
      <alignment wrapText="1"/>
    </xf>
    <xf numFmtId="0" fontId="1" fillId="13" borderId="5" xfId="0" applyFont="1" applyFill="1" applyBorder="1" applyAlignment="1">
      <alignment wrapText="1"/>
    </xf>
    <xf numFmtId="0" fontId="4" fillId="13" borderId="5" xfId="0" applyFont="1" applyFill="1" applyBorder="1" applyAlignment="1">
      <alignment wrapText="1"/>
    </xf>
    <xf numFmtId="0" fontId="1" fillId="13" borderId="3" xfId="0" applyFont="1" applyFill="1" applyBorder="1" applyAlignment="1">
      <alignment wrapText="1"/>
    </xf>
    <xf numFmtId="0" fontId="1" fillId="14" borderId="6" xfId="0" applyFont="1" applyFill="1" applyBorder="1" applyAlignment="1">
      <alignment wrapText="1"/>
    </xf>
    <xf numFmtId="0" fontId="5" fillId="15" borderId="4" xfId="0" applyFont="1" applyFill="1" applyBorder="1"/>
    <xf numFmtId="0" fontId="5" fillId="15" borderId="1" xfId="0" applyFont="1" applyFill="1" applyBorder="1"/>
    <xf numFmtId="0" fontId="5" fillId="15" borderId="5" xfId="0" applyFont="1" applyFill="1" applyBorder="1"/>
    <xf numFmtId="0" fontId="11" fillId="15" borderId="1" xfId="0" applyFont="1" applyFill="1" applyBorder="1"/>
    <xf numFmtId="0" fontId="5" fillId="15" borderId="7" xfId="0" applyFont="1" applyFill="1" applyBorder="1"/>
    <xf numFmtId="0" fontId="5" fillId="15" borderId="8" xfId="0" applyFont="1" applyFill="1" applyBorder="1"/>
    <xf numFmtId="0" fontId="5" fillId="0" borderId="4" xfId="0" applyFont="1" applyBorder="1"/>
    <xf numFmtId="0" fontId="5" fillId="0" borderId="1" xfId="0" applyFont="1" applyBorder="1"/>
    <xf numFmtId="0" fontId="5" fillId="0" borderId="5" xfId="0" applyFont="1" applyBorder="1"/>
    <xf numFmtId="0" fontId="23" fillId="0" borderId="5" xfId="0" applyFont="1" applyBorder="1"/>
    <xf numFmtId="0" fontId="5" fillId="0" borderId="7" xfId="0" applyFont="1" applyBorder="1"/>
    <xf numFmtId="0" fontId="5" fillId="0" borderId="0" xfId="0" applyFont="1"/>
    <xf numFmtId="0" fontId="23" fillId="0" borderId="0" xfId="0" applyFont="1"/>
    <xf numFmtId="0" fontId="4" fillId="16" borderId="0" xfId="0" applyFont="1" applyFill="1" applyAlignment="1">
      <alignment wrapText="1"/>
    </xf>
    <xf numFmtId="0" fontId="5" fillId="16" borderId="0" xfId="0" applyFont="1" applyFill="1" applyAlignment="1">
      <alignment wrapText="1"/>
    </xf>
    <xf numFmtId="0" fontId="23" fillId="16" borderId="0" xfId="0" applyFont="1" applyFill="1" applyAlignment="1">
      <alignment wrapText="1"/>
    </xf>
    <xf numFmtId="0" fontId="23" fillId="17" borderId="0" xfId="0" applyFont="1" applyFill="1" applyAlignment="1">
      <alignment wrapText="1"/>
    </xf>
    <xf numFmtId="0" fontId="5" fillId="17" borderId="0" xfId="0" applyFont="1" applyFill="1" applyAlignment="1">
      <alignment wrapText="1"/>
    </xf>
    <xf numFmtId="0" fontId="24" fillId="16" borderId="0" xfId="0" applyFont="1" applyFill="1" applyAlignment="1">
      <alignment wrapText="1"/>
    </xf>
    <xf numFmtId="0" fontId="23" fillId="0" borderId="0" xfId="0" applyFont="1" applyAlignment="1">
      <alignment wrapText="1"/>
    </xf>
    <xf numFmtId="0" fontId="22" fillId="0" borderId="0" xfId="0" applyFont="1" applyAlignment="1">
      <alignment wrapText="1"/>
    </xf>
    <xf numFmtId="0" fontId="1" fillId="13" borderId="11" xfId="0" applyFont="1" applyFill="1" applyBorder="1" applyAlignment="1">
      <alignment wrapText="1"/>
    </xf>
    <xf numFmtId="0" fontId="14" fillId="0" borderId="0" xfId="0" applyFont="1" applyAlignment="1">
      <alignment wrapText="1"/>
    </xf>
    <xf numFmtId="0" fontId="22" fillId="18" borderId="0" xfId="0" applyFont="1" applyFill="1"/>
    <xf numFmtId="0" fontId="22" fillId="18" borderId="0" xfId="0" applyFont="1" applyFill="1" applyAlignment="1">
      <alignment wrapText="1"/>
    </xf>
    <xf numFmtId="0" fontId="0" fillId="2" borderId="0" xfId="0" applyFill="1" applyAlignment="1">
      <alignment wrapText="1"/>
    </xf>
    <xf numFmtId="0" fontId="26" fillId="0" borderId="12" xfId="0" applyFont="1" applyBorder="1" applyAlignment="1">
      <alignment vertical="center" wrapText="1"/>
    </xf>
    <xf numFmtId="0" fontId="26" fillId="0" borderId="13" xfId="0" applyFont="1" applyBorder="1" applyAlignment="1">
      <alignment vertical="center" wrapText="1"/>
    </xf>
    <xf numFmtId="0" fontId="25" fillId="0" borderId="14" xfId="0" applyFont="1" applyBorder="1" applyAlignment="1">
      <alignment vertical="center" wrapText="1"/>
    </xf>
    <xf numFmtId="0" fontId="25" fillId="0" borderId="15" xfId="0" applyFont="1" applyBorder="1" applyAlignment="1">
      <alignment vertical="center" wrapText="1"/>
    </xf>
    <xf numFmtId="0" fontId="15" fillId="0" borderId="0" xfId="0" applyFont="1"/>
    <xf numFmtId="0" fontId="16" fillId="2" borderId="2" xfId="0" applyFont="1" applyFill="1" applyBorder="1" applyAlignment="1">
      <alignment horizontal="center" wrapText="1"/>
    </xf>
    <xf numFmtId="0" fontId="1" fillId="19" borderId="1" xfId="0" applyFont="1" applyFill="1" applyBorder="1" applyAlignment="1">
      <alignment horizontal="center" wrapText="1"/>
    </xf>
    <xf numFmtId="0" fontId="16" fillId="19" borderId="1" xfId="0" applyFont="1" applyFill="1" applyBorder="1" applyAlignment="1">
      <alignment horizontal="center" wrapText="1"/>
    </xf>
    <xf numFmtId="0" fontId="1" fillId="3" borderId="4" xfId="0" applyFont="1" applyFill="1" applyBorder="1" applyAlignment="1">
      <alignment horizontal="center" wrapText="1"/>
    </xf>
    <xf numFmtId="0" fontId="1" fillId="20" borderId="4" xfId="0" applyFont="1" applyFill="1" applyBorder="1" applyAlignment="1">
      <alignment horizontal="center" wrapText="1"/>
    </xf>
    <xf numFmtId="0" fontId="17" fillId="21" borderId="1" xfId="0" applyFont="1" applyFill="1" applyBorder="1"/>
    <xf numFmtId="0" fontId="17" fillId="6" borderId="1" xfId="0" applyFont="1" applyFill="1" applyBorder="1"/>
    <xf numFmtId="0" fontId="17" fillId="7" borderId="1" xfId="0" applyFont="1" applyFill="1" applyBorder="1"/>
    <xf numFmtId="0" fontId="0" fillId="22" borderId="0" xfId="0" applyFill="1"/>
    <xf numFmtId="0" fontId="28" fillId="23" borderId="1" xfId="0" applyFont="1" applyFill="1" applyBorder="1"/>
    <xf numFmtId="0" fontId="12" fillId="23" borderId="1" xfId="0" applyFont="1" applyFill="1" applyBorder="1"/>
    <xf numFmtId="0" fontId="12" fillId="23" borderId="1" xfId="0" applyFont="1" applyFill="1" applyBorder="1" applyAlignment="1">
      <alignment wrapText="1"/>
    </xf>
    <xf numFmtId="0" fontId="29" fillId="6" borderId="1" xfId="0" applyFont="1" applyFill="1" applyBorder="1"/>
    <xf numFmtId="0" fontId="30" fillId="0" borderId="1" xfId="0" applyFont="1" applyBorder="1"/>
    <xf numFmtId="0" fontId="31" fillId="15" borderId="1" xfId="0" applyFont="1" applyFill="1" applyBorder="1"/>
    <xf numFmtId="0" fontId="24" fillId="2" borderId="0" xfId="0" applyFont="1" applyFill="1"/>
    <xf numFmtId="0" fontId="23" fillId="2" borderId="0" xfId="0" applyFont="1" applyFill="1"/>
    <xf numFmtId="0" fontId="34" fillId="0" borderId="1" xfId="0" applyFont="1" applyBorder="1"/>
    <xf numFmtId="0" fontId="0" fillId="0" borderId="0" xfId="0" applyAlignment="1">
      <alignment vertical="center" wrapText="1"/>
    </xf>
    <xf numFmtId="0" fontId="0" fillId="0" borderId="0" xfId="0" applyAlignment="1">
      <alignment horizontal="left" vertical="center" wrapText="1"/>
    </xf>
    <xf numFmtId="0" fontId="14" fillId="24" borderId="0" xfId="0" applyFont="1" applyFill="1" applyAlignment="1">
      <alignment horizontal="center" vertical="center" wrapText="1"/>
    </xf>
    <xf numFmtId="0" fontId="14" fillId="24" borderId="0" xfId="0" applyFont="1" applyFill="1"/>
    <xf numFmtId="0" fontId="14" fillId="25" borderId="0" xfId="0" applyFont="1" applyFill="1"/>
    <xf numFmtId="0" fontId="14" fillId="25" borderId="0" xfId="0" applyFont="1" applyFill="1" applyAlignment="1">
      <alignment wrapText="1"/>
    </xf>
    <xf numFmtId="0" fontId="35" fillId="0" borderId="0" xfId="0" applyFont="1" applyAlignment="1">
      <alignment wrapText="1"/>
    </xf>
    <xf numFmtId="0" fontId="0" fillId="2" borderId="0" xfId="0" applyFill="1" applyAlignment="1">
      <alignment horizontal="left" vertical="center" wrapText="1"/>
    </xf>
    <xf numFmtId="0" fontId="0" fillId="2" borderId="0" xfId="0" applyFill="1" applyAlignment="1">
      <alignment vertical="center" wrapText="1"/>
    </xf>
    <xf numFmtId="0" fontId="0" fillId="2" borderId="0" xfId="0" applyFill="1"/>
    <xf numFmtId="0" fontId="35" fillId="2" borderId="0" xfId="0" applyFont="1" applyFill="1" applyAlignment="1">
      <alignment wrapText="1"/>
    </xf>
    <xf numFmtId="0" fontId="0" fillId="18" borderId="0" xfId="0" applyFill="1" applyAlignment="1">
      <alignment horizontal="left" vertical="center" wrapText="1"/>
    </xf>
    <xf numFmtId="0" fontId="0" fillId="18" borderId="0" xfId="0" applyFill="1" applyAlignment="1">
      <alignment vertical="center" wrapText="1"/>
    </xf>
    <xf numFmtId="0" fontId="0" fillId="18" borderId="0" xfId="0" applyFill="1"/>
    <xf numFmtId="0" fontId="35" fillId="18" borderId="0" xfId="0" applyFont="1" applyFill="1" applyAlignment="1">
      <alignment wrapText="1"/>
    </xf>
    <xf numFmtId="0" fontId="0" fillId="26" borderId="0" xfId="0" applyFill="1" applyAlignment="1">
      <alignment horizontal="left" vertical="center" wrapText="1"/>
    </xf>
    <xf numFmtId="0" fontId="0" fillId="26" borderId="0" xfId="0" applyFill="1" applyAlignment="1">
      <alignment vertical="center" wrapText="1"/>
    </xf>
    <xf numFmtId="0" fontId="0" fillId="26" borderId="0" xfId="0" applyFill="1"/>
    <xf numFmtId="0" fontId="35" fillId="26" borderId="0" xfId="0" applyFont="1" applyFill="1" applyAlignment="1">
      <alignment wrapText="1"/>
    </xf>
    <xf numFmtId="0" fontId="0" fillId="25" borderId="0" xfId="0" applyFill="1" applyAlignment="1">
      <alignment horizontal="left" vertical="center" wrapText="1"/>
    </xf>
    <xf numFmtId="0" fontId="0" fillId="25" borderId="0" xfId="0" applyFill="1" applyAlignment="1">
      <alignment vertical="center" wrapText="1"/>
    </xf>
    <xf numFmtId="0" fontId="0" fillId="25" borderId="0" xfId="0" applyFill="1"/>
    <xf numFmtId="0" fontId="35" fillId="25" borderId="0" xfId="0" applyFont="1" applyFill="1" applyAlignment="1">
      <alignment wrapText="1"/>
    </xf>
    <xf numFmtId="0" fontId="36" fillId="0" borderId="0" xfId="0" applyFont="1"/>
    <xf numFmtId="0" fontId="5" fillId="0" borderId="1" xfId="0" applyFont="1" applyBorder="1" applyAlignment="1">
      <alignment wrapText="1"/>
    </xf>
    <xf numFmtId="0" fontId="27" fillId="2" borderId="7"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428625</xdr:colOff>
      <xdr:row>29</xdr:row>
      <xdr:rowOff>9525</xdr:rowOff>
    </xdr:to>
    <xdr:pic>
      <xdr:nvPicPr>
        <xdr:cNvPr id="3075" name="Picture 2">
          <a:extLst>
            <a:ext uri="{FF2B5EF4-FFF2-40B4-BE49-F238E27FC236}">
              <a16:creationId xmlns:a16="http://schemas.microsoft.com/office/drawing/2014/main" id="{0E397399-8045-9382-FD9C-67230FBA42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182225" cy="553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46</xdr:row>
      <xdr:rowOff>0</xdr:rowOff>
    </xdr:from>
    <xdr:to>
      <xdr:col>4</xdr:col>
      <xdr:colOff>93345</xdr:colOff>
      <xdr:row>59</xdr:row>
      <xdr:rowOff>131445</xdr:rowOff>
    </xdr:to>
    <xdr:pic>
      <xdr:nvPicPr>
        <xdr:cNvPr id="5131" name="Picture 2">
          <a:extLst>
            <a:ext uri="{FF2B5EF4-FFF2-40B4-BE49-F238E27FC236}">
              <a16:creationId xmlns:a16="http://schemas.microsoft.com/office/drawing/2014/main" id="{81DE24BC-7047-668A-0DA5-A16FFE598F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24725" y="8648700"/>
          <a:ext cx="4143375" cy="2619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47</xdr:row>
      <xdr:rowOff>76200</xdr:rowOff>
    </xdr:from>
    <xdr:to>
      <xdr:col>4</xdr:col>
      <xdr:colOff>5105400</xdr:colOff>
      <xdr:row>56</xdr:row>
      <xdr:rowOff>55245</xdr:rowOff>
    </xdr:to>
    <xdr:pic>
      <xdr:nvPicPr>
        <xdr:cNvPr id="5132" name="Picture 3">
          <a:extLst>
            <a:ext uri="{FF2B5EF4-FFF2-40B4-BE49-F238E27FC236}">
              <a16:creationId xmlns:a16="http://schemas.microsoft.com/office/drawing/2014/main" id="{C806B603-2994-39A5-55C4-D4F6414050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10950" y="8915400"/>
          <a:ext cx="505777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43</xdr:row>
      <xdr:rowOff>0</xdr:rowOff>
    </xdr:from>
    <xdr:to>
      <xdr:col>4</xdr:col>
      <xdr:colOff>5122545</xdr:colOff>
      <xdr:row>46</xdr:row>
      <xdr:rowOff>133350</xdr:rowOff>
    </xdr:to>
    <xdr:pic>
      <xdr:nvPicPr>
        <xdr:cNvPr id="5133" name="Picture 4">
          <a:extLst>
            <a:ext uri="{FF2B5EF4-FFF2-40B4-BE49-F238E27FC236}">
              <a16:creationId xmlns:a16="http://schemas.microsoft.com/office/drawing/2014/main" id="{F410477A-C4A1-D2D2-E657-E07862D73FD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363325" y="7315200"/>
          <a:ext cx="513397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xdr:row>
      <xdr:rowOff>9525</xdr:rowOff>
    </xdr:from>
    <xdr:to>
      <xdr:col>1</xdr:col>
      <xdr:colOff>741045</xdr:colOff>
      <xdr:row>22</xdr:row>
      <xdr:rowOff>38100</xdr:rowOff>
    </xdr:to>
    <xdr:pic>
      <xdr:nvPicPr>
        <xdr:cNvPr id="2" name="Picture 1">
          <a:extLst>
            <a:ext uri="{FF2B5EF4-FFF2-40B4-BE49-F238E27FC236}">
              <a16:creationId xmlns:a16="http://schemas.microsoft.com/office/drawing/2014/main" id="{F351EFCF-11A1-2390-D06C-B47505620819}"/>
            </a:ext>
            <a:ext uri="{147F2762-F138-4A5C-976F-8EAC2B608ADB}">
              <a16:predDERef xmlns:a16="http://schemas.microsoft.com/office/drawing/2014/main" pred="{F410477A-C4A1-D2D2-E657-E07862D73FDF}"/>
            </a:ext>
          </a:extLst>
        </xdr:cNvPr>
        <xdr:cNvPicPr>
          <a:picLocks noChangeAspect="1"/>
        </xdr:cNvPicPr>
      </xdr:nvPicPr>
      <xdr:blipFill>
        <a:blip xmlns:r="http://schemas.openxmlformats.org/officeDocument/2006/relationships" r:embed="rId4"/>
        <a:stretch>
          <a:fillRect/>
        </a:stretch>
      </xdr:blipFill>
      <xdr:spPr>
        <a:xfrm>
          <a:off x="0" y="190500"/>
          <a:ext cx="4572000" cy="29241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12837</xdr:colOff>
      <xdr:row>27</xdr:row>
      <xdr:rowOff>19049</xdr:rowOff>
    </xdr:from>
    <xdr:to>
      <xdr:col>11</xdr:col>
      <xdr:colOff>6686010</xdr:colOff>
      <xdr:row>30</xdr:row>
      <xdr:rowOff>132522</xdr:rowOff>
    </xdr:to>
    <xdr:pic>
      <xdr:nvPicPr>
        <xdr:cNvPr id="5" name="Picture 2">
          <a:extLst>
            <a:ext uri="{FF2B5EF4-FFF2-40B4-BE49-F238E27FC236}">
              <a16:creationId xmlns:a16="http://schemas.microsoft.com/office/drawing/2014/main" id="{34987E8A-0AEB-3670-FFB6-477557F77B92}"/>
            </a:ext>
          </a:extLst>
        </xdr:cNvPr>
        <xdr:cNvPicPr>
          <a:picLocks noChangeAspect="1"/>
        </xdr:cNvPicPr>
      </xdr:nvPicPr>
      <xdr:blipFill>
        <a:blip xmlns:r="http://schemas.openxmlformats.org/officeDocument/2006/relationships" r:embed="rId1"/>
        <a:stretch>
          <a:fillRect/>
        </a:stretch>
      </xdr:blipFill>
      <xdr:spPr>
        <a:xfrm>
          <a:off x="16167237" y="5686424"/>
          <a:ext cx="6672440" cy="65639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6</xdr:row>
      <xdr:rowOff>147802</xdr:rowOff>
    </xdr:from>
    <xdr:to>
      <xdr:col>4</xdr:col>
      <xdr:colOff>163361</xdr:colOff>
      <xdr:row>32</xdr:row>
      <xdr:rowOff>55715</xdr:rowOff>
    </xdr:to>
    <xdr:pic>
      <xdr:nvPicPr>
        <xdr:cNvPr id="2" name="Picture 1">
          <a:extLst>
            <a:ext uri="{FF2B5EF4-FFF2-40B4-BE49-F238E27FC236}">
              <a16:creationId xmlns:a16="http://schemas.microsoft.com/office/drawing/2014/main" id="{F8862F06-1679-4362-416B-EFA5A7773255}"/>
            </a:ext>
          </a:extLst>
        </xdr:cNvPr>
        <xdr:cNvPicPr>
          <a:picLocks noChangeAspect="1"/>
        </xdr:cNvPicPr>
      </xdr:nvPicPr>
      <xdr:blipFill>
        <a:blip xmlns:r="http://schemas.openxmlformats.org/officeDocument/2006/relationships" r:embed="rId1"/>
        <a:stretch>
          <a:fillRect/>
        </a:stretch>
      </xdr:blipFill>
      <xdr:spPr>
        <a:xfrm>
          <a:off x="28575" y="2290927"/>
          <a:ext cx="8764436" cy="461326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21</xdr:row>
      <xdr:rowOff>0</xdr:rowOff>
    </xdr:from>
    <xdr:to>
      <xdr:col>7</xdr:col>
      <xdr:colOff>19050</xdr:colOff>
      <xdr:row>45</xdr:row>
      <xdr:rowOff>0</xdr:rowOff>
    </xdr:to>
    <xdr:pic>
      <xdr:nvPicPr>
        <xdr:cNvPr id="1046" name="Picture 2">
          <a:extLst>
            <a:ext uri="{FF2B5EF4-FFF2-40B4-BE49-F238E27FC236}">
              <a16:creationId xmlns:a16="http://schemas.microsoft.com/office/drawing/2014/main" id="{F990CB56-E3F5-4031-73D6-204B16C842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5467350"/>
          <a:ext cx="7705725" cy="457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51</xdr:row>
      <xdr:rowOff>0</xdr:rowOff>
    </xdr:from>
    <xdr:to>
      <xdr:col>10</xdr:col>
      <xdr:colOff>122459</xdr:colOff>
      <xdr:row>78</xdr:row>
      <xdr:rowOff>82346</xdr:rowOff>
    </xdr:to>
    <xdr:pic>
      <xdr:nvPicPr>
        <xdr:cNvPr id="2" name="Picture 1">
          <a:extLst>
            <a:ext uri="{FF2B5EF4-FFF2-40B4-BE49-F238E27FC236}">
              <a16:creationId xmlns:a16="http://schemas.microsoft.com/office/drawing/2014/main" id="{FCB076C7-D214-0D2E-BA6B-8803C4832B0A}"/>
            </a:ext>
          </a:extLst>
        </xdr:cNvPr>
        <xdr:cNvPicPr>
          <a:picLocks noChangeAspect="1"/>
        </xdr:cNvPicPr>
      </xdr:nvPicPr>
      <xdr:blipFill>
        <a:blip xmlns:r="http://schemas.openxmlformats.org/officeDocument/2006/relationships" r:embed="rId1"/>
        <a:stretch>
          <a:fillRect/>
        </a:stretch>
      </xdr:blipFill>
      <xdr:spPr>
        <a:xfrm>
          <a:off x="0" y="9229725"/>
          <a:ext cx="6218459" cy="4968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anice Wong Sook Sian" id="{25F64C5F-B9B4-4A43-9DEB-3B4849588209}" userId="S::janice.wong@staff.main.ntu.edu.sg::a3ecb199-850a-4362-bc0e-665aa9f60550"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4" dT="2025-02-03T03:22:26.50" personId="{25F64C5F-B9B4-4A43-9DEB-3B4849588209}" id="{A5C7D9E8-A454-4A45-8B90-CB56DA256F7B}">
    <text>GL code based on OBT Travel Purpose mapping</text>
  </threadedComment>
  <threadedComment ref="B4" dT="2025-02-03T03:24:32.32" personId="{25F64C5F-B9B4-4A43-9DEB-3B4849588209}" id="{A5413194-CCCC-46C7-AF2E-B2F0C7695752}" parentId="{A5C7D9E8-A454-4A45-8B90-CB56DA256F7B}">
    <text xml:space="preserve">Assumption: 1 Invoice has only 1 travel purpose GL, as reference field is at the header level </text>
  </threadedComment>
  <threadedComment ref="D5" dT="2025-02-03T03:32:01.71" personId="{25F64C5F-B9B4-4A43-9DEB-3B4849588209}" id="{1F233A34-072D-4B4C-A6DE-296CFE9132F8}">
    <text>Change posting key to 31</text>
  </threadedComment>
  <threadedComment ref="I6" dT="2025-02-03T03:36:44.39" personId="{25F64C5F-B9B4-4A43-9DEB-3B4849588209}" id="{C137BEF2-4EB0-499B-AC2E-3B20B6DBBFB2}">
    <text>Change to GL account 28000100 as default</text>
  </threadedComment>
  <threadedComment ref="J6" dT="2025-02-03T03:18:56.46" personId="{25F64C5F-B9B4-4A43-9DEB-3B4849588209}" id="{6D78E873-FF70-4D24-A033-7C2A6E2BC541}">
    <text>To remove the tax code</text>
  </threadedComment>
  <threadedComment ref="O6" dT="2025-02-03T03:29:16.52" personId="{25F64C5F-B9B4-4A43-9DEB-3B4849588209}" id="{A7FF74F9-7011-4549-A4ED-2DD801B6FE2F}">
    <text>Remove the X</text>
  </threadedComment>
  <threadedComment ref="P6" dT="2025-02-03T03:29:47.20" personId="{25F64C5F-B9B4-4A43-9DEB-3B4849588209}" id="{5D3C6E67-AFC2-4E28-B454-A5D90B86B57C}">
    <text>Leave this field as Blank</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9CA95-A82F-4782-9DDF-F43C6E54FE3E}">
  <dimension ref="S8:T16"/>
  <sheetViews>
    <sheetView workbookViewId="0"/>
  </sheetViews>
  <sheetFormatPr defaultRowHeight="15" x14ac:dyDescent="0.25"/>
  <sheetData>
    <row r="8" spans="19:20" x14ac:dyDescent="0.25">
      <c r="S8" t="s">
        <v>0</v>
      </c>
      <c r="T8" t="s">
        <v>1</v>
      </c>
    </row>
    <row r="9" spans="19:20" x14ac:dyDescent="0.25">
      <c r="S9" t="s">
        <v>2</v>
      </c>
      <c r="T9" t="s">
        <v>3</v>
      </c>
    </row>
    <row r="11" spans="19:20" x14ac:dyDescent="0.25">
      <c r="S11" t="s">
        <v>4</v>
      </c>
      <c r="T11" t="s">
        <v>5</v>
      </c>
    </row>
    <row r="15" spans="19:20" x14ac:dyDescent="0.25">
      <c r="S15" t="s">
        <v>6</v>
      </c>
      <c r="T15" t="s">
        <v>7</v>
      </c>
    </row>
    <row r="16" spans="19:20" x14ac:dyDescent="0.25">
      <c r="S16" t="s">
        <v>8</v>
      </c>
      <c r="T16" t="s">
        <v>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11981-567E-4E85-9FD9-6E20983ECECD}">
  <dimension ref="B1:K19"/>
  <sheetViews>
    <sheetView topLeftCell="E4" workbookViewId="0">
      <selection activeCell="E5" sqref="E5"/>
    </sheetView>
  </sheetViews>
  <sheetFormatPr defaultRowHeight="15" x14ac:dyDescent="0.25"/>
  <cols>
    <col min="2" max="2" width="34.140625" bestFit="1" customWidth="1"/>
    <col min="3" max="3" width="15.7109375" bestFit="1" customWidth="1"/>
    <col min="4" max="4" width="26.7109375" customWidth="1"/>
    <col min="5" max="5" width="52.7109375" bestFit="1" customWidth="1"/>
    <col min="7" max="7" width="35.7109375" bestFit="1" customWidth="1"/>
    <col min="8" max="8" width="16.28515625" bestFit="1" customWidth="1"/>
    <col min="9" max="9" width="24.7109375" customWidth="1"/>
    <col min="10" max="10" width="69.140625" customWidth="1"/>
    <col min="11" max="11" width="71.140625" customWidth="1"/>
  </cols>
  <sheetData>
    <row r="1" spans="2:11" x14ac:dyDescent="0.25">
      <c r="B1" t="s">
        <v>10</v>
      </c>
      <c r="G1" t="s">
        <v>11</v>
      </c>
    </row>
    <row r="2" spans="2:11" x14ac:dyDescent="0.25">
      <c r="B2" s="29" t="s">
        <v>12</v>
      </c>
      <c r="C2" s="29" t="s">
        <v>13</v>
      </c>
      <c r="D2" s="29" t="s">
        <v>14</v>
      </c>
      <c r="E2" s="29" t="s">
        <v>15</v>
      </c>
      <c r="G2" s="29" t="s">
        <v>12</v>
      </c>
      <c r="H2" s="29" t="s">
        <v>13</v>
      </c>
      <c r="I2" s="29" t="s">
        <v>14</v>
      </c>
      <c r="J2" s="29" t="s">
        <v>15</v>
      </c>
    </row>
    <row r="3" spans="2:11" ht="195" x14ac:dyDescent="0.25">
      <c r="B3" s="14" t="s">
        <v>16</v>
      </c>
      <c r="C3" s="30" t="s">
        <v>17</v>
      </c>
      <c r="D3" s="14" t="s">
        <v>18</v>
      </c>
      <c r="E3" s="14" t="s">
        <v>19</v>
      </c>
      <c r="G3" s="30" t="s">
        <v>16</v>
      </c>
      <c r="H3" s="30" t="s">
        <v>17</v>
      </c>
      <c r="I3" s="14" t="s">
        <v>18</v>
      </c>
      <c r="J3" s="14" t="s">
        <v>20</v>
      </c>
      <c r="K3" t="s">
        <v>21</v>
      </c>
    </row>
    <row r="4" spans="2:11" ht="409.5" x14ac:dyDescent="0.25">
      <c r="B4" s="31" t="s">
        <v>22</v>
      </c>
      <c r="C4" s="30" t="s">
        <v>23</v>
      </c>
      <c r="D4" s="14" t="s">
        <v>24</v>
      </c>
      <c r="E4" s="14" t="s">
        <v>25</v>
      </c>
      <c r="G4" s="32" t="s">
        <v>26</v>
      </c>
      <c r="H4" s="33" t="s">
        <v>27</v>
      </c>
      <c r="I4" s="33" t="s">
        <v>28</v>
      </c>
      <c r="J4" s="33" t="s">
        <v>29</v>
      </c>
      <c r="K4" s="34" t="s">
        <v>30</v>
      </c>
    </row>
    <row r="5" spans="2:11" ht="120" x14ac:dyDescent="0.25">
      <c r="B5" s="35" t="s">
        <v>31</v>
      </c>
      <c r="E5" t="s">
        <v>32</v>
      </c>
      <c r="G5" s="36" t="s">
        <v>31</v>
      </c>
      <c r="J5" t="s">
        <v>33</v>
      </c>
      <c r="K5" s="37" t="s">
        <v>34</v>
      </c>
    </row>
    <row r="6" spans="2:11" x14ac:dyDescent="0.25">
      <c r="K6" t="s">
        <v>35</v>
      </c>
    </row>
    <row r="7" spans="2:11" ht="135" x14ac:dyDescent="0.25">
      <c r="K7" s="37" t="s">
        <v>36</v>
      </c>
    </row>
    <row r="13" spans="2:11" x14ac:dyDescent="0.25">
      <c r="J13" s="38">
        <v>10015924</v>
      </c>
    </row>
    <row r="14" spans="2:11" x14ac:dyDescent="0.25">
      <c r="J14" s="38">
        <v>81737</v>
      </c>
    </row>
    <row r="17" spans="10:11" x14ac:dyDescent="0.25">
      <c r="J17" t="str">
        <f>J13&amp;"/"&amp;J14&amp;"/"</f>
        <v>10015924/81737/</v>
      </c>
    </row>
    <row r="18" spans="10:11" x14ac:dyDescent="0.25">
      <c r="J18" t="str">
        <f>J17&amp;"Events"</f>
        <v>10015924/81737/Events</v>
      </c>
      <c r="K18">
        <f>LEN(J18)</f>
        <v>21</v>
      </c>
    </row>
    <row r="19" spans="10:11" x14ac:dyDescent="0.25">
      <c r="J19" t="str">
        <f>J17&amp;"Maintenance of plant and equipmen"</f>
        <v>10015924/81737/Maintenance of plant and equipmen</v>
      </c>
      <c r="K19">
        <f>LEN(J19)</f>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0559F-6CCA-41E5-AC9F-19D9C4C58258}">
  <dimension ref="A1:C14"/>
  <sheetViews>
    <sheetView workbookViewId="0">
      <selection activeCell="B15" sqref="B15"/>
    </sheetView>
  </sheetViews>
  <sheetFormatPr defaultColWidth="8.85546875" defaultRowHeight="15" x14ac:dyDescent="0.25"/>
  <cols>
    <col min="1" max="1" width="51.7109375" style="41" bestFit="1" customWidth="1"/>
    <col min="2" max="2" width="24.28515625" style="41" bestFit="1" customWidth="1"/>
    <col min="3" max="3" width="15.28515625" style="41" bestFit="1" customWidth="1"/>
    <col min="4" max="16384" width="8.85546875" style="41"/>
  </cols>
  <sheetData>
    <row r="1" spans="1:3" ht="30" x14ac:dyDescent="0.25">
      <c r="A1" s="39" t="s">
        <v>37</v>
      </c>
      <c r="B1" s="40" t="s">
        <v>38</v>
      </c>
      <c r="C1" s="40" t="s">
        <v>39</v>
      </c>
    </row>
    <row r="2" spans="1:3" x14ac:dyDescent="0.25">
      <c r="A2" s="42" t="s">
        <v>40</v>
      </c>
      <c r="B2" s="43"/>
      <c r="C2" s="41">
        <v>72000161</v>
      </c>
    </row>
    <row r="3" spans="1:3" x14ac:dyDescent="0.25">
      <c r="A3" s="42" t="s">
        <v>41</v>
      </c>
      <c r="B3" s="43"/>
      <c r="C3" s="41">
        <v>72000161</v>
      </c>
    </row>
    <row r="4" spans="1:3" x14ac:dyDescent="0.25">
      <c r="A4" s="42" t="s">
        <v>42</v>
      </c>
      <c r="C4" s="41">
        <v>72000171</v>
      </c>
    </row>
    <row r="5" spans="1:3" x14ac:dyDescent="0.25">
      <c r="A5" s="42" t="s">
        <v>43</v>
      </c>
      <c r="C5" s="41">
        <v>72000181</v>
      </c>
    </row>
    <row r="6" spans="1:3" x14ac:dyDescent="0.25">
      <c r="A6" s="42" t="s">
        <v>44</v>
      </c>
      <c r="B6" s="43"/>
      <c r="C6" s="41">
        <v>75100040</v>
      </c>
    </row>
    <row r="7" spans="1:3" x14ac:dyDescent="0.25">
      <c r="A7" s="42" t="s">
        <v>45</v>
      </c>
      <c r="C7" s="41">
        <v>75110070</v>
      </c>
    </row>
    <row r="8" spans="1:3" x14ac:dyDescent="0.25">
      <c r="A8" s="42" t="s">
        <v>46</v>
      </c>
      <c r="C8" s="41">
        <v>75120011</v>
      </c>
    </row>
    <row r="9" spans="1:3" x14ac:dyDescent="0.25">
      <c r="A9" s="42" t="s">
        <v>47</v>
      </c>
      <c r="C9" s="41">
        <v>75120011</v>
      </c>
    </row>
    <row r="10" spans="1:3" x14ac:dyDescent="0.25">
      <c r="A10" s="42" t="s">
        <v>48</v>
      </c>
      <c r="C10" s="41">
        <v>75120021</v>
      </c>
    </row>
    <row r="11" spans="1:3" x14ac:dyDescent="0.25">
      <c r="A11" s="42" t="s">
        <v>49</v>
      </c>
      <c r="C11" s="41">
        <v>75120031</v>
      </c>
    </row>
    <row r="12" spans="1:3" x14ac:dyDescent="0.25">
      <c r="A12" s="42" t="s">
        <v>50</v>
      </c>
      <c r="C12" s="41">
        <v>75120040</v>
      </c>
    </row>
    <row r="13" spans="1:3" x14ac:dyDescent="0.25">
      <c r="A13" s="42" t="s">
        <v>51</v>
      </c>
      <c r="C13" s="41">
        <v>75120070</v>
      </c>
    </row>
    <row r="14" spans="1:3" x14ac:dyDescent="0.25">
      <c r="A14" s="42" t="s">
        <v>52</v>
      </c>
      <c r="C14" s="41" t="s">
        <v>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BDAA0-C2AC-4CE5-9725-1F0DE1B7907A}">
  <dimension ref="A1:E51"/>
  <sheetViews>
    <sheetView workbookViewId="0">
      <selection activeCell="B24" sqref="B24"/>
    </sheetView>
  </sheetViews>
  <sheetFormatPr defaultColWidth="8.85546875" defaultRowHeight="15" x14ac:dyDescent="0.25"/>
  <cols>
    <col min="1" max="1" width="57.28515625" style="41" bestFit="1" customWidth="1"/>
    <col min="2" max="2" width="41.7109375" style="41" customWidth="1"/>
    <col min="3" max="3" width="10.85546875" style="41" bestFit="1" customWidth="1"/>
    <col min="4" max="4" width="60.5703125" style="41" bestFit="1" customWidth="1"/>
    <col min="5" max="5" width="83.28515625" style="41" customWidth="1"/>
    <col min="6" max="16384" width="8.85546875" style="41"/>
  </cols>
  <sheetData>
    <row r="1" spans="1:4" x14ac:dyDescent="0.25">
      <c r="A1" s="44" t="s">
        <v>54</v>
      </c>
    </row>
    <row r="2" spans="1:4" hidden="1" x14ac:dyDescent="0.25">
      <c r="A2" s="41" t="s">
        <v>55</v>
      </c>
      <c r="B2" s="41" t="s">
        <v>56</v>
      </c>
      <c r="C2" s="41" t="s">
        <v>57</v>
      </c>
    </row>
    <row r="3" spans="1:4" hidden="1" x14ac:dyDescent="0.25">
      <c r="A3" s="41" t="s">
        <v>58</v>
      </c>
      <c r="B3" s="41" t="s">
        <v>59</v>
      </c>
      <c r="C3" s="41" t="s">
        <v>60</v>
      </c>
    </row>
    <row r="4" spans="1:4" hidden="1" x14ac:dyDescent="0.25">
      <c r="A4" s="41" t="s">
        <v>61</v>
      </c>
      <c r="B4" s="41" t="s">
        <v>59</v>
      </c>
      <c r="C4" s="41" t="s">
        <v>62</v>
      </c>
    </row>
    <row r="5" spans="1:4" ht="45" hidden="1" x14ac:dyDescent="0.25">
      <c r="A5" s="44" t="s">
        <v>63</v>
      </c>
      <c r="B5" s="41" t="s">
        <v>64</v>
      </c>
      <c r="C5" s="41" t="s">
        <v>65</v>
      </c>
    </row>
    <row r="6" spans="1:4" ht="45" hidden="1" x14ac:dyDescent="0.25">
      <c r="A6" s="44" t="s">
        <v>63</v>
      </c>
      <c r="B6" s="41" t="s">
        <v>66</v>
      </c>
      <c r="C6" s="45" t="s">
        <v>67</v>
      </c>
      <c r="D6" s="41" t="s">
        <v>68</v>
      </c>
    </row>
    <row r="7" spans="1:4" x14ac:dyDescent="0.25">
      <c r="A7" s="44"/>
      <c r="C7" s="46"/>
    </row>
    <row r="8" spans="1:4" x14ac:dyDescent="0.25">
      <c r="A8" s="44"/>
      <c r="C8" s="46"/>
    </row>
    <row r="9" spans="1:4" x14ac:dyDescent="0.25">
      <c r="A9" s="44"/>
      <c r="C9" s="46"/>
    </row>
    <row r="10" spans="1:4" x14ac:dyDescent="0.25">
      <c r="A10" s="44"/>
      <c r="C10" s="46"/>
    </row>
    <row r="11" spans="1:4" x14ac:dyDescent="0.25">
      <c r="A11" s="44"/>
      <c r="C11" s="46"/>
    </row>
    <row r="12" spans="1:4" x14ac:dyDescent="0.25">
      <c r="A12" s="44"/>
      <c r="C12" s="46"/>
    </row>
    <row r="13" spans="1:4" x14ac:dyDescent="0.25">
      <c r="A13" s="44"/>
      <c r="C13" s="46"/>
    </row>
    <row r="14" spans="1:4" x14ac:dyDescent="0.25">
      <c r="A14" s="44"/>
      <c r="C14" s="46"/>
    </row>
    <row r="15" spans="1:4" x14ac:dyDescent="0.25">
      <c r="A15" s="44"/>
      <c r="C15" s="46"/>
    </row>
    <row r="16" spans="1:4" x14ac:dyDescent="0.25">
      <c r="A16" s="44"/>
      <c r="C16" s="46"/>
    </row>
    <row r="17" spans="1:3" x14ac:dyDescent="0.25">
      <c r="A17" s="44"/>
      <c r="C17" s="46"/>
    </row>
    <row r="18" spans="1:3" x14ac:dyDescent="0.25">
      <c r="A18" s="44"/>
      <c r="C18" s="46"/>
    </row>
    <row r="19" spans="1:3" x14ac:dyDescent="0.25">
      <c r="A19" s="44"/>
      <c r="C19" s="46"/>
    </row>
    <row r="20" spans="1:3" x14ac:dyDescent="0.25">
      <c r="A20" s="44"/>
      <c r="C20" s="46"/>
    </row>
    <row r="21" spans="1:3" x14ac:dyDescent="0.25">
      <c r="A21" s="44"/>
      <c r="C21" s="46"/>
    </row>
    <row r="22" spans="1:3" x14ac:dyDescent="0.25">
      <c r="A22" s="44"/>
      <c r="C22" s="46"/>
    </row>
    <row r="23" spans="1:3" x14ac:dyDescent="0.25">
      <c r="A23" s="44"/>
      <c r="C23" s="46"/>
    </row>
    <row r="24" spans="1:3" x14ac:dyDescent="0.25">
      <c r="A24" s="44"/>
      <c r="C24" s="46"/>
    </row>
    <row r="25" spans="1:3" x14ac:dyDescent="0.25">
      <c r="A25" s="44"/>
      <c r="C25" s="46"/>
    </row>
    <row r="26" spans="1:3" x14ac:dyDescent="0.25">
      <c r="A26" s="44"/>
      <c r="C26" s="46"/>
    </row>
    <row r="27" spans="1:3" x14ac:dyDescent="0.25">
      <c r="A27" s="44"/>
      <c r="C27" s="46"/>
    </row>
    <row r="28" spans="1:3" x14ac:dyDescent="0.25">
      <c r="A28" s="44"/>
      <c r="C28" s="46"/>
    </row>
    <row r="29" spans="1:3" x14ac:dyDescent="0.25">
      <c r="A29" s="44"/>
      <c r="C29" s="46"/>
    </row>
    <row r="30" spans="1:3" x14ac:dyDescent="0.25">
      <c r="A30" s="44"/>
      <c r="C30" s="46"/>
    </row>
    <row r="31" spans="1:3" x14ac:dyDescent="0.25">
      <c r="A31" s="44"/>
      <c r="C31" s="46"/>
    </row>
    <row r="32" spans="1:3" x14ac:dyDescent="0.25">
      <c r="A32" s="44"/>
      <c r="C32" s="46"/>
    </row>
    <row r="33" spans="1:5" x14ac:dyDescent="0.25">
      <c r="A33" s="44"/>
      <c r="C33" s="46"/>
    </row>
    <row r="34" spans="1:5" x14ac:dyDescent="0.25">
      <c r="A34" s="44"/>
      <c r="C34" s="46"/>
    </row>
    <row r="35" spans="1:5" x14ac:dyDescent="0.25">
      <c r="A35" s="44"/>
      <c r="C35" s="46"/>
    </row>
    <row r="36" spans="1:5" x14ac:dyDescent="0.25">
      <c r="A36" s="44"/>
      <c r="C36" s="46"/>
    </row>
    <row r="37" spans="1:5" x14ac:dyDescent="0.25">
      <c r="E37" s="41" t="s">
        <v>69</v>
      </c>
    </row>
    <row r="38" spans="1:5" x14ac:dyDescent="0.25">
      <c r="A38" s="39" t="s">
        <v>70</v>
      </c>
      <c r="B38" s="39" t="s">
        <v>71</v>
      </c>
      <c r="C38" s="39" t="s">
        <v>72</v>
      </c>
      <c r="D38" s="39" t="s">
        <v>73</v>
      </c>
      <c r="E38" s="39" t="s">
        <v>74</v>
      </c>
    </row>
    <row r="39" spans="1:5" ht="21.6" customHeight="1" x14ac:dyDescent="0.25">
      <c r="A39" s="47" t="s">
        <v>75</v>
      </c>
      <c r="B39" s="47">
        <v>75100420</v>
      </c>
      <c r="C39" s="47" t="s">
        <v>76</v>
      </c>
      <c r="D39" s="48"/>
      <c r="E39" s="49"/>
    </row>
    <row r="40" spans="1:5" x14ac:dyDescent="0.25">
      <c r="A40" s="50" t="s">
        <v>77</v>
      </c>
      <c r="B40" s="50" t="s">
        <v>78</v>
      </c>
      <c r="C40" s="50" t="s">
        <v>79</v>
      </c>
      <c r="D40" s="49" t="s">
        <v>80</v>
      </c>
      <c r="E40" s="49" t="s">
        <v>79</v>
      </c>
    </row>
    <row r="41" spans="1:5" x14ac:dyDescent="0.25">
      <c r="A41" s="47" t="s">
        <v>81</v>
      </c>
      <c r="B41" s="47" t="s">
        <v>78</v>
      </c>
      <c r="C41" s="47" t="s">
        <v>76</v>
      </c>
      <c r="D41" s="44"/>
      <c r="E41" s="44"/>
    </row>
    <row r="42" spans="1:5" x14ac:dyDescent="0.25">
      <c r="A42" s="50" t="s">
        <v>75</v>
      </c>
      <c r="B42" s="50">
        <v>75100420</v>
      </c>
      <c r="C42" s="50" t="s">
        <v>76</v>
      </c>
      <c r="D42" s="44"/>
      <c r="E42" s="44"/>
    </row>
    <row r="43" spans="1:5" s="10" customFormat="1" ht="30" x14ac:dyDescent="0.25">
      <c r="A43" s="47" t="s">
        <v>82</v>
      </c>
      <c r="B43" s="47" t="s">
        <v>78</v>
      </c>
      <c r="C43" s="47" t="s">
        <v>76</v>
      </c>
      <c r="D43" s="44" t="s">
        <v>83</v>
      </c>
      <c r="E43" s="51"/>
    </row>
    <row r="44" spans="1:5" s="10" customFormat="1" ht="30" x14ac:dyDescent="0.25">
      <c r="A44" s="50" t="s">
        <v>75</v>
      </c>
      <c r="B44" s="50">
        <v>75100420</v>
      </c>
      <c r="C44" s="50" t="s">
        <v>76</v>
      </c>
      <c r="D44" s="51" t="s">
        <v>84</v>
      </c>
      <c r="E44" s="51"/>
    </row>
    <row r="45" spans="1:5" ht="60" x14ac:dyDescent="0.25">
      <c r="A45" s="47" t="s">
        <v>85</v>
      </c>
      <c r="B45" s="47" t="s">
        <v>78</v>
      </c>
      <c r="C45" s="47" t="s">
        <v>76</v>
      </c>
      <c r="D45" s="44" t="s">
        <v>86</v>
      </c>
      <c r="E45" s="44"/>
    </row>
    <row r="46" spans="1:5" x14ac:dyDescent="0.25">
      <c r="A46" s="50" t="s">
        <v>87</v>
      </c>
      <c r="B46" s="50">
        <v>75100420</v>
      </c>
      <c r="C46" s="50" t="s">
        <v>76</v>
      </c>
      <c r="D46" s="44"/>
      <c r="E46" s="44"/>
    </row>
    <row r="47" spans="1:5" x14ac:dyDescent="0.25">
      <c r="A47" s="47"/>
      <c r="B47" s="47"/>
      <c r="C47" s="47"/>
      <c r="D47" s="44"/>
      <c r="E47" s="44"/>
    </row>
    <row r="48" spans="1:5" x14ac:dyDescent="0.25">
      <c r="A48" s="50"/>
      <c r="B48" s="50"/>
      <c r="C48" s="50"/>
    </row>
    <row r="51" spans="1:1" x14ac:dyDescent="0.25">
      <c r="A5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AF942-BF0F-49FD-B663-5A7777EB3BA7}">
  <dimension ref="A2:Q83"/>
  <sheetViews>
    <sheetView tabSelected="1" zoomScale="115" zoomScaleNormal="115" workbookViewId="0">
      <selection activeCell="A19" sqref="A19"/>
    </sheetView>
  </sheetViews>
  <sheetFormatPr defaultColWidth="21.140625" defaultRowHeight="15" x14ac:dyDescent="0.25"/>
  <cols>
    <col min="1" max="1" width="26.5703125" customWidth="1"/>
    <col min="2" max="2" width="22.42578125" customWidth="1"/>
    <col min="5" max="5" width="24.140625" bestFit="1" customWidth="1"/>
    <col min="12" max="12" width="118" customWidth="1"/>
    <col min="13" max="13" width="98.85546875" bestFit="1" customWidth="1"/>
  </cols>
  <sheetData>
    <row r="2" spans="1:17" x14ac:dyDescent="0.25">
      <c r="A2" t="s">
        <v>88</v>
      </c>
    </row>
    <row r="3" spans="1:17" ht="40.5" x14ac:dyDescent="0.25">
      <c r="A3" s="52" t="s">
        <v>89</v>
      </c>
      <c r="B3" s="53" t="s">
        <v>90</v>
      </c>
      <c r="C3" s="53" t="s">
        <v>91</v>
      </c>
      <c r="D3" s="53" t="s">
        <v>92</v>
      </c>
      <c r="E3" s="53" t="s">
        <v>93</v>
      </c>
      <c r="F3" s="53" t="s">
        <v>94</v>
      </c>
      <c r="G3" s="53" t="s">
        <v>95</v>
      </c>
      <c r="H3" s="54" t="s">
        <v>96</v>
      </c>
      <c r="I3" s="55" t="s">
        <v>97</v>
      </c>
      <c r="J3" s="55" t="s">
        <v>97</v>
      </c>
      <c r="K3" s="55" t="s">
        <v>97</v>
      </c>
      <c r="L3" s="55"/>
      <c r="M3" s="55"/>
      <c r="N3" s="55" t="s">
        <v>97</v>
      </c>
      <c r="O3" s="55" t="s">
        <v>97</v>
      </c>
      <c r="P3" s="56"/>
      <c r="Q3" s="56"/>
    </row>
    <row r="4" spans="1:17" ht="40.5" x14ac:dyDescent="0.25">
      <c r="A4" s="57" t="s">
        <v>89</v>
      </c>
      <c r="B4" s="58" t="s">
        <v>90</v>
      </c>
      <c r="C4" s="59" t="s">
        <v>98</v>
      </c>
      <c r="D4" s="58" t="s">
        <v>99</v>
      </c>
      <c r="E4" s="58" t="s">
        <v>100</v>
      </c>
      <c r="F4" s="58" t="s">
        <v>101</v>
      </c>
      <c r="G4" s="58" t="s">
        <v>102</v>
      </c>
      <c r="H4" s="58" t="s">
        <v>103</v>
      </c>
      <c r="I4" s="58" t="s">
        <v>104</v>
      </c>
      <c r="J4" s="58" t="s">
        <v>105</v>
      </c>
      <c r="K4" s="58" t="s">
        <v>106</v>
      </c>
      <c r="L4" s="83" t="s">
        <v>107</v>
      </c>
      <c r="M4" s="61" t="s">
        <v>108</v>
      </c>
      <c r="N4" s="58" t="s">
        <v>109</v>
      </c>
      <c r="O4" s="58" t="s">
        <v>110</v>
      </c>
      <c r="P4" s="60" t="s">
        <v>111</v>
      </c>
    </row>
    <row r="5" spans="1:17" x14ac:dyDescent="0.25">
      <c r="A5" s="62" t="s">
        <v>112</v>
      </c>
      <c r="B5" s="107" t="s">
        <v>113</v>
      </c>
      <c r="C5" s="64" t="s">
        <v>114</v>
      </c>
      <c r="D5" s="64" t="s">
        <v>115</v>
      </c>
      <c r="E5" s="64" t="s">
        <v>116</v>
      </c>
      <c r="F5" s="64" t="s">
        <v>116</v>
      </c>
      <c r="G5" s="65" t="s">
        <v>117</v>
      </c>
      <c r="H5" s="64" t="s">
        <v>118</v>
      </c>
      <c r="I5" s="64" t="s">
        <v>97</v>
      </c>
      <c r="J5" s="64" t="s">
        <v>97</v>
      </c>
      <c r="K5" s="64" t="s">
        <v>97</v>
      </c>
      <c r="L5" s="64"/>
      <c r="M5" s="64" t="s">
        <v>97</v>
      </c>
      <c r="N5" s="64" t="s">
        <v>97</v>
      </c>
      <c r="O5" s="64" t="s">
        <v>97</v>
      </c>
      <c r="P5" s="66" t="s">
        <v>97</v>
      </c>
    </row>
    <row r="6" spans="1:17" x14ac:dyDescent="0.25">
      <c r="A6" s="68" t="s">
        <v>119</v>
      </c>
      <c r="B6" s="69"/>
      <c r="C6" s="70">
        <v>40</v>
      </c>
      <c r="D6" s="70" t="s">
        <v>120</v>
      </c>
      <c r="E6" s="70" t="s">
        <v>97</v>
      </c>
      <c r="F6" s="70" t="s">
        <v>97</v>
      </c>
      <c r="G6" s="70">
        <v>75120031</v>
      </c>
      <c r="H6" s="71" t="s">
        <v>97</v>
      </c>
      <c r="I6" s="70" t="s">
        <v>79</v>
      </c>
      <c r="J6" s="70">
        <v>8479.18</v>
      </c>
      <c r="K6" s="69" t="s">
        <v>121</v>
      </c>
      <c r="L6" s="110" t="s">
        <v>122</v>
      </c>
      <c r="M6" s="69" t="s">
        <v>123</v>
      </c>
      <c r="N6" s="70" t="s">
        <v>97</v>
      </c>
      <c r="O6" s="70" t="s">
        <v>97</v>
      </c>
      <c r="P6" s="72" t="s">
        <v>97</v>
      </c>
    </row>
    <row r="7" spans="1:17" ht="30" x14ac:dyDescent="0.25">
      <c r="A7" s="68" t="s">
        <v>119</v>
      </c>
      <c r="B7" s="69"/>
      <c r="C7" s="70">
        <v>50</v>
      </c>
      <c r="D7" s="70" t="s">
        <v>97</v>
      </c>
      <c r="E7" s="70" t="s">
        <v>97</v>
      </c>
      <c r="F7" s="70" t="s">
        <v>120</v>
      </c>
      <c r="G7" s="70">
        <v>28000100</v>
      </c>
      <c r="H7" s="71" t="s">
        <v>97</v>
      </c>
      <c r="I7" s="70" t="s">
        <v>97</v>
      </c>
      <c r="J7" s="70">
        <v>8479.18</v>
      </c>
      <c r="K7" s="69" t="s">
        <v>121</v>
      </c>
      <c r="L7" s="110" t="s">
        <v>122</v>
      </c>
      <c r="M7" s="135" t="s">
        <v>123</v>
      </c>
      <c r="N7" s="70" t="s">
        <v>97</v>
      </c>
      <c r="O7" s="70" t="s">
        <v>97</v>
      </c>
      <c r="P7" s="72" t="s">
        <v>97</v>
      </c>
    </row>
    <row r="8" spans="1:17" x14ac:dyDescent="0.25">
      <c r="A8" s="62" t="s">
        <v>112</v>
      </c>
      <c r="B8" s="107" t="s">
        <v>113</v>
      </c>
      <c r="C8" s="64" t="s">
        <v>114</v>
      </c>
      <c r="D8" s="64" t="s">
        <v>115</v>
      </c>
      <c r="E8" s="64" t="s">
        <v>116</v>
      </c>
      <c r="F8" s="64" t="s">
        <v>116</v>
      </c>
      <c r="G8" s="65" t="s">
        <v>117</v>
      </c>
      <c r="H8" s="64" t="s">
        <v>118</v>
      </c>
      <c r="I8" s="64" t="s">
        <v>97</v>
      </c>
      <c r="J8" s="64" t="s">
        <v>97</v>
      </c>
      <c r="K8" s="64" t="s">
        <v>97</v>
      </c>
      <c r="L8" s="64"/>
      <c r="M8" s="64" t="s">
        <v>97</v>
      </c>
      <c r="N8" s="64" t="s">
        <v>97</v>
      </c>
      <c r="O8" s="64" t="s">
        <v>97</v>
      </c>
      <c r="P8" s="66" t="s">
        <v>97</v>
      </c>
    </row>
    <row r="9" spans="1:17" x14ac:dyDescent="0.25">
      <c r="A9" s="68" t="s">
        <v>119</v>
      </c>
      <c r="B9" s="69"/>
      <c r="C9" s="70">
        <v>40</v>
      </c>
      <c r="D9" s="70" t="s">
        <v>120</v>
      </c>
      <c r="E9" s="70" t="s">
        <v>97</v>
      </c>
      <c r="F9" s="70" t="s">
        <v>97</v>
      </c>
      <c r="G9" s="70">
        <v>75120031</v>
      </c>
      <c r="H9" s="71" t="s">
        <v>97</v>
      </c>
      <c r="I9" s="70" t="s">
        <v>79</v>
      </c>
      <c r="J9" s="70">
        <v>510</v>
      </c>
      <c r="K9" s="69" t="s">
        <v>121</v>
      </c>
      <c r="L9" s="69" t="s">
        <v>124</v>
      </c>
      <c r="M9" s="69" t="s">
        <v>125</v>
      </c>
      <c r="N9" s="70" t="s">
        <v>97</v>
      </c>
      <c r="O9" s="70" t="s">
        <v>97</v>
      </c>
      <c r="P9" s="72" t="s">
        <v>97</v>
      </c>
    </row>
    <row r="10" spans="1:17" x14ac:dyDescent="0.25">
      <c r="A10" s="68" t="s">
        <v>119</v>
      </c>
      <c r="B10" s="69"/>
      <c r="C10" s="70">
        <v>50</v>
      </c>
      <c r="D10" s="70" t="s">
        <v>97</v>
      </c>
      <c r="E10" s="70" t="s">
        <v>97</v>
      </c>
      <c r="F10" s="70" t="s">
        <v>120</v>
      </c>
      <c r="G10" s="70">
        <v>28000100</v>
      </c>
      <c r="H10" s="71" t="s">
        <v>97</v>
      </c>
      <c r="I10" s="70" t="s">
        <v>97</v>
      </c>
      <c r="J10" s="70">
        <v>510</v>
      </c>
      <c r="K10" s="69" t="s">
        <v>121</v>
      </c>
      <c r="L10" s="69" t="s">
        <v>124</v>
      </c>
      <c r="M10" s="69" t="s">
        <v>125</v>
      </c>
      <c r="N10" s="70" t="s">
        <v>97</v>
      </c>
      <c r="O10" s="70" t="s">
        <v>97</v>
      </c>
      <c r="P10" s="72" t="s">
        <v>97</v>
      </c>
    </row>
    <row r="11" spans="1:17" x14ac:dyDescent="0.25">
      <c r="A11" s="62" t="s">
        <v>112</v>
      </c>
      <c r="B11" s="107" t="s">
        <v>113</v>
      </c>
      <c r="C11" s="64" t="s">
        <v>114</v>
      </c>
      <c r="D11" s="64" t="s">
        <v>115</v>
      </c>
      <c r="E11" s="64" t="s">
        <v>116</v>
      </c>
      <c r="F11" s="64" t="s">
        <v>116</v>
      </c>
      <c r="G11" s="65" t="s">
        <v>117</v>
      </c>
      <c r="H11" s="64" t="s">
        <v>118</v>
      </c>
      <c r="I11" s="64" t="s">
        <v>97</v>
      </c>
      <c r="J11" s="64" t="s">
        <v>97</v>
      </c>
      <c r="K11" s="64" t="s">
        <v>97</v>
      </c>
      <c r="L11" s="64"/>
      <c r="M11" s="64" t="s">
        <v>97</v>
      </c>
      <c r="N11" s="64" t="s">
        <v>97</v>
      </c>
      <c r="O11" s="64" t="s">
        <v>97</v>
      </c>
      <c r="P11" s="66" t="s">
        <v>97</v>
      </c>
    </row>
    <row r="12" spans="1:17" x14ac:dyDescent="0.25">
      <c r="A12" s="68" t="s">
        <v>119</v>
      </c>
      <c r="B12" s="69"/>
      <c r="C12" s="70">
        <v>40</v>
      </c>
      <c r="D12" s="70" t="s">
        <v>120</v>
      </c>
      <c r="E12" s="70" t="s">
        <v>97</v>
      </c>
      <c r="F12" s="70" t="s">
        <v>97</v>
      </c>
      <c r="G12" s="70">
        <v>75120031</v>
      </c>
      <c r="H12" s="71" t="s">
        <v>97</v>
      </c>
      <c r="I12" s="70" t="s">
        <v>76</v>
      </c>
      <c r="J12" s="70">
        <v>340</v>
      </c>
      <c r="K12" s="69" t="s">
        <v>121</v>
      </c>
      <c r="L12" s="69" t="s">
        <v>124</v>
      </c>
      <c r="M12" s="69" t="s">
        <v>125</v>
      </c>
      <c r="N12" s="70" t="s">
        <v>97</v>
      </c>
      <c r="O12" s="70" t="s">
        <v>97</v>
      </c>
      <c r="P12" s="72" t="s">
        <v>97</v>
      </c>
    </row>
    <row r="13" spans="1:17" x14ac:dyDescent="0.25">
      <c r="A13" s="68" t="s">
        <v>119</v>
      </c>
      <c r="B13" s="69"/>
      <c r="C13" s="70">
        <v>50</v>
      </c>
      <c r="D13" s="70" t="s">
        <v>97</v>
      </c>
      <c r="E13" s="70" t="s">
        <v>97</v>
      </c>
      <c r="F13" s="70" t="s">
        <v>120</v>
      </c>
      <c r="G13" s="70">
        <v>28000100</v>
      </c>
      <c r="H13" s="71" t="s">
        <v>97</v>
      </c>
      <c r="I13" s="70"/>
      <c r="J13" s="70">
        <v>340</v>
      </c>
      <c r="K13" s="69" t="s">
        <v>121</v>
      </c>
      <c r="L13" s="69" t="s">
        <v>124</v>
      </c>
      <c r="M13" s="69" t="s">
        <v>125</v>
      </c>
      <c r="N13" s="70" t="s">
        <v>97</v>
      </c>
      <c r="O13" s="70" t="s">
        <v>97</v>
      </c>
      <c r="P13" s="72" t="s">
        <v>97</v>
      </c>
    </row>
    <row r="14" spans="1:17" x14ac:dyDescent="0.25">
      <c r="A14" s="62" t="s">
        <v>112</v>
      </c>
      <c r="B14" s="107" t="s">
        <v>113</v>
      </c>
      <c r="C14" s="64" t="s">
        <v>114</v>
      </c>
      <c r="D14" s="64" t="s">
        <v>115</v>
      </c>
      <c r="E14" s="64" t="s">
        <v>116</v>
      </c>
      <c r="F14" s="64" t="s">
        <v>116</v>
      </c>
      <c r="G14" s="65" t="s">
        <v>117</v>
      </c>
      <c r="H14" s="64" t="s">
        <v>118</v>
      </c>
      <c r="I14" s="64" t="s">
        <v>97</v>
      </c>
      <c r="J14" s="64" t="s">
        <v>97</v>
      </c>
      <c r="K14" s="64" t="s">
        <v>97</v>
      </c>
      <c r="L14" s="64"/>
      <c r="M14" s="64" t="s">
        <v>97</v>
      </c>
      <c r="N14" s="64" t="s">
        <v>97</v>
      </c>
      <c r="O14" s="64" t="s">
        <v>97</v>
      </c>
      <c r="P14" s="66" t="s">
        <v>97</v>
      </c>
    </row>
    <row r="15" spans="1:17" x14ac:dyDescent="0.25">
      <c r="A15" s="68" t="s">
        <v>119</v>
      </c>
      <c r="B15" s="69"/>
      <c r="C15" s="70">
        <v>40</v>
      </c>
      <c r="D15" s="70" t="s">
        <v>120</v>
      </c>
      <c r="E15" s="70" t="s">
        <v>97</v>
      </c>
      <c r="F15" s="70" t="s">
        <v>97</v>
      </c>
      <c r="G15" s="70">
        <v>75100420</v>
      </c>
      <c r="H15" s="71" t="s">
        <v>97</v>
      </c>
      <c r="I15" s="70" t="s">
        <v>126</v>
      </c>
      <c r="J15" s="70">
        <f>19.62+19.62</f>
        <v>39.24</v>
      </c>
      <c r="K15" s="69" t="s">
        <v>121</v>
      </c>
      <c r="L15" s="69" t="s">
        <v>124</v>
      </c>
      <c r="M15" s="69" t="s">
        <v>125</v>
      </c>
      <c r="N15" s="70" t="s">
        <v>127</v>
      </c>
      <c r="O15" s="70">
        <f>1.62+1.62</f>
        <v>3.24</v>
      </c>
      <c r="P15" s="72" t="s">
        <v>97</v>
      </c>
    </row>
    <row r="16" spans="1:17" x14ac:dyDescent="0.25">
      <c r="A16" s="68" t="s">
        <v>119</v>
      </c>
      <c r="B16" s="69"/>
      <c r="C16" s="70">
        <v>50</v>
      </c>
      <c r="D16" s="70" t="s">
        <v>97</v>
      </c>
      <c r="E16" s="70" t="s">
        <v>97</v>
      </c>
      <c r="F16" s="70" t="s">
        <v>120</v>
      </c>
      <c r="G16" s="70">
        <v>28000100</v>
      </c>
      <c r="H16" s="71" t="s">
        <v>97</v>
      </c>
      <c r="I16" s="70"/>
      <c r="J16" s="70">
        <f>19.62+19.62</f>
        <v>39.24</v>
      </c>
      <c r="K16" s="69" t="s">
        <v>121</v>
      </c>
      <c r="L16" s="69" t="s">
        <v>124</v>
      </c>
      <c r="M16" s="69" t="s">
        <v>125</v>
      </c>
      <c r="N16" s="70"/>
      <c r="O16" s="70"/>
      <c r="P16" s="72" t="s">
        <v>97</v>
      </c>
      <c r="Q16" s="73"/>
    </row>
    <row r="17" spans="1:17" ht="7.5" customHeight="1" x14ac:dyDescent="0.25">
      <c r="A17" s="74"/>
      <c r="B17" s="74"/>
      <c r="C17" s="74"/>
      <c r="D17" s="74"/>
      <c r="E17" s="74"/>
      <c r="F17" s="74"/>
      <c r="G17" s="74"/>
      <c r="H17" s="74"/>
      <c r="I17" s="74"/>
      <c r="J17" s="74"/>
      <c r="K17" s="74"/>
      <c r="L17" s="74"/>
      <c r="M17" s="74"/>
      <c r="N17" s="74"/>
      <c r="O17" s="74"/>
      <c r="P17" s="74"/>
      <c r="Q17" s="74"/>
    </row>
    <row r="18" spans="1:17" ht="65.45" customHeight="1" x14ac:dyDescent="0.25">
      <c r="A18" s="75" t="s">
        <v>128</v>
      </c>
      <c r="B18" s="75" t="s">
        <v>129</v>
      </c>
      <c r="C18" s="76" t="s">
        <v>97</v>
      </c>
      <c r="D18" s="77" t="s">
        <v>130</v>
      </c>
      <c r="E18" s="77" t="s">
        <v>97</v>
      </c>
      <c r="F18" s="77" t="s">
        <v>131</v>
      </c>
      <c r="G18" s="78" t="s">
        <v>132</v>
      </c>
      <c r="H18" s="77" t="s">
        <v>97</v>
      </c>
      <c r="I18" s="79" t="s">
        <v>133</v>
      </c>
      <c r="J18" s="77" t="s">
        <v>134</v>
      </c>
      <c r="K18" s="80"/>
      <c r="L18" s="80"/>
      <c r="M18" s="80"/>
      <c r="N18" s="77" t="s">
        <v>135</v>
      </c>
      <c r="O18" s="77" t="s">
        <v>136</v>
      </c>
      <c r="P18" s="77" t="s">
        <v>137</v>
      </c>
      <c r="Q18" s="81" t="s">
        <v>138</v>
      </c>
    </row>
    <row r="19" spans="1:17" ht="81" customHeight="1" x14ac:dyDescent="0.25">
      <c r="A19" s="75"/>
      <c r="B19" s="75" t="s">
        <v>139</v>
      </c>
      <c r="C19" s="76"/>
      <c r="D19" s="77" t="s">
        <v>140</v>
      </c>
      <c r="E19" s="77"/>
      <c r="F19" s="77" t="s">
        <v>141</v>
      </c>
      <c r="G19" s="78" t="s">
        <v>142</v>
      </c>
      <c r="H19" s="77"/>
      <c r="I19" s="79"/>
      <c r="J19" s="77"/>
      <c r="K19" s="80"/>
      <c r="L19" s="80"/>
      <c r="M19" s="80" t="s">
        <v>143</v>
      </c>
      <c r="N19" s="77"/>
      <c r="O19" s="77"/>
      <c r="P19" s="77" t="s">
        <v>144</v>
      </c>
      <c r="Q19" s="81"/>
    </row>
    <row r="20" spans="1:17" ht="36.75" customHeight="1" x14ac:dyDescent="0.25">
      <c r="A20" s="82"/>
      <c r="B20" s="56" t="s">
        <v>145</v>
      </c>
      <c r="C20" s="56"/>
      <c r="D20" s="56"/>
      <c r="E20" s="56"/>
      <c r="F20" s="81"/>
      <c r="G20" s="80"/>
      <c r="H20" s="81"/>
      <c r="I20" s="81"/>
      <c r="J20" s="81"/>
      <c r="K20" s="81"/>
      <c r="L20" s="81"/>
      <c r="M20" s="81" t="s">
        <v>146</v>
      </c>
      <c r="N20" s="81"/>
      <c r="O20" s="81"/>
      <c r="P20" s="81" t="s">
        <v>147</v>
      </c>
      <c r="Q20" s="81"/>
    </row>
    <row r="21" spans="1:17" x14ac:dyDescent="0.25">
      <c r="A21" s="56"/>
      <c r="B21" s="56" t="s">
        <v>148</v>
      </c>
      <c r="C21" s="56"/>
      <c r="D21" s="74"/>
      <c r="E21" s="74"/>
      <c r="F21" s="74"/>
      <c r="G21" s="74" t="s">
        <v>149</v>
      </c>
      <c r="H21" s="74"/>
      <c r="I21" s="74" t="s">
        <v>149</v>
      </c>
      <c r="J21" s="74"/>
      <c r="K21" s="74"/>
      <c r="L21" s="74"/>
      <c r="M21" s="74"/>
      <c r="N21" s="74"/>
      <c r="O21" s="74"/>
      <c r="P21" s="74"/>
      <c r="Q21" s="74"/>
    </row>
    <row r="22" spans="1:17" x14ac:dyDescent="0.25">
      <c r="A22" s="56"/>
      <c r="B22" s="56" t="s">
        <v>150</v>
      </c>
      <c r="C22" s="74"/>
      <c r="D22" s="74"/>
      <c r="E22" s="74"/>
      <c r="F22" s="74"/>
      <c r="G22" s="74"/>
      <c r="H22" s="74"/>
      <c r="I22" s="74"/>
      <c r="J22" s="74"/>
      <c r="K22" s="74"/>
      <c r="L22" s="108" t="s">
        <v>151</v>
      </c>
      <c r="M22" s="108"/>
      <c r="N22" s="74"/>
      <c r="O22" s="74"/>
      <c r="P22" s="74"/>
      <c r="Q22" s="74"/>
    </row>
    <row r="23" spans="1:17" hidden="1" x14ac:dyDescent="0.25">
      <c r="A23" s="56"/>
      <c r="B23" s="56"/>
      <c r="C23" s="74"/>
      <c r="D23" s="74"/>
      <c r="E23" s="74"/>
      <c r="F23" s="74"/>
      <c r="G23" s="74"/>
      <c r="H23" s="74"/>
      <c r="I23" s="74"/>
      <c r="J23" s="74"/>
      <c r="K23" s="74"/>
      <c r="L23" s="108"/>
      <c r="M23" s="108"/>
      <c r="N23" s="74"/>
      <c r="O23" s="74"/>
      <c r="P23" s="74"/>
      <c r="Q23" s="74"/>
    </row>
    <row r="24" spans="1:17" hidden="1" x14ac:dyDescent="0.25">
      <c r="A24" s="56"/>
      <c r="B24" s="56"/>
      <c r="C24" s="74"/>
      <c r="D24" s="74"/>
      <c r="E24" s="74"/>
      <c r="F24" s="74"/>
      <c r="G24" s="74"/>
      <c r="H24" s="74"/>
      <c r="I24" s="74"/>
      <c r="J24" s="74"/>
      <c r="K24" s="74"/>
      <c r="L24" s="108"/>
      <c r="M24" s="108"/>
      <c r="N24" s="74"/>
      <c r="O24" s="74"/>
      <c r="P24" s="74"/>
      <c r="Q24" s="74"/>
    </row>
    <row r="25" spans="1:17" x14ac:dyDescent="0.25">
      <c r="A25" s="56"/>
      <c r="B25" s="56"/>
      <c r="C25" s="74"/>
      <c r="D25" s="74"/>
      <c r="E25" s="74"/>
      <c r="F25" s="74"/>
      <c r="G25" s="74"/>
      <c r="H25" s="74"/>
      <c r="I25" s="74"/>
      <c r="J25" s="74"/>
      <c r="K25" s="74"/>
      <c r="L25" s="74"/>
      <c r="N25" s="74"/>
      <c r="O25" s="74"/>
      <c r="P25" s="74"/>
      <c r="Q25" s="74"/>
    </row>
    <row r="26" spans="1:17" x14ac:dyDescent="0.25">
      <c r="A26" s="56"/>
      <c r="B26" s="56"/>
      <c r="C26" s="74"/>
      <c r="D26" s="74"/>
      <c r="E26" s="74"/>
      <c r="F26" s="74"/>
      <c r="G26" s="74"/>
      <c r="H26" s="74"/>
      <c r="I26" s="74"/>
      <c r="J26" s="74"/>
      <c r="K26" s="74"/>
      <c r="L26" s="109" t="s">
        <v>152</v>
      </c>
      <c r="M26" s="109"/>
      <c r="N26" s="74"/>
      <c r="O26" s="74"/>
      <c r="P26" s="74"/>
      <c r="Q26" s="74"/>
    </row>
    <row r="27" spans="1:17" x14ac:dyDescent="0.25">
      <c r="A27" s="56"/>
      <c r="B27" s="56"/>
      <c r="C27" s="74"/>
      <c r="D27" s="74"/>
      <c r="E27" s="74"/>
      <c r="F27" s="74"/>
      <c r="G27" s="74"/>
      <c r="H27" s="74"/>
      <c r="I27" s="74"/>
      <c r="J27" s="74"/>
      <c r="K27" s="74"/>
      <c r="L27" s="74"/>
      <c r="M27" s="81"/>
      <c r="N27" s="74"/>
      <c r="O27" s="74"/>
      <c r="P27" s="74"/>
      <c r="Q27" s="74"/>
    </row>
    <row r="28" spans="1:17" x14ac:dyDescent="0.25">
      <c r="A28" s="56"/>
      <c r="B28" s="56"/>
      <c r="C28" s="74"/>
      <c r="D28" s="74"/>
      <c r="E28" s="74"/>
      <c r="F28" s="74"/>
      <c r="G28" s="74"/>
      <c r="H28" s="74"/>
      <c r="I28" s="74"/>
      <c r="J28" s="74"/>
      <c r="K28" s="74"/>
      <c r="L28" s="74"/>
      <c r="M28" s="74"/>
      <c r="N28" s="74"/>
      <c r="O28" s="74"/>
      <c r="P28" s="74"/>
      <c r="Q28" s="74"/>
    </row>
    <row r="29" spans="1:17" x14ac:dyDescent="0.25">
      <c r="A29" s="56"/>
      <c r="B29" s="56"/>
      <c r="C29" s="74"/>
      <c r="D29" s="74"/>
      <c r="E29" s="74"/>
      <c r="F29" s="74"/>
      <c r="G29" s="74"/>
      <c r="H29" s="74"/>
      <c r="I29" s="74"/>
      <c r="J29" s="74"/>
      <c r="K29" s="74"/>
      <c r="L29" s="74"/>
      <c r="M29" s="74"/>
      <c r="N29" s="74"/>
      <c r="O29" s="74"/>
      <c r="P29" s="74"/>
      <c r="Q29" s="74"/>
    </row>
    <row r="30" spans="1:17" x14ac:dyDescent="0.25">
      <c r="A30" s="56"/>
      <c r="B30" s="56"/>
      <c r="C30" s="74"/>
      <c r="D30" s="74"/>
      <c r="E30" s="74"/>
      <c r="F30" s="74"/>
      <c r="G30" s="74"/>
      <c r="H30" s="74"/>
      <c r="I30" s="74"/>
      <c r="J30" s="74"/>
      <c r="K30" s="74"/>
      <c r="L30" s="74"/>
      <c r="M30" s="74"/>
      <c r="N30" s="74"/>
      <c r="O30" s="74"/>
      <c r="P30" s="74"/>
      <c r="Q30" s="74"/>
    </row>
    <row r="31" spans="1:17" x14ac:dyDescent="0.25">
      <c r="A31" s="56"/>
      <c r="B31" s="56"/>
      <c r="C31" s="74"/>
      <c r="D31" s="74"/>
      <c r="E31" s="74"/>
      <c r="F31" s="74"/>
      <c r="G31" s="74"/>
      <c r="H31" s="74"/>
      <c r="I31" s="74"/>
      <c r="J31" s="74"/>
      <c r="K31" s="74"/>
      <c r="L31" s="74"/>
      <c r="N31" s="74"/>
      <c r="O31" s="74"/>
      <c r="P31" s="74"/>
      <c r="Q31" s="74"/>
    </row>
    <row r="32" spans="1:17" x14ac:dyDescent="0.25">
      <c r="A32" s="56"/>
      <c r="B32" s="56" t="s">
        <v>153</v>
      </c>
      <c r="C32" s="56"/>
      <c r="D32" s="56"/>
      <c r="E32" s="74"/>
      <c r="F32" s="74"/>
      <c r="G32" s="74"/>
      <c r="H32" s="74"/>
      <c r="I32" s="74"/>
      <c r="J32" s="74"/>
      <c r="K32" s="74"/>
      <c r="L32" s="74"/>
      <c r="N32" s="74"/>
      <c r="O32" s="74"/>
      <c r="P32" s="74"/>
      <c r="Q32" s="74"/>
    </row>
    <row r="33" spans="1:17" x14ac:dyDescent="0.25">
      <c r="A33" s="56"/>
      <c r="B33" s="74"/>
      <c r="C33" s="74"/>
      <c r="D33" s="74"/>
      <c r="E33" s="74"/>
      <c r="F33" s="74"/>
      <c r="G33" s="74"/>
      <c r="H33" s="74"/>
      <c r="I33" s="74"/>
      <c r="J33" s="74"/>
      <c r="K33" s="74"/>
      <c r="L33" s="74"/>
      <c r="M33" s="74"/>
      <c r="N33" s="74"/>
      <c r="O33" s="74"/>
      <c r="P33" s="74"/>
      <c r="Q33" s="74"/>
    </row>
    <row r="34" spans="1:17" x14ac:dyDescent="0.25">
      <c r="A34" s="74"/>
      <c r="B34" s="74"/>
      <c r="C34" s="74"/>
      <c r="D34" s="74"/>
      <c r="E34" s="74"/>
      <c r="F34" s="74"/>
      <c r="G34" s="74"/>
      <c r="H34" s="74"/>
      <c r="I34" s="74"/>
      <c r="J34" s="74"/>
      <c r="K34" s="74"/>
      <c r="L34" s="74"/>
      <c r="M34" s="74"/>
      <c r="N34" s="74"/>
      <c r="O34" s="74"/>
      <c r="P34" s="74"/>
      <c r="Q34" s="74"/>
    </row>
    <row r="35" spans="1:17" x14ac:dyDescent="0.25">
      <c r="A35" s="74"/>
      <c r="B35" s="74"/>
      <c r="C35" s="74"/>
      <c r="D35" s="74"/>
      <c r="E35" s="74"/>
      <c r="F35" s="74"/>
      <c r="G35" s="74"/>
      <c r="H35" s="74"/>
      <c r="I35" s="74"/>
      <c r="J35" s="74"/>
      <c r="K35" s="74"/>
      <c r="L35" s="74"/>
      <c r="M35" s="74"/>
      <c r="N35" s="74"/>
      <c r="O35" s="74"/>
      <c r="P35" s="74"/>
      <c r="Q35" s="74"/>
    </row>
    <row r="36" spans="1:17" x14ac:dyDescent="0.25">
      <c r="A36" t="s">
        <v>154</v>
      </c>
    </row>
    <row r="37" spans="1:17" ht="40.5" x14ac:dyDescent="0.25">
      <c r="A37" s="52" t="s">
        <v>89</v>
      </c>
      <c r="B37" s="53" t="s">
        <v>90</v>
      </c>
      <c r="C37" s="53" t="s">
        <v>91</v>
      </c>
      <c r="D37" s="53" t="s">
        <v>92</v>
      </c>
      <c r="E37" s="53" t="s">
        <v>93</v>
      </c>
      <c r="F37" s="53" t="s">
        <v>94</v>
      </c>
      <c r="G37" s="53" t="s">
        <v>95</v>
      </c>
      <c r="H37" s="54" t="s">
        <v>96</v>
      </c>
      <c r="I37" s="55" t="s">
        <v>97</v>
      </c>
      <c r="J37" s="55" t="s">
        <v>97</v>
      </c>
      <c r="K37" s="55" t="s">
        <v>97</v>
      </c>
      <c r="L37" s="55"/>
      <c r="M37" s="55" t="s">
        <v>97</v>
      </c>
      <c r="N37" s="55" t="s">
        <v>97</v>
      </c>
      <c r="O37" s="55" t="s">
        <v>97</v>
      </c>
      <c r="P37" s="56"/>
      <c r="Q37" s="56"/>
    </row>
    <row r="38" spans="1:17" ht="40.5" hidden="1" x14ac:dyDescent="0.25">
      <c r="A38" s="57" t="s">
        <v>89</v>
      </c>
      <c r="B38" s="58" t="s">
        <v>90</v>
      </c>
      <c r="C38" s="59" t="s">
        <v>98</v>
      </c>
      <c r="D38" s="58" t="s">
        <v>99</v>
      </c>
      <c r="E38" s="58" t="s">
        <v>100</v>
      </c>
      <c r="F38" s="58" t="s">
        <v>101</v>
      </c>
      <c r="G38" s="58" t="s">
        <v>102</v>
      </c>
      <c r="H38" s="58" t="s">
        <v>103</v>
      </c>
      <c r="I38" s="58" t="s">
        <v>104</v>
      </c>
      <c r="J38" s="58" t="s">
        <v>105</v>
      </c>
      <c r="K38" s="58" t="s">
        <v>106</v>
      </c>
      <c r="L38" s="58"/>
      <c r="M38" s="58" t="s">
        <v>155</v>
      </c>
      <c r="N38" s="58" t="s">
        <v>109</v>
      </c>
      <c r="O38" s="58" t="s">
        <v>110</v>
      </c>
      <c r="P38" s="60" t="s">
        <v>111</v>
      </c>
      <c r="Q38" s="61" t="s">
        <v>156</v>
      </c>
    </row>
    <row r="39" spans="1:17" hidden="1" x14ac:dyDescent="0.25">
      <c r="A39" s="62" t="s">
        <v>112</v>
      </c>
      <c r="B39" s="63" t="s">
        <v>121</v>
      </c>
      <c r="C39" s="64" t="s">
        <v>114</v>
      </c>
      <c r="D39" s="64" t="s">
        <v>115</v>
      </c>
      <c r="E39" s="64" t="s">
        <v>116</v>
      </c>
      <c r="F39" s="64" t="s">
        <v>116</v>
      </c>
      <c r="G39" s="65" t="s">
        <v>117</v>
      </c>
      <c r="H39" s="64" t="s">
        <v>118</v>
      </c>
      <c r="I39" s="64" t="s">
        <v>97</v>
      </c>
      <c r="J39" s="64" t="s">
        <v>97</v>
      </c>
      <c r="K39" s="64" t="s">
        <v>97</v>
      </c>
      <c r="L39" s="64"/>
      <c r="M39" s="64" t="s">
        <v>97</v>
      </c>
      <c r="N39" s="64" t="s">
        <v>97</v>
      </c>
      <c r="O39" s="64" t="s">
        <v>97</v>
      </c>
      <c r="P39" s="66" t="s">
        <v>97</v>
      </c>
      <c r="Q39" s="67" t="s">
        <v>97</v>
      </c>
    </row>
    <row r="40" spans="1:17" hidden="1" x14ac:dyDescent="0.25">
      <c r="A40" s="68" t="s">
        <v>119</v>
      </c>
      <c r="B40" s="69" t="s">
        <v>121</v>
      </c>
      <c r="C40" s="70">
        <v>40</v>
      </c>
      <c r="D40" s="70"/>
      <c r="E40" s="70" t="s">
        <v>157</v>
      </c>
      <c r="F40" s="70" t="s">
        <v>97</v>
      </c>
      <c r="G40" s="70">
        <v>75120031</v>
      </c>
      <c r="H40" s="71" t="s">
        <v>97</v>
      </c>
      <c r="I40" s="70" t="s">
        <v>79</v>
      </c>
      <c r="J40" s="70">
        <v>8479.18</v>
      </c>
      <c r="K40" s="69" t="s">
        <v>121</v>
      </c>
      <c r="L40" s="69"/>
      <c r="M40" s="69" t="s">
        <v>158</v>
      </c>
      <c r="N40" s="70" t="s">
        <v>97</v>
      </c>
      <c r="O40" s="70" t="s">
        <v>97</v>
      </c>
      <c r="P40" s="72" t="s">
        <v>97</v>
      </c>
      <c r="Q40" s="72" t="s">
        <v>159</v>
      </c>
    </row>
    <row r="41" spans="1:17" hidden="1" x14ac:dyDescent="0.25">
      <c r="A41" s="68" t="s">
        <v>119</v>
      </c>
      <c r="B41" s="69" t="s">
        <v>121</v>
      </c>
      <c r="C41" s="70">
        <v>50</v>
      </c>
      <c r="D41" s="70" t="s">
        <v>97</v>
      </c>
      <c r="E41" s="70" t="s">
        <v>97</v>
      </c>
      <c r="F41" s="70" t="s">
        <v>160</v>
      </c>
      <c r="G41" s="70">
        <v>28000100</v>
      </c>
      <c r="H41" s="71" t="s">
        <v>97</v>
      </c>
      <c r="I41" s="70" t="s">
        <v>97</v>
      </c>
      <c r="J41" s="70">
        <v>8479.18</v>
      </c>
      <c r="K41" s="69" t="s">
        <v>121</v>
      </c>
      <c r="L41" s="69"/>
      <c r="M41" s="69" t="s">
        <v>158</v>
      </c>
      <c r="N41" s="70" t="s">
        <v>97</v>
      </c>
      <c r="O41" s="70" t="s">
        <v>97</v>
      </c>
      <c r="P41" s="72" t="s">
        <v>97</v>
      </c>
      <c r="Q41" s="73"/>
    </row>
    <row r="42" spans="1:17" hidden="1" x14ac:dyDescent="0.25">
      <c r="A42" s="62" t="s">
        <v>112</v>
      </c>
      <c r="B42" s="63" t="s">
        <v>121</v>
      </c>
      <c r="C42" s="64" t="s">
        <v>114</v>
      </c>
      <c r="D42" s="64" t="s">
        <v>115</v>
      </c>
      <c r="E42" s="64" t="s">
        <v>116</v>
      </c>
      <c r="F42" s="64" t="s">
        <v>116</v>
      </c>
      <c r="G42" s="65" t="s">
        <v>117</v>
      </c>
      <c r="H42" s="64" t="s">
        <v>118</v>
      </c>
      <c r="I42" s="64" t="s">
        <v>97</v>
      </c>
      <c r="J42" s="64" t="s">
        <v>97</v>
      </c>
      <c r="K42" s="64" t="s">
        <v>97</v>
      </c>
      <c r="L42" s="64"/>
      <c r="M42" s="64" t="s">
        <v>97</v>
      </c>
      <c r="N42" s="64" t="s">
        <v>97</v>
      </c>
      <c r="O42" s="64" t="s">
        <v>97</v>
      </c>
      <c r="P42" s="66" t="s">
        <v>97</v>
      </c>
      <c r="Q42" s="67" t="s">
        <v>97</v>
      </c>
    </row>
    <row r="43" spans="1:17" hidden="1" x14ac:dyDescent="0.25">
      <c r="A43" s="68" t="s">
        <v>119</v>
      </c>
      <c r="B43" s="69" t="s">
        <v>121</v>
      </c>
      <c r="C43" s="70">
        <v>40</v>
      </c>
      <c r="D43" s="70"/>
      <c r="E43" s="70" t="s">
        <v>157</v>
      </c>
      <c r="F43" s="70" t="s">
        <v>97</v>
      </c>
      <c r="G43" s="70">
        <v>75120031</v>
      </c>
      <c r="H43" s="71" t="s">
        <v>97</v>
      </c>
      <c r="I43" s="70" t="s">
        <v>79</v>
      </c>
      <c r="J43" s="70">
        <v>510</v>
      </c>
      <c r="K43" s="69" t="s">
        <v>121</v>
      </c>
      <c r="L43" s="69"/>
      <c r="M43" s="69" t="s">
        <v>158</v>
      </c>
      <c r="N43" s="70" t="s">
        <v>97</v>
      </c>
      <c r="O43" s="70" t="s">
        <v>97</v>
      </c>
      <c r="P43" s="72" t="s">
        <v>97</v>
      </c>
      <c r="Q43" s="72" t="s">
        <v>159</v>
      </c>
    </row>
    <row r="44" spans="1:17" hidden="1" x14ac:dyDescent="0.25">
      <c r="A44" s="68" t="s">
        <v>119</v>
      </c>
      <c r="B44" s="69" t="s">
        <v>121</v>
      </c>
      <c r="C44" s="70">
        <v>50</v>
      </c>
      <c r="D44" s="70" t="s">
        <v>97</v>
      </c>
      <c r="E44" s="70" t="s">
        <v>97</v>
      </c>
      <c r="F44" s="70" t="s">
        <v>160</v>
      </c>
      <c r="G44" s="70">
        <v>28000100</v>
      </c>
      <c r="H44" s="71" t="s">
        <v>97</v>
      </c>
      <c r="I44" s="70" t="s">
        <v>97</v>
      </c>
      <c r="J44" s="70">
        <v>510</v>
      </c>
      <c r="K44" s="69" t="s">
        <v>121</v>
      </c>
      <c r="L44" s="69"/>
      <c r="M44" s="69" t="s">
        <v>158</v>
      </c>
      <c r="N44" s="70" t="s">
        <v>97</v>
      </c>
      <c r="O44" s="70" t="s">
        <v>97</v>
      </c>
      <c r="P44" s="72" t="s">
        <v>97</v>
      </c>
      <c r="Q44" s="73"/>
    </row>
    <row r="45" spans="1:17" hidden="1" x14ac:dyDescent="0.25">
      <c r="A45" s="62" t="s">
        <v>112</v>
      </c>
      <c r="B45" s="63" t="s">
        <v>121</v>
      </c>
      <c r="C45" s="64" t="s">
        <v>114</v>
      </c>
      <c r="D45" s="64" t="s">
        <v>115</v>
      </c>
      <c r="E45" s="64" t="s">
        <v>116</v>
      </c>
      <c r="F45" s="64" t="s">
        <v>116</v>
      </c>
      <c r="G45" s="65" t="s">
        <v>117</v>
      </c>
      <c r="H45" s="64" t="s">
        <v>118</v>
      </c>
      <c r="I45" s="64" t="s">
        <v>97</v>
      </c>
      <c r="J45" s="64" t="s">
        <v>97</v>
      </c>
      <c r="K45" s="64" t="s">
        <v>97</v>
      </c>
      <c r="L45" s="64"/>
      <c r="M45" s="64" t="s">
        <v>97</v>
      </c>
      <c r="N45" s="64" t="s">
        <v>97</v>
      </c>
      <c r="O45" s="64" t="s">
        <v>97</v>
      </c>
      <c r="P45" s="66" t="s">
        <v>97</v>
      </c>
      <c r="Q45" s="67" t="s">
        <v>97</v>
      </c>
    </row>
    <row r="46" spans="1:17" hidden="1" x14ac:dyDescent="0.25">
      <c r="A46" s="68" t="s">
        <v>119</v>
      </c>
      <c r="B46" s="69" t="s">
        <v>121</v>
      </c>
      <c r="C46" s="70">
        <v>40</v>
      </c>
      <c r="D46" s="70"/>
      <c r="E46" s="70" t="s">
        <v>157</v>
      </c>
      <c r="F46" s="70" t="s">
        <v>97</v>
      </c>
      <c r="G46" s="70">
        <v>75120031</v>
      </c>
      <c r="H46" s="71" t="s">
        <v>97</v>
      </c>
      <c r="I46" s="70" t="s">
        <v>76</v>
      </c>
      <c r="J46" s="70">
        <v>340</v>
      </c>
      <c r="K46" s="69" t="s">
        <v>121</v>
      </c>
      <c r="L46" s="69"/>
      <c r="M46" s="69" t="s">
        <v>158</v>
      </c>
      <c r="N46" s="70" t="s">
        <v>97</v>
      </c>
      <c r="O46" s="70" t="s">
        <v>97</v>
      </c>
      <c r="P46" s="72" t="s">
        <v>97</v>
      </c>
      <c r="Q46" s="72" t="s">
        <v>159</v>
      </c>
    </row>
    <row r="47" spans="1:17" hidden="1" x14ac:dyDescent="0.25">
      <c r="A47" s="68" t="s">
        <v>119</v>
      </c>
      <c r="B47" s="69" t="s">
        <v>121</v>
      </c>
      <c r="C47" s="70">
        <v>50</v>
      </c>
      <c r="D47" s="70" t="s">
        <v>97</v>
      </c>
      <c r="E47" s="70" t="s">
        <v>97</v>
      </c>
      <c r="F47" s="70" t="s">
        <v>160</v>
      </c>
      <c r="G47" s="70">
        <v>28000100</v>
      </c>
      <c r="H47" s="71" t="s">
        <v>97</v>
      </c>
      <c r="I47" s="70"/>
      <c r="J47" s="70">
        <v>340</v>
      </c>
      <c r="K47" s="69" t="s">
        <v>121</v>
      </c>
      <c r="L47" s="69"/>
      <c r="M47" s="69" t="s">
        <v>158</v>
      </c>
      <c r="N47" s="70" t="s">
        <v>97</v>
      </c>
      <c r="O47" s="70" t="s">
        <v>97</v>
      </c>
      <c r="P47" s="72" t="s">
        <v>97</v>
      </c>
      <c r="Q47" s="73"/>
    </row>
    <row r="48" spans="1:17" hidden="1" x14ac:dyDescent="0.25">
      <c r="A48" s="62" t="s">
        <v>112</v>
      </c>
      <c r="B48" s="63" t="s">
        <v>121</v>
      </c>
      <c r="C48" s="64" t="s">
        <v>114</v>
      </c>
      <c r="D48" s="64" t="s">
        <v>115</v>
      </c>
      <c r="E48" s="64" t="s">
        <v>116</v>
      </c>
      <c r="F48" s="64" t="s">
        <v>116</v>
      </c>
      <c r="G48" s="65" t="s">
        <v>117</v>
      </c>
      <c r="H48" s="64" t="s">
        <v>118</v>
      </c>
      <c r="I48" s="64" t="s">
        <v>97</v>
      </c>
      <c r="J48" s="64" t="s">
        <v>97</v>
      </c>
      <c r="K48" s="64" t="s">
        <v>97</v>
      </c>
      <c r="L48" s="64"/>
      <c r="M48" s="64" t="s">
        <v>97</v>
      </c>
      <c r="N48" s="64" t="s">
        <v>97</v>
      </c>
      <c r="O48" s="64" t="s">
        <v>97</v>
      </c>
      <c r="P48" s="66" t="s">
        <v>97</v>
      </c>
      <c r="Q48" s="67" t="s">
        <v>97</v>
      </c>
    </row>
    <row r="49" spans="1:17" hidden="1" x14ac:dyDescent="0.25">
      <c r="A49" s="68" t="s">
        <v>119</v>
      </c>
      <c r="B49" s="69" t="s">
        <v>121</v>
      </c>
      <c r="C49" s="70">
        <v>40</v>
      </c>
      <c r="D49" s="70"/>
      <c r="E49" s="70" t="s">
        <v>157</v>
      </c>
      <c r="F49" s="70" t="s">
        <v>97</v>
      </c>
      <c r="G49" s="70">
        <v>75100420</v>
      </c>
      <c r="H49" s="71" t="s">
        <v>97</v>
      </c>
      <c r="I49" s="70" t="s">
        <v>67</v>
      </c>
      <c r="J49" s="70">
        <v>39.24</v>
      </c>
      <c r="K49" s="69" t="s">
        <v>121</v>
      </c>
      <c r="L49" s="69"/>
      <c r="M49" s="69" t="s">
        <v>158</v>
      </c>
      <c r="N49" s="70"/>
      <c r="O49" s="70"/>
      <c r="P49" s="72" t="s">
        <v>97</v>
      </c>
      <c r="Q49" s="72" t="s">
        <v>159</v>
      </c>
    </row>
    <row r="50" spans="1:17" hidden="1" x14ac:dyDescent="0.25">
      <c r="A50" s="68" t="s">
        <v>119</v>
      </c>
      <c r="B50" s="69" t="s">
        <v>121</v>
      </c>
      <c r="C50" s="70">
        <v>50</v>
      </c>
      <c r="D50" s="70" t="s">
        <v>97</v>
      </c>
      <c r="E50" s="70" t="s">
        <v>97</v>
      </c>
      <c r="F50" s="70" t="s">
        <v>160</v>
      </c>
      <c r="G50" s="70">
        <v>28000100</v>
      </c>
      <c r="H50" s="71" t="s">
        <v>97</v>
      </c>
      <c r="I50" s="70"/>
      <c r="J50" s="70">
        <f>19.62+19.62</f>
        <v>39.24</v>
      </c>
      <c r="K50" s="69" t="s">
        <v>121</v>
      </c>
      <c r="L50" s="69"/>
      <c r="M50" s="69" t="s">
        <v>158</v>
      </c>
      <c r="N50" s="70"/>
      <c r="O50" s="70"/>
      <c r="P50" s="72" t="s">
        <v>97</v>
      </c>
      <c r="Q50" s="73"/>
    </row>
    <row r="51" spans="1:17" hidden="1" x14ac:dyDescent="0.25">
      <c r="A51" s="74"/>
      <c r="B51" s="74"/>
      <c r="C51" s="74"/>
      <c r="D51" s="74"/>
      <c r="E51" s="74"/>
      <c r="F51" s="74"/>
      <c r="G51" s="74"/>
      <c r="H51" s="74"/>
      <c r="I51" s="74"/>
      <c r="J51" s="74"/>
      <c r="K51" s="74"/>
      <c r="L51" s="74"/>
      <c r="M51" s="74"/>
      <c r="N51" s="74"/>
      <c r="O51" s="74"/>
      <c r="P51" s="74"/>
      <c r="Q51" s="74"/>
    </row>
    <row r="52" spans="1:17" ht="75" hidden="1" x14ac:dyDescent="0.25">
      <c r="A52" s="75" t="s">
        <v>128</v>
      </c>
      <c r="B52" s="75" t="s">
        <v>129</v>
      </c>
      <c r="C52" s="76" t="s">
        <v>97</v>
      </c>
      <c r="D52" s="77" t="s">
        <v>130</v>
      </c>
      <c r="E52" s="77" t="s">
        <v>97</v>
      </c>
      <c r="F52" s="77" t="s">
        <v>131</v>
      </c>
      <c r="G52" s="78" t="s">
        <v>132</v>
      </c>
      <c r="H52" s="77" t="s">
        <v>97</v>
      </c>
      <c r="I52" s="79" t="s">
        <v>133</v>
      </c>
      <c r="J52" s="77" t="s">
        <v>134</v>
      </c>
      <c r="K52" s="80" t="s">
        <v>121</v>
      </c>
      <c r="L52" s="80"/>
      <c r="M52" s="80" t="s">
        <v>161</v>
      </c>
      <c r="N52" s="77" t="s">
        <v>135</v>
      </c>
      <c r="O52" s="77" t="s">
        <v>136</v>
      </c>
      <c r="P52" s="77" t="s">
        <v>137</v>
      </c>
      <c r="Q52" s="81"/>
    </row>
    <row r="53" spans="1:17" ht="45" hidden="1" x14ac:dyDescent="0.25">
      <c r="A53" s="75"/>
      <c r="B53" s="75" t="s">
        <v>139</v>
      </c>
      <c r="C53" s="76"/>
      <c r="D53" s="77" t="s">
        <v>140</v>
      </c>
      <c r="E53" s="77"/>
      <c r="F53" s="77" t="s">
        <v>141</v>
      </c>
      <c r="G53" s="78" t="s">
        <v>142</v>
      </c>
      <c r="H53" s="77"/>
      <c r="I53" s="79"/>
      <c r="J53" s="77"/>
      <c r="K53" s="80"/>
      <c r="L53" s="80"/>
      <c r="M53" s="80"/>
      <c r="N53" s="77"/>
      <c r="O53" s="77"/>
      <c r="P53" s="77" t="s">
        <v>144</v>
      </c>
      <c r="Q53" s="81"/>
    </row>
    <row r="54" spans="1:17" hidden="1" x14ac:dyDescent="0.25">
      <c r="A54" s="56"/>
      <c r="B54" s="56"/>
      <c r="C54" s="56"/>
      <c r="D54" s="74"/>
      <c r="E54" s="74"/>
      <c r="F54" s="74"/>
      <c r="G54" s="74" t="s">
        <v>149</v>
      </c>
      <c r="H54" s="74"/>
      <c r="I54" s="74" t="s">
        <v>149</v>
      </c>
      <c r="J54" s="74"/>
      <c r="K54" s="74"/>
      <c r="L54" s="74"/>
      <c r="M54" s="74"/>
      <c r="N54" s="74"/>
      <c r="O54" s="74"/>
      <c r="P54" s="74"/>
      <c r="Q54" s="74"/>
    </row>
    <row r="55" spans="1:17" hidden="1" x14ac:dyDescent="0.25">
      <c r="A55" s="74"/>
      <c r="B55" s="74"/>
      <c r="C55" s="74"/>
      <c r="D55" s="74"/>
      <c r="E55" s="74"/>
      <c r="F55" s="74"/>
      <c r="G55" s="74"/>
      <c r="H55" s="74"/>
      <c r="I55" s="74"/>
      <c r="J55" s="74"/>
      <c r="K55" s="74"/>
      <c r="L55" s="74"/>
      <c r="M55" s="74"/>
      <c r="N55" s="74"/>
      <c r="O55" s="74"/>
      <c r="P55" s="74"/>
      <c r="Q55" s="74"/>
    </row>
    <row r="56" spans="1:17" hidden="1" x14ac:dyDescent="0.25">
      <c r="A56" s="74"/>
      <c r="B56" s="74"/>
      <c r="C56" s="74"/>
      <c r="D56" s="74"/>
      <c r="E56" s="74"/>
      <c r="F56" s="74"/>
      <c r="G56" s="74"/>
      <c r="H56" s="74"/>
      <c r="I56" s="74"/>
      <c r="J56" s="74"/>
      <c r="K56" s="74"/>
      <c r="L56" s="74"/>
      <c r="M56" s="74"/>
      <c r="N56" s="74"/>
      <c r="O56" s="74"/>
      <c r="P56" s="74"/>
      <c r="Q56" s="74"/>
    </row>
    <row r="57" spans="1:17" hidden="1" x14ac:dyDescent="0.25">
      <c r="A57" s="56" t="s">
        <v>162</v>
      </c>
      <c r="B57" s="74" t="s">
        <v>163</v>
      </c>
      <c r="C57" s="74" t="s">
        <v>164</v>
      </c>
      <c r="D57" s="74"/>
      <c r="E57" s="74"/>
      <c r="F57" s="74"/>
      <c r="G57" s="74"/>
      <c r="H57" s="74"/>
      <c r="I57" s="74"/>
      <c r="J57" s="74"/>
      <c r="K57" s="74"/>
      <c r="L57" s="74"/>
      <c r="M57" s="74"/>
      <c r="N57" s="74"/>
      <c r="O57" s="74"/>
      <c r="P57" s="74"/>
      <c r="Q57" s="74"/>
    </row>
    <row r="58" spans="1:17" hidden="1" x14ac:dyDescent="0.25">
      <c r="A58" s="74" t="s">
        <v>89</v>
      </c>
      <c r="B58" s="56" t="s">
        <v>112</v>
      </c>
      <c r="C58" s="74"/>
      <c r="D58" s="74"/>
      <c r="E58" s="74"/>
      <c r="F58" s="74"/>
      <c r="G58" s="74"/>
      <c r="H58" s="74"/>
      <c r="I58" s="74"/>
      <c r="J58" s="74"/>
      <c r="K58" s="74"/>
      <c r="L58" s="74"/>
      <c r="M58" s="74"/>
      <c r="N58" s="74"/>
      <c r="O58" s="74"/>
      <c r="P58" s="74"/>
      <c r="Q58" s="74"/>
    </row>
    <row r="59" spans="1:17" hidden="1" x14ac:dyDescent="0.25">
      <c r="A59" s="74" t="s">
        <v>90</v>
      </c>
      <c r="B59" s="74" t="s">
        <v>165</v>
      </c>
      <c r="C59" s="74"/>
      <c r="D59" s="74"/>
      <c r="E59" s="74"/>
      <c r="F59" s="74"/>
      <c r="G59" s="74"/>
      <c r="H59" s="74"/>
      <c r="I59" s="74"/>
      <c r="J59" s="74"/>
      <c r="K59" s="74"/>
      <c r="L59" s="74"/>
      <c r="M59" s="74"/>
      <c r="N59" s="74"/>
      <c r="O59" s="74"/>
      <c r="P59" s="74"/>
      <c r="Q59" s="74"/>
    </row>
    <row r="60" spans="1:17" hidden="1" x14ac:dyDescent="0.25">
      <c r="A60" s="74" t="s">
        <v>91</v>
      </c>
      <c r="B60" s="56" t="s">
        <v>114</v>
      </c>
      <c r="C60" s="74"/>
      <c r="D60" s="74"/>
      <c r="E60" s="74"/>
      <c r="F60" s="74"/>
      <c r="G60" s="74"/>
      <c r="H60" s="74"/>
      <c r="I60" s="74"/>
      <c r="J60" s="74"/>
      <c r="K60" s="74"/>
      <c r="L60" s="74"/>
      <c r="M60" s="74"/>
      <c r="N60" s="74"/>
      <c r="O60" s="74"/>
      <c r="P60" s="74"/>
      <c r="Q60" s="74"/>
    </row>
    <row r="61" spans="1:17" hidden="1" x14ac:dyDescent="0.25">
      <c r="A61" s="74" t="s">
        <v>92</v>
      </c>
      <c r="B61" s="56" t="s">
        <v>115</v>
      </c>
      <c r="C61" s="74"/>
      <c r="D61" s="74"/>
      <c r="E61" s="74"/>
      <c r="F61" s="74"/>
      <c r="G61" s="74"/>
      <c r="H61" s="74"/>
      <c r="I61" s="74"/>
      <c r="J61" s="74"/>
      <c r="K61" s="74"/>
      <c r="L61" s="74"/>
      <c r="M61" s="74"/>
      <c r="N61" s="74"/>
      <c r="O61" s="74"/>
      <c r="P61" s="74"/>
      <c r="Q61" s="74"/>
    </row>
    <row r="62" spans="1:17" ht="30" hidden="1" x14ac:dyDescent="0.25">
      <c r="A62" s="81" t="s">
        <v>93</v>
      </c>
      <c r="B62" s="74" t="s">
        <v>166</v>
      </c>
      <c r="C62" s="74"/>
      <c r="D62" s="74"/>
      <c r="E62" s="74"/>
      <c r="F62" s="74"/>
      <c r="G62" s="74"/>
      <c r="H62" s="74"/>
      <c r="I62" s="74"/>
      <c r="J62" s="74"/>
      <c r="K62" s="74"/>
      <c r="L62" s="74"/>
      <c r="M62" s="74"/>
      <c r="N62" s="74"/>
      <c r="O62" s="74"/>
      <c r="P62" s="74"/>
      <c r="Q62" s="74"/>
    </row>
    <row r="63" spans="1:17" hidden="1" x14ac:dyDescent="0.25">
      <c r="A63" s="74" t="s">
        <v>94</v>
      </c>
      <c r="B63" s="74" t="s">
        <v>167</v>
      </c>
      <c r="C63" s="74"/>
      <c r="D63" s="74"/>
      <c r="E63" s="74"/>
      <c r="F63" s="74"/>
      <c r="G63" s="74"/>
      <c r="H63" s="74"/>
      <c r="I63" s="74"/>
      <c r="J63" s="74"/>
      <c r="K63" s="74"/>
      <c r="L63" s="74"/>
      <c r="M63" s="74"/>
      <c r="N63" s="74"/>
      <c r="O63" s="74"/>
      <c r="P63" s="74"/>
      <c r="Q63" s="74"/>
    </row>
    <row r="64" spans="1:17" hidden="1" x14ac:dyDescent="0.25">
      <c r="A64" s="74" t="s">
        <v>95</v>
      </c>
      <c r="B64" s="4" t="s">
        <v>168</v>
      </c>
    </row>
    <row r="65" spans="1:2" x14ac:dyDescent="0.25">
      <c r="A65" s="74" t="s">
        <v>96</v>
      </c>
      <c r="B65" t="s">
        <v>169</v>
      </c>
    </row>
    <row r="67" spans="1:2" x14ac:dyDescent="0.25">
      <c r="A67" s="4" t="s">
        <v>170</v>
      </c>
    </row>
    <row r="68" spans="1:2" x14ac:dyDescent="0.25">
      <c r="A68" s="74" t="s">
        <v>89</v>
      </c>
      <c r="B68" s="4" t="s">
        <v>119</v>
      </c>
    </row>
    <row r="69" spans="1:2" x14ac:dyDescent="0.25">
      <c r="A69" s="74" t="s">
        <v>90</v>
      </c>
      <c r="B69" s="74" t="s">
        <v>165</v>
      </c>
    </row>
    <row r="70" spans="1:2" x14ac:dyDescent="0.25">
      <c r="A70" s="74" t="s">
        <v>98</v>
      </c>
      <c r="B70" s="4" t="s">
        <v>171</v>
      </c>
    </row>
    <row r="71" spans="1:2" x14ac:dyDescent="0.25">
      <c r="A71" s="74" t="s">
        <v>99</v>
      </c>
    </row>
    <row r="72" spans="1:2" x14ac:dyDescent="0.25">
      <c r="A72" s="74" t="s">
        <v>100</v>
      </c>
    </row>
    <row r="73" spans="1:2" x14ac:dyDescent="0.25">
      <c r="A73" s="74" t="s">
        <v>101</v>
      </c>
    </row>
    <row r="74" spans="1:2" x14ac:dyDescent="0.25">
      <c r="A74" s="74" t="s">
        <v>102</v>
      </c>
    </row>
    <row r="75" spans="1:2" x14ac:dyDescent="0.25">
      <c r="A75" s="74" t="s">
        <v>103</v>
      </c>
    </row>
    <row r="76" spans="1:2" x14ac:dyDescent="0.25">
      <c r="A76" s="74" t="s">
        <v>104</v>
      </c>
    </row>
    <row r="77" spans="1:2" x14ac:dyDescent="0.25">
      <c r="A77" s="74" t="s">
        <v>105</v>
      </c>
    </row>
    <row r="78" spans="1:2" x14ac:dyDescent="0.25">
      <c r="A78" s="74" t="s">
        <v>106</v>
      </c>
    </row>
    <row r="79" spans="1:2" x14ac:dyDescent="0.25">
      <c r="A79" s="74" t="s">
        <v>155</v>
      </c>
    </row>
    <row r="80" spans="1:2" x14ac:dyDescent="0.25">
      <c r="A80" s="74" t="s">
        <v>109</v>
      </c>
    </row>
    <row r="81" spans="1:1" x14ac:dyDescent="0.25">
      <c r="A81" s="74" t="s">
        <v>110</v>
      </c>
    </row>
    <row r="82" spans="1:1" x14ac:dyDescent="0.25">
      <c r="A82" s="74" t="s">
        <v>111</v>
      </c>
    </row>
    <row r="83" spans="1:1" x14ac:dyDescent="0.25">
      <c r="A83" s="74" t="s">
        <v>156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ACE29-C134-4AAF-8EF7-39161822DB56}">
  <dimension ref="A1:AG48"/>
  <sheetViews>
    <sheetView topLeftCell="E1" zoomScale="145" zoomScaleNormal="145" workbookViewId="0">
      <selection activeCell="M8" sqref="M8"/>
    </sheetView>
  </sheetViews>
  <sheetFormatPr defaultRowHeight="15" x14ac:dyDescent="0.25"/>
  <cols>
    <col min="1" max="1" width="26.42578125" customWidth="1"/>
    <col min="2" max="2" width="45" bestFit="1" customWidth="1"/>
    <col min="3" max="3" width="46.7109375" bestFit="1" customWidth="1"/>
    <col min="4" max="4" width="11.28515625" bestFit="1" customWidth="1"/>
    <col min="5" max="5" width="15.7109375" customWidth="1"/>
    <col min="6" max="6" width="30.42578125" customWidth="1"/>
    <col min="7" max="7" width="16.5703125" bestFit="1" customWidth="1"/>
    <col min="8" max="8" width="16" bestFit="1" customWidth="1"/>
    <col min="9" max="9" width="32.85546875" customWidth="1"/>
    <col min="10" max="10" width="13" customWidth="1"/>
    <col min="11" max="11" width="16.5703125" customWidth="1"/>
    <col min="12" max="12" width="20.7109375" customWidth="1"/>
    <col min="13" max="13" width="56.7109375" customWidth="1"/>
    <col min="14" max="14" width="59.85546875" customWidth="1"/>
    <col min="15" max="15" width="37.28515625" bestFit="1" customWidth="1"/>
    <col min="16" max="16" width="13.7109375" bestFit="1" customWidth="1"/>
    <col min="17" max="17" width="11.28515625" bestFit="1" customWidth="1"/>
    <col min="18" max="18" width="13.7109375" bestFit="1" customWidth="1"/>
    <col min="19" max="19" width="6.7109375" bestFit="1" customWidth="1"/>
    <col min="20" max="20" width="13.28515625" bestFit="1" customWidth="1"/>
    <col min="21" max="21" width="16" customWidth="1"/>
    <col min="22" max="23" width="7.7109375" bestFit="1" customWidth="1"/>
    <col min="24" max="24" width="20.28515625" customWidth="1"/>
    <col min="25" max="25" width="19.7109375" customWidth="1"/>
    <col min="26" max="26" width="19.28515625" customWidth="1"/>
    <col min="27" max="27" width="20.7109375" customWidth="1"/>
    <col min="28" max="28" width="20.28515625" customWidth="1"/>
    <col min="29" max="29" width="13.28515625" customWidth="1"/>
    <col min="30" max="30" width="15.42578125" customWidth="1"/>
    <col min="31" max="31" width="16.5703125" customWidth="1"/>
    <col min="32" max="32" width="12.7109375" customWidth="1"/>
    <col min="33" max="33" width="19.5703125" customWidth="1"/>
  </cols>
  <sheetData>
    <row r="1" spans="1:33" x14ac:dyDescent="0.25">
      <c r="F1" s="92"/>
    </row>
    <row r="2" spans="1:33" ht="42" x14ac:dyDescent="0.35">
      <c r="A2" s="1" t="s">
        <v>89</v>
      </c>
      <c r="B2" s="2" t="s">
        <v>90</v>
      </c>
      <c r="C2" s="2" t="s">
        <v>172</v>
      </c>
      <c r="D2" s="2" t="s">
        <v>92</v>
      </c>
      <c r="E2" s="2" t="s">
        <v>173</v>
      </c>
      <c r="F2" s="2" t="s">
        <v>174</v>
      </c>
      <c r="G2" s="2" t="s">
        <v>94</v>
      </c>
      <c r="H2" s="93" t="s">
        <v>96</v>
      </c>
      <c r="J2" s="4"/>
      <c r="K2" s="4"/>
      <c r="L2" s="4"/>
      <c r="M2" s="4"/>
      <c r="N2" s="4"/>
      <c r="O2" s="4"/>
      <c r="P2" s="4"/>
      <c r="S2" s="136" t="s">
        <v>175</v>
      </c>
      <c r="T2" s="136"/>
      <c r="U2" s="136"/>
      <c r="V2" s="136"/>
      <c r="W2" s="136"/>
      <c r="X2" s="136"/>
      <c r="Y2" s="136"/>
      <c r="Z2" s="136"/>
      <c r="AA2" s="136"/>
      <c r="AB2" s="136"/>
      <c r="AC2" s="136"/>
      <c r="AD2" s="136"/>
      <c r="AE2" s="136"/>
      <c r="AF2" s="136"/>
      <c r="AG2" s="136"/>
    </row>
    <row r="3" spans="1:33" ht="67.5" x14ac:dyDescent="0.25">
      <c r="A3" s="5" t="s">
        <v>89</v>
      </c>
      <c r="B3" s="6" t="s">
        <v>90</v>
      </c>
      <c r="C3" s="94" t="s">
        <v>176</v>
      </c>
      <c r="D3" s="95" t="s">
        <v>98</v>
      </c>
      <c r="E3" s="6" t="s">
        <v>99</v>
      </c>
      <c r="F3" s="6" t="s">
        <v>100</v>
      </c>
      <c r="G3" s="6" t="s">
        <v>101</v>
      </c>
      <c r="H3" s="6" t="s">
        <v>103</v>
      </c>
      <c r="I3" s="96" t="s">
        <v>102</v>
      </c>
      <c r="J3" s="96" t="s">
        <v>104</v>
      </c>
      <c r="K3" s="96" t="s">
        <v>105</v>
      </c>
      <c r="L3" s="96" t="s">
        <v>106</v>
      </c>
      <c r="M3" s="96" t="s">
        <v>155</v>
      </c>
      <c r="N3" s="97" t="s">
        <v>177</v>
      </c>
      <c r="O3" s="96" t="s">
        <v>178</v>
      </c>
      <c r="P3" s="96" t="s">
        <v>179</v>
      </c>
      <c r="Q3" s="96" t="s">
        <v>111</v>
      </c>
      <c r="R3" s="6" t="s">
        <v>180</v>
      </c>
      <c r="S3" s="6" t="s">
        <v>181</v>
      </c>
      <c r="T3" s="6" t="s">
        <v>182</v>
      </c>
      <c r="U3" s="6" t="s">
        <v>183</v>
      </c>
      <c r="V3" s="6" t="s">
        <v>184</v>
      </c>
      <c r="W3" s="6" t="s">
        <v>185</v>
      </c>
      <c r="X3" s="6" t="s">
        <v>186</v>
      </c>
      <c r="Y3" s="6" t="s">
        <v>187</v>
      </c>
      <c r="Z3" s="6" t="s">
        <v>188</v>
      </c>
      <c r="AA3" s="6" t="s">
        <v>189</v>
      </c>
      <c r="AB3" s="6" t="s">
        <v>190</v>
      </c>
      <c r="AC3" s="6" t="s">
        <v>191</v>
      </c>
      <c r="AD3" s="6" t="s">
        <v>192</v>
      </c>
      <c r="AE3" s="6" t="s">
        <v>193</v>
      </c>
      <c r="AF3" s="6" t="s">
        <v>194</v>
      </c>
      <c r="AG3" s="6" t="s">
        <v>195</v>
      </c>
    </row>
    <row r="4" spans="1:33" x14ac:dyDescent="0.25">
      <c r="A4" s="98" t="s">
        <v>112</v>
      </c>
      <c r="B4" s="104" t="s">
        <v>196</v>
      </c>
      <c r="C4" s="103" t="s">
        <v>197</v>
      </c>
      <c r="D4" s="99" t="s">
        <v>115</v>
      </c>
      <c r="E4" s="100" t="s">
        <v>198</v>
      </c>
      <c r="F4" s="103" t="s">
        <v>168</v>
      </c>
      <c r="G4" s="8"/>
      <c r="H4" s="99" t="s">
        <v>118</v>
      </c>
      <c r="J4" s="8"/>
      <c r="K4" s="8"/>
      <c r="L4" s="8"/>
      <c r="M4" s="8"/>
      <c r="N4" s="8"/>
      <c r="O4" s="8"/>
      <c r="P4" s="8"/>
      <c r="Q4" s="11"/>
      <c r="R4" s="11"/>
      <c r="S4" s="11"/>
      <c r="T4" s="11"/>
      <c r="U4" s="11"/>
      <c r="V4" s="11"/>
      <c r="W4" s="11"/>
      <c r="X4" s="11"/>
      <c r="Y4" s="11"/>
      <c r="Z4" s="11"/>
      <c r="AA4" s="11"/>
      <c r="AB4" s="11"/>
      <c r="AC4" s="11"/>
      <c r="AD4" s="11"/>
      <c r="AE4" s="11"/>
      <c r="AF4" s="11"/>
      <c r="AG4" s="11"/>
    </row>
    <row r="5" spans="1:33" x14ac:dyDescent="0.25">
      <c r="A5" s="8" t="s">
        <v>119</v>
      </c>
      <c r="B5" s="104" t="s">
        <v>196</v>
      </c>
      <c r="C5" s="103" t="s">
        <v>199</v>
      </c>
      <c r="D5" s="103">
        <v>31</v>
      </c>
      <c r="E5" s="8"/>
      <c r="F5" s="8"/>
      <c r="G5" s="8"/>
      <c r="H5" s="8"/>
      <c r="I5" s="8"/>
      <c r="J5" s="99"/>
      <c r="K5" s="100">
        <v>100</v>
      </c>
      <c r="L5" s="100" t="s">
        <v>121</v>
      </c>
      <c r="M5" s="102" t="s">
        <v>200</v>
      </c>
      <c r="N5" s="69" t="s">
        <v>125</v>
      </c>
      <c r="O5" s="11"/>
      <c r="P5" s="11"/>
      <c r="Q5" s="8"/>
      <c r="R5" s="11"/>
      <c r="S5" s="11"/>
      <c r="T5" s="11"/>
      <c r="U5" s="11"/>
      <c r="V5" s="11"/>
      <c r="W5" s="11"/>
      <c r="X5" s="11"/>
      <c r="Y5" s="11"/>
      <c r="Z5" s="11"/>
      <c r="AA5" s="11"/>
      <c r="AB5" s="11"/>
      <c r="AC5" s="11"/>
      <c r="AD5" s="11"/>
      <c r="AE5" s="11"/>
      <c r="AF5" s="11"/>
      <c r="AG5" s="11"/>
    </row>
    <row r="6" spans="1:33" x14ac:dyDescent="0.25">
      <c r="A6" s="8" t="s">
        <v>119</v>
      </c>
      <c r="B6" s="104" t="s">
        <v>196</v>
      </c>
      <c r="C6" s="11"/>
      <c r="D6" s="103">
        <v>40</v>
      </c>
      <c r="E6" s="100" t="s">
        <v>201</v>
      </c>
      <c r="F6" s="100" t="s">
        <v>202</v>
      </c>
      <c r="G6" s="8"/>
      <c r="H6" s="8"/>
      <c r="I6" s="103" t="s">
        <v>203</v>
      </c>
      <c r="J6" s="105" t="s">
        <v>126</v>
      </c>
      <c r="K6" s="100">
        <v>100</v>
      </c>
      <c r="L6" s="100" t="s">
        <v>121</v>
      </c>
      <c r="M6" s="102" t="s">
        <v>200</v>
      </c>
      <c r="N6" s="69" t="s">
        <v>125</v>
      </c>
      <c r="O6" s="106" t="s">
        <v>127</v>
      </c>
      <c r="P6" s="106">
        <v>9</v>
      </c>
      <c r="Q6" s="8"/>
      <c r="R6" s="11"/>
      <c r="S6" s="11"/>
      <c r="T6" s="11"/>
      <c r="U6" s="11"/>
      <c r="V6" s="11"/>
      <c r="W6" s="11"/>
      <c r="X6" s="11"/>
      <c r="Y6" s="11"/>
      <c r="Z6" s="11"/>
      <c r="AA6" s="11"/>
      <c r="AB6" s="11"/>
      <c r="AC6" s="11"/>
      <c r="AD6" s="11"/>
      <c r="AE6" s="11"/>
      <c r="AF6" s="11"/>
      <c r="AG6" s="11"/>
    </row>
    <row r="7" spans="1:33" x14ac:dyDescent="0.25">
      <c r="M7">
        <f>SUM(M8:M12)</f>
        <v>40</v>
      </c>
    </row>
    <row r="8" spans="1:33" x14ac:dyDescent="0.25">
      <c r="A8" s="4"/>
      <c r="L8" t="s">
        <v>204</v>
      </c>
      <c r="M8">
        <v>14</v>
      </c>
    </row>
    <row r="9" spans="1:33" x14ac:dyDescent="0.25">
      <c r="L9" t="s">
        <v>205</v>
      </c>
      <c r="M9">
        <v>9</v>
      </c>
    </row>
    <row r="10" spans="1:33" x14ac:dyDescent="0.25">
      <c r="L10" t="s">
        <v>206</v>
      </c>
      <c r="M10">
        <v>7</v>
      </c>
    </row>
    <row r="11" spans="1:33" x14ac:dyDescent="0.25">
      <c r="L11" t="s">
        <v>207</v>
      </c>
      <c r="M11">
        <v>6</v>
      </c>
    </row>
    <row r="12" spans="1:33" x14ac:dyDescent="0.25">
      <c r="L12" t="s">
        <v>208</v>
      </c>
      <c r="M12">
        <v>4</v>
      </c>
    </row>
    <row r="13" spans="1:33" x14ac:dyDescent="0.25">
      <c r="L13" t="s">
        <v>209</v>
      </c>
      <c r="M13">
        <f>50-M7</f>
        <v>10</v>
      </c>
    </row>
    <row r="18" spans="1:2" x14ac:dyDescent="0.25">
      <c r="A18" s="4"/>
    </row>
    <row r="23" spans="1:2" x14ac:dyDescent="0.25">
      <c r="B23" s="101"/>
    </row>
    <row r="25" spans="1:2" x14ac:dyDescent="0.25">
      <c r="B25" s="101"/>
    </row>
    <row r="26" spans="1:2" x14ac:dyDescent="0.25">
      <c r="B26" s="101"/>
    </row>
    <row r="27" spans="1:2" x14ac:dyDescent="0.25">
      <c r="A27" s="4"/>
    </row>
    <row r="29" spans="1:2" x14ac:dyDescent="0.25">
      <c r="A29" s="4"/>
    </row>
    <row r="38" spans="1:2" x14ac:dyDescent="0.25">
      <c r="B38" s="101"/>
    </row>
    <row r="39" spans="1:2" x14ac:dyDescent="0.25">
      <c r="B39" s="101"/>
    </row>
    <row r="46" spans="1:2" x14ac:dyDescent="0.25">
      <c r="A46" s="4"/>
    </row>
    <row r="48" spans="1:2" x14ac:dyDescent="0.25">
      <c r="B48" s="101"/>
    </row>
  </sheetData>
  <mergeCells count="1">
    <mergeCell ref="S2:AG2"/>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2ABC0-3508-462E-AB01-620525155F12}">
  <dimension ref="A1:C10"/>
  <sheetViews>
    <sheetView workbookViewId="0">
      <selection activeCell="C14" sqref="C14"/>
    </sheetView>
  </sheetViews>
  <sheetFormatPr defaultRowHeight="15" x14ac:dyDescent="0.25"/>
  <cols>
    <col min="1" max="1" width="25" customWidth="1"/>
    <col min="2" max="2" width="35.5703125" customWidth="1"/>
    <col min="3" max="3" width="40.28515625" customWidth="1"/>
  </cols>
  <sheetData>
    <row r="1" spans="1:3" ht="15.75" thickBot="1" x14ac:dyDescent="0.3">
      <c r="A1" s="88" t="s">
        <v>210</v>
      </c>
      <c r="B1" s="89" t="s">
        <v>211</v>
      </c>
      <c r="C1" s="89" t="s">
        <v>212</v>
      </c>
    </row>
    <row r="2" spans="1:3" ht="15.75" thickBot="1" x14ac:dyDescent="0.3">
      <c r="A2" s="90" t="s">
        <v>213</v>
      </c>
      <c r="B2" s="91" t="s">
        <v>214</v>
      </c>
      <c r="C2" s="91" t="s">
        <v>215</v>
      </c>
    </row>
    <row r="3" spans="1:3" ht="15.75" thickBot="1" x14ac:dyDescent="0.3">
      <c r="A3" s="90" t="s">
        <v>216</v>
      </c>
      <c r="B3" s="91" t="s">
        <v>217</v>
      </c>
      <c r="C3" s="91" t="s">
        <v>218</v>
      </c>
    </row>
    <row r="4" spans="1:3" ht="29.25" thickBot="1" x14ac:dyDescent="0.3">
      <c r="A4" s="90" t="s">
        <v>219</v>
      </c>
      <c r="B4" s="91" t="s">
        <v>220</v>
      </c>
      <c r="C4" s="91" t="s">
        <v>221</v>
      </c>
    </row>
    <row r="5" spans="1:3" ht="15.75" thickBot="1" x14ac:dyDescent="0.3">
      <c r="A5" s="90" t="s">
        <v>222</v>
      </c>
      <c r="B5" s="91" t="s">
        <v>223</v>
      </c>
      <c r="C5" s="91" t="s">
        <v>224</v>
      </c>
    </row>
    <row r="6" spans="1:3" ht="15.75" thickBot="1" x14ac:dyDescent="0.3">
      <c r="A6" s="90" t="s">
        <v>225</v>
      </c>
      <c r="B6" s="91" t="s">
        <v>226</v>
      </c>
      <c r="C6" s="91" t="s">
        <v>227</v>
      </c>
    </row>
    <row r="7" spans="1:3" ht="15.75" thickBot="1" x14ac:dyDescent="0.3">
      <c r="A7" s="90" t="s">
        <v>228</v>
      </c>
      <c r="B7" s="91" t="s">
        <v>229</v>
      </c>
      <c r="C7" s="91" t="s">
        <v>230</v>
      </c>
    </row>
    <row r="8" spans="1:3" ht="15.75" thickBot="1" x14ac:dyDescent="0.3">
      <c r="A8" s="90" t="s">
        <v>231</v>
      </c>
      <c r="B8" s="91" t="s">
        <v>232</v>
      </c>
      <c r="C8" s="91" t="s">
        <v>233</v>
      </c>
    </row>
    <row r="9" spans="1:3" ht="15.75" thickBot="1" x14ac:dyDescent="0.3">
      <c r="A9" s="90" t="s">
        <v>234</v>
      </c>
      <c r="B9" s="91" t="s">
        <v>235</v>
      </c>
      <c r="C9" s="91" t="s">
        <v>236</v>
      </c>
    </row>
    <row r="10" spans="1:3" ht="29.25" thickBot="1" x14ac:dyDescent="0.3">
      <c r="A10" s="90" t="s">
        <v>237</v>
      </c>
      <c r="B10" s="91" t="s">
        <v>238</v>
      </c>
      <c r="C10" s="91" t="s">
        <v>239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9BFC-9854-493E-88F2-C598F68C78D7}">
  <dimension ref="A1:P18"/>
  <sheetViews>
    <sheetView topLeftCell="E1" workbookViewId="0">
      <selection activeCell="H9" sqref="H9"/>
    </sheetView>
  </sheetViews>
  <sheetFormatPr defaultRowHeight="15" x14ac:dyDescent="0.25"/>
  <cols>
    <col min="1" max="1" width="10.42578125" customWidth="1"/>
    <col min="2" max="2" width="19.85546875" bestFit="1" customWidth="1"/>
    <col min="3" max="3" width="24.28515625" bestFit="1" customWidth="1"/>
    <col min="4" max="5" width="16" bestFit="1" customWidth="1"/>
    <col min="6" max="6" width="20.42578125" customWidth="1"/>
    <col min="7" max="7" width="18.7109375" customWidth="1"/>
    <col min="8" max="8" width="16" bestFit="1" customWidth="1"/>
    <col min="9" max="9" width="10.28515625" bestFit="1" customWidth="1"/>
    <col min="10" max="10" width="14.7109375" bestFit="1" customWidth="1"/>
    <col min="11" max="11" width="20.7109375" bestFit="1" customWidth="1"/>
    <col min="12" max="12" width="15.28515625" bestFit="1" customWidth="1"/>
    <col min="13" max="13" width="24.5703125" customWidth="1"/>
    <col min="14" max="14" width="23.28515625" bestFit="1" customWidth="1"/>
    <col min="15" max="15" width="19.5703125" customWidth="1"/>
  </cols>
  <sheetData>
    <row r="1" spans="1:16" s="4" customFormat="1" ht="30" x14ac:dyDescent="0.25">
      <c r="A1" s="1" t="s">
        <v>89</v>
      </c>
      <c r="B1" s="2" t="s">
        <v>90</v>
      </c>
      <c r="C1" s="2" t="s">
        <v>91</v>
      </c>
      <c r="D1" s="2" t="s">
        <v>92</v>
      </c>
      <c r="E1" s="2" t="s">
        <v>93</v>
      </c>
      <c r="F1" s="2" t="s">
        <v>94</v>
      </c>
      <c r="G1" s="2" t="s">
        <v>95</v>
      </c>
      <c r="H1" s="1" t="s">
        <v>96</v>
      </c>
      <c r="I1" s="3"/>
      <c r="J1" s="3"/>
      <c r="K1" s="3"/>
      <c r="L1" s="3"/>
      <c r="M1" s="3"/>
      <c r="N1" s="3"/>
    </row>
    <row r="2" spans="1:16" s="7" customFormat="1" ht="40.5" x14ac:dyDescent="0.25">
      <c r="A2" s="5" t="s">
        <v>89</v>
      </c>
      <c r="B2" s="6" t="s">
        <v>90</v>
      </c>
      <c r="C2" s="5" t="s">
        <v>98</v>
      </c>
      <c r="D2" s="6" t="s">
        <v>99</v>
      </c>
      <c r="E2" s="6" t="s">
        <v>100</v>
      </c>
      <c r="F2" s="6" t="s">
        <v>101</v>
      </c>
      <c r="G2" s="6" t="s">
        <v>102</v>
      </c>
      <c r="H2" s="6" t="s">
        <v>103</v>
      </c>
      <c r="I2" s="6" t="s">
        <v>104</v>
      </c>
      <c r="J2" s="6" t="s">
        <v>105</v>
      </c>
      <c r="K2" s="6" t="s">
        <v>106</v>
      </c>
      <c r="L2" s="6" t="s">
        <v>155</v>
      </c>
      <c r="M2" s="6" t="s">
        <v>109</v>
      </c>
      <c r="N2" s="6" t="s">
        <v>110</v>
      </c>
      <c r="O2" s="6" t="s">
        <v>111</v>
      </c>
    </row>
    <row r="3" spans="1:16" s="19" customFormat="1" x14ac:dyDescent="0.25">
      <c r="A3" s="17" t="s">
        <v>112</v>
      </c>
      <c r="B3" s="17" t="s">
        <v>240</v>
      </c>
      <c r="C3" s="17" t="s">
        <v>114</v>
      </c>
      <c r="D3" s="17" t="s">
        <v>115</v>
      </c>
      <c r="E3" s="17" t="s">
        <v>116</v>
      </c>
      <c r="F3" s="17" t="s">
        <v>116</v>
      </c>
      <c r="G3" s="17" t="s">
        <v>241</v>
      </c>
      <c r="H3" s="17" t="s">
        <v>118</v>
      </c>
      <c r="I3" s="17"/>
      <c r="J3" s="17"/>
      <c r="K3" s="17"/>
      <c r="L3" s="17"/>
      <c r="M3" s="17"/>
      <c r="N3" s="17"/>
      <c r="O3" s="18"/>
    </row>
    <row r="4" spans="1:16" s="10" customFormat="1" x14ac:dyDescent="0.25">
      <c r="A4" s="8" t="s">
        <v>119</v>
      </c>
      <c r="B4" s="8" t="s">
        <v>240</v>
      </c>
      <c r="C4" s="8">
        <v>40</v>
      </c>
      <c r="D4" s="8" t="s">
        <v>120</v>
      </c>
      <c r="E4" s="8"/>
      <c r="F4" s="8"/>
      <c r="G4" s="8">
        <v>75200060</v>
      </c>
      <c r="H4" s="11"/>
      <c r="I4" s="8"/>
      <c r="J4" s="8">
        <v>1500</v>
      </c>
      <c r="K4" s="8" t="s">
        <v>242</v>
      </c>
      <c r="L4" s="8" t="s">
        <v>243</v>
      </c>
      <c r="M4" s="8"/>
      <c r="N4" s="8"/>
      <c r="O4" s="9"/>
    </row>
    <row r="5" spans="1:16" s="10" customFormat="1" x14ac:dyDescent="0.25">
      <c r="A5" s="8" t="s">
        <v>119</v>
      </c>
      <c r="B5" s="8" t="s">
        <v>240</v>
      </c>
      <c r="C5" s="8">
        <v>50</v>
      </c>
      <c r="D5" s="8"/>
      <c r="E5" s="8"/>
      <c r="F5" s="8" t="s">
        <v>120</v>
      </c>
      <c r="G5" s="8">
        <v>23000220</v>
      </c>
      <c r="H5" s="11"/>
      <c r="I5" s="8"/>
      <c r="J5" s="8">
        <v>1500</v>
      </c>
      <c r="K5" s="8" t="s">
        <v>242</v>
      </c>
      <c r="L5" s="8" t="s">
        <v>243</v>
      </c>
      <c r="M5" s="8"/>
      <c r="N5" s="8"/>
      <c r="O5" s="9"/>
    </row>
    <row r="6" spans="1:16" s="19" customFormat="1" x14ac:dyDescent="0.25">
      <c r="A6" s="17" t="s">
        <v>112</v>
      </c>
      <c r="B6" s="17" t="s">
        <v>240</v>
      </c>
      <c r="C6" s="17" t="s">
        <v>114</v>
      </c>
      <c r="D6" s="17" t="s">
        <v>115</v>
      </c>
      <c r="E6" s="17" t="s">
        <v>116</v>
      </c>
      <c r="F6" s="17" t="s">
        <v>116</v>
      </c>
      <c r="G6" s="17" t="s">
        <v>241</v>
      </c>
      <c r="H6" s="17" t="s">
        <v>118</v>
      </c>
      <c r="I6" s="17"/>
      <c r="J6" s="17"/>
      <c r="K6" s="17"/>
      <c r="L6" s="17"/>
      <c r="M6" s="17"/>
      <c r="N6" s="17"/>
      <c r="O6" s="18"/>
    </row>
    <row r="7" spans="1:16" s="10" customFormat="1" x14ac:dyDescent="0.25">
      <c r="A7" s="8" t="s">
        <v>119</v>
      </c>
      <c r="B7" s="8" t="s">
        <v>240</v>
      </c>
      <c r="C7" s="8">
        <v>40</v>
      </c>
      <c r="D7" s="8" t="s">
        <v>120</v>
      </c>
      <c r="E7" s="8"/>
      <c r="F7" s="8"/>
      <c r="G7" s="8">
        <v>75200060</v>
      </c>
      <c r="H7" s="11"/>
      <c r="I7" s="8" t="s">
        <v>79</v>
      </c>
      <c r="J7" s="8">
        <v>500</v>
      </c>
      <c r="K7" s="8" t="s">
        <v>244</v>
      </c>
      <c r="L7" s="8" t="s">
        <v>245</v>
      </c>
      <c r="M7" s="8"/>
      <c r="N7" s="8"/>
      <c r="O7" s="9"/>
    </row>
    <row r="8" spans="1:16" s="10" customFormat="1" x14ac:dyDescent="0.25">
      <c r="A8" s="8" t="s">
        <v>119</v>
      </c>
      <c r="B8" s="8" t="s">
        <v>240</v>
      </c>
      <c r="C8" s="8">
        <v>50</v>
      </c>
      <c r="D8" s="8"/>
      <c r="E8" s="8"/>
      <c r="F8" s="8" t="s">
        <v>120</v>
      </c>
      <c r="G8" s="8">
        <v>23000220</v>
      </c>
      <c r="H8" s="11"/>
      <c r="I8" s="8" t="s">
        <v>79</v>
      </c>
      <c r="J8" s="8">
        <v>500</v>
      </c>
      <c r="K8" s="8" t="s">
        <v>244</v>
      </c>
      <c r="L8" s="8" t="s">
        <v>245</v>
      </c>
      <c r="M8" s="8"/>
      <c r="N8" s="8"/>
      <c r="O8" s="9"/>
    </row>
    <row r="9" spans="1:16" s="19" customFormat="1" x14ac:dyDescent="0.25">
      <c r="A9" s="17" t="s">
        <v>112</v>
      </c>
      <c r="B9" s="17" t="s">
        <v>240</v>
      </c>
      <c r="C9" s="17" t="s">
        <v>114</v>
      </c>
      <c r="D9" s="17" t="s">
        <v>115</v>
      </c>
      <c r="E9" s="17" t="s">
        <v>116</v>
      </c>
      <c r="F9" s="17" t="s">
        <v>116</v>
      </c>
      <c r="G9" s="17" t="s">
        <v>241</v>
      </c>
      <c r="H9" s="17" t="s">
        <v>118</v>
      </c>
      <c r="I9" s="17"/>
      <c r="J9" s="17"/>
      <c r="K9" s="17"/>
      <c r="L9" s="17"/>
      <c r="M9" s="17"/>
      <c r="N9" s="17"/>
      <c r="O9" s="18"/>
    </row>
    <row r="10" spans="1:16" s="10" customFormat="1" x14ac:dyDescent="0.25">
      <c r="A10" s="8" t="s">
        <v>119</v>
      </c>
      <c r="B10" s="8" t="s">
        <v>240</v>
      </c>
      <c r="C10" s="8">
        <v>40</v>
      </c>
      <c r="D10" s="8" t="s">
        <v>120</v>
      </c>
      <c r="E10" s="8"/>
      <c r="F10" s="8"/>
      <c r="G10" s="8">
        <v>75200060</v>
      </c>
      <c r="H10" s="11"/>
      <c r="I10" s="8" t="s">
        <v>126</v>
      </c>
      <c r="J10" s="8">
        <v>100</v>
      </c>
      <c r="K10" s="8" t="s">
        <v>246</v>
      </c>
      <c r="L10" s="8" t="s">
        <v>247</v>
      </c>
      <c r="M10" s="8" t="s">
        <v>127</v>
      </c>
      <c r="N10" s="8">
        <v>9</v>
      </c>
      <c r="O10" s="9"/>
    </row>
    <row r="11" spans="1:16" s="10" customFormat="1" x14ac:dyDescent="0.25">
      <c r="A11" s="8" t="s">
        <v>119</v>
      </c>
      <c r="B11" s="8" t="s">
        <v>240</v>
      </c>
      <c r="C11" s="8">
        <v>50</v>
      </c>
      <c r="D11" s="8"/>
      <c r="E11" s="8"/>
      <c r="F11" s="8" t="s">
        <v>120</v>
      </c>
      <c r="G11" s="8">
        <v>23000220</v>
      </c>
      <c r="H11" s="11"/>
      <c r="I11" s="8" t="s">
        <v>126</v>
      </c>
      <c r="J11" s="8">
        <v>100</v>
      </c>
      <c r="K11" s="8" t="s">
        <v>246</v>
      </c>
      <c r="L11" s="8" t="s">
        <v>247</v>
      </c>
      <c r="M11" s="8" t="s">
        <v>127</v>
      </c>
      <c r="N11" s="8">
        <v>9</v>
      </c>
      <c r="O11" s="9"/>
    </row>
    <row r="13" spans="1:16" ht="60" x14ac:dyDescent="0.25">
      <c r="A13" s="24" t="s">
        <v>128</v>
      </c>
      <c r="B13" s="24" t="s">
        <v>129</v>
      </c>
      <c r="C13" s="15"/>
      <c r="D13" s="16" t="s">
        <v>130</v>
      </c>
      <c r="E13" s="16"/>
      <c r="F13" s="16" t="s">
        <v>131</v>
      </c>
      <c r="G13" s="27" t="s">
        <v>132</v>
      </c>
      <c r="H13" s="16"/>
      <c r="I13" s="28" t="s">
        <v>133</v>
      </c>
      <c r="J13" s="16" t="s">
        <v>134</v>
      </c>
      <c r="K13" s="26" t="s">
        <v>248</v>
      </c>
      <c r="L13" s="26" t="s">
        <v>161</v>
      </c>
      <c r="M13" s="16" t="s">
        <v>135</v>
      </c>
      <c r="N13" s="16" t="s">
        <v>136</v>
      </c>
      <c r="O13" s="16" t="s">
        <v>137</v>
      </c>
      <c r="P13" s="14"/>
    </row>
    <row r="14" spans="1:16" ht="45" x14ac:dyDescent="0.25">
      <c r="A14" s="25"/>
      <c r="B14" s="4" t="s">
        <v>145</v>
      </c>
      <c r="C14" s="14"/>
      <c r="D14" s="14"/>
      <c r="E14" s="14"/>
      <c r="F14" s="14" t="s">
        <v>141</v>
      </c>
      <c r="G14" s="26" t="s">
        <v>249</v>
      </c>
      <c r="H14" s="14"/>
      <c r="I14" s="14"/>
      <c r="J14" s="14"/>
      <c r="K14" s="14"/>
      <c r="L14" s="14"/>
      <c r="M14" s="14"/>
      <c r="N14" s="14"/>
      <c r="O14" s="14" t="s">
        <v>147</v>
      </c>
      <c r="P14" s="14"/>
    </row>
    <row r="15" spans="1:16" x14ac:dyDescent="0.25">
      <c r="A15" s="4"/>
      <c r="B15" s="4" t="s">
        <v>148</v>
      </c>
      <c r="G15" t="s">
        <v>149</v>
      </c>
      <c r="I15" t="s">
        <v>149</v>
      </c>
    </row>
    <row r="16" spans="1:16" x14ac:dyDescent="0.25">
      <c r="A16" s="4"/>
      <c r="B16" s="4" t="s">
        <v>150</v>
      </c>
    </row>
    <row r="17" spans="1:2" x14ac:dyDescent="0.25">
      <c r="A17" s="4"/>
      <c r="B17" s="4" t="s">
        <v>153</v>
      </c>
    </row>
    <row r="18" spans="1:2" x14ac:dyDescent="0.25">
      <c r="A18" s="4"/>
    </row>
  </sheetData>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7859-9496-4200-904E-996E9C0DAAB2}">
  <dimension ref="A1:C16"/>
  <sheetViews>
    <sheetView workbookViewId="0">
      <selection activeCell="B11" sqref="B11"/>
    </sheetView>
  </sheetViews>
  <sheetFormatPr defaultRowHeight="15" x14ac:dyDescent="0.25"/>
  <cols>
    <col min="1" max="1" width="50.7109375" bestFit="1" customWidth="1"/>
    <col min="2" max="2" width="102.140625" customWidth="1"/>
    <col min="3" max="3" width="65.5703125" bestFit="1" customWidth="1"/>
  </cols>
  <sheetData>
    <row r="1" spans="1:3" x14ac:dyDescent="0.25">
      <c r="A1" s="4" t="s">
        <v>250</v>
      </c>
      <c r="B1" s="4" t="s">
        <v>251</v>
      </c>
      <c r="C1" s="4" t="s">
        <v>252</v>
      </c>
    </row>
    <row r="2" spans="1:3" x14ac:dyDescent="0.25">
      <c r="A2" t="s">
        <v>253</v>
      </c>
      <c r="B2" t="s">
        <v>254</v>
      </c>
    </row>
    <row r="3" spans="1:3" x14ac:dyDescent="0.25">
      <c r="A3" t="s">
        <v>255</v>
      </c>
      <c r="B3" t="s">
        <v>256</v>
      </c>
      <c r="C3" t="s">
        <v>257</v>
      </c>
    </row>
    <row r="4" spans="1:3" ht="45" x14ac:dyDescent="0.25">
      <c r="A4" t="s">
        <v>258</v>
      </c>
      <c r="B4" t="s">
        <v>259</v>
      </c>
      <c r="C4" s="37" t="s">
        <v>260</v>
      </c>
    </row>
    <row r="5" spans="1:3" x14ac:dyDescent="0.25">
      <c r="A5" t="s">
        <v>261</v>
      </c>
      <c r="B5" t="s">
        <v>262</v>
      </c>
      <c r="C5" s="37" t="s">
        <v>263</v>
      </c>
    </row>
    <row r="6" spans="1:3" x14ac:dyDescent="0.25">
      <c r="A6" t="s">
        <v>264</v>
      </c>
      <c r="B6" t="s">
        <v>265</v>
      </c>
      <c r="C6" t="s">
        <v>266</v>
      </c>
    </row>
    <row r="7" spans="1:3" x14ac:dyDescent="0.25">
      <c r="A7" t="s">
        <v>267</v>
      </c>
      <c r="B7" t="s">
        <v>268</v>
      </c>
      <c r="C7" s="37" t="s">
        <v>263</v>
      </c>
    </row>
    <row r="8" spans="1:3" x14ac:dyDescent="0.25">
      <c r="A8" t="s">
        <v>269</v>
      </c>
      <c r="B8" t="s">
        <v>270</v>
      </c>
    </row>
    <row r="10" spans="1:3" x14ac:dyDescent="0.25">
      <c r="A10" t="s">
        <v>271</v>
      </c>
      <c r="B10" t="s">
        <v>272</v>
      </c>
    </row>
    <row r="11" spans="1:3" x14ac:dyDescent="0.25">
      <c r="A11" t="s">
        <v>273</v>
      </c>
      <c r="B11" s="134" t="s">
        <v>274</v>
      </c>
      <c r="C11" t="s">
        <v>257</v>
      </c>
    </row>
    <row r="12" spans="1:3" x14ac:dyDescent="0.25">
      <c r="A12" t="s">
        <v>275</v>
      </c>
      <c r="B12" t="s">
        <v>276</v>
      </c>
      <c r="C12" t="s">
        <v>277</v>
      </c>
    </row>
    <row r="13" spans="1:3" x14ac:dyDescent="0.25">
      <c r="A13" t="s">
        <v>278</v>
      </c>
      <c r="B13" t="s">
        <v>279</v>
      </c>
      <c r="C13" s="37" t="s">
        <v>263</v>
      </c>
    </row>
    <row r="14" spans="1:3" x14ac:dyDescent="0.25">
      <c r="A14" t="s">
        <v>280</v>
      </c>
      <c r="B14" t="s">
        <v>281</v>
      </c>
      <c r="C14" t="s">
        <v>266</v>
      </c>
    </row>
    <row r="15" spans="1:3" x14ac:dyDescent="0.25">
      <c r="A15" t="s">
        <v>282</v>
      </c>
      <c r="B15" t="s">
        <v>283</v>
      </c>
      <c r="C15" s="37" t="s">
        <v>263</v>
      </c>
    </row>
    <row r="16" spans="1:3" x14ac:dyDescent="0.25">
      <c r="A16" t="s">
        <v>284</v>
      </c>
      <c r="B16" t="s">
        <v>285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D0144-1CA1-459F-BB7B-65363C0C69B3}">
  <dimension ref="A1:C27"/>
  <sheetViews>
    <sheetView workbookViewId="0">
      <selection activeCell="C6" sqref="C6"/>
    </sheetView>
  </sheetViews>
  <sheetFormatPr defaultRowHeight="15" x14ac:dyDescent="0.25"/>
  <cols>
    <col min="1" max="1" width="29.5703125" bestFit="1" customWidth="1"/>
    <col min="2" max="2" width="51.140625" style="37" customWidth="1"/>
    <col min="3" max="3" width="61.28515625" bestFit="1" customWidth="1"/>
  </cols>
  <sheetData>
    <row r="1" spans="1:3" x14ac:dyDescent="0.25">
      <c r="A1" s="85" t="s">
        <v>162</v>
      </c>
      <c r="B1" s="86" t="s">
        <v>163</v>
      </c>
      <c r="C1" s="85" t="s">
        <v>164</v>
      </c>
    </row>
    <row r="2" spans="1:3" x14ac:dyDescent="0.25">
      <c r="A2" s="74" t="s">
        <v>89</v>
      </c>
      <c r="B2" s="82" t="s">
        <v>112</v>
      </c>
      <c r="C2" s="81" t="s">
        <v>286</v>
      </c>
    </row>
    <row r="3" spans="1:3" x14ac:dyDescent="0.25">
      <c r="A3" s="74" t="s">
        <v>90</v>
      </c>
      <c r="B3" s="81" t="s">
        <v>287</v>
      </c>
      <c r="C3" s="81" t="s">
        <v>288</v>
      </c>
    </row>
    <row r="4" spans="1:3" ht="30" x14ac:dyDescent="0.25">
      <c r="A4" s="74" t="s">
        <v>91</v>
      </c>
      <c r="B4" s="82" t="s">
        <v>114</v>
      </c>
      <c r="C4" s="81" t="s">
        <v>289</v>
      </c>
    </row>
    <row r="5" spans="1:3" x14ac:dyDescent="0.25">
      <c r="A5" s="74" t="s">
        <v>92</v>
      </c>
      <c r="B5" s="82" t="s">
        <v>115</v>
      </c>
      <c r="C5" s="81" t="s">
        <v>290</v>
      </c>
    </row>
    <row r="6" spans="1:3" ht="30" x14ac:dyDescent="0.25">
      <c r="A6" s="81" t="s">
        <v>93</v>
      </c>
      <c r="B6" s="81" t="s">
        <v>166</v>
      </c>
      <c r="C6" s="81" t="s">
        <v>291</v>
      </c>
    </row>
    <row r="7" spans="1:3" ht="30" x14ac:dyDescent="0.25">
      <c r="A7" s="74" t="s">
        <v>94</v>
      </c>
      <c r="B7" s="81" t="s">
        <v>292</v>
      </c>
      <c r="C7" s="81" t="s">
        <v>167</v>
      </c>
    </row>
    <row r="8" spans="1:3" x14ac:dyDescent="0.25">
      <c r="A8" s="74" t="s">
        <v>95</v>
      </c>
      <c r="B8" s="84" t="s">
        <v>168</v>
      </c>
      <c r="C8" s="37"/>
    </row>
    <row r="9" spans="1:3" x14ac:dyDescent="0.25">
      <c r="A9" s="74" t="s">
        <v>96</v>
      </c>
      <c r="B9" s="37" t="s">
        <v>169</v>
      </c>
      <c r="C9" s="37" t="s">
        <v>293</v>
      </c>
    </row>
    <row r="10" spans="1:3" x14ac:dyDescent="0.25">
      <c r="C10" s="37"/>
    </row>
    <row r="11" spans="1:3" x14ac:dyDescent="0.25">
      <c r="A11" s="85" t="s">
        <v>170</v>
      </c>
      <c r="B11" s="86" t="s">
        <v>163</v>
      </c>
      <c r="C11" s="85" t="s">
        <v>164</v>
      </c>
    </row>
    <row r="12" spans="1:3" x14ac:dyDescent="0.25">
      <c r="A12" s="74" t="s">
        <v>89</v>
      </c>
      <c r="B12" s="84" t="s">
        <v>119</v>
      </c>
      <c r="C12" s="37" t="s">
        <v>294</v>
      </c>
    </row>
    <row r="13" spans="1:3" x14ac:dyDescent="0.25">
      <c r="A13" s="74" t="s">
        <v>90</v>
      </c>
      <c r="B13" s="81" t="s">
        <v>295</v>
      </c>
      <c r="C13" s="37" t="s">
        <v>296</v>
      </c>
    </row>
    <row r="14" spans="1:3" x14ac:dyDescent="0.25">
      <c r="A14" s="74" t="s">
        <v>98</v>
      </c>
      <c r="B14" s="84" t="s">
        <v>171</v>
      </c>
      <c r="C14" s="37"/>
    </row>
    <row r="15" spans="1:3" ht="75" x14ac:dyDescent="0.25">
      <c r="A15" s="74" t="s">
        <v>99</v>
      </c>
      <c r="B15" s="37" t="s">
        <v>297</v>
      </c>
      <c r="C15" s="37" t="s">
        <v>298</v>
      </c>
    </row>
    <row r="16" spans="1:3" ht="75" x14ac:dyDescent="0.25">
      <c r="A16" s="74" t="s">
        <v>100</v>
      </c>
      <c r="B16" s="37" t="s">
        <v>299</v>
      </c>
      <c r="C16" s="37" t="s">
        <v>300</v>
      </c>
    </row>
    <row r="17" spans="1:3" ht="90" x14ac:dyDescent="0.25">
      <c r="A17" s="74" t="s">
        <v>101</v>
      </c>
      <c r="B17" s="37" t="s">
        <v>301</v>
      </c>
      <c r="C17" s="37" t="s">
        <v>302</v>
      </c>
    </row>
    <row r="18" spans="1:3" ht="30" x14ac:dyDescent="0.25">
      <c r="A18" s="74" t="s">
        <v>102</v>
      </c>
      <c r="B18" s="37" t="s">
        <v>39</v>
      </c>
      <c r="C18" s="87" t="s">
        <v>303</v>
      </c>
    </row>
    <row r="19" spans="1:3" x14ac:dyDescent="0.25">
      <c r="A19" s="74" t="s">
        <v>103</v>
      </c>
      <c r="B19" s="37" t="s">
        <v>304</v>
      </c>
      <c r="C19" s="37"/>
    </row>
    <row r="20" spans="1:3" x14ac:dyDescent="0.25">
      <c r="A20" s="74" t="s">
        <v>104</v>
      </c>
      <c r="B20" s="37" t="s">
        <v>305</v>
      </c>
      <c r="C20" s="87" t="s">
        <v>306</v>
      </c>
    </row>
    <row r="21" spans="1:3" x14ac:dyDescent="0.25">
      <c r="A21" s="74" t="s">
        <v>105</v>
      </c>
      <c r="B21" s="37" t="s">
        <v>307</v>
      </c>
      <c r="C21" s="37"/>
    </row>
    <row r="22" spans="1:3" x14ac:dyDescent="0.25">
      <c r="A22" s="74" t="s">
        <v>106</v>
      </c>
      <c r="B22" s="37" t="s">
        <v>308</v>
      </c>
      <c r="C22" s="37" t="s">
        <v>309</v>
      </c>
    </row>
    <row r="23" spans="1:3" x14ac:dyDescent="0.25">
      <c r="A23" s="74" t="s">
        <v>155</v>
      </c>
      <c r="B23" s="37" t="s">
        <v>310</v>
      </c>
      <c r="C23" s="37" t="s">
        <v>311</v>
      </c>
    </row>
    <row r="24" spans="1:3" ht="30" x14ac:dyDescent="0.25">
      <c r="A24" s="74" t="s">
        <v>109</v>
      </c>
      <c r="B24" s="37" t="s">
        <v>312</v>
      </c>
      <c r="C24" s="37" t="s">
        <v>313</v>
      </c>
    </row>
    <row r="25" spans="1:3" x14ac:dyDescent="0.25">
      <c r="A25" s="74" t="s">
        <v>110</v>
      </c>
      <c r="B25" s="37" t="s">
        <v>314</v>
      </c>
      <c r="C25" s="37" t="s">
        <v>315</v>
      </c>
    </row>
    <row r="26" spans="1:3" x14ac:dyDescent="0.25">
      <c r="A26" s="74" t="s">
        <v>111</v>
      </c>
      <c r="B26" s="37" t="s">
        <v>316</v>
      </c>
      <c r="C26" s="37"/>
    </row>
    <row r="27" spans="1:3" ht="30" x14ac:dyDescent="0.25">
      <c r="A27" s="81" t="s">
        <v>317</v>
      </c>
      <c r="B27" s="37" t="s">
        <v>318</v>
      </c>
      <c r="C27" s="37" t="s">
        <v>319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07EE9-C402-4764-910B-E96391DFD5C8}">
  <dimension ref="A2:A98"/>
  <sheetViews>
    <sheetView topLeftCell="A10" workbookViewId="0">
      <selection activeCell="A45" sqref="A45:A47"/>
    </sheetView>
  </sheetViews>
  <sheetFormatPr defaultRowHeight="15" x14ac:dyDescent="0.25"/>
  <sheetData>
    <row r="2" spans="1:1" x14ac:dyDescent="0.25">
      <c r="A2" t="s">
        <v>320</v>
      </c>
    </row>
    <row r="3" spans="1:1" x14ac:dyDescent="0.25">
      <c r="A3" t="s">
        <v>321</v>
      </c>
    </row>
    <row r="4" spans="1:1" x14ac:dyDescent="0.25">
      <c r="A4" t="s">
        <v>322</v>
      </c>
    </row>
    <row r="5" spans="1:1" x14ac:dyDescent="0.25">
      <c r="A5" t="s">
        <v>323</v>
      </c>
    </row>
    <row r="6" spans="1:1" x14ac:dyDescent="0.25">
      <c r="A6" t="s">
        <v>324</v>
      </c>
    </row>
    <row r="7" spans="1:1" x14ac:dyDescent="0.25">
      <c r="A7" t="s">
        <v>325</v>
      </c>
    </row>
    <row r="8" spans="1:1" x14ac:dyDescent="0.25">
      <c r="A8" t="s">
        <v>326</v>
      </c>
    </row>
    <row r="9" spans="1:1" x14ac:dyDescent="0.25">
      <c r="A9" t="s">
        <v>327</v>
      </c>
    </row>
    <row r="10" spans="1:1" x14ac:dyDescent="0.25">
      <c r="A10" t="s">
        <v>328</v>
      </c>
    </row>
    <row r="11" spans="1:1" x14ac:dyDescent="0.25">
      <c r="A11" t="s">
        <v>329</v>
      </c>
    </row>
    <row r="12" spans="1:1" x14ac:dyDescent="0.25">
      <c r="A12" t="s">
        <v>330</v>
      </c>
    </row>
    <row r="13" spans="1:1" x14ac:dyDescent="0.25">
      <c r="A13" t="s">
        <v>331</v>
      </c>
    </row>
    <row r="14" spans="1:1" x14ac:dyDescent="0.25">
      <c r="A14" t="s">
        <v>332</v>
      </c>
    </row>
    <row r="15" spans="1:1" x14ac:dyDescent="0.25">
      <c r="A15" t="s">
        <v>323</v>
      </c>
    </row>
    <row r="16" spans="1:1" x14ac:dyDescent="0.25">
      <c r="A16" t="s">
        <v>333</v>
      </c>
    </row>
    <row r="17" spans="1:1" x14ac:dyDescent="0.25">
      <c r="A17" t="s">
        <v>325</v>
      </c>
    </row>
    <row r="18" spans="1:1" x14ac:dyDescent="0.25">
      <c r="A18" t="s">
        <v>334</v>
      </c>
    </row>
    <row r="19" spans="1:1" x14ac:dyDescent="0.25">
      <c r="A19" t="s">
        <v>335</v>
      </c>
    </row>
    <row r="20" spans="1:1" x14ac:dyDescent="0.25">
      <c r="A20" t="s">
        <v>336</v>
      </c>
    </row>
    <row r="21" spans="1:1" x14ac:dyDescent="0.25">
      <c r="A21" t="s">
        <v>337</v>
      </c>
    </row>
    <row r="22" spans="1:1" x14ac:dyDescent="0.25">
      <c r="A22" t="s">
        <v>338</v>
      </c>
    </row>
    <row r="23" spans="1:1" x14ac:dyDescent="0.25">
      <c r="A23" t="s">
        <v>339</v>
      </c>
    </row>
    <row r="24" spans="1:1" x14ac:dyDescent="0.25">
      <c r="A24" t="s">
        <v>340</v>
      </c>
    </row>
    <row r="25" spans="1:1" x14ac:dyDescent="0.25">
      <c r="A25" t="s">
        <v>341</v>
      </c>
    </row>
    <row r="26" spans="1:1" x14ac:dyDescent="0.25">
      <c r="A26" t="s">
        <v>342</v>
      </c>
    </row>
    <row r="27" spans="1:1" x14ac:dyDescent="0.25">
      <c r="A27" t="s">
        <v>343</v>
      </c>
    </row>
    <row r="28" spans="1:1" x14ac:dyDescent="0.25">
      <c r="A28" t="s">
        <v>344</v>
      </c>
    </row>
    <row r="29" spans="1:1" x14ac:dyDescent="0.25">
      <c r="A29" t="s">
        <v>332</v>
      </c>
    </row>
    <row r="30" spans="1:1" x14ac:dyDescent="0.25">
      <c r="A30" t="s">
        <v>323</v>
      </c>
    </row>
    <row r="31" spans="1:1" x14ac:dyDescent="0.25">
      <c r="A31" t="s">
        <v>333</v>
      </c>
    </row>
    <row r="32" spans="1:1" x14ac:dyDescent="0.25">
      <c r="A32" t="s">
        <v>325</v>
      </c>
    </row>
    <row r="33" spans="1:1" x14ac:dyDescent="0.25">
      <c r="A33" t="s">
        <v>345</v>
      </c>
    </row>
    <row r="34" spans="1:1" x14ac:dyDescent="0.25">
      <c r="A34" t="s">
        <v>346</v>
      </c>
    </row>
    <row r="35" spans="1:1" x14ac:dyDescent="0.25">
      <c r="A35" t="s">
        <v>336</v>
      </c>
    </row>
    <row r="36" spans="1:1" x14ac:dyDescent="0.25">
      <c r="A36" t="s">
        <v>347</v>
      </c>
    </row>
    <row r="37" spans="1:1" x14ac:dyDescent="0.25">
      <c r="A37" t="s">
        <v>348</v>
      </c>
    </row>
    <row r="38" spans="1:1" x14ac:dyDescent="0.25">
      <c r="A38" t="s">
        <v>339</v>
      </c>
    </row>
    <row r="39" spans="1:1" x14ac:dyDescent="0.25">
      <c r="A39" t="s">
        <v>349</v>
      </c>
    </row>
    <row r="40" spans="1:1" x14ac:dyDescent="0.25">
      <c r="A40" t="s">
        <v>350</v>
      </c>
    </row>
    <row r="41" spans="1:1" x14ac:dyDescent="0.25">
      <c r="A41" t="s">
        <v>342</v>
      </c>
    </row>
    <row r="42" spans="1:1" x14ac:dyDescent="0.25">
      <c r="A42" t="s">
        <v>343</v>
      </c>
    </row>
    <row r="43" spans="1:1" x14ac:dyDescent="0.25">
      <c r="A43" t="s">
        <v>344</v>
      </c>
    </row>
    <row r="44" spans="1:1" x14ac:dyDescent="0.25">
      <c r="A44" t="s">
        <v>351</v>
      </c>
    </row>
    <row r="45" spans="1:1" x14ac:dyDescent="0.25">
      <c r="A45" t="s">
        <v>352</v>
      </c>
    </row>
    <row r="46" spans="1:1" x14ac:dyDescent="0.25">
      <c r="A46" t="s">
        <v>353</v>
      </c>
    </row>
    <row r="47" spans="1:1" x14ac:dyDescent="0.25">
      <c r="A47" t="s">
        <v>354</v>
      </c>
    </row>
    <row r="51" spans="1:1" x14ac:dyDescent="0.25">
      <c r="A51" s="4" t="s">
        <v>355</v>
      </c>
    </row>
    <row r="82" spans="1:1" x14ac:dyDescent="0.25">
      <c r="A82" s="4" t="s">
        <v>356</v>
      </c>
    </row>
    <row r="83" spans="1:1" x14ac:dyDescent="0.25">
      <c r="A83" t="s">
        <v>357</v>
      </c>
    </row>
    <row r="84" spans="1:1" x14ac:dyDescent="0.25">
      <c r="A84" t="s">
        <v>214</v>
      </c>
    </row>
    <row r="85" spans="1:1" x14ac:dyDescent="0.25">
      <c r="A85" t="s">
        <v>358</v>
      </c>
    </row>
    <row r="86" spans="1:1" x14ac:dyDescent="0.25">
      <c r="A86" t="s">
        <v>359</v>
      </c>
    </row>
    <row r="87" spans="1:1" x14ac:dyDescent="0.25">
      <c r="A87" t="s">
        <v>360</v>
      </c>
    </row>
    <row r="88" spans="1:1" x14ac:dyDescent="0.25">
      <c r="A88" t="s">
        <v>361</v>
      </c>
    </row>
    <row r="89" spans="1:1" x14ac:dyDescent="0.25">
      <c r="A89" t="s">
        <v>362</v>
      </c>
    </row>
    <row r="90" spans="1:1" x14ac:dyDescent="0.25">
      <c r="A90" t="s">
        <v>363</v>
      </c>
    </row>
    <row r="91" spans="1:1" x14ac:dyDescent="0.25">
      <c r="A91" t="s">
        <v>364</v>
      </c>
    </row>
    <row r="92" spans="1:1" x14ac:dyDescent="0.25">
      <c r="A92" t="s">
        <v>365</v>
      </c>
    </row>
    <row r="93" spans="1:1" x14ac:dyDescent="0.25">
      <c r="A93" t="s">
        <v>366</v>
      </c>
    </row>
    <row r="94" spans="1:1" x14ac:dyDescent="0.25">
      <c r="A94" t="s">
        <v>367</v>
      </c>
    </row>
    <row r="95" spans="1:1" x14ac:dyDescent="0.25">
      <c r="A95" t="s">
        <v>368</v>
      </c>
    </row>
    <row r="96" spans="1:1" x14ac:dyDescent="0.25">
      <c r="A96" t="s">
        <v>369</v>
      </c>
    </row>
    <row r="97" spans="1:1" x14ac:dyDescent="0.25">
      <c r="A97" t="s">
        <v>370</v>
      </c>
    </row>
    <row r="98" spans="1:1" x14ac:dyDescent="0.25">
      <c r="A98" t="s">
        <v>371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614C1-640B-4D26-B6DE-40327027F373}">
  <dimension ref="A1:N14"/>
  <sheetViews>
    <sheetView workbookViewId="0">
      <selection activeCell="I19" sqref="I19"/>
    </sheetView>
  </sheetViews>
  <sheetFormatPr defaultRowHeight="15" x14ac:dyDescent="0.25"/>
  <cols>
    <col min="1" max="1" width="28" customWidth="1"/>
    <col min="2" max="3" width="21.5703125" customWidth="1"/>
    <col min="4" max="4" width="9.7109375" bestFit="1" customWidth="1"/>
    <col min="5" max="5" width="9.7109375" customWidth="1"/>
    <col min="6" max="6" width="11" style="22" bestFit="1" customWidth="1"/>
    <col min="7" max="8" width="9.7109375" customWidth="1"/>
    <col min="9" max="9" width="84.5703125" customWidth="1"/>
  </cols>
  <sheetData>
    <row r="1" spans="1:14" ht="75" x14ac:dyDescent="0.25">
      <c r="A1" s="2" t="s">
        <v>90</v>
      </c>
      <c r="B1" s="1" t="s">
        <v>96</v>
      </c>
      <c r="C1" s="2" t="s">
        <v>172</v>
      </c>
      <c r="D1" s="1" t="s">
        <v>372</v>
      </c>
      <c r="E1" s="1" t="s">
        <v>373</v>
      </c>
      <c r="F1" s="20" t="s">
        <v>374</v>
      </c>
      <c r="G1" s="1" t="s">
        <v>375</v>
      </c>
      <c r="H1" s="1" t="s">
        <v>376</v>
      </c>
      <c r="I1" s="1" t="s">
        <v>377</v>
      </c>
    </row>
    <row r="2" spans="1:14" x14ac:dyDescent="0.25">
      <c r="A2" s="8" t="s">
        <v>378</v>
      </c>
      <c r="B2" s="8" t="s">
        <v>118</v>
      </c>
      <c r="C2" s="12" t="s">
        <v>379</v>
      </c>
      <c r="D2" s="11" t="s">
        <v>380</v>
      </c>
      <c r="E2" s="11"/>
      <c r="F2" s="21">
        <v>1000000000</v>
      </c>
      <c r="G2" s="11">
        <v>2020</v>
      </c>
      <c r="H2" s="11"/>
      <c r="I2" s="11" t="s">
        <v>381</v>
      </c>
    </row>
    <row r="3" spans="1:14" ht="15" customHeight="1" x14ac:dyDescent="0.25">
      <c r="A3" s="8" t="s">
        <v>382</v>
      </c>
      <c r="B3" s="11" t="s">
        <v>118</v>
      </c>
      <c r="C3" s="12" t="s">
        <v>383</v>
      </c>
      <c r="D3" s="11" t="s">
        <v>384</v>
      </c>
      <c r="E3" s="11"/>
      <c r="F3" s="21"/>
      <c r="G3" s="11"/>
      <c r="H3" s="11" t="s">
        <v>385</v>
      </c>
      <c r="I3" s="23" t="s">
        <v>386</v>
      </c>
    </row>
    <row r="4" spans="1:14" x14ac:dyDescent="0.25">
      <c r="A4" s="8" t="s">
        <v>382</v>
      </c>
      <c r="B4" s="11" t="s">
        <v>118</v>
      </c>
      <c r="C4" s="12" t="s">
        <v>383</v>
      </c>
      <c r="D4" s="11" t="s">
        <v>384</v>
      </c>
      <c r="E4" s="11"/>
      <c r="F4" s="21"/>
      <c r="G4" s="11"/>
      <c r="H4" s="11" t="s">
        <v>387</v>
      </c>
      <c r="I4" s="11" t="s">
        <v>388</v>
      </c>
    </row>
    <row r="5" spans="1:14" x14ac:dyDescent="0.25">
      <c r="A5" s="8" t="s">
        <v>389</v>
      </c>
      <c r="B5" s="11" t="s">
        <v>118</v>
      </c>
      <c r="C5" s="12" t="s">
        <v>390</v>
      </c>
      <c r="D5" s="11" t="s">
        <v>380</v>
      </c>
      <c r="E5" s="11"/>
      <c r="F5" s="21" t="s">
        <v>391</v>
      </c>
      <c r="G5" s="11">
        <v>2020</v>
      </c>
      <c r="H5" s="11"/>
      <c r="I5" s="11" t="s">
        <v>392</v>
      </c>
    </row>
    <row r="6" spans="1:14" x14ac:dyDescent="0.25">
      <c r="C6" s="13"/>
    </row>
    <row r="10" spans="1:14" x14ac:dyDescent="0.25">
      <c r="N10">
        <v>9</v>
      </c>
    </row>
    <row r="11" spans="1:14" x14ac:dyDescent="0.25">
      <c r="N11">
        <v>9</v>
      </c>
    </row>
    <row r="14" spans="1:14" x14ac:dyDescent="0.25">
      <c r="F14" s="22" t="s">
        <v>141</v>
      </c>
    </row>
  </sheetData>
  <pageMargins left="0.7" right="0.7" top="0.75" bottom="0.75" header="0.3" footer="0.3"/>
  <pageSetup orientation="portrait" horizontalDpi="200" verticalDpi="200"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B9C91-82A0-42D7-8C90-EA65669622BD}">
  <dimension ref="A1:A4"/>
  <sheetViews>
    <sheetView workbookViewId="0">
      <selection activeCell="C12" sqref="C12"/>
    </sheetView>
  </sheetViews>
  <sheetFormatPr defaultRowHeight="15" x14ac:dyDescent="0.25"/>
  <sheetData>
    <row r="1" spans="1:1" x14ac:dyDescent="0.25">
      <c r="A1" t="s">
        <v>393</v>
      </c>
    </row>
    <row r="3" spans="1:1" x14ac:dyDescent="0.25">
      <c r="A3" t="s">
        <v>394</v>
      </c>
    </row>
    <row r="4" spans="1:1" x14ac:dyDescent="0.25">
      <c r="A4" t="s">
        <v>395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A218C-05B4-4106-9DDD-A057493F337C}">
  <dimension ref="A1"/>
  <sheetViews>
    <sheetView workbookViewId="0"/>
  </sheetViews>
  <sheetFormatPr defaultRowHeight="15" x14ac:dyDescent="0.25"/>
  <sheetData>
    <row r="1" spans="1:1" x14ac:dyDescent="0.25">
      <c r="A1" t="s">
        <v>396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CE8F9-18AD-4149-8531-0587EF84BF2F}">
  <dimension ref="A1:I25"/>
  <sheetViews>
    <sheetView topLeftCell="A7" workbookViewId="0">
      <selection activeCell="C22" sqref="C22"/>
    </sheetView>
  </sheetViews>
  <sheetFormatPr defaultRowHeight="15" x14ac:dyDescent="0.25"/>
  <cols>
    <col min="1" max="1" width="21.42578125" customWidth="1"/>
    <col min="2" max="2" width="16.28515625" customWidth="1"/>
    <col min="3" max="3" width="71.140625" customWidth="1"/>
    <col min="4" max="4" width="29.7109375" bestFit="1" customWidth="1"/>
    <col min="5" max="5" width="14.7109375" bestFit="1" customWidth="1"/>
    <col min="6" max="6" width="13.28515625" customWidth="1"/>
    <col min="8" max="8" width="35.42578125" style="117" customWidth="1"/>
    <col min="9" max="9" width="33" customWidth="1"/>
  </cols>
  <sheetData>
    <row r="1" spans="1:9" x14ac:dyDescent="0.25">
      <c r="A1" s="113" t="s">
        <v>287</v>
      </c>
      <c r="B1" s="113" t="s">
        <v>397</v>
      </c>
      <c r="C1" s="113" t="s">
        <v>398</v>
      </c>
      <c r="D1" s="114" t="s">
        <v>399</v>
      </c>
      <c r="E1" s="115" t="s">
        <v>400</v>
      </c>
      <c r="F1" s="115" t="s">
        <v>401</v>
      </c>
      <c r="G1" s="115" t="s">
        <v>402</v>
      </c>
      <c r="H1" s="116" t="s">
        <v>403</v>
      </c>
      <c r="I1" s="115" t="s">
        <v>404</v>
      </c>
    </row>
    <row r="2" spans="1:9" x14ac:dyDescent="0.25">
      <c r="A2" s="112">
        <v>57162994</v>
      </c>
      <c r="B2" s="112"/>
      <c r="C2" s="111" t="s">
        <v>405</v>
      </c>
    </row>
    <row r="3" spans="1:9" ht="30" x14ac:dyDescent="0.25">
      <c r="A3" s="112">
        <v>12989466</v>
      </c>
      <c r="B3" s="112"/>
      <c r="C3" s="111" t="s">
        <v>406</v>
      </c>
    </row>
    <row r="4" spans="1:9" x14ac:dyDescent="0.25">
      <c r="A4" s="112">
        <v>12987272</v>
      </c>
      <c r="B4" s="112"/>
      <c r="C4" s="111" t="s">
        <v>407</v>
      </c>
      <c r="D4" t="s">
        <v>408</v>
      </c>
      <c r="E4" t="s">
        <v>118</v>
      </c>
      <c r="F4">
        <v>1001017486</v>
      </c>
      <c r="G4">
        <v>2024</v>
      </c>
    </row>
    <row r="5" spans="1:9" x14ac:dyDescent="0.25">
      <c r="A5" s="112">
        <v>12988251</v>
      </c>
      <c r="B5" s="112"/>
      <c r="C5" s="111" t="s">
        <v>409</v>
      </c>
    </row>
    <row r="6" spans="1:9" x14ac:dyDescent="0.25">
      <c r="A6" s="112">
        <v>12989160</v>
      </c>
      <c r="B6" s="112"/>
      <c r="C6" s="111" t="s">
        <v>410</v>
      </c>
    </row>
    <row r="7" spans="1:9" x14ac:dyDescent="0.25">
      <c r="A7" s="112">
        <v>12988616</v>
      </c>
      <c r="B7" s="112"/>
      <c r="C7" s="111" t="s">
        <v>411</v>
      </c>
    </row>
    <row r="8" spans="1:9" x14ac:dyDescent="0.25">
      <c r="A8" s="112">
        <v>12984671</v>
      </c>
      <c r="B8" s="112"/>
      <c r="C8" s="111" t="s">
        <v>412</v>
      </c>
      <c r="D8" t="s">
        <v>413</v>
      </c>
      <c r="E8" t="s">
        <v>118</v>
      </c>
      <c r="F8">
        <v>1001017485</v>
      </c>
      <c r="G8">
        <v>2024</v>
      </c>
    </row>
    <row r="9" spans="1:9" ht="26.25" x14ac:dyDescent="0.25">
      <c r="A9" s="112">
        <v>12977251</v>
      </c>
      <c r="B9" s="112"/>
      <c r="C9" s="111" t="s">
        <v>414</v>
      </c>
      <c r="I9" s="117" t="s">
        <v>415</v>
      </c>
    </row>
    <row r="10" spans="1:9" x14ac:dyDescent="0.25">
      <c r="A10" s="112">
        <v>12979639</v>
      </c>
      <c r="B10" s="112"/>
      <c r="C10" s="111" t="s">
        <v>416</v>
      </c>
      <c r="D10" t="s">
        <v>417</v>
      </c>
      <c r="E10" t="s">
        <v>118</v>
      </c>
      <c r="F10">
        <v>1001017483</v>
      </c>
      <c r="G10">
        <v>2024</v>
      </c>
      <c r="I10" s="117"/>
    </row>
    <row r="11" spans="1:9" s="120" customFormat="1" x14ac:dyDescent="0.25">
      <c r="A11" s="118">
        <v>12990695</v>
      </c>
      <c r="B11" s="118" t="s">
        <v>418</v>
      </c>
      <c r="C11" s="119" t="s">
        <v>419</v>
      </c>
      <c r="D11" s="120" t="s">
        <v>420</v>
      </c>
      <c r="H11" s="121"/>
      <c r="I11" s="121" t="s">
        <v>421</v>
      </c>
    </row>
    <row r="12" spans="1:9" ht="39" x14ac:dyDescent="0.25">
      <c r="A12" s="122">
        <v>12989450</v>
      </c>
      <c r="B12" s="122" t="s">
        <v>418</v>
      </c>
      <c r="C12" s="123" t="s">
        <v>422</v>
      </c>
      <c r="D12" s="124" t="s">
        <v>423</v>
      </c>
      <c r="E12" s="124" t="s">
        <v>118</v>
      </c>
      <c r="F12" s="124">
        <v>1001017495</v>
      </c>
      <c r="G12" s="124">
        <v>2024</v>
      </c>
      <c r="H12" s="125" t="s">
        <v>424</v>
      </c>
      <c r="I12" s="125" t="s">
        <v>425</v>
      </c>
    </row>
    <row r="13" spans="1:9" ht="26.25" x14ac:dyDescent="0.25">
      <c r="A13" s="122">
        <v>12988297</v>
      </c>
      <c r="B13" s="122" t="s">
        <v>418</v>
      </c>
      <c r="C13" s="123" t="s">
        <v>426</v>
      </c>
      <c r="D13" s="124" t="s">
        <v>427</v>
      </c>
      <c r="E13" s="124"/>
      <c r="F13" s="124"/>
      <c r="G13" s="124"/>
      <c r="H13" s="125" t="s">
        <v>428</v>
      </c>
      <c r="I13" s="125" t="s">
        <v>429</v>
      </c>
    </row>
    <row r="14" spans="1:9" x14ac:dyDescent="0.25">
      <c r="A14" s="122">
        <v>12989941</v>
      </c>
      <c r="B14" s="122" t="s">
        <v>418</v>
      </c>
      <c r="C14" s="123" t="s">
        <v>430</v>
      </c>
      <c r="D14" s="124" t="s">
        <v>431</v>
      </c>
      <c r="E14" s="124" t="s">
        <v>118</v>
      </c>
      <c r="F14" s="124">
        <v>1001017492</v>
      </c>
      <c r="G14" s="124">
        <v>2024</v>
      </c>
      <c r="H14" s="125"/>
      <c r="I14" s="124"/>
    </row>
    <row r="15" spans="1:9" ht="39" x14ac:dyDescent="0.25">
      <c r="A15" s="122">
        <v>57163183</v>
      </c>
      <c r="B15" s="122" t="s">
        <v>418</v>
      </c>
      <c r="C15" s="123" t="s">
        <v>432</v>
      </c>
      <c r="D15" s="124" t="s">
        <v>433</v>
      </c>
      <c r="E15" s="124" t="s">
        <v>118</v>
      </c>
      <c r="F15" s="124">
        <v>1001017493</v>
      </c>
      <c r="G15" s="124">
        <v>2024</v>
      </c>
      <c r="H15" s="125" t="s">
        <v>434</v>
      </c>
      <c r="I15" s="124"/>
    </row>
    <row r="16" spans="1:9" ht="39" x14ac:dyDescent="0.25">
      <c r="A16" s="122">
        <v>12987439</v>
      </c>
      <c r="B16" s="122" t="s">
        <v>418</v>
      </c>
      <c r="C16" s="123" t="s">
        <v>435</v>
      </c>
      <c r="D16" s="124" t="s">
        <v>436</v>
      </c>
      <c r="E16" s="124" t="s">
        <v>118</v>
      </c>
      <c r="F16" s="124">
        <v>1001017491</v>
      </c>
      <c r="G16" s="124">
        <v>2024</v>
      </c>
      <c r="H16" s="125" t="s">
        <v>437</v>
      </c>
      <c r="I16" s="124"/>
    </row>
    <row r="17" spans="1:9" ht="39" x14ac:dyDescent="0.25">
      <c r="A17" s="122">
        <v>12990821</v>
      </c>
      <c r="B17" s="122" t="s">
        <v>418</v>
      </c>
      <c r="C17" s="123" t="s">
        <v>438</v>
      </c>
      <c r="D17" s="124" t="s">
        <v>439</v>
      </c>
      <c r="E17" s="124" t="s">
        <v>118</v>
      </c>
      <c r="F17" s="124">
        <v>1001017494</v>
      </c>
      <c r="G17" s="124">
        <v>2024</v>
      </c>
      <c r="H17" s="125"/>
      <c r="I17" s="125" t="s">
        <v>440</v>
      </c>
    </row>
    <row r="18" spans="1:9" x14ac:dyDescent="0.25">
      <c r="A18" s="126">
        <v>12988292</v>
      </c>
      <c r="B18" s="126" t="s">
        <v>441</v>
      </c>
      <c r="C18" s="127" t="s">
        <v>442</v>
      </c>
      <c r="D18" s="128" t="s">
        <v>443</v>
      </c>
      <c r="E18" s="128" t="s">
        <v>118</v>
      </c>
      <c r="F18" s="128">
        <v>1001017496</v>
      </c>
      <c r="G18" s="128">
        <v>2024</v>
      </c>
      <c r="H18" s="129"/>
      <c r="I18" s="128"/>
    </row>
    <row r="19" spans="1:9" x14ac:dyDescent="0.25">
      <c r="A19" s="126">
        <v>12991466</v>
      </c>
      <c r="B19" s="126" t="s">
        <v>441</v>
      </c>
      <c r="C19" s="127" t="s">
        <v>444</v>
      </c>
      <c r="D19" s="128" t="s">
        <v>445</v>
      </c>
      <c r="E19" s="128" t="s">
        <v>118</v>
      </c>
      <c r="F19" s="128">
        <v>1001017497</v>
      </c>
      <c r="G19" s="128">
        <v>2024</v>
      </c>
      <c r="H19" s="129"/>
      <c r="I19" s="128"/>
    </row>
    <row r="20" spans="1:9" x14ac:dyDescent="0.25">
      <c r="A20" s="130">
        <v>12989369</v>
      </c>
      <c r="B20" s="130" t="s">
        <v>441</v>
      </c>
      <c r="C20" s="131" t="s">
        <v>446</v>
      </c>
      <c r="D20" s="132"/>
      <c r="E20" s="132" t="s">
        <v>118</v>
      </c>
      <c r="F20" s="132">
        <v>1001017499</v>
      </c>
      <c r="G20" s="132">
        <v>2024</v>
      </c>
      <c r="H20" s="133"/>
      <c r="I20" s="132"/>
    </row>
    <row r="21" spans="1:9" x14ac:dyDescent="0.25">
      <c r="A21" s="130">
        <v>12991854</v>
      </c>
      <c r="B21" s="130" t="s">
        <v>441</v>
      </c>
      <c r="C21" s="131" t="s">
        <v>447</v>
      </c>
      <c r="D21" s="132"/>
      <c r="E21" s="132" t="s">
        <v>118</v>
      </c>
      <c r="F21" s="132">
        <v>1001017501</v>
      </c>
      <c r="G21" s="132">
        <v>2024</v>
      </c>
      <c r="H21" s="133"/>
      <c r="I21" s="132"/>
    </row>
    <row r="22" spans="1:9" ht="30" x14ac:dyDescent="0.25">
      <c r="A22" s="130">
        <v>12989389</v>
      </c>
      <c r="B22" s="130" t="s">
        <v>441</v>
      </c>
      <c r="C22" s="131" t="s">
        <v>448</v>
      </c>
      <c r="D22" s="132"/>
      <c r="E22" s="132" t="s">
        <v>118</v>
      </c>
      <c r="F22" s="132">
        <v>1001017500</v>
      </c>
      <c r="G22" s="132">
        <v>2024</v>
      </c>
      <c r="H22" s="133"/>
      <c r="I22" s="132"/>
    </row>
    <row r="23" spans="1:9" x14ac:dyDescent="0.25">
      <c r="A23" s="130">
        <v>12977253</v>
      </c>
      <c r="B23" s="130" t="s">
        <v>441</v>
      </c>
      <c r="C23" s="131" t="s">
        <v>449</v>
      </c>
      <c r="D23" s="132"/>
      <c r="E23" s="132" t="s">
        <v>118</v>
      </c>
      <c r="F23" s="132">
        <v>1001017498</v>
      </c>
      <c r="G23" s="132">
        <v>2024</v>
      </c>
      <c r="H23" s="133"/>
      <c r="I23" s="132"/>
    </row>
    <row r="24" spans="1:9" x14ac:dyDescent="0.25">
      <c r="A24" s="130">
        <v>57163298</v>
      </c>
      <c r="B24" s="130" t="s">
        <v>441</v>
      </c>
      <c r="C24" s="131" t="s">
        <v>450</v>
      </c>
      <c r="D24" s="132"/>
      <c r="E24" s="132" t="s">
        <v>118</v>
      </c>
      <c r="F24" s="132">
        <v>1001017502</v>
      </c>
      <c r="G24" s="132">
        <v>2024</v>
      </c>
      <c r="H24" s="133"/>
      <c r="I24" s="132"/>
    </row>
    <row r="25" spans="1:9" ht="30" x14ac:dyDescent="0.25">
      <c r="A25" s="130">
        <v>12989371</v>
      </c>
      <c r="B25" s="130" t="s">
        <v>441</v>
      </c>
      <c r="C25" s="131" t="s">
        <v>451</v>
      </c>
      <c r="D25" s="132"/>
      <c r="E25" s="132" t="s">
        <v>118</v>
      </c>
      <c r="F25" s="132">
        <v>1001017503</v>
      </c>
      <c r="G25" s="132">
        <v>2024</v>
      </c>
      <c r="H25" s="133"/>
      <c r="I25" s="13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1D553474886A74EAE2EC369736EC50A" ma:contentTypeVersion="8" ma:contentTypeDescription="Create a new document." ma:contentTypeScope="" ma:versionID="a45c92cc1da105ca564f5892d1baeaf0">
  <xsd:schema xmlns:xsd="http://www.w3.org/2001/XMLSchema" xmlns:xs="http://www.w3.org/2001/XMLSchema" xmlns:p="http://schemas.microsoft.com/office/2006/metadata/properties" xmlns:ns2="186a9ba4-727a-45f6-aa0f-744528421302" targetNamespace="http://schemas.microsoft.com/office/2006/metadata/properties" ma:root="true" ma:fieldsID="bfd44b65efffb20e3087da31e10c526d" ns2:_="">
    <xsd:import namespace="186a9ba4-727a-45f6-aa0f-74452842130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6a9ba4-727a-45f6-aa0f-7445284213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D94D1D-890F-4C34-BC9E-4EE57F5F346B}">
  <ds:schemaRefs>
    <ds:schemaRef ds:uri="http://purl.org/dc/elements/1.1/"/>
    <ds:schemaRef ds:uri="http://schemas.microsoft.com/office/2006/documentManagement/types"/>
    <ds:schemaRef ds:uri="http://purl.org/dc/dcmitype/"/>
    <ds:schemaRef ds:uri="http://www.w3.org/XML/1998/namespace"/>
    <ds:schemaRef ds:uri="http://schemas.microsoft.com/office/2006/metadata/properties"/>
    <ds:schemaRef ds:uri="http://purl.org/dc/terms/"/>
    <ds:schemaRef ds:uri="http://schemas.microsoft.com/office/infopath/2007/PartnerControls"/>
    <ds:schemaRef ds:uri="http://schemas.openxmlformats.org/package/2006/metadata/core-properties"/>
    <ds:schemaRef ds:uri="186a9ba4-727a-45f6-aa0f-744528421302"/>
  </ds:schemaRefs>
</ds:datastoreItem>
</file>

<file path=customXml/itemProps2.xml><?xml version="1.0" encoding="utf-8"?>
<ds:datastoreItem xmlns:ds="http://schemas.openxmlformats.org/officeDocument/2006/customXml" ds:itemID="{705CF576-604D-4334-BBFA-249E8C4FDA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6a9ba4-727a-45f6-aa0f-7445284213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43201EB-E6F3-4377-AF1F-EE49B5855CA7}">
  <ds:schemaRefs>
    <ds:schemaRef ds:uri="http://schemas.microsoft.com/sharepoint/v3/contenttype/forms"/>
  </ds:schemaRefs>
</ds:datastoreItem>
</file>

<file path=docMetadata/LabelInfo.xml><?xml version="1.0" encoding="utf-8"?>
<clbl:labelList xmlns:clbl="http://schemas.microsoft.com/office/2020/mipLabelMetadata">
  <clbl:label id="{15ce9348-be2a-462b-8fc0-e1765a9b204a}" enabled="0" method="" siteId="{15ce9348-be2a-462b-8fc0-e1765a9b204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OBT Flow</vt:lpstr>
      <vt:lpstr>Discussion with AP</vt:lpstr>
      <vt:lpstr>Trip Purpose</vt:lpstr>
      <vt:lpstr>GST Logic</vt:lpstr>
      <vt:lpstr>JV Postings2</vt:lpstr>
      <vt:lpstr>Proposed ATPI_AP Postings</vt:lpstr>
      <vt:lpstr>JV Status Update</vt:lpstr>
      <vt:lpstr>JV Postings</vt:lpstr>
      <vt:lpstr>API Specifications</vt:lpstr>
      <vt:lpstr>Field Logic</vt:lpstr>
      <vt:lpstr>API Body</vt:lpstr>
      <vt:lpstr>Response File</vt:lpstr>
      <vt:lpstr>Manual Invoicing</vt:lpstr>
      <vt:lpstr>Attachments</vt:lpstr>
      <vt:lpstr>UAT 300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Neelapu, SaiRam</dc:creator>
  <cp:keywords/>
  <dc:description/>
  <cp:lastModifiedBy>Chng Cheng Nai</cp:lastModifiedBy>
  <cp:revision/>
  <dcterms:created xsi:type="dcterms:W3CDTF">2019-12-26T15:34:30Z</dcterms:created>
  <dcterms:modified xsi:type="dcterms:W3CDTF">2026-10-27T05:46:48Z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ensitivity">
    <vt:lpwstr>Atos For Internal Use Atos For Internal Use - All Employees</vt:lpwstr>
  </property>
  <property fmtid="{D5CDD505-2E9C-101B-9397-08002B2CF9AE}" pid="3" name="TaxCatchAll">
    <vt:lpwstr/>
  </property>
  <property fmtid="{D5CDD505-2E9C-101B-9397-08002B2CF9AE}" pid="4" name="lcf76f155ced4ddcb4097134ff3c332f">
    <vt:lpwstr/>
  </property>
  <property fmtid="{D5CDD505-2E9C-101B-9397-08002B2CF9AE}" pid="5" name="ContentTypeId">
    <vt:lpwstr>0x010100B1D553474886A74EAE2EC369736EC50A</vt:lpwstr>
  </property>
</Properties>
</file>