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newablePVCF" sheetId="8" r:id="rId1"/>
    <sheet name="RenewableWindCF" sheetId="5" r:id="rId2"/>
    <sheet name="RenewableOffWindCF" sheetId="9" r:id="rId3"/>
    <sheet name="RenewableHydro" sheetId="10" r:id="rId4"/>
  </sheets>
  <calcPr calcId="152511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2" i="9"/>
  <c r="G3" i="9" l="1"/>
  <c r="F3" i="9" s="1"/>
  <c r="G4" i="9"/>
  <c r="F4" i="9" s="1"/>
  <c r="G5" i="9"/>
  <c r="F5" i="9" s="1"/>
  <c r="G6" i="9"/>
  <c r="F6" i="9" s="1"/>
  <c r="G7" i="9"/>
  <c r="F7" i="9" s="1"/>
  <c r="G8" i="9"/>
  <c r="F8" i="9" s="1"/>
  <c r="G9" i="9"/>
  <c r="F9" i="9" s="1"/>
  <c r="G10" i="9"/>
  <c r="F10" i="9" s="1"/>
  <c r="G11" i="9"/>
  <c r="F11" i="9" s="1"/>
  <c r="G12" i="9"/>
  <c r="F12" i="9" s="1"/>
  <c r="G13" i="9"/>
  <c r="F13" i="9" s="1"/>
  <c r="G14" i="9"/>
  <c r="F14" i="9" s="1"/>
  <c r="G15" i="9"/>
  <c r="F15" i="9" s="1"/>
  <c r="G16" i="9"/>
  <c r="F16" i="9" s="1"/>
  <c r="G17" i="9"/>
  <c r="F17" i="9" s="1"/>
  <c r="G18" i="9"/>
  <c r="F18" i="9" s="1"/>
  <c r="G19" i="9"/>
  <c r="F19" i="9" s="1"/>
  <c r="G20" i="9"/>
  <c r="F20" i="9" s="1"/>
  <c r="G21" i="9"/>
  <c r="F21" i="9" s="1"/>
  <c r="G22" i="9"/>
  <c r="F22" i="9" s="1"/>
  <c r="G23" i="9"/>
  <c r="F23" i="9" s="1"/>
  <c r="G24" i="9"/>
  <c r="F24" i="9" s="1"/>
  <c r="G25" i="9"/>
  <c r="F25" i="9" s="1"/>
  <c r="G26" i="9"/>
  <c r="F26" i="9" s="1"/>
  <c r="G27" i="9"/>
  <c r="F27" i="9" s="1"/>
  <c r="G28" i="9"/>
  <c r="F28" i="9" s="1"/>
  <c r="G29" i="9"/>
  <c r="F29" i="9" s="1"/>
  <c r="G30" i="9"/>
  <c r="F30" i="9" s="1"/>
  <c r="G31" i="9"/>
  <c r="F31" i="9" s="1"/>
  <c r="G32" i="9"/>
  <c r="F32" i="9" s="1"/>
  <c r="G33" i="9"/>
  <c r="F33" i="9" s="1"/>
  <c r="G34" i="9"/>
  <c r="F34" i="9" s="1"/>
  <c r="G35" i="9"/>
  <c r="F35" i="9" s="1"/>
  <c r="G36" i="9"/>
  <c r="F36" i="9" s="1"/>
  <c r="G37" i="9"/>
  <c r="F37" i="9" s="1"/>
  <c r="G38" i="9"/>
  <c r="F38" i="9" s="1"/>
  <c r="G39" i="9"/>
  <c r="F39" i="9" s="1"/>
  <c r="G40" i="9"/>
  <c r="F40" i="9" s="1"/>
  <c r="G41" i="9"/>
  <c r="F41" i="9" s="1"/>
  <c r="G42" i="9"/>
  <c r="F42" i="9" s="1"/>
  <c r="G43" i="9"/>
  <c r="F43" i="9" s="1"/>
  <c r="G44" i="9"/>
  <c r="F44" i="9" s="1"/>
  <c r="G45" i="9"/>
  <c r="F45" i="9" s="1"/>
  <c r="G46" i="9"/>
  <c r="F46" i="9" s="1"/>
  <c r="G47" i="9"/>
  <c r="F47" i="9" s="1"/>
  <c r="G48" i="9"/>
  <c r="F48" i="9" s="1"/>
  <c r="G49" i="9"/>
  <c r="F49" i="9" s="1"/>
  <c r="G50" i="9"/>
  <c r="F50" i="9" s="1"/>
  <c r="G51" i="9"/>
  <c r="F51" i="9" s="1"/>
  <c r="G52" i="9"/>
  <c r="F52" i="9" s="1"/>
  <c r="G53" i="9"/>
  <c r="F53" i="9" s="1"/>
  <c r="G54" i="9"/>
  <c r="F54" i="9" s="1"/>
  <c r="G55" i="9"/>
  <c r="F55" i="9" s="1"/>
  <c r="G56" i="9"/>
  <c r="F56" i="9" s="1"/>
  <c r="G57" i="9"/>
  <c r="F57" i="9" s="1"/>
  <c r="G58" i="9"/>
  <c r="F58" i="9" s="1"/>
  <c r="G59" i="9"/>
  <c r="F59" i="9" s="1"/>
  <c r="G60" i="9"/>
  <c r="F60" i="9" s="1"/>
  <c r="G61" i="9"/>
  <c r="F61" i="9" s="1"/>
  <c r="G62" i="9"/>
  <c r="F62" i="9" s="1"/>
  <c r="G63" i="9"/>
  <c r="F63" i="9" s="1"/>
  <c r="G64" i="9"/>
  <c r="F64" i="9" s="1"/>
  <c r="G65" i="9"/>
  <c r="F65" i="9" s="1"/>
  <c r="G66" i="9"/>
  <c r="F66" i="9" s="1"/>
  <c r="G67" i="9"/>
  <c r="F67" i="9" s="1"/>
  <c r="G68" i="9"/>
  <c r="F68" i="9" s="1"/>
  <c r="G69" i="9"/>
  <c r="F69" i="9" s="1"/>
  <c r="G70" i="9"/>
  <c r="F70" i="9" s="1"/>
  <c r="G71" i="9"/>
  <c r="F71" i="9" s="1"/>
  <c r="G72" i="9"/>
  <c r="F72" i="9" s="1"/>
  <c r="G73" i="9"/>
  <c r="F73" i="9" s="1"/>
  <c r="G74" i="9"/>
  <c r="F74" i="9" s="1"/>
  <c r="G75" i="9"/>
  <c r="F75" i="9" s="1"/>
  <c r="G76" i="9"/>
  <c r="F76" i="9" s="1"/>
  <c r="G77" i="9"/>
  <c r="F77" i="9" s="1"/>
  <c r="G78" i="9"/>
  <c r="F78" i="9" s="1"/>
  <c r="G79" i="9"/>
  <c r="F79" i="9" s="1"/>
  <c r="G80" i="9"/>
  <c r="F80" i="9" s="1"/>
  <c r="G81" i="9"/>
  <c r="F81" i="9" s="1"/>
  <c r="G82" i="9"/>
  <c r="F82" i="9" s="1"/>
  <c r="G83" i="9"/>
  <c r="F83" i="9" s="1"/>
  <c r="G84" i="9"/>
  <c r="F84" i="9" s="1"/>
  <c r="G85" i="9"/>
  <c r="F85" i="9" s="1"/>
  <c r="G86" i="9"/>
  <c r="F86" i="9" s="1"/>
  <c r="G87" i="9"/>
  <c r="F87" i="9" s="1"/>
  <c r="G88" i="9"/>
  <c r="F88" i="9" s="1"/>
  <c r="G89" i="9"/>
  <c r="F89" i="9" s="1"/>
  <c r="G90" i="9"/>
  <c r="F90" i="9" s="1"/>
  <c r="G91" i="9"/>
  <c r="F91" i="9" s="1"/>
  <c r="G92" i="9"/>
  <c r="F92" i="9" s="1"/>
  <c r="G93" i="9"/>
  <c r="F93" i="9" s="1"/>
  <c r="G94" i="9"/>
  <c r="F94" i="9" s="1"/>
  <c r="G95" i="9"/>
  <c r="F95" i="9" s="1"/>
  <c r="G96" i="9"/>
  <c r="F96" i="9" s="1"/>
  <c r="G97" i="9"/>
  <c r="F97" i="9" s="1"/>
  <c r="G98" i="9"/>
  <c r="F98" i="9" s="1"/>
  <c r="G99" i="9"/>
  <c r="F99" i="9" s="1"/>
  <c r="G100" i="9"/>
  <c r="F100" i="9" s="1"/>
  <c r="G101" i="9"/>
  <c r="F101" i="9" s="1"/>
  <c r="G102" i="9"/>
  <c r="F102" i="9" s="1"/>
  <c r="G103" i="9"/>
  <c r="F103" i="9" s="1"/>
  <c r="G104" i="9"/>
  <c r="F104" i="9" s="1"/>
  <c r="G105" i="9"/>
  <c r="F105" i="9" s="1"/>
  <c r="G106" i="9"/>
  <c r="F106" i="9" s="1"/>
  <c r="G107" i="9"/>
  <c r="F107" i="9" s="1"/>
  <c r="G108" i="9"/>
  <c r="F108" i="9" s="1"/>
  <c r="G109" i="9"/>
  <c r="F109" i="9" s="1"/>
  <c r="G110" i="9"/>
  <c r="F110" i="9" s="1"/>
  <c r="G111" i="9"/>
  <c r="F111" i="9" s="1"/>
  <c r="G112" i="9"/>
  <c r="F112" i="9" s="1"/>
  <c r="G113" i="9"/>
  <c r="F113" i="9" s="1"/>
  <c r="G114" i="9"/>
  <c r="F114" i="9" s="1"/>
  <c r="G115" i="9"/>
  <c r="F115" i="9" s="1"/>
  <c r="G116" i="9"/>
  <c r="F116" i="9" s="1"/>
  <c r="G117" i="9"/>
  <c r="F117" i="9" s="1"/>
  <c r="G118" i="9"/>
  <c r="F118" i="9" s="1"/>
  <c r="G119" i="9"/>
  <c r="F119" i="9" s="1"/>
  <c r="G120" i="9"/>
  <c r="F120" i="9" s="1"/>
  <c r="G121" i="9"/>
  <c r="F121" i="9" s="1"/>
  <c r="G122" i="9"/>
  <c r="F122" i="9" s="1"/>
  <c r="G123" i="9"/>
  <c r="F123" i="9" s="1"/>
  <c r="G124" i="9"/>
  <c r="F124" i="9" s="1"/>
  <c r="G125" i="9"/>
  <c r="F125" i="9" s="1"/>
  <c r="G126" i="9"/>
  <c r="F126" i="9" s="1"/>
  <c r="G127" i="9"/>
  <c r="F127" i="9" s="1"/>
  <c r="G128" i="9"/>
  <c r="F128" i="9" s="1"/>
  <c r="G129" i="9"/>
  <c r="F129" i="9" s="1"/>
  <c r="G130" i="9"/>
  <c r="F130" i="9" s="1"/>
  <c r="G131" i="9"/>
  <c r="F131" i="9" s="1"/>
  <c r="G132" i="9"/>
  <c r="F132" i="9" s="1"/>
  <c r="G133" i="9"/>
  <c r="F133" i="9" s="1"/>
  <c r="G134" i="9"/>
  <c r="F134" i="9" s="1"/>
  <c r="G135" i="9"/>
  <c r="F135" i="9" s="1"/>
  <c r="G136" i="9"/>
  <c r="F136" i="9" s="1"/>
  <c r="G137" i="9"/>
  <c r="F137" i="9" s="1"/>
  <c r="G138" i="9"/>
  <c r="F138" i="9" s="1"/>
  <c r="G139" i="9"/>
  <c r="F139" i="9" s="1"/>
  <c r="G140" i="9"/>
  <c r="F140" i="9" s="1"/>
  <c r="G141" i="9"/>
  <c r="F141" i="9" s="1"/>
  <c r="G142" i="9"/>
  <c r="F142" i="9" s="1"/>
  <c r="G143" i="9"/>
  <c r="F143" i="9" s="1"/>
  <c r="G144" i="9"/>
  <c r="F144" i="9" s="1"/>
  <c r="G145" i="9"/>
  <c r="F145" i="9" s="1"/>
  <c r="G146" i="9"/>
  <c r="F146" i="9" s="1"/>
  <c r="G147" i="9"/>
  <c r="F147" i="9" s="1"/>
  <c r="G148" i="9"/>
  <c r="F148" i="9" s="1"/>
  <c r="G149" i="9"/>
  <c r="F149" i="9" s="1"/>
  <c r="G150" i="9"/>
  <c r="F150" i="9" s="1"/>
  <c r="G151" i="9"/>
  <c r="F151" i="9" s="1"/>
  <c r="G152" i="9"/>
  <c r="F152" i="9" s="1"/>
  <c r="G153" i="9"/>
  <c r="F153" i="9" s="1"/>
  <c r="G154" i="9"/>
  <c r="F154" i="9" s="1"/>
  <c r="G155" i="9"/>
  <c r="F155" i="9" s="1"/>
  <c r="G156" i="9"/>
  <c r="F156" i="9" s="1"/>
  <c r="G157" i="9"/>
  <c r="F157" i="9" s="1"/>
  <c r="G158" i="9"/>
  <c r="F158" i="9" s="1"/>
  <c r="G159" i="9"/>
  <c r="F159" i="9" s="1"/>
  <c r="G160" i="9"/>
  <c r="F160" i="9" s="1"/>
  <c r="G161" i="9"/>
  <c r="F161" i="9" s="1"/>
  <c r="G162" i="9"/>
  <c r="F162" i="9" s="1"/>
  <c r="G163" i="9"/>
  <c r="F163" i="9" s="1"/>
  <c r="G164" i="9"/>
  <c r="F164" i="9" s="1"/>
  <c r="G165" i="9"/>
  <c r="F165" i="9" s="1"/>
  <c r="G166" i="9"/>
  <c r="F166" i="9" s="1"/>
  <c r="G167" i="9"/>
  <c r="F167" i="9" s="1"/>
  <c r="G168" i="9"/>
  <c r="F168" i="9" s="1"/>
  <c r="G169" i="9"/>
  <c r="F169" i="9" s="1"/>
  <c r="G170" i="9"/>
  <c r="F170" i="9" s="1"/>
  <c r="G171" i="9"/>
  <c r="F171" i="9" s="1"/>
  <c r="G172" i="9"/>
  <c r="F172" i="9" s="1"/>
  <c r="G173" i="9"/>
  <c r="F173" i="9" s="1"/>
  <c r="G174" i="9"/>
  <c r="F174" i="9" s="1"/>
  <c r="G175" i="9"/>
  <c r="F175" i="9" s="1"/>
  <c r="G176" i="9"/>
  <c r="F176" i="9" s="1"/>
  <c r="G177" i="9"/>
  <c r="F177" i="9" s="1"/>
  <c r="G178" i="9"/>
  <c r="F178" i="9" s="1"/>
  <c r="G179" i="9"/>
  <c r="F179" i="9" s="1"/>
  <c r="G180" i="9"/>
  <c r="F180" i="9" s="1"/>
  <c r="G181" i="9"/>
  <c r="F181" i="9" s="1"/>
  <c r="G182" i="9"/>
  <c r="F182" i="9" s="1"/>
  <c r="G183" i="9"/>
  <c r="F183" i="9" s="1"/>
  <c r="G184" i="9"/>
  <c r="F184" i="9" s="1"/>
  <c r="G185" i="9"/>
  <c r="F185" i="9" s="1"/>
  <c r="G186" i="9"/>
  <c r="F186" i="9" s="1"/>
  <c r="G187" i="9"/>
  <c r="F187" i="9" s="1"/>
  <c r="G188" i="9"/>
  <c r="F188" i="9" s="1"/>
  <c r="G189" i="9"/>
  <c r="F189" i="9" s="1"/>
  <c r="G190" i="9"/>
  <c r="F190" i="9" s="1"/>
  <c r="G191" i="9"/>
  <c r="F191" i="9" s="1"/>
  <c r="G192" i="9"/>
  <c r="F192" i="9" s="1"/>
  <c r="G193" i="9"/>
  <c r="F193" i="9" s="1"/>
  <c r="G2" i="9"/>
  <c r="F2" i="9" s="1"/>
  <c r="K193" i="9"/>
  <c r="L193" i="9" s="1"/>
  <c r="K192" i="9"/>
  <c r="L192" i="9" s="1"/>
  <c r="K191" i="9"/>
  <c r="L191" i="9" s="1"/>
  <c r="K190" i="9"/>
  <c r="L190" i="9" s="1"/>
  <c r="K189" i="9"/>
  <c r="L189" i="9" s="1"/>
  <c r="K188" i="9"/>
  <c r="L188" i="9" s="1"/>
  <c r="K187" i="9"/>
  <c r="L187" i="9" s="1"/>
  <c r="K186" i="9"/>
  <c r="L186" i="9" s="1"/>
  <c r="K185" i="9"/>
  <c r="L185" i="9" s="1"/>
  <c r="K184" i="9"/>
  <c r="L184" i="9" s="1"/>
  <c r="K183" i="9"/>
  <c r="L183" i="9" s="1"/>
  <c r="K182" i="9"/>
  <c r="L182" i="9" s="1"/>
  <c r="K181" i="9"/>
  <c r="L181" i="9" s="1"/>
  <c r="K180" i="9"/>
  <c r="L180" i="9" s="1"/>
  <c r="K179" i="9"/>
  <c r="L179" i="9" s="1"/>
  <c r="K178" i="9"/>
  <c r="L178" i="9" s="1"/>
  <c r="K177" i="9"/>
  <c r="L177" i="9" s="1"/>
  <c r="K176" i="9"/>
  <c r="L176" i="9" s="1"/>
  <c r="K175" i="9"/>
  <c r="L175" i="9" s="1"/>
  <c r="K174" i="9"/>
  <c r="L174" i="9" s="1"/>
  <c r="K173" i="9"/>
  <c r="L173" i="9" s="1"/>
  <c r="K172" i="9"/>
  <c r="L172" i="9" s="1"/>
  <c r="K171" i="9"/>
  <c r="L171" i="9" s="1"/>
  <c r="K170" i="9"/>
  <c r="L170" i="9" s="1"/>
  <c r="K169" i="9"/>
  <c r="L169" i="9" s="1"/>
  <c r="K168" i="9"/>
  <c r="L168" i="9" s="1"/>
  <c r="K167" i="9"/>
  <c r="L167" i="9" s="1"/>
  <c r="K166" i="9"/>
  <c r="L166" i="9" s="1"/>
  <c r="K165" i="9"/>
  <c r="L165" i="9" s="1"/>
  <c r="K164" i="9"/>
  <c r="L164" i="9" s="1"/>
  <c r="K163" i="9"/>
  <c r="L163" i="9" s="1"/>
  <c r="K162" i="9"/>
  <c r="L162" i="9" s="1"/>
  <c r="K161" i="9"/>
  <c r="L161" i="9" s="1"/>
  <c r="K160" i="9"/>
  <c r="L160" i="9" s="1"/>
  <c r="K159" i="9"/>
  <c r="L159" i="9" s="1"/>
  <c r="K158" i="9"/>
  <c r="L158" i="9" s="1"/>
  <c r="K157" i="9"/>
  <c r="L157" i="9" s="1"/>
  <c r="K156" i="9"/>
  <c r="L156" i="9" s="1"/>
  <c r="K155" i="9"/>
  <c r="L155" i="9" s="1"/>
  <c r="K154" i="9"/>
  <c r="L154" i="9" s="1"/>
  <c r="K153" i="9"/>
  <c r="L153" i="9" s="1"/>
  <c r="K152" i="9"/>
  <c r="L152" i="9" s="1"/>
  <c r="K151" i="9"/>
  <c r="L151" i="9" s="1"/>
  <c r="K150" i="9"/>
  <c r="L150" i="9" s="1"/>
  <c r="K149" i="9"/>
  <c r="L149" i="9" s="1"/>
  <c r="K148" i="9"/>
  <c r="L148" i="9" s="1"/>
  <c r="K147" i="9"/>
  <c r="L147" i="9" s="1"/>
  <c r="K146" i="9"/>
  <c r="L146" i="9" s="1"/>
  <c r="K145" i="9"/>
  <c r="L145" i="9" s="1"/>
  <c r="K144" i="9"/>
  <c r="L144" i="9" s="1"/>
  <c r="K143" i="9"/>
  <c r="L143" i="9" s="1"/>
  <c r="K142" i="9"/>
  <c r="L142" i="9" s="1"/>
  <c r="K141" i="9"/>
  <c r="L141" i="9" s="1"/>
  <c r="K140" i="9"/>
  <c r="L140" i="9" s="1"/>
  <c r="K139" i="9"/>
  <c r="L139" i="9" s="1"/>
  <c r="K138" i="9"/>
  <c r="L138" i="9" s="1"/>
  <c r="K137" i="9"/>
  <c r="L137" i="9" s="1"/>
  <c r="K136" i="9"/>
  <c r="L136" i="9" s="1"/>
  <c r="K135" i="9"/>
  <c r="L135" i="9" s="1"/>
  <c r="K134" i="9"/>
  <c r="L134" i="9" s="1"/>
  <c r="K133" i="9"/>
  <c r="L133" i="9" s="1"/>
  <c r="K132" i="9"/>
  <c r="L132" i="9" s="1"/>
  <c r="K131" i="9"/>
  <c r="L131" i="9" s="1"/>
  <c r="K130" i="9"/>
  <c r="L130" i="9" s="1"/>
  <c r="K129" i="9"/>
  <c r="L129" i="9" s="1"/>
  <c r="K128" i="9"/>
  <c r="L128" i="9" s="1"/>
  <c r="K127" i="9"/>
  <c r="L127" i="9" s="1"/>
  <c r="K126" i="9"/>
  <c r="L126" i="9" s="1"/>
  <c r="K125" i="9"/>
  <c r="L125" i="9" s="1"/>
  <c r="K124" i="9"/>
  <c r="L124" i="9" s="1"/>
  <c r="K123" i="9"/>
  <c r="L123" i="9" s="1"/>
  <c r="K122" i="9"/>
  <c r="L122" i="9" s="1"/>
  <c r="K121" i="9"/>
  <c r="L121" i="9" s="1"/>
  <c r="K120" i="9"/>
  <c r="L120" i="9" s="1"/>
  <c r="K119" i="9"/>
  <c r="L119" i="9" s="1"/>
  <c r="K118" i="9"/>
  <c r="L118" i="9" s="1"/>
  <c r="K117" i="9"/>
  <c r="L117" i="9" s="1"/>
  <c r="K116" i="9"/>
  <c r="L116" i="9" s="1"/>
  <c r="K115" i="9"/>
  <c r="L115" i="9" s="1"/>
  <c r="K114" i="9"/>
  <c r="L114" i="9" s="1"/>
  <c r="K113" i="9"/>
  <c r="L113" i="9" s="1"/>
  <c r="K112" i="9"/>
  <c r="L112" i="9" s="1"/>
  <c r="K111" i="9"/>
  <c r="L111" i="9" s="1"/>
  <c r="K110" i="9"/>
  <c r="L110" i="9" s="1"/>
  <c r="K109" i="9"/>
  <c r="L109" i="9" s="1"/>
  <c r="K108" i="9"/>
  <c r="L108" i="9" s="1"/>
  <c r="K107" i="9"/>
  <c r="L107" i="9" s="1"/>
  <c r="K106" i="9"/>
  <c r="L106" i="9" s="1"/>
  <c r="K105" i="9"/>
  <c r="L105" i="9" s="1"/>
  <c r="K104" i="9"/>
  <c r="L104" i="9" s="1"/>
  <c r="K103" i="9"/>
  <c r="L103" i="9" s="1"/>
  <c r="K102" i="9"/>
  <c r="L102" i="9" s="1"/>
  <c r="K101" i="9"/>
  <c r="L101" i="9" s="1"/>
  <c r="K100" i="9"/>
  <c r="L100" i="9" s="1"/>
  <c r="K99" i="9"/>
  <c r="L99" i="9" s="1"/>
  <c r="K98" i="9"/>
  <c r="L98" i="9" s="1"/>
  <c r="K97" i="9"/>
  <c r="L97" i="9" s="1"/>
  <c r="K96" i="9"/>
  <c r="L96" i="9" s="1"/>
  <c r="K95" i="9"/>
  <c r="L95" i="9" s="1"/>
  <c r="K94" i="9"/>
  <c r="L94" i="9" s="1"/>
  <c r="K93" i="9"/>
  <c r="L93" i="9" s="1"/>
  <c r="K92" i="9"/>
  <c r="L92" i="9" s="1"/>
  <c r="K91" i="9"/>
  <c r="L91" i="9" s="1"/>
  <c r="K90" i="9"/>
  <c r="L90" i="9" s="1"/>
  <c r="K89" i="9"/>
  <c r="L89" i="9" s="1"/>
  <c r="K88" i="9"/>
  <c r="L88" i="9" s="1"/>
  <c r="K87" i="9"/>
  <c r="L87" i="9" s="1"/>
  <c r="K86" i="9"/>
  <c r="L86" i="9" s="1"/>
  <c r="K85" i="9"/>
  <c r="L85" i="9" s="1"/>
  <c r="K84" i="9"/>
  <c r="L84" i="9" s="1"/>
  <c r="K83" i="9"/>
  <c r="L83" i="9" s="1"/>
  <c r="K82" i="9"/>
  <c r="L82" i="9" s="1"/>
  <c r="K81" i="9"/>
  <c r="L81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K55" i="9"/>
  <c r="L55" i="9" s="1"/>
  <c r="K54" i="9"/>
  <c r="L54" i="9" s="1"/>
  <c r="K53" i="9"/>
  <c r="L53" i="9" s="1"/>
  <c r="K52" i="9"/>
  <c r="L52" i="9" s="1"/>
  <c r="K51" i="9"/>
  <c r="L51" i="9" s="1"/>
  <c r="K50" i="9"/>
  <c r="L50" i="9" s="1"/>
  <c r="K49" i="9"/>
  <c r="L49" i="9" s="1"/>
  <c r="K48" i="9"/>
  <c r="L48" i="9" s="1"/>
  <c r="K47" i="9"/>
  <c r="L47" i="9" s="1"/>
  <c r="K46" i="9"/>
  <c r="L46" i="9" s="1"/>
  <c r="K45" i="9"/>
  <c r="L45" i="9" s="1"/>
  <c r="K44" i="9"/>
  <c r="L44" i="9" s="1"/>
  <c r="K43" i="9"/>
  <c r="L43" i="9" s="1"/>
  <c r="K42" i="9"/>
  <c r="L42" i="9" s="1"/>
  <c r="K41" i="9"/>
  <c r="L41" i="9" s="1"/>
  <c r="K40" i="9"/>
  <c r="L40" i="9" s="1"/>
  <c r="K39" i="9"/>
  <c r="L39" i="9" s="1"/>
  <c r="K38" i="9"/>
  <c r="L38" i="9" s="1"/>
  <c r="K37" i="9"/>
  <c r="L37" i="9" s="1"/>
  <c r="K36" i="9"/>
  <c r="L36" i="9" s="1"/>
  <c r="K35" i="9"/>
  <c r="L35" i="9" s="1"/>
  <c r="K34" i="9"/>
  <c r="L34" i="9" s="1"/>
  <c r="K33" i="9"/>
  <c r="L33" i="9" s="1"/>
  <c r="K32" i="9"/>
  <c r="L32" i="9" s="1"/>
  <c r="K31" i="9"/>
  <c r="L31" i="9" s="1"/>
  <c r="K30" i="9"/>
  <c r="L30" i="9" s="1"/>
  <c r="K29" i="9"/>
  <c r="L29" i="9" s="1"/>
  <c r="K28" i="9"/>
  <c r="L28" i="9" s="1"/>
  <c r="K27" i="9"/>
  <c r="L27" i="9" s="1"/>
  <c r="K26" i="9"/>
  <c r="L26" i="9" s="1"/>
  <c r="K25" i="9"/>
  <c r="L25" i="9" s="1"/>
  <c r="K24" i="9"/>
  <c r="L24" i="9" s="1"/>
  <c r="K23" i="9"/>
  <c r="L23" i="9" s="1"/>
  <c r="K22" i="9"/>
  <c r="L22" i="9" s="1"/>
  <c r="K21" i="9"/>
  <c r="L21" i="9" s="1"/>
  <c r="K20" i="9"/>
  <c r="L20" i="9" s="1"/>
  <c r="K19" i="9"/>
  <c r="L19" i="9" s="1"/>
  <c r="K18" i="9"/>
  <c r="L18" i="9" s="1"/>
  <c r="K17" i="9"/>
  <c r="L17" i="9" s="1"/>
  <c r="K16" i="9"/>
  <c r="L16" i="9" s="1"/>
  <c r="K15" i="9"/>
  <c r="L15" i="9" s="1"/>
  <c r="K14" i="9"/>
  <c r="L14" i="9" s="1"/>
  <c r="K13" i="9"/>
  <c r="L13" i="9" s="1"/>
  <c r="K12" i="9"/>
  <c r="L12" i="9" s="1"/>
  <c r="K11" i="9"/>
  <c r="L11" i="9" s="1"/>
  <c r="K10" i="9"/>
  <c r="L10" i="9" s="1"/>
  <c r="K9" i="9"/>
  <c r="L9" i="9" s="1"/>
  <c r="K8" i="9"/>
  <c r="L8" i="9" s="1"/>
  <c r="K7" i="9"/>
  <c r="L7" i="9" s="1"/>
  <c r="K6" i="9"/>
  <c r="L6" i="9" s="1"/>
  <c r="K5" i="9"/>
  <c r="L5" i="9" s="1"/>
  <c r="K4" i="9"/>
  <c r="L4" i="9" s="1"/>
  <c r="K3" i="9"/>
  <c r="L3" i="9" s="1"/>
  <c r="K2" i="9"/>
  <c r="L2" i="9" s="1"/>
  <c r="G3" i="5"/>
  <c r="G4" i="5"/>
  <c r="G5" i="5"/>
  <c r="H5" i="5" s="1"/>
  <c r="I5" i="5" s="1"/>
  <c r="J5" i="5" s="1"/>
  <c r="G6" i="5"/>
  <c r="H6" i="5" s="1"/>
  <c r="I6" i="5" s="1"/>
  <c r="J6" i="5" s="1"/>
  <c r="G7" i="5"/>
  <c r="H7" i="5" s="1"/>
  <c r="I7" i="5" s="1"/>
  <c r="J7" i="5" s="1"/>
  <c r="G8" i="5"/>
  <c r="H8" i="5" s="1"/>
  <c r="I8" i="5" s="1"/>
  <c r="J8" i="5" s="1"/>
  <c r="G9" i="5"/>
  <c r="H9" i="5" s="1"/>
  <c r="I9" i="5" s="1"/>
  <c r="J9" i="5" s="1"/>
  <c r="G10" i="5"/>
  <c r="H10" i="5" s="1"/>
  <c r="I10" i="5" s="1"/>
  <c r="J10" i="5" s="1"/>
  <c r="G11" i="5"/>
  <c r="H11" i="5" s="1"/>
  <c r="I11" i="5" s="1"/>
  <c r="J11" i="5" s="1"/>
  <c r="G12" i="5"/>
  <c r="G13" i="5"/>
  <c r="H13" i="5" s="1"/>
  <c r="I13" i="5" s="1"/>
  <c r="J13" i="5" s="1"/>
  <c r="G14" i="5"/>
  <c r="H14" i="5" s="1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I17" i="5" s="1"/>
  <c r="J17" i="5" s="1"/>
  <c r="G18" i="5"/>
  <c r="H18" i="5" s="1"/>
  <c r="I18" i="5" s="1"/>
  <c r="J18" i="5" s="1"/>
  <c r="G19" i="5"/>
  <c r="G20" i="5"/>
  <c r="H20" i="5" s="1"/>
  <c r="I20" i="5" s="1"/>
  <c r="J20" i="5" s="1"/>
  <c r="G21" i="5"/>
  <c r="H21" i="5" s="1"/>
  <c r="I21" i="5" s="1"/>
  <c r="J21" i="5" s="1"/>
  <c r="G22" i="5"/>
  <c r="H22" i="5" s="1"/>
  <c r="I22" i="5" s="1"/>
  <c r="J22" i="5" s="1"/>
  <c r="G23" i="5"/>
  <c r="G24" i="5"/>
  <c r="H24" i="5" s="1"/>
  <c r="I24" i="5" s="1"/>
  <c r="J24" i="5" s="1"/>
  <c r="G25" i="5"/>
  <c r="H25" i="5" s="1"/>
  <c r="I25" i="5" s="1"/>
  <c r="J25" i="5" s="1"/>
  <c r="G26" i="5"/>
  <c r="H26" i="5" s="1"/>
  <c r="I26" i="5" s="1"/>
  <c r="J26" i="5" s="1"/>
  <c r="G27" i="5"/>
  <c r="G28" i="5"/>
  <c r="G29" i="5"/>
  <c r="H29" i="5" s="1"/>
  <c r="I29" i="5" s="1"/>
  <c r="J29" i="5" s="1"/>
  <c r="G30" i="5"/>
  <c r="H30" i="5" s="1"/>
  <c r="I30" i="5" s="1"/>
  <c r="J30" i="5" s="1"/>
  <c r="G31" i="5"/>
  <c r="H31" i="5" s="1"/>
  <c r="I31" i="5" s="1"/>
  <c r="J31" i="5" s="1"/>
  <c r="G32" i="5"/>
  <c r="H32" i="5" s="1"/>
  <c r="I32" i="5" s="1"/>
  <c r="J32" i="5" s="1"/>
  <c r="G33" i="5"/>
  <c r="H33" i="5" s="1"/>
  <c r="I33" i="5" s="1"/>
  <c r="J33" i="5" s="1"/>
  <c r="G34" i="5"/>
  <c r="H34" i="5" s="1"/>
  <c r="I34" i="5" s="1"/>
  <c r="J34" i="5" s="1"/>
  <c r="G35" i="5"/>
  <c r="G36" i="5"/>
  <c r="G37" i="5"/>
  <c r="H37" i="5" s="1"/>
  <c r="I37" i="5" s="1"/>
  <c r="J37" i="5" s="1"/>
  <c r="G38" i="5"/>
  <c r="H38" i="5" s="1"/>
  <c r="I38" i="5" s="1"/>
  <c r="J38" i="5" s="1"/>
  <c r="G39" i="5"/>
  <c r="H39" i="5" s="1"/>
  <c r="I39" i="5" s="1"/>
  <c r="J39" i="5" s="1"/>
  <c r="G40" i="5"/>
  <c r="H40" i="5" s="1"/>
  <c r="I40" i="5" s="1"/>
  <c r="J40" i="5" s="1"/>
  <c r="G41" i="5"/>
  <c r="H41" i="5" s="1"/>
  <c r="I41" i="5" s="1"/>
  <c r="J41" i="5" s="1"/>
  <c r="G42" i="5"/>
  <c r="H42" i="5" s="1"/>
  <c r="I42" i="5" s="1"/>
  <c r="J42" i="5" s="1"/>
  <c r="G43" i="5"/>
  <c r="H43" i="5" s="1"/>
  <c r="I43" i="5" s="1"/>
  <c r="J43" i="5" s="1"/>
  <c r="G44" i="5"/>
  <c r="G45" i="5"/>
  <c r="G46" i="5"/>
  <c r="H46" i="5" s="1"/>
  <c r="I46" i="5" s="1"/>
  <c r="J46" i="5" s="1"/>
  <c r="G47" i="5"/>
  <c r="H47" i="5" s="1"/>
  <c r="I47" i="5" s="1"/>
  <c r="J47" i="5" s="1"/>
  <c r="G48" i="5"/>
  <c r="H48" i="5" s="1"/>
  <c r="I48" i="5" s="1"/>
  <c r="J48" i="5" s="1"/>
  <c r="G49" i="5"/>
  <c r="H49" i="5" s="1"/>
  <c r="I49" i="5" s="1"/>
  <c r="J49" i="5" s="1"/>
  <c r="G50" i="5"/>
  <c r="H50" i="5" s="1"/>
  <c r="I50" i="5" s="1"/>
  <c r="J50" i="5" s="1"/>
  <c r="G51" i="5"/>
  <c r="G52" i="5"/>
  <c r="G53" i="5"/>
  <c r="H53" i="5" s="1"/>
  <c r="I53" i="5" s="1"/>
  <c r="J53" i="5" s="1"/>
  <c r="G54" i="5"/>
  <c r="H54" i="5" s="1"/>
  <c r="I54" i="5" s="1"/>
  <c r="J54" i="5" s="1"/>
  <c r="G55" i="5"/>
  <c r="H55" i="5" s="1"/>
  <c r="I55" i="5" s="1"/>
  <c r="J55" i="5" s="1"/>
  <c r="G56" i="5"/>
  <c r="H56" i="5" s="1"/>
  <c r="I56" i="5" s="1"/>
  <c r="J56" i="5" s="1"/>
  <c r="G57" i="5"/>
  <c r="H57" i="5" s="1"/>
  <c r="I57" i="5" s="1"/>
  <c r="J57" i="5" s="1"/>
  <c r="G58" i="5"/>
  <c r="H58" i="5" s="1"/>
  <c r="I58" i="5" s="1"/>
  <c r="J58" i="5" s="1"/>
  <c r="G59" i="5"/>
  <c r="G60" i="5"/>
  <c r="G61" i="5"/>
  <c r="G62" i="5"/>
  <c r="H62" i="5" s="1"/>
  <c r="I62" i="5" s="1"/>
  <c r="J62" i="5" s="1"/>
  <c r="G63" i="5"/>
  <c r="H63" i="5" s="1"/>
  <c r="I63" i="5" s="1"/>
  <c r="J63" i="5" s="1"/>
  <c r="G64" i="5"/>
  <c r="H64" i="5" s="1"/>
  <c r="I64" i="5" s="1"/>
  <c r="J64" i="5" s="1"/>
  <c r="G65" i="5"/>
  <c r="H65" i="5" s="1"/>
  <c r="I65" i="5" s="1"/>
  <c r="J65" i="5" s="1"/>
  <c r="G66" i="5"/>
  <c r="H66" i="5" s="1"/>
  <c r="I66" i="5" s="1"/>
  <c r="J66" i="5" s="1"/>
  <c r="G67" i="5"/>
  <c r="G68" i="5"/>
  <c r="H68" i="5" s="1"/>
  <c r="I68" i="5" s="1"/>
  <c r="J68" i="5" s="1"/>
  <c r="G69" i="5"/>
  <c r="H69" i="5" s="1"/>
  <c r="I69" i="5" s="1"/>
  <c r="J69" i="5" s="1"/>
  <c r="G70" i="5"/>
  <c r="H70" i="5" s="1"/>
  <c r="I70" i="5" s="1"/>
  <c r="J70" i="5" s="1"/>
  <c r="G71" i="5"/>
  <c r="H71" i="5" s="1"/>
  <c r="I71" i="5" s="1"/>
  <c r="J71" i="5" s="1"/>
  <c r="G72" i="5"/>
  <c r="H72" i="5" s="1"/>
  <c r="I72" i="5" s="1"/>
  <c r="J72" i="5" s="1"/>
  <c r="G73" i="5"/>
  <c r="H73" i="5" s="1"/>
  <c r="I73" i="5" s="1"/>
  <c r="J73" i="5" s="1"/>
  <c r="G74" i="5"/>
  <c r="H74" i="5" s="1"/>
  <c r="I74" i="5" s="1"/>
  <c r="J74" i="5" s="1"/>
  <c r="G75" i="5"/>
  <c r="G76" i="5"/>
  <c r="G77" i="5"/>
  <c r="H77" i="5" s="1"/>
  <c r="I77" i="5" s="1"/>
  <c r="J77" i="5" s="1"/>
  <c r="G78" i="5"/>
  <c r="H78" i="5" s="1"/>
  <c r="I78" i="5" s="1"/>
  <c r="J78" i="5" s="1"/>
  <c r="G79" i="5"/>
  <c r="H79" i="5" s="1"/>
  <c r="I79" i="5" s="1"/>
  <c r="J79" i="5" s="1"/>
  <c r="G80" i="5"/>
  <c r="H80" i="5" s="1"/>
  <c r="I80" i="5" s="1"/>
  <c r="J80" i="5" s="1"/>
  <c r="G81" i="5"/>
  <c r="H81" i="5" s="1"/>
  <c r="I81" i="5" s="1"/>
  <c r="J81" i="5" s="1"/>
  <c r="G82" i="5"/>
  <c r="H82" i="5" s="1"/>
  <c r="I82" i="5" s="1"/>
  <c r="J82" i="5" s="1"/>
  <c r="G83" i="5"/>
  <c r="H83" i="5" s="1"/>
  <c r="I83" i="5" s="1"/>
  <c r="J83" i="5" s="1"/>
  <c r="G84" i="5"/>
  <c r="H84" i="5" s="1"/>
  <c r="I84" i="5" s="1"/>
  <c r="J84" i="5" s="1"/>
  <c r="G85" i="5"/>
  <c r="H85" i="5" s="1"/>
  <c r="I85" i="5" s="1"/>
  <c r="J85" i="5" s="1"/>
  <c r="G86" i="5"/>
  <c r="H86" i="5" s="1"/>
  <c r="I86" i="5" s="1"/>
  <c r="J86" i="5" s="1"/>
  <c r="G87" i="5"/>
  <c r="H87" i="5" s="1"/>
  <c r="I87" i="5" s="1"/>
  <c r="J87" i="5" s="1"/>
  <c r="G88" i="5"/>
  <c r="H88" i="5" s="1"/>
  <c r="I88" i="5" s="1"/>
  <c r="J88" i="5" s="1"/>
  <c r="G89" i="5"/>
  <c r="H89" i="5" s="1"/>
  <c r="I89" i="5" s="1"/>
  <c r="J89" i="5" s="1"/>
  <c r="G90" i="5"/>
  <c r="H90" i="5" s="1"/>
  <c r="I90" i="5" s="1"/>
  <c r="J90" i="5" s="1"/>
  <c r="G91" i="5"/>
  <c r="H91" i="5" s="1"/>
  <c r="I91" i="5" s="1"/>
  <c r="J91" i="5" s="1"/>
  <c r="G92" i="5"/>
  <c r="G93" i="5"/>
  <c r="H93" i="5" s="1"/>
  <c r="I93" i="5" s="1"/>
  <c r="J93" i="5" s="1"/>
  <c r="G94" i="5"/>
  <c r="H94" i="5" s="1"/>
  <c r="I94" i="5" s="1"/>
  <c r="J94" i="5" s="1"/>
  <c r="G95" i="5"/>
  <c r="H95" i="5" s="1"/>
  <c r="I95" i="5" s="1"/>
  <c r="J95" i="5" s="1"/>
  <c r="G96" i="5"/>
  <c r="H96" i="5" s="1"/>
  <c r="I96" i="5" s="1"/>
  <c r="J96" i="5" s="1"/>
  <c r="G97" i="5"/>
  <c r="H97" i="5" s="1"/>
  <c r="I97" i="5" s="1"/>
  <c r="J97" i="5" s="1"/>
  <c r="G98" i="5"/>
  <c r="H98" i="5" s="1"/>
  <c r="I98" i="5" s="1"/>
  <c r="J98" i="5" s="1"/>
  <c r="G99" i="5"/>
  <c r="G100" i="5"/>
  <c r="G101" i="5"/>
  <c r="H101" i="5" s="1"/>
  <c r="I101" i="5" s="1"/>
  <c r="J101" i="5" s="1"/>
  <c r="G102" i="5"/>
  <c r="H102" i="5" s="1"/>
  <c r="I102" i="5" s="1"/>
  <c r="J102" i="5" s="1"/>
  <c r="G103" i="5"/>
  <c r="H103" i="5" s="1"/>
  <c r="I103" i="5" s="1"/>
  <c r="J103" i="5" s="1"/>
  <c r="G104" i="5"/>
  <c r="H104" i="5" s="1"/>
  <c r="I104" i="5" s="1"/>
  <c r="J104" i="5" s="1"/>
  <c r="G105" i="5"/>
  <c r="H105" i="5" s="1"/>
  <c r="I105" i="5" s="1"/>
  <c r="J105" i="5" s="1"/>
  <c r="G106" i="5"/>
  <c r="H106" i="5" s="1"/>
  <c r="I106" i="5" s="1"/>
  <c r="J106" i="5" s="1"/>
  <c r="G107" i="5"/>
  <c r="G108" i="5"/>
  <c r="H108" i="5" s="1"/>
  <c r="I108" i="5" s="1"/>
  <c r="J108" i="5" s="1"/>
  <c r="G109" i="5"/>
  <c r="H109" i="5" s="1"/>
  <c r="I109" i="5" s="1"/>
  <c r="J109" i="5" s="1"/>
  <c r="G110" i="5"/>
  <c r="H110" i="5" s="1"/>
  <c r="I110" i="5" s="1"/>
  <c r="J110" i="5" s="1"/>
  <c r="G111" i="5"/>
  <c r="H111" i="5" s="1"/>
  <c r="I111" i="5" s="1"/>
  <c r="J111" i="5" s="1"/>
  <c r="G112" i="5"/>
  <c r="H112" i="5" s="1"/>
  <c r="I112" i="5" s="1"/>
  <c r="J112" i="5" s="1"/>
  <c r="G113" i="5"/>
  <c r="H113" i="5" s="1"/>
  <c r="I113" i="5" s="1"/>
  <c r="J113" i="5" s="1"/>
  <c r="G114" i="5"/>
  <c r="H114" i="5" s="1"/>
  <c r="I114" i="5" s="1"/>
  <c r="J114" i="5" s="1"/>
  <c r="G115" i="5"/>
  <c r="G116" i="5"/>
  <c r="H116" i="5" s="1"/>
  <c r="I116" i="5" s="1"/>
  <c r="J116" i="5" s="1"/>
  <c r="G117" i="5"/>
  <c r="H117" i="5" s="1"/>
  <c r="I117" i="5" s="1"/>
  <c r="J117" i="5" s="1"/>
  <c r="G118" i="5"/>
  <c r="H118" i="5" s="1"/>
  <c r="I118" i="5" s="1"/>
  <c r="J118" i="5" s="1"/>
  <c r="G119" i="5"/>
  <c r="H119" i="5" s="1"/>
  <c r="I119" i="5" s="1"/>
  <c r="J119" i="5" s="1"/>
  <c r="G120" i="5"/>
  <c r="H120" i="5" s="1"/>
  <c r="I120" i="5" s="1"/>
  <c r="J120" i="5" s="1"/>
  <c r="G121" i="5"/>
  <c r="H121" i="5" s="1"/>
  <c r="I121" i="5" s="1"/>
  <c r="J121" i="5" s="1"/>
  <c r="G122" i="5"/>
  <c r="H122" i="5" s="1"/>
  <c r="I122" i="5" s="1"/>
  <c r="J122" i="5" s="1"/>
  <c r="G123" i="5"/>
  <c r="H123" i="5" s="1"/>
  <c r="I123" i="5" s="1"/>
  <c r="J123" i="5" s="1"/>
  <c r="G124" i="5"/>
  <c r="G125" i="5"/>
  <c r="H125" i="5" s="1"/>
  <c r="I125" i="5" s="1"/>
  <c r="J125" i="5" s="1"/>
  <c r="G126" i="5"/>
  <c r="H126" i="5" s="1"/>
  <c r="I126" i="5" s="1"/>
  <c r="J126" i="5" s="1"/>
  <c r="G127" i="5"/>
  <c r="H127" i="5" s="1"/>
  <c r="I127" i="5" s="1"/>
  <c r="J127" i="5" s="1"/>
  <c r="G128" i="5"/>
  <c r="H128" i="5" s="1"/>
  <c r="I128" i="5" s="1"/>
  <c r="J128" i="5" s="1"/>
  <c r="G129" i="5"/>
  <c r="H129" i="5" s="1"/>
  <c r="I129" i="5" s="1"/>
  <c r="J129" i="5" s="1"/>
  <c r="G130" i="5"/>
  <c r="H130" i="5" s="1"/>
  <c r="I130" i="5" s="1"/>
  <c r="J130" i="5" s="1"/>
  <c r="G131" i="5"/>
  <c r="H131" i="5" s="1"/>
  <c r="I131" i="5" s="1"/>
  <c r="J131" i="5" s="1"/>
  <c r="G132" i="5"/>
  <c r="H132" i="5" s="1"/>
  <c r="I132" i="5" s="1"/>
  <c r="J132" i="5" s="1"/>
  <c r="G133" i="5"/>
  <c r="H133" i="5" s="1"/>
  <c r="I133" i="5" s="1"/>
  <c r="J133" i="5" s="1"/>
  <c r="G134" i="5"/>
  <c r="H134" i="5" s="1"/>
  <c r="I134" i="5" s="1"/>
  <c r="J134" i="5" s="1"/>
  <c r="G135" i="5"/>
  <c r="H135" i="5" s="1"/>
  <c r="I135" i="5" s="1"/>
  <c r="J135" i="5" s="1"/>
  <c r="G136" i="5"/>
  <c r="H136" i="5" s="1"/>
  <c r="I136" i="5" s="1"/>
  <c r="J136" i="5" s="1"/>
  <c r="G137" i="5"/>
  <c r="H137" i="5" s="1"/>
  <c r="I137" i="5" s="1"/>
  <c r="J137" i="5" s="1"/>
  <c r="G138" i="5"/>
  <c r="H138" i="5" s="1"/>
  <c r="I138" i="5" s="1"/>
  <c r="J138" i="5" s="1"/>
  <c r="G139" i="5"/>
  <c r="H139" i="5" s="1"/>
  <c r="I139" i="5" s="1"/>
  <c r="J139" i="5" s="1"/>
  <c r="G140" i="5"/>
  <c r="H140" i="5" s="1"/>
  <c r="I140" i="5" s="1"/>
  <c r="J140" i="5" s="1"/>
  <c r="G141" i="5"/>
  <c r="H141" i="5" s="1"/>
  <c r="I141" i="5" s="1"/>
  <c r="J141" i="5" s="1"/>
  <c r="G142" i="5"/>
  <c r="H142" i="5" s="1"/>
  <c r="I142" i="5" s="1"/>
  <c r="J142" i="5" s="1"/>
  <c r="G143" i="5"/>
  <c r="H143" i="5" s="1"/>
  <c r="I143" i="5" s="1"/>
  <c r="J143" i="5" s="1"/>
  <c r="G144" i="5"/>
  <c r="H144" i="5" s="1"/>
  <c r="I144" i="5" s="1"/>
  <c r="J144" i="5" s="1"/>
  <c r="G145" i="5"/>
  <c r="H145" i="5" s="1"/>
  <c r="I145" i="5" s="1"/>
  <c r="J145" i="5" s="1"/>
  <c r="G146" i="5"/>
  <c r="H146" i="5" s="1"/>
  <c r="I146" i="5" s="1"/>
  <c r="J146" i="5" s="1"/>
  <c r="G147" i="5"/>
  <c r="G148" i="5"/>
  <c r="H148" i="5" s="1"/>
  <c r="I148" i="5" s="1"/>
  <c r="J148" i="5" s="1"/>
  <c r="G149" i="5"/>
  <c r="H149" i="5" s="1"/>
  <c r="I149" i="5" s="1"/>
  <c r="J149" i="5" s="1"/>
  <c r="G150" i="5"/>
  <c r="H150" i="5" s="1"/>
  <c r="I150" i="5" s="1"/>
  <c r="J150" i="5" s="1"/>
  <c r="G151" i="5"/>
  <c r="H151" i="5" s="1"/>
  <c r="I151" i="5" s="1"/>
  <c r="J151" i="5" s="1"/>
  <c r="G152" i="5"/>
  <c r="H152" i="5" s="1"/>
  <c r="I152" i="5" s="1"/>
  <c r="J152" i="5" s="1"/>
  <c r="G153" i="5"/>
  <c r="H153" i="5" s="1"/>
  <c r="I153" i="5" s="1"/>
  <c r="J153" i="5" s="1"/>
  <c r="G154" i="5"/>
  <c r="H154" i="5" s="1"/>
  <c r="I154" i="5" s="1"/>
  <c r="J154" i="5" s="1"/>
  <c r="G155" i="5"/>
  <c r="G156" i="5"/>
  <c r="G157" i="5"/>
  <c r="H157" i="5" s="1"/>
  <c r="I157" i="5" s="1"/>
  <c r="J157" i="5" s="1"/>
  <c r="G158" i="5"/>
  <c r="H158" i="5" s="1"/>
  <c r="I158" i="5" s="1"/>
  <c r="J158" i="5" s="1"/>
  <c r="G159" i="5"/>
  <c r="H159" i="5" s="1"/>
  <c r="I159" i="5" s="1"/>
  <c r="J159" i="5" s="1"/>
  <c r="G160" i="5"/>
  <c r="H160" i="5" s="1"/>
  <c r="I160" i="5" s="1"/>
  <c r="J160" i="5" s="1"/>
  <c r="G161" i="5"/>
  <c r="H161" i="5" s="1"/>
  <c r="I161" i="5" s="1"/>
  <c r="J161" i="5" s="1"/>
  <c r="G162" i="5"/>
  <c r="H162" i="5" s="1"/>
  <c r="I162" i="5" s="1"/>
  <c r="J162" i="5" s="1"/>
  <c r="G163" i="5"/>
  <c r="G164" i="5"/>
  <c r="H164" i="5" s="1"/>
  <c r="I164" i="5" s="1"/>
  <c r="J164" i="5" s="1"/>
  <c r="G165" i="5"/>
  <c r="H165" i="5" s="1"/>
  <c r="I165" i="5" s="1"/>
  <c r="J165" i="5" s="1"/>
  <c r="G166" i="5"/>
  <c r="H166" i="5" s="1"/>
  <c r="I166" i="5" s="1"/>
  <c r="J166" i="5" s="1"/>
  <c r="G167" i="5"/>
  <c r="H167" i="5" s="1"/>
  <c r="I167" i="5" s="1"/>
  <c r="J167" i="5" s="1"/>
  <c r="G168" i="5"/>
  <c r="H168" i="5" s="1"/>
  <c r="I168" i="5" s="1"/>
  <c r="J168" i="5" s="1"/>
  <c r="G169" i="5"/>
  <c r="H169" i="5" s="1"/>
  <c r="I169" i="5" s="1"/>
  <c r="J169" i="5" s="1"/>
  <c r="G170" i="5"/>
  <c r="H170" i="5" s="1"/>
  <c r="I170" i="5" s="1"/>
  <c r="J170" i="5" s="1"/>
  <c r="G171" i="5"/>
  <c r="H171" i="5" s="1"/>
  <c r="I171" i="5" s="1"/>
  <c r="J171" i="5" s="1"/>
  <c r="G172" i="5"/>
  <c r="G173" i="5"/>
  <c r="H173" i="5" s="1"/>
  <c r="I173" i="5" s="1"/>
  <c r="J173" i="5" s="1"/>
  <c r="G174" i="5"/>
  <c r="H174" i="5" s="1"/>
  <c r="I174" i="5" s="1"/>
  <c r="J174" i="5" s="1"/>
  <c r="G175" i="5"/>
  <c r="H175" i="5" s="1"/>
  <c r="I175" i="5" s="1"/>
  <c r="J175" i="5" s="1"/>
  <c r="G176" i="5"/>
  <c r="H176" i="5" s="1"/>
  <c r="I176" i="5" s="1"/>
  <c r="J176" i="5" s="1"/>
  <c r="G177" i="5"/>
  <c r="H177" i="5" s="1"/>
  <c r="I177" i="5" s="1"/>
  <c r="J177" i="5" s="1"/>
  <c r="G178" i="5"/>
  <c r="H178" i="5" s="1"/>
  <c r="I178" i="5" s="1"/>
  <c r="J178" i="5" s="1"/>
  <c r="G179" i="5"/>
  <c r="H179" i="5" s="1"/>
  <c r="I179" i="5" s="1"/>
  <c r="J179" i="5" s="1"/>
  <c r="G180" i="5"/>
  <c r="G181" i="5"/>
  <c r="H181" i="5" s="1"/>
  <c r="I181" i="5" s="1"/>
  <c r="J181" i="5" s="1"/>
  <c r="G182" i="5"/>
  <c r="H182" i="5" s="1"/>
  <c r="I182" i="5" s="1"/>
  <c r="J182" i="5" s="1"/>
  <c r="G183" i="5"/>
  <c r="H183" i="5" s="1"/>
  <c r="I183" i="5" s="1"/>
  <c r="J183" i="5" s="1"/>
  <c r="G184" i="5"/>
  <c r="H184" i="5" s="1"/>
  <c r="I184" i="5" s="1"/>
  <c r="J184" i="5" s="1"/>
  <c r="G185" i="5"/>
  <c r="H185" i="5" s="1"/>
  <c r="I185" i="5" s="1"/>
  <c r="J185" i="5" s="1"/>
  <c r="G186" i="5"/>
  <c r="H186" i="5" s="1"/>
  <c r="I186" i="5" s="1"/>
  <c r="J186" i="5" s="1"/>
  <c r="G187" i="5"/>
  <c r="G188" i="5"/>
  <c r="H188" i="5" s="1"/>
  <c r="I188" i="5" s="1"/>
  <c r="J188" i="5" s="1"/>
  <c r="G189" i="5"/>
  <c r="H189" i="5" s="1"/>
  <c r="I189" i="5" s="1"/>
  <c r="J189" i="5" s="1"/>
  <c r="G190" i="5"/>
  <c r="H190" i="5" s="1"/>
  <c r="I190" i="5" s="1"/>
  <c r="J190" i="5" s="1"/>
  <c r="G191" i="5"/>
  <c r="H191" i="5" s="1"/>
  <c r="I191" i="5" s="1"/>
  <c r="J191" i="5" s="1"/>
  <c r="G192" i="5"/>
  <c r="H192" i="5" s="1"/>
  <c r="I192" i="5" s="1"/>
  <c r="J192" i="5" s="1"/>
  <c r="G193" i="5"/>
  <c r="H193" i="5" s="1"/>
  <c r="I193" i="5" s="1"/>
  <c r="J193" i="5" s="1"/>
  <c r="G2" i="5"/>
  <c r="H2" i="5" s="1"/>
  <c r="I2" i="5" s="1"/>
  <c r="J2" i="5" s="1"/>
  <c r="H3" i="5"/>
  <c r="I3" i="5" s="1"/>
  <c r="J3" i="5" s="1"/>
  <c r="H4" i="5"/>
  <c r="I4" i="5" s="1"/>
  <c r="J4" i="5" s="1"/>
  <c r="H12" i="5"/>
  <c r="I12" i="5" s="1"/>
  <c r="J12" i="5" s="1"/>
  <c r="H19" i="5"/>
  <c r="I19" i="5" s="1"/>
  <c r="J19" i="5" s="1"/>
  <c r="H23" i="5"/>
  <c r="I23" i="5" s="1"/>
  <c r="J23" i="5" s="1"/>
  <c r="H27" i="5"/>
  <c r="I27" i="5" s="1"/>
  <c r="J27" i="5" s="1"/>
  <c r="H28" i="5"/>
  <c r="I28" i="5" s="1"/>
  <c r="J28" i="5" s="1"/>
  <c r="H35" i="5"/>
  <c r="I35" i="5" s="1"/>
  <c r="J35" i="5" s="1"/>
  <c r="H36" i="5"/>
  <c r="I36" i="5" s="1"/>
  <c r="J36" i="5" s="1"/>
  <c r="H44" i="5"/>
  <c r="I44" i="5" s="1"/>
  <c r="J44" i="5" s="1"/>
  <c r="H45" i="5"/>
  <c r="I45" i="5" s="1"/>
  <c r="J45" i="5" s="1"/>
  <c r="H51" i="5"/>
  <c r="I51" i="5" s="1"/>
  <c r="J51" i="5" s="1"/>
  <c r="H52" i="5"/>
  <c r="I52" i="5" s="1"/>
  <c r="J52" i="5" s="1"/>
  <c r="H59" i="5"/>
  <c r="I59" i="5" s="1"/>
  <c r="J59" i="5" s="1"/>
  <c r="H60" i="5"/>
  <c r="I60" i="5" s="1"/>
  <c r="J60" i="5" s="1"/>
  <c r="H61" i="5"/>
  <c r="I61" i="5" s="1"/>
  <c r="J61" i="5" s="1"/>
  <c r="H67" i="5"/>
  <c r="I67" i="5"/>
  <c r="J67" i="5" s="1"/>
  <c r="H75" i="5"/>
  <c r="I75" i="5" s="1"/>
  <c r="J75" i="5" s="1"/>
  <c r="H76" i="5"/>
  <c r="I76" i="5" s="1"/>
  <c r="J76" i="5" s="1"/>
  <c r="H92" i="5"/>
  <c r="I92" i="5" s="1"/>
  <c r="J92" i="5" s="1"/>
  <c r="H99" i="5"/>
  <c r="I99" i="5" s="1"/>
  <c r="J99" i="5" s="1"/>
  <c r="H100" i="5"/>
  <c r="I100" i="5" s="1"/>
  <c r="J100" i="5" s="1"/>
  <c r="H107" i="5"/>
  <c r="I107" i="5" s="1"/>
  <c r="J107" i="5" s="1"/>
  <c r="H115" i="5"/>
  <c r="I115" i="5" s="1"/>
  <c r="J115" i="5" s="1"/>
  <c r="H124" i="5"/>
  <c r="I124" i="5" s="1"/>
  <c r="J124" i="5" s="1"/>
  <c r="H147" i="5"/>
  <c r="I147" i="5" s="1"/>
  <c r="J147" i="5" s="1"/>
  <c r="H155" i="5"/>
  <c r="I155" i="5" s="1"/>
  <c r="J155" i="5" s="1"/>
  <c r="H156" i="5"/>
  <c r="I156" i="5" s="1"/>
  <c r="J156" i="5" s="1"/>
  <c r="H163" i="5"/>
  <c r="I163" i="5" s="1"/>
  <c r="J163" i="5" s="1"/>
  <c r="H172" i="5"/>
  <c r="I172" i="5" s="1"/>
  <c r="J172" i="5" s="1"/>
  <c r="H180" i="5"/>
  <c r="I180" i="5" s="1"/>
  <c r="J180" i="5" s="1"/>
  <c r="H187" i="5"/>
  <c r="I187" i="5" s="1"/>
  <c r="J187" i="5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<sst xmlns="http://schemas.openxmlformats.org/spreadsheetml/2006/main" count="2328" uniqueCount="38">
  <si>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</si>
  <si>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</si>
  <si>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</si>
  <si>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</si>
  <si>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</si>
  <si>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</si>
  <si>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</si>
  <si>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</si>
  <si>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</si>
  <si>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</si>
  <si>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</si>
  <si>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</si>
  <si>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</si>
  <si>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</si>
  <si>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</si>
  <si>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</si>
  <si>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</si>
  <si>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</si>
  <si>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</si>
  <si>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</si>
  <si>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</si>
  <si>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</si>
  <si>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</si>
  <si>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</si>
  <si>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</si>
  <si>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</si>
  <si>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</si>
  <si>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</si>
  <si>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</si>
  <si>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</si>
  <si>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</si>
  <si>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</si>
  <si>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</si>
  <si>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</si>
  <si>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</si>
  <si>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40UP</t>
  </si>
  <si>
    <t>50UP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</si>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</sst>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tabSelected="1" zoomScale="90" zoomScaleNormal="90" workbookViewId="0">
      <selection activeCell="F2" sqref="F2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0.39763532711864408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5.0666734288135569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14.257115044067801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23.578596252542379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29.965255393220335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31.492439676271189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27.951682457627115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20.302022832203395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10.343558442372883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2.3135514440677962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5.0343352542372877E-2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0.39763532711864408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5.0666734288135569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14.257115044067801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23.578596252542379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29.965255393220335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31.492439676271189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27.951682457627115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20.302022832203395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10.343558442372883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2.3135514440677962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5.0343352542372877E-2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1.881364673913043E-2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0.80223873913043486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4.7080353597826115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13.556743695652173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25.755495295652175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38.056981632608704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47.208891451086977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52.454011922826083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53.048837421739151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49.501163250000005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42.379522535869576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32.467809295652167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20.69154981086956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9.6593668706521729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2.7757561880434776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0.25988373478260873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3.3377934782608697E-4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1.881364673913043E-2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0.80223873913043486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4.7080353597826115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13.556743695652173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25.755495295652175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38.056981632608704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47.208891451086977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52.454011922826083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53.048837421739151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49.501163250000005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42.379522535869576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32.467809295652167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20.69154981086956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9.6593668706521729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2.7757561880434776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0.25988373478260873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3.3377934782608697E-4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0.24522794456521749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3.2296349108695646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10.804636158695653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21.436012838043471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33.087194447826093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43.676071561956512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51.389703786956545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55.495555992391331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55.670634446739129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52.249891952173918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45.902763966304363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36.920742757608693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26.134255110869571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15.23068893913044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6.411260492391305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1.2230873934782598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1.1281038043478256E-2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0.24522794456521749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3.2296349108695646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10.804636158695653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21.436012838043471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33.087194447826093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43.676071561956512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51.389703786956545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55.495555992391331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55.670634446739129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52.249891952173918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45.902763966304363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36.920742757608693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26.134255110869571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15.23068893913044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6.411260492391305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1.2230873934782598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1.1281038043478256E-2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6.0549989010989019E-3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0.78357241758241736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4.5275878868131887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12.094260786813191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22.036558403296699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31.336495250549447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37.511000961538485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39.247297280219797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36.414927451648332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29.61553521318681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20.119088757142862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10.006948314285713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2.6557178736263727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0.18159355186813184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6.0549989010989019E-3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0.78357241758241736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4.5275878868131887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12.094260786813191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22.036558403296699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31.336495250549447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37.511000961538485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39.247297280219797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36.414927451648332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29.61553521318681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20.119088757142862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10.006948314285713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2.6557178736263727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0.18159355186813184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showGridLines="0" zoomScale="90" zoomScaleNormal="90" workbookViewId="0">
      <selection activeCell="F2" sqref="F2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6.25" customWidth="1"/>
    <col min="6" max="6" width="8.125" customWidth="1"/>
    <col min="7" max="10" width="7.625" customWidth="1"/>
  </cols>
  <sheetData>
    <row r="1" spans="1:10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 t="s">
        <v>35</v>
      </c>
    </row>
    <row r="2" spans="1:10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29.124999999999996</v>
      </c>
      <c r="G2" s="4">
        <f>F2+5</f>
        <v>34.125</v>
      </c>
      <c r="H2" s="4">
        <f>G2+5</f>
        <v>39.125</v>
      </c>
      <c r="I2" s="4">
        <f>H2+5</f>
        <v>44.125</v>
      </c>
      <c r="J2" s="4">
        <f>I2+5</f>
        <v>49.125</v>
      </c>
    </row>
    <row r="3" spans="1:10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28.555423728813562</v>
      </c>
      <c r="G3" s="4">
        <f t="shared" ref="G3:G66" si="0">F3+5</f>
        <v>33.555423728813565</v>
      </c>
      <c r="H3" s="4">
        <f t="shared" ref="H3:J3" si="1">G3+5</f>
        <v>38.555423728813565</v>
      </c>
      <c r="I3" s="4">
        <f t="shared" si="1"/>
        <v>43.555423728813565</v>
      </c>
      <c r="J3" s="4">
        <f t="shared" si="1"/>
        <v>48.555423728813565</v>
      </c>
    </row>
    <row r="4" spans="1:10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28.219830508474576</v>
      </c>
      <c r="G4" s="4">
        <f t="shared" si="0"/>
        <v>33.219830508474573</v>
      </c>
      <c r="H4" s="4">
        <f t="shared" ref="H4:J4" si="3">G4+5</f>
        <v>38.219830508474573</v>
      </c>
      <c r="I4" s="4">
        <f t="shared" si="3"/>
        <v>43.219830508474573</v>
      </c>
      <c r="J4" s="4">
        <f t="shared" si="3"/>
        <v>48.219830508474573</v>
      </c>
    </row>
    <row r="5" spans="1:10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27.927966101694906</v>
      </c>
      <c r="G5" s="4">
        <f t="shared" si="0"/>
        <v>32.927966101694906</v>
      </c>
      <c r="H5" s="4">
        <f t="shared" ref="H5:J5" si="4">G5+5</f>
        <v>37.927966101694906</v>
      </c>
      <c r="I5" s="4">
        <f t="shared" si="4"/>
        <v>42.927966101694906</v>
      </c>
      <c r="J5" s="4">
        <f t="shared" si="4"/>
        <v>47.927966101694906</v>
      </c>
    </row>
    <row r="6" spans="1:10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27.65525423728813</v>
      </c>
      <c r="G6" s="4">
        <f t="shared" si="0"/>
        <v>32.655254237288133</v>
      </c>
      <c r="H6" s="4">
        <f t="shared" ref="H6:J6" si="5">G6+5</f>
        <v>37.655254237288133</v>
      </c>
      <c r="I6" s="4">
        <f t="shared" si="5"/>
        <v>42.655254237288133</v>
      </c>
      <c r="J6" s="4">
        <f t="shared" si="5"/>
        <v>47.655254237288133</v>
      </c>
    </row>
    <row r="7" spans="1:10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27.614237288135595</v>
      </c>
      <c r="G7" s="4">
        <f t="shared" si="0"/>
        <v>32.614237288135598</v>
      </c>
      <c r="H7" s="4">
        <f t="shared" ref="H7:J7" si="6">G7+5</f>
        <v>37.614237288135598</v>
      </c>
      <c r="I7" s="4">
        <f t="shared" si="6"/>
        <v>42.614237288135598</v>
      </c>
      <c r="J7" s="4">
        <f t="shared" si="6"/>
        <v>47.614237288135598</v>
      </c>
    </row>
    <row r="8" spans="1:10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27.745593220338975</v>
      </c>
      <c r="G8" s="4">
        <f t="shared" si="0"/>
        <v>32.745593220338975</v>
      </c>
      <c r="H8" s="4">
        <f t="shared" ref="H8:J8" si="7">G8+5</f>
        <v>37.745593220338975</v>
      </c>
      <c r="I8" s="4">
        <f t="shared" si="7"/>
        <v>42.745593220338975</v>
      </c>
      <c r="J8" s="4">
        <f t="shared" si="7"/>
        <v>47.745593220338975</v>
      </c>
    </row>
    <row r="9" spans="1:10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27.840169491525423</v>
      </c>
      <c r="G9" s="4">
        <f t="shared" si="0"/>
        <v>32.840169491525423</v>
      </c>
      <c r="H9" s="4">
        <f t="shared" ref="H9:J9" si="8">G9+5</f>
        <v>37.840169491525423</v>
      </c>
      <c r="I9" s="4">
        <f t="shared" si="8"/>
        <v>42.840169491525423</v>
      </c>
      <c r="J9" s="4">
        <f t="shared" si="8"/>
        <v>47.840169491525423</v>
      </c>
    </row>
    <row r="10" spans="1:10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27.251186440677959</v>
      </c>
      <c r="G10" s="4">
        <f t="shared" si="0"/>
        <v>32.251186440677955</v>
      </c>
      <c r="H10" s="4">
        <f t="shared" ref="H10:J10" si="9">G10+5</f>
        <v>37.251186440677955</v>
      </c>
      <c r="I10" s="4">
        <f t="shared" si="9"/>
        <v>42.251186440677955</v>
      </c>
      <c r="J10" s="4">
        <f t="shared" si="9"/>
        <v>47.251186440677955</v>
      </c>
    </row>
    <row r="11" spans="1:10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25.503220338983056</v>
      </c>
      <c r="G11" s="4">
        <f t="shared" si="0"/>
        <v>30.503220338983056</v>
      </c>
      <c r="H11" s="4">
        <f t="shared" ref="H11:J11" si="10">G11+5</f>
        <v>35.503220338983056</v>
      </c>
      <c r="I11" s="4">
        <f t="shared" si="10"/>
        <v>40.503220338983056</v>
      </c>
      <c r="J11" s="4">
        <f t="shared" si="10"/>
        <v>45.503220338983056</v>
      </c>
    </row>
    <row r="12" spans="1:10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24.197288135593219</v>
      </c>
      <c r="G12" s="4">
        <f t="shared" si="0"/>
        <v>29.197288135593219</v>
      </c>
      <c r="H12" s="4">
        <f t="shared" ref="H12:J12" si="11">G12+5</f>
        <v>34.197288135593219</v>
      </c>
      <c r="I12" s="4">
        <f t="shared" si="11"/>
        <v>39.197288135593219</v>
      </c>
      <c r="J12" s="4">
        <f t="shared" si="11"/>
        <v>44.197288135593219</v>
      </c>
    </row>
    <row r="13" spans="1:10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24.26610169491525</v>
      </c>
      <c r="G13" s="4">
        <f t="shared" si="0"/>
        <v>29.26610169491525</v>
      </c>
      <c r="H13" s="4">
        <f t="shared" ref="H13:J13" si="12">G13+5</f>
        <v>34.26610169491525</v>
      </c>
      <c r="I13" s="4">
        <f t="shared" si="12"/>
        <v>39.26610169491525</v>
      </c>
      <c r="J13" s="4">
        <f t="shared" si="12"/>
        <v>44.26610169491525</v>
      </c>
    </row>
    <row r="14" spans="1:10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24.769322033898305</v>
      </c>
      <c r="G14" s="4">
        <f t="shared" si="0"/>
        <v>29.769322033898305</v>
      </c>
      <c r="H14" s="4">
        <f t="shared" ref="H14:J14" si="13">G14+5</f>
        <v>34.769322033898305</v>
      </c>
      <c r="I14" s="4">
        <f t="shared" si="13"/>
        <v>39.769322033898305</v>
      </c>
      <c r="J14" s="4">
        <f t="shared" si="13"/>
        <v>44.769322033898305</v>
      </c>
    </row>
    <row r="15" spans="1:10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25.057627118644067</v>
      </c>
      <c r="G15" s="4">
        <f t="shared" si="0"/>
        <v>30.057627118644067</v>
      </c>
      <c r="H15" s="4">
        <f t="shared" ref="H15:J15" si="14">G15+5</f>
        <v>35.057627118644064</v>
      </c>
      <c r="I15" s="4">
        <f t="shared" si="14"/>
        <v>40.057627118644064</v>
      </c>
      <c r="J15" s="4">
        <f t="shared" si="14"/>
        <v>45.057627118644064</v>
      </c>
    </row>
    <row r="16" spans="1:10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25.223050847457625</v>
      </c>
      <c r="G16" s="4">
        <f t="shared" si="0"/>
        <v>30.223050847457625</v>
      </c>
      <c r="H16" s="4">
        <f t="shared" ref="H16:J16" si="15">G16+5</f>
        <v>35.223050847457628</v>
      </c>
      <c r="I16" s="4">
        <f t="shared" si="15"/>
        <v>40.223050847457628</v>
      </c>
      <c r="J16" s="4">
        <f t="shared" si="15"/>
        <v>45.223050847457628</v>
      </c>
    </row>
    <row r="17" spans="1:10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25.836779661016951</v>
      </c>
      <c r="G17" s="4">
        <f t="shared" si="0"/>
        <v>30.836779661016951</v>
      </c>
      <c r="H17" s="4">
        <f t="shared" ref="H17:J17" si="16">G17+5</f>
        <v>35.836779661016948</v>
      </c>
      <c r="I17" s="4">
        <f t="shared" si="16"/>
        <v>40.836779661016948</v>
      </c>
      <c r="J17" s="4">
        <f t="shared" si="16"/>
        <v>45.836779661016948</v>
      </c>
    </row>
    <row r="18" spans="1:10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27.899322033898311</v>
      </c>
      <c r="G18" s="4">
        <f t="shared" si="0"/>
        <v>32.899322033898315</v>
      </c>
      <c r="H18" s="4">
        <f t="shared" ref="H18:J18" si="17">G18+5</f>
        <v>37.899322033898315</v>
      </c>
      <c r="I18" s="4">
        <f t="shared" si="17"/>
        <v>42.899322033898315</v>
      </c>
      <c r="J18" s="4">
        <f t="shared" si="17"/>
        <v>47.899322033898315</v>
      </c>
    </row>
    <row r="19" spans="1:10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30.451186440677962</v>
      </c>
      <c r="G19" s="4">
        <f t="shared" si="0"/>
        <v>35.451186440677958</v>
      </c>
      <c r="H19" s="4">
        <f t="shared" ref="H19:J19" si="18">G19+5</f>
        <v>40.451186440677958</v>
      </c>
      <c r="I19" s="4">
        <f t="shared" si="18"/>
        <v>45.451186440677958</v>
      </c>
      <c r="J19" s="4">
        <f t="shared" si="18"/>
        <v>50.451186440677958</v>
      </c>
    </row>
    <row r="20" spans="1:10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31.924406779661023</v>
      </c>
      <c r="G20" s="4">
        <f t="shared" si="0"/>
        <v>36.924406779661027</v>
      </c>
      <c r="H20" s="4">
        <f t="shared" ref="H20:J20" si="19">G20+5</f>
        <v>41.924406779661027</v>
      </c>
      <c r="I20" s="4">
        <f t="shared" si="19"/>
        <v>46.924406779661027</v>
      </c>
      <c r="J20" s="4">
        <f t="shared" si="19"/>
        <v>51.924406779661027</v>
      </c>
    </row>
    <row r="21" spans="1:10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32.336271186440676</v>
      </c>
      <c r="G21" s="4">
        <f t="shared" si="0"/>
        <v>37.336271186440676</v>
      </c>
      <c r="H21" s="4">
        <f t="shared" ref="H21:J21" si="20">G21+5</f>
        <v>42.336271186440676</v>
      </c>
      <c r="I21" s="4">
        <f t="shared" si="20"/>
        <v>47.336271186440676</v>
      </c>
      <c r="J21" s="4">
        <f t="shared" si="20"/>
        <v>52.336271186440676</v>
      </c>
    </row>
    <row r="22" spans="1:10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32.083389830508466</v>
      </c>
      <c r="G22" s="4">
        <f t="shared" si="0"/>
        <v>37.083389830508466</v>
      </c>
      <c r="H22" s="4">
        <f t="shared" ref="H22:J22" si="21">G22+5</f>
        <v>42.083389830508466</v>
      </c>
      <c r="I22" s="4">
        <f t="shared" si="21"/>
        <v>47.083389830508466</v>
      </c>
      <c r="J22" s="4">
        <f t="shared" si="21"/>
        <v>52.083389830508466</v>
      </c>
    </row>
    <row r="23" spans="1:10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31.626271186440679</v>
      </c>
      <c r="G23" s="4">
        <f t="shared" si="0"/>
        <v>36.626271186440675</v>
      </c>
      <c r="H23" s="4">
        <f t="shared" ref="H23:J23" si="22">G23+5</f>
        <v>41.626271186440675</v>
      </c>
      <c r="I23" s="4">
        <f t="shared" si="22"/>
        <v>46.626271186440675</v>
      </c>
      <c r="J23" s="4">
        <f t="shared" si="22"/>
        <v>51.626271186440675</v>
      </c>
    </row>
    <row r="24" spans="1:10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31.184576271186444</v>
      </c>
      <c r="G24" s="4">
        <f t="shared" si="0"/>
        <v>36.184576271186444</v>
      </c>
      <c r="H24" s="4">
        <f t="shared" ref="H24:J24" si="23">G24+5</f>
        <v>41.184576271186444</v>
      </c>
      <c r="I24" s="4">
        <f t="shared" si="23"/>
        <v>46.184576271186444</v>
      </c>
      <c r="J24" s="4">
        <f t="shared" si="23"/>
        <v>51.184576271186444</v>
      </c>
    </row>
    <row r="25" spans="1:10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30.684237288135606</v>
      </c>
      <c r="G25" s="4">
        <f t="shared" si="0"/>
        <v>35.684237288135606</v>
      </c>
      <c r="H25" s="4">
        <f t="shared" ref="H25:J25" si="24">G25+5</f>
        <v>40.684237288135606</v>
      </c>
      <c r="I25" s="4">
        <f t="shared" si="24"/>
        <v>45.684237288135606</v>
      </c>
      <c r="J25" s="4">
        <f t="shared" si="24"/>
        <v>50.684237288135606</v>
      </c>
    </row>
    <row r="26" spans="1:10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29.124999999999996</v>
      </c>
      <c r="G26" s="4">
        <f t="shared" si="0"/>
        <v>34.125</v>
      </c>
      <c r="H26" s="4">
        <f t="shared" ref="H26:J26" si="25">G26+5</f>
        <v>39.125</v>
      </c>
      <c r="I26" s="4">
        <f t="shared" si="25"/>
        <v>44.125</v>
      </c>
      <c r="J26" s="4">
        <f t="shared" si="25"/>
        <v>49.125</v>
      </c>
    </row>
    <row r="27" spans="1:10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28.555423728813562</v>
      </c>
      <c r="G27" s="4">
        <f t="shared" si="0"/>
        <v>33.555423728813565</v>
      </c>
      <c r="H27" s="4">
        <f t="shared" ref="H27:J27" si="26">G27+5</f>
        <v>38.555423728813565</v>
      </c>
      <c r="I27" s="4">
        <f t="shared" si="26"/>
        <v>43.555423728813565</v>
      </c>
      <c r="J27" s="4">
        <f t="shared" si="26"/>
        <v>48.555423728813565</v>
      </c>
    </row>
    <row r="28" spans="1:10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28.219830508474576</v>
      </c>
      <c r="G28" s="4">
        <f t="shared" si="0"/>
        <v>33.219830508474573</v>
      </c>
      <c r="H28" s="4">
        <f t="shared" ref="H28:J28" si="27">G28+5</f>
        <v>38.219830508474573</v>
      </c>
      <c r="I28" s="4">
        <f t="shared" si="27"/>
        <v>43.219830508474573</v>
      </c>
      <c r="J28" s="4">
        <f t="shared" si="27"/>
        <v>48.219830508474573</v>
      </c>
    </row>
    <row r="29" spans="1:10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27.927966101694906</v>
      </c>
      <c r="G29" s="4">
        <f t="shared" si="0"/>
        <v>32.927966101694906</v>
      </c>
      <c r="H29" s="4">
        <f t="shared" ref="H29:J29" si="28">G29+5</f>
        <v>37.927966101694906</v>
      </c>
      <c r="I29" s="4">
        <f t="shared" si="28"/>
        <v>42.927966101694906</v>
      </c>
      <c r="J29" s="4">
        <f t="shared" si="28"/>
        <v>47.927966101694906</v>
      </c>
    </row>
    <row r="30" spans="1:10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27.65525423728813</v>
      </c>
      <c r="G30" s="4">
        <f t="shared" si="0"/>
        <v>32.655254237288133</v>
      </c>
      <c r="H30" s="4">
        <f t="shared" ref="H30:J30" si="29">G30+5</f>
        <v>37.655254237288133</v>
      </c>
      <c r="I30" s="4">
        <f t="shared" si="29"/>
        <v>42.655254237288133</v>
      </c>
      <c r="J30" s="4">
        <f t="shared" si="29"/>
        <v>47.655254237288133</v>
      </c>
    </row>
    <row r="31" spans="1:10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27.614237288135595</v>
      </c>
      <c r="G31" s="4">
        <f t="shared" si="0"/>
        <v>32.614237288135598</v>
      </c>
      <c r="H31" s="4">
        <f t="shared" ref="H31:J31" si="30">G31+5</f>
        <v>37.614237288135598</v>
      </c>
      <c r="I31" s="4">
        <f t="shared" si="30"/>
        <v>42.614237288135598</v>
      </c>
      <c r="J31" s="4">
        <f t="shared" si="30"/>
        <v>47.614237288135598</v>
      </c>
    </row>
    <row r="32" spans="1:10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27.745593220338975</v>
      </c>
      <c r="G32" s="4">
        <f t="shared" si="0"/>
        <v>32.745593220338975</v>
      </c>
      <c r="H32" s="4">
        <f t="shared" ref="H32:J32" si="31">G32+5</f>
        <v>37.745593220338975</v>
      </c>
      <c r="I32" s="4">
        <f t="shared" si="31"/>
        <v>42.745593220338975</v>
      </c>
      <c r="J32" s="4">
        <f t="shared" si="31"/>
        <v>47.745593220338975</v>
      </c>
    </row>
    <row r="33" spans="1:10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27.840169491525423</v>
      </c>
      <c r="G33" s="4">
        <f t="shared" si="0"/>
        <v>32.840169491525423</v>
      </c>
      <c r="H33" s="4">
        <f t="shared" ref="H33:J33" si="32">G33+5</f>
        <v>37.840169491525423</v>
      </c>
      <c r="I33" s="4">
        <f t="shared" si="32"/>
        <v>42.840169491525423</v>
      </c>
      <c r="J33" s="4">
        <f t="shared" si="32"/>
        <v>47.840169491525423</v>
      </c>
    </row>
    <row r="34" spans="1:10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27.251186440677959</v>
      </c>
      <c r="G34" s="4">
        <f t="shared" si="0"/>
        <v>32.251186440677955</v>
      </c>
      <c r="H34" s="4">
        <f t="shared" ref="H34:J34" si="33">G34+5</f>
        <v>37.251186440677955</v>
      </c>
      <c r="I34" s="4">
        <f t="shared" si="33"/>
        <v>42.251186440677955</v>
      </c>
      <c r="J34" s="4">
        <f t="shared" si="33"/>
        <v>47.251186440677955</v>
      </c>
    </row>
    <row r="35" spans="1:10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25.503220338983056</v>
      </c>
      <c r="G35" s="4">
        <f t="shared" si="0"/>
        <v>30.503220338983056</v>
      </c>
      <c r="H35" s="4">
        <f t="shared" ref="H35:J35" si="34">G35+5</f>
        <v>35.503220338983056</v>
      </c>
      <c r="I35" s="4">
        <f t="shared" si="34"/>
        <v>40.503220338983056</v>
      </c>
      <c r="J35" s="4">
        <f t="shared" si="34"/>
        <v>45.503220338983056</v>
      </c>
    </row>
    <row r="36" spans="1:10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24.197288135593219</v>
      </c>
      <c r="G36" s="4">
        <f t="shared" si="0"/>
        <v>29.197288135593219</v>
      </c>
      <c r="H36" s="4">
        <f t="shared" ref="H36:J36" si="35">G36+5</f>
        <v>34.197288135593219</v>
      </c>
      <c r="I36" s="4">
        <f t="shared" si="35"/>
        <v>39.197288135593219</v>
      </c>
      <c r="J36" s="4">
        <f t="shared" si="35"/>
        <v>44.197288135593219</v>
      </c>
    </row>
    <row r="37" spans="1:10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24.26610169491525</v>
      </c>
      <c r="G37" s="4">
        <f t="shared" si="0"/>
        <v>29.26610169491525</v>
      </c>
      <c r="H37" s="4">
        <f t="shared" ref="H37:J37" si="36">G37+5</f>
        <v>34.26610169491525</v>
      </c>
      <c r="I37" s="4">
        <f t="shared" si="36"/>
        <v>39.26610169491525</v>
      </c>
      <c r="J37" s="4">
        <f t="shared" si="36"/>
        <v>44.26610169491525</v>
      </c>
    </row>
    <row r="38" spans="1:10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24.769322033898305</v>
      </c>
      <c r="G38" s="4">
        <f t="shared" si="0"/>
        <v>29.769322033898305</v>
      </c>
      <c r="H38" s="4">
        <f t="shared" ref="H38:J38" si="37">G38+5</f>
        <v>34.769322033898305</v>
      </c>
      <c r="I38" s="4">
        <f t="shared" si="37"/>
        <v>39.769322033898305</v>
      </c>
      <c r="J38" s="4">
        <f t="shared" si="37"/>
        <v>44.769322033898305</v>
      </c>
    </row>
    <row r="39" spans="1:10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25.057627118644067</v>
      </c>
      <c r="G39" s="4">
        <f t="shared" si="0"/>
        <v>30.057627118644067</v>
      </c>
      <c r="H39" s="4">
        <f t="shared" ref="H39:J39" si="38">G39+5</f>
        <v>35.057627118644064</v>
      </c>
      <c r="I39" s="4">
        <f t="shared" si="38"/>
        <v>40.057627118644064</v>
      </c>
      <c r="J39" s="4">
        <f t="shared" si="38"/>
        <v>45.057627118644064</v>
      </c>
    </row>
    <row r="40" spans="1:10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25.223050847457625</v>
      </c>
      <c r="G40" s="4">
        <f t="shared" si="0"/>
        <v>30.223050847457625</v>
      </c>
      <c r="H40" s="4">
        <f t="shared" ref="H40:J40" si="39">G40+5</f>
        <v>35.223050847457628</v>
      </c>
      <c r="I40" s="4">
        <f t="shared" si="39"/>
        <v>40.223050847457628</v>
      </c>
      <c r="J40" s="4">
        <f t="shared" si="39"/>
        <v>45.223050847457628</v>
      </c>
    </row>
    <row r="41" spans="1:10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25.836779661016951</v>
      </c>
      <c r="G41" s="4">
        <f t="shared" si="0"/>
        <v>30.836779661016951</v>
      </c>
      <c r="H41" s="4">
        <f t="shared" ref="H41:J41" si="40">G41+5</f>
        <v>35.836779661016948</v>
      </c>
      <c r="I41" s="4">
        <f t="shared" si="40"/>
        <v>40.836779661016948</v>
      </c>
      <c r="J41" s="4">
        <f t="shared" si="40"/>
        <v>45.836779661016948</v>
      </c>
    </row>
    <row r="42" spans="1:10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27.899322033898311</v>
      </c>
      <c r="G42" s="4">
        <f t="shared" si="0"/>
        <v>32.899322033898315</v>
      </c>
      <c r="H42" s="4">
        <f t="shared" ref="H42:J42" si="41">G42+5</f>
        <v>37.899322033898315</v>
      </c>
      <c r="I42" s="4">
        <f t="shared" si="41"/>
        <v>42.899322033898315</v>
      </c>
      <c r="J42" s="4">
        <f t="shared" si="41"/>
        <v>47.899322033898315</v>
      </c>
    </row>
    <row r="43" spans="1:10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30.451186440677962</v>
      </c>
      <c r="G43" s="4">
        <f t="shared" si="0"/>
        <v>35.451186440677958</v>
      </c>
      <c r="H43" s="4">
        <f t="shared" ref="H43:J43" si="42">G43+5</f>
        <v>40.451186440677958</v>
      </c>
      <c r="I43" s="4">
        <f t="shared" si="42"/>
        <v>45.451186440677958</v>
      </c>
      <c r="J43" s="4">
        <f t="shared" si="42"/>
        <v>50.451186440677958</v>
      </c>
    </row>
    <row r="44" spans="1:10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31.924406779661023</v>
      </c>
      <c r="G44" s="4">
        <f t="shared" si="0"/>
        <v>36.924406779661027</v>
      </c>
      <c r="H44" s="4">
        <f t="shared" ref="H44:J44" si="43">G44+5</f>
        <v>41.924406779661027</v>
      </c>
      <c r="I44" s="4">
        <f t="shared" si="43"/>
        <v>46.924406779661027</v>
      </c>
      <c r="J44" s="4">
        <f t="shared" si="43"/>
        <v>51.924406779661027</v>
      </c>
    </row>
    <row r="45" spans="1:10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32.336271186440676</v>
      </c>
      <c r="G45" s="4">
        <f t="shared" si="0"/>
        <v>37.336271186440676</v>
      </c>
      <c r="H45" s="4">
        <f t="shared" ref="H45:J45" si="44">G45+5</f>
        <v>42.336271186440676</v>
      </c>
      <c r="I45" s="4">
        <f t="shared" si="44"/>
        <v>47.336271186440676</v>
      </c>
      <c r="J45" s="4">
        <f t="shared" si="44"/>
        <v>52.336271186440676</v>
      </c>
    </row>
    <row r="46" spans="1:10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32.083389830508466</v>
      </c>
      <c r="G46" s="4">
        <f t="shared" si="0"/>
        <v>37.083389830508466</v>
      </c>
      <c r="H46" s="4">
        <f t="shared" ref="H46:J46" si="45">G46+5</f>
        <v>42.083389830508466</v>
      </c>
      <c r="I46" s="4">
        <f t="shared" si="45"/>
        <v>47.083389830508466</v>
      </c>
      <c r="J46" s="4">
        <f t="shared" si="45"/>
        <v>52.083389830508466</v>
      </c>
    </row>
    <row r="47" spans="1:10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31.626271186440679</v>
      </c>
      <c r="G47" s="4">
        <f t="shared" si="0"/>
        <v>36.626271186440675</v>
      </c>
      <c r="H47" s="4">
        <f t="shared" ref="H47:J47" si="46">G47+5</f>
        <v>41.626271186440675</v>
      </c>
      <c r="I47" s="4">
        <f t="shared" si="46"/>
        <v>46.626271186440675</v>
      </c>
      <c r="J47" s="4">
        <f t="shared" si="46"/>
        <v>51.626271186440675</v>
      </c>
    </row>
    <row r="48" spans="1:10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31.184576271186444</v>
      </c>
      <c r="G48" s="4">
        <f t="shared" si="0"/>
        <v>36.184576271186444</v>
      </c>
      <c r="H48" s="4">
        <f t="shared" ref="H48:J48" si="47">G48+5</f>
        <v>41.184576271186444</v>
      </c>
      <c r="I48" s="4">
        <f t="shared" si="47"/>
        <v>46.184576271186444</v>
      </c>
      <c r="J48" s="4">
        <f t="shared" si="47"/>
        <v>51.184576271186444</v>
      </c>
    </row>
    <row r="49" spans="1:10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30.684237288135606</v>
      </c>
      <c r="G49" s="4">
        <f t="shared" si="0"/>
        <v>35.684237288135606</v>
      </c>
      <c r="H49" s="4">
        <f t="shared" ref="H49:J49" si="48">G49+5</f>
        <v>40.684237288135606</v>
      </c>
      <c r="I49" s="4">
        <f t="shared" si="48"/>
        <v>45.684237288135606</v>
      </c>
      <c r="J49" s="4">
        <f t="shared" si="48"/>
        <v>50.684237288135606</v>
      </c>
    </row>
    <row r="50" spans="1:10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29.085869565217397</v>
      </c>
      <c r="G50" s="4">
        <f t="shared" si="0"/>
        <v>34.085869565217394</v>
      </c>
      <c r="H50" s="4">
        <f t="shared" ref="H50:J50" si="49">G50+5</f>
        <v>39.085869565217394</v>
      </c>
      <c r="I50" s="4">
        <f t="shared" si="49"/>
        <v>44.085869565217394</v>
      </c>
      <c r="J50" s="4">
        <f t="shared" si="49"/>
        <v>49.085869565217394</v>
      </c>
    </row>
    <row r="51" spans="1:10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28.142173913043468</v>
      </c>
      <c r="G51" s="4">
        <f t="shared" si="0"/>
        <v>33.142173913043464</v>
      </c>
      <c r="H51" s="4">
        <f t="shared" ref="H51:J51" si="50">G51+5</f>
        <v>38.142173913043464</v>
      </c>
      <c r="I51" s="4">
        <f t="shared" si="50"/>
        <v>43.142173913043464</v>
      </c>
      <c r="J51" s="4">
        <f t="shared" si="50"/>
        <v>48.142173913043464</v>
      </c>
    </row>
    <row r="52" spans="1:10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27.260434782608694</v>
      </c>
      <c r="G52" s="4">
        <f t="shared" si="0"/>
        <v>32.260434782608698</v>
      </c>
      <c r="H52" s="4">
        <f t="shared" ref="H52:J52" si="51">G52+5</f>
        <v>37.260434782608698</v>
      </c>
      <c r="I52" s="4">
        <f t="shared" si="51"/>
        <v>42.260434782608698</v>
      </c>
      <c r="J52" s="4">
        <f t="shared" si="51"/>
        <v>47.260434782608698</v>
      </c>
    </row>
    <row r="53" spans="1:10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26.497391304347818</v>
      </c>
      <c r="G53" s="4">
        <f t="shared" si="0"/>
        <v>31.497391304347818</v>
      </c>
      <c r="H53" s="4">
        <f t="shared" ref="H53:J53" si="52">G53+5</f>
        <v>36.497391304347815</v>
      </c>
      <c r="I53" s="4">
        <f t="shared" si="52"/>
        <v>41.497391304347815</v>
      </c>
      <c r="J53" s="4">
        <f t="shared" si="52"/>
        <v>46.497391304347815</v>
      </c>
    </row>
    <row r="54" spans="1:10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25.624239130434777</v>
      </c>
      <c r="G54" s="4">
        <f t="shared" si="0"/>
        <v>30.624239130434777</v>
      </c>
      <c r="H54" s="4">
        <f t="shared" ref="H54:J54" si="53">G54+5</f>
        <v>35.624239130434773</v>
      </c>
      <c r="I54" s="4">
        <f t="shared" si="53"/>
        <v>40.624239130434773</v>
      </c>
      <c r="J54" s="4">
        <f t="shared" si="53"/>
        <v>45.624239130434773</v>
      </c>
    </row>
    <row r="55" spans="1:10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24.50010869565217</v>
      </c>
      <c r="G55" s="4">
        <f t="shared" si="0"/>
        <v>29.50010869565217</v>
      </c>
      <c r="H55" s="4">
        <f t="shared" ref="H55:J55" si="54">G55+5</f>
        <v>34.500108695652173</v>
      </c>
      <c r="I55" s="4">
        <f t="shared" si="54"/>
        <v>39.500108695652173</v>
      </c>
      <c r="J55" s="4">
        <f t="shared" si="54"/>
        <v>44.500108695652173</v>
      </c>
    </row>
    <row r="56" spans="1:10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22.989891304347825</v>
      </c>
      <c r="G56" s="4">
        <f t="shared" si="0"/>
        <v>27.989891304347825</v>
      </c>
      <c r="H56" s="4">
        <f t="shared" ref="H56:J56" si="55">G56+5</f>
        <v>32.989891304347822</v>
      </c>
      <c r="I56" s="4">
        <f t="shared" si="55"/>
        <v>37.989891304347822</v>
      </c>
      <c r="J56" s="4">
        <f t="shared" si="55"/>
        <v>42.989891304347822</v>
      </c>
    </row>
    <row r="57" spans="1:10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21.941195652173906</v>
      </c>
      <c r="G57" s="4">
        <f t="shared" si="0"/>
        <v>26.941195652173906</v>
      </c>
      <c r="H57" s="4">
        <f t="shared" ref="H57:J57" si="56">G57+5</f>
        <v>31.941195652173906</v>
      </c>
      <c r="I57" s="4">
        <f t="shared" si="56"/>
        <v>36.941195652173903</v>
      </c>
      <c r="J57" s="4">
        <f t="shared" si="56"/>
        <v>41.941195652173903</v>
      </c>
    </row>
    <row r="58" spans="1:10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22.859456521739137</v>
      </c>
      <c r="G58" s="4">
        <f t="shared" si="0"/>
        <v>27.859456521739137</v>
      </c>
      <c r="H58" s="4">
        <f t="shared" ref="H58:J58" si="57">G58+5</f>
        <v>32.859456521739133</v>
      </c>
      <c r="I58" s="4">
        <f t="shared" si="57"/>
        <v>37.859456521739133</v>
      </c>
      <c r="J58" s="4">
        <f t="shared" si="57"/>
        <v>42.859456521739133</v>
      </c>
    </row>
    <row r="59" spans="1:10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25.289999999999996</v>
      </c>
      <c r="G59" s="4">
        <f t="shared" si="0"/>
        <v>30.289999999999996</v>
      </c>
      <c r="H59" s="4">
        <f t="shared" ref="H59:J59" si="58">G59+5</f>
        <v>35.289999999999992</v>
      </c>
      <c r="I59" s="4">
        <f t="shared" si="58"/>
        <v>40.289999999999992</v>
      </c>
      <c r="J59" s="4">
        <f t="shared" si="58"/>
        <v>45.289999999999992</v>
      </c>
    </row>
    <row r="60" spans="1:10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27.057065217391298</v>
      </c>
      <c r="G60" s="4">
        <f t="shared" si="0"/>
        <v>32.057065217391298</v>
      </c>
      <c r="H60" s="4">
        <f t="shared" ref="H60:J60" si="59">G60+5</f>
        <v>37.057065217391298</v>
      </c>
      <c r="I60" s="4">
        <f t="shared" si="59"/>
        <v>42.057065217391298</v>
      </c>
      <c r="J60" s="4">
        <f t="shared" si="59"/>
        <v>47.057065217391298</v>
      </c>
    </row>
    <row r="61" spans="1:10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28.091739130434775</v>
      </c>
      <c r="G61" s="4">
        <f t="shared" si="0"/>
        <v>33.091739130434775</v>
      </c>
      <c r="H61" s="4">
        <f t="shared" ref="H61:J61" si="60">G61+5</f>
        <v>38.091739130434775</v>
      </c>
      <c r="I61" s="4">
        <f t="shared" si="60"/>
        <v>43.091739130434775</v>
      </c>
      <c r="J61" s="4">
        <f t="shared" si="60"/>
        <v>48.091739130434775</v>
      </c>
    </row>
    <row r="62" spans="1:10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28.856521739130432</v>
      </c>
      <c r="G62" s="4">
        <f t="shared" si="0"/>
        <v>33.856521739130429</v>
      </c>
      <c r="H62" s="4">
        <f t="shared" ref="H62:J62" si="61">G62+5</f>
        <v>38.856521739130429</v>
      </c>
      <c r="I62" s="4">
        <f t="shared" si="61"/>
        <v>43.856521739130429</v>
      </c>
      <c r="J62" s="4">
        <f t="shared" si="61"/>
        <v>48.856521739130429</v>
      </c>
    </row>
    <row r="63" spans="1:10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29.438695652173902</v>
      </c>
      <c r="G63" s="4">
        <f t="shared" si="0"/>
        <v>34.438695652173905</v>
      </c>
      <c r="H63" s="4">
        <f t="shared" ref="H63:J63" si="62">G63+5</f>
        <v>39.438695652173905</v>
      </c>
      <c r="I63" s="4">
        <f t="shared" si="62"/>
        <v>44.438695652173905</v>
      </c>
      <c r="J63" s="4">
        <f t="shared" si="62"/>
        <v>49.438695652173905</v>
      </c>
    </row>
    <row r="64" spans="1:10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29.647934782608704</v>
      </c>
      <c r="G64" s="4">
        <f t="shared" si="0"/>
        <v>34.647934782608701</v>
      </c>
      <c r="H64" s="4">
        <f t="shared" ref="H64:J64" si="63">G64+5</f>
        <v>39.647934782608701</v>
      </c>
      <c r="I64" s="4">
        <f t="shared" si="63"/>
        <v>44.647934782608701</v>
      </c>
      <c r="J64" s="4">
        <f t="shared" si="63"/>
        <v>49.647934782608701</v>
      </c>
    </row>
    <row r="65" spans="1:10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29.099239130434778</v>
      </c>
      <c r="G65" s="4">
        <f t="shared" si="0"/>
        <v>34.099239130434782</v>
      </c>
      <c r="H65" s="4">
        <f t="shared" ref="H65:J65" si="64">G65+5</f>
        <v>39.099239130434782</v>
      </c>
      <c r="I65" s="4">
        <f t="shared" si="64"/>
        <v>44.099239130434782</v>
      </c>
      <c r="J65" s="4">
        <f t="shared" si="64"/>
        <v>49.099239130434782</v>
      </c>
    </row>
    <row r="66" spans="1:10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27.730760869565234</v>
      </c>
      <c r="G66" s="4">
        <f t="shared" si="0"/>
        <v>32.730760869565231</v>
      </c>
      <c r="H66" s="4">
        <f t="shared" ref="H66:J66" si="65">G66+5</f>
        <v>37.730760869565231</v>
      </c>
      <c r="I66" s="4">
        <f t="shared" si="65"/>
        <v>42.730760869565231</v>
      </c>
      <c r="J66" s="4">
        <f t="shared" si="65"/>
        <v>47.730760869565231</v>
      </c>
    </row>
    <row r="67" spans="1:10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26.818369565217402</v>
      </c>
      <c r="G67" s="4">
        <f t="shared" ref="G67:G130" si="66">F67+5</f>
        <v>31.818369565217402</v>
      </c>
      <c r="H67" s="4">
        <f t="shared" ref="H67:J67" si="67">G67+5</f>
        <v>36.818369565217402</v>
      </c>
      <c r="I67" s="4">
        <f t="shared" si="67"/>
        <v>41.818369565217402</v>
      </c>
      <c r="J67" s="4">
        <f t="shared" si="67"/>
        <v>46.818369565217402</v>
      </c>
    </row>
    <row r="68" spans="1:10" x14ac:dyDescent="0.25">
      <c r="A68" s="5">
        <f t="shared" ref="A68:A131" si="68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27.392065217391309</v>
      </c>
      <c r="G68" s="4">
        <f t="shared" si="66"/>
        <v>32.392065217391306</v>
      </c>
      <c r="H68" s="4">
        <f t="shared" ref="H68:J68" si="69">G68+5</f>
        <v>37.392065217391306</v>
      </c>
      <c r="I68" s="4">
        <f t="shared" si="69"/>
        <v>42.392065217391306</v>
      </c>
      <c r="J68" s="4">
        <f t="shared" si="69"/>
        <v>47.392065217391306</v>
      </c>
    </row>
    <row r="69" spans="1:10" x14ac:dyDescent="0.25">
      <c r="A69" s="5">
        <f t="shared" si="68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29.088043478260872</v>
      </c>
      <c r="G69" s="4">
        <f t="shared" si="66"/>
        <v>34.088043478260872</v>
      </c>
      <c r="H69" s="4">
        <f t="shared" ref="H69:J69" si="70">G69+5</f>
        <v>39.088043478260872</v>
      </c>
      <c r="I69" s="4">
        <f t="shared" si="70"/>
        <v>44.088043478260872</v>
      </c>
      <c r="J69" s="4">
        <f t="shared" si="70"/>
        <v>49.088043478260872</v>
      </c>
    </row>
    <row r="70" spans="1:10" x14ac:dyDescent="0.25">
      <c r="A70" s="5">
        <f t="shared" si="68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30.21902173913044</v>
      </c>
      <c r="G70" s="4">
        <f t="shared" si="66"/>
        <v>35.21902173913044</v>
      </c>
      <c r="H70" s="4">
        <f t="shared" ref="H70:J70" si="71">G70+5</f>
        <v>40.21902173913044</v>
      </c>
      <c r="I70" s="4">
        <f t="shared" si="71"/>
        <v>45.21902173913044</v>
      </c>
      <c r="J70" s="4">
        <f t="shared" si="71"/>
        <v>50.21902173913044</v>
      </c>
    </row>
    <row r="71" spans="1:10" x14ac:dyDescent="0.25">
      <c r="A71" s="5">
        <f t="shared" si="68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30.239565217391313</v>
      </c>
      <c r="G71" s="4">
        <f t="shared" si="66"/>
        <v>35.239565217391316</v>
      </c>
      <c r="H71" s="4">
        <f t="shared" ref="H71:J71" si="72">G71+5</f>
        <v>40.239565217391316</v>
      </c>
      <c r="I71" s="4">
        <f t="shared" si="72"/>
        <v>45.239565217391316</v>
      </c>
      <c r="J71" s="4">
        <f t="shared" si="72"/>
        <v>50.239565217391316</v>
      </c>
    </row>
    <row r="72" spans="1:10" x14ac:dyDescent="0.25">
      <c r="A72" s="5">
        <f t="shared" si="68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29.939347826086955</v>
      </c>
      <c r="G72" s="4">
        <f t="shared" si="66"/>
        <v>34.939347826086959</v>
      </c>
      <c r="H72" s="4">
        <f t="shared" ref="H72:J72" si="73">G72+5</f>
        <v>39.939347826086959</v>
      </c>
      <c r="I72" s="4">
        <f t="shared" si="73"/>
        <v>44.939347826086959</v>
      </c>
      <c r="J72" s="4">
        <f t="shared" si="73"/>
        <v>49.939347826086959</v>
      </c>
    </row>
    <row r="73" spans="1:10" x14ac:dyDescent="0.25">
      <c r="A73" s="5">
        <f t="shared" si="68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29.357391304347814</v>
      </c>
      <c r="G73" s="4">
        <f t="shared" si="66"/>
        <v>34.357391304347814</v>
      </c>
      <c r="H73" s="4">
        <f t="shared" ref="H73:J73" si="74">G73+5</f>
        <v>39.357391304347814</v>
      </c>
      <c r="I73" s="4">
        <f t="shared" si="74"/>
        <v>44.357391304347814</v>
      </c>
      <c r="J73" s="4">
        <f t="shared" si="74"/>
        <v>49.357391304347814</v>
      </c>
    </row>
    <row r="74" spans="1:10" x14ac:dyDescent="0.25">
      <c r="A74" s="5">
        <f t="shared" si="68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29.085869565217397</v>
      </c>
      <c r="G74" s="4">
        <f t="shared" si="66"/>
        <v>34.085869565217394</v>
      </c>
      <c r="H74" s="4">
        <f t="shared" ref="H74:J74" si="75">G74+5</f>
        <v>39.085869565217394</v>
      </c>
      <c r="I74" s="4">
        <f t="shared" si="75"/>
        <v>44.085869565217394</v>
      </c>
      <c r="J74" s="4">
        <f t="shared" si="75"/>
        <v>49.085869565217394</v>
      </c>
    </row>
    <row r="75" spans="1:10" x14ac:dyDescent="0.25">
      <c r="A75" s="5">
        <f t="shared" si="68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28.142173913043468</v>
      </c>
      <c r="G75" s="4">
        <f t="shared" si="66"/>
        <v>33.142173913043464</v>
      </c>
      <c r="H75" s="4">
        <f t="shared" ref="H75:J75" si="76">G75+5</f>
        <v>38.142173913043464</v>
      </c>
      <c r="I75" s="4">
        <f t="shared" si="76"/>
        <v>43.142173913043464</v>
      </c>
      <c r="J75" s="4">
        <f t="shared" si="76"/>
        <v>48.142173913043464</v>
      </c>
    </row>
    <row r="76" spans="1:10" x14ac:dyDescent="0.25">
      <c r="A76" s="5">
        <f t="shared" si="68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27.260434782608694</v>
      </c>
      <c r="G76" s="4">
        <f t="shared" si="66"/>
        <v>32.260434782608698</v>
      </c>
      <c r="H76" s="4">
        <f t="shared" ref="H76:J76" si="77">G76+5</f>
        <v>37.260434782608698</v>
      </c>
      <c r="I76" s="4">
        <f t="shared" si="77"/>
        <v>42.260434782608698</v>
      </c>
      <c r="J76" s="4">
        <f t="shared" si="77"/>
        <v>47.260434782608698</v>
      </c>
    </row>
    <row r="77" spans="1:10" x14ac:dyDescent="0.25">
      <c r="A77" s="5">
        <f t="shared" si="68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26.497391304347818</v>
      </c>
      <c r="G77" s="4">
        <f t="shared" si="66"/>
        <v>31.497391304347818</v>
      </c>
      <c r="H77" s="4">
        <f t="shared" ref="H77:J77" si="78">G77+5</f>
        <v>36.497391304347815</v>
      </c>
      <c r="I77" s="4">
        <f t="shared" si="78"/>
        <v>41.497391304347815</v>
      </c>
      <c r="J77" s="4">
        <f t="shared" si="78"/>
        <v>46.497391304347815</v>
      </c>
    </row>
    <row r="78" spans="1:10" x14ac:dyDescent="0.25">
      <c r="A78" s="5">
        <f t="shared" si="68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25.624239130434777</v>
      </c>
      <c r="G78" s="4">
        <f t="shared" si="66"/>
        <v>30.624239130434777</v>
      </c>
      <c r="H78" s="4">
        <f t="shared" ref="H78:J78" si="79">G78+5</f>
        <v>35.624239130434773</v>
      </c>
      <c r="I78" s="4">
        <f t="shared" si="79"/>
        <v>40.624239130434773</v>
      </c>
      <c r="J78" s="4">
        <f t="shared" si="79"/>
        <v>45.624239130434773</v>
      </c>
    </row>
    <row r="79" spans="1:10" x14ac:dyDescent="0.25">
      <c r="A79" s="5">
        <f t="shared" si="68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24.50010869565217</v>
      </c>
      <c r="G79" s="4">
        <f t="shared" si="66"/>
        <v>29.50010869565217</v>
      </c>
      <c r="H79" s="4">
        <f t="shared" ref="H79:J79" si="80">G79+5</f>
        <v>34.500108695652173</v>
      </c>
      <c r="I79" s="4">
        <f t="shared" si="80"/>
        <v>39.500108695652173</v>
      </c>
      <c r="J79" s="4">
        <f t="shared" si="80"/>
        <v>44.500108695652173</v>
      </c>
    </row>
    <row r="80" spans="1:10" x14ac:dyDescent="0.25">
      <c r="A80" s="5">
        <f t="shared" si="68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22.989891304347825</v>
      </c>
      <c r="G80" s="4">
        <f t="shared" si="66"/>
        <v>27.989891304347825</v>
      </c>
      <c r="H80" s="4">
        <f t="shared" ref="H80:J80" si="81">G80+5</f>
        <v>32.989891304347822</v>
      </c>
      <c r="I80" s="4">
        <f t="shared" si="81"/>
        <v>37.989891304347822</v>
      </c>
      <c r="J80" s="4">
        <f t="shared" si="81"/>
        <v>42.989891304347822</v>
      </c>
    </row>
    <row r="81" spans="1:10" x14ac:dyDescent="0.25">
      <c r="A81" s="5">
        <f t="shared" si="68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21.941195652173906</v>
      </c>
      <c r="G81" s="4">
        <f t="shared" si="66"/>
        <v>26.941195652173906</v>
      </c>
      <c r="H81" s="4">
        <f t="shared" ref="H81:J81" si="82">G81+5</f>
        <v>31.941195652173906</v>
      </c>
      <c r="I81" s="4">
        <f t="shared" si="82"/>
        <v>36.941195652173903</v>
      </c>
      <c r="J81" s="4">
        <f t="shared" si="82"/>
        <v>41.941195652173903</v>
      </c>
    </row>
    <row r="82" spans="1:10" x14ac:dyDescent="0.25">
      <c r="A82" s="5">
        <f t="shared" si="68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22.859456521739137</v>
      </c>
      <c r="G82" s="4">
        <f t="shared" si="66"/>
        <v>27.859456521739137</v>
      </c>
      <c r="H82" s="4">
        <f t="shared" ref="H82:J82" si="83">G82+5</f>
        <v>32.859456521739133</v>
      </c>
      <c r="I82" s="4">
        <f t="shared" si="83"/>
        <v>37.859456521739133</v>
      </c>
      <c r="J82" s="4">
        <f t="shared" si="83"/>
        <v>42.859456521739133</v>
      </c>
    </row>
    <row r="83" spans="1:10" x14ac:dyDescent="0.25">
      <c r="A83" s="5">
        <f t="shared" si="68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25.289999999999996</v>
      </c>
      <c r="G83" s="4">
        <f t="shared" si="66"/>
        <v>30.289999999999996</v>
      </c>
      <c r="H83" s="4">
        <f t="shared" ref="H83:J83" si="84">G83+5</f>
        <v>35.289999999999992</v>
      </c>
      <c r="I83" s="4">
        <f t="shared" si="84"/>
        <v>40.289999999999992</v>
      </c>
      <c r="J83" s="4">
        <f t="shared" si="84"/>
        <v>45.289999999999992</v>
      </c>
    </row>
    <row r="84" spans="1:10" x14ac:dyDescent="0.25">
      <c r="A84" s="5">
        <f t="shared" si="68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27.057065217391298</v>
      </c>
      <c r="G84" s="4">
        <f t="shared" si="66"/>
        <v>32.057065217391298</v>
      </c>
      <c r="H84" s="4">
        <f t="shared" ref="H84:J84" si="85">G84+5</f>
        <v>37.057065217391298</v>
      </c>
      <c r="I84" s="4">
        <f t="shared" si="85"/>
        <v>42.057065217391298</v>
      </c>
      <c r="J84" s="4">
        <f t="shared" si="85"/>
        <v>47.057065217391298</v>
      </c>
    </row>
    <row r="85" spans="1:10" x14ac:dyDescent="0.25">
      <c r="A85" s="5">
        <f t="shared" si="68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28.091739130434775</v>
      </c>
      <c r="G85" s="4">
        <f t="shared" si="66"/>
        <v>33.091739130434775</v>
      </c>
      <c r="H85" s="4">
        <f t="shared" ref="H85:J85" si="86">G85+5</f>
        <v>38.091739130434775</v>
      </c>
      <c r="I85" s="4">
        <f t="shared" si="86"/>
        <v>43.091739130434775</v>
      </c>
      <c r="J85" s="4">
        <f t="shared" si="86"/>
        <v>48.091739130434775</v>
      </c>
    </row>
    <row r="86" spans="1:10" x14ac:dyDescent="0.25">
      <c r="A86" s="5">
        <f t="shared" si="68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28.856521739130432</v>
      </c>
      <c r="G86" s="4">
        <f t="shared" si="66"/>
        <v>33.856521739130429</v>
      </c>
      <c r="H86" s="4">
        <f t="shared" ref="H86:J86" si="87">G86+5</f>
        <v>38.856521739130429</v>
      </c>
      <c r="I86" s="4">
        <f t="shared" si="87"/>
        <v>43.856521739130429</v>
      </c>
      <c r="J86" s="4">
        <f t="shared" si="87"/>
        <v>48.856521739130429</v>
      </c>
    </row>
    <row r="87" spans="1:10" x14ac:dyDescent="0.25">
      <c r="A87" s="5">
        <f t="shared" si="68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29.438695652173902</v>
      </c>
      <c r="G87" s="4">
        <f t="shared" si="66"/>
        <v>34.438695652173905</v>
      </c>
      <c r="H87" s="4">
        <f t="shared" ref="H87:J87" si="88">G87+5</f>
        <v>39.438695652173905</v>
      </c>
      <c r="I87" s="4">
        <f t="shared" si="88"/>
        <v>44.438695652173905</v>
      </c>
      <c r="J87" s="4">
        <f t="shared" si="88"/>
        <v>49.438695652173905</v>
      </c>
    </row>
    <row r="88" spans="1:10" x14ac:dyDescent="0.25">
      <c r="A88" s="5">
        <f t="shared" si="68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29.647934782608704</v>
      </c>
      <c r="G88" s="4">
        <f t="shared" si="66"/>
        <v>34.647934782608701</v>
      </c>
      <c r="H88" s="4">
        <f t="shared" ref="H88:J88" si="89">G88+5</f>
        <v>39.647934782608701</v>
      </c>
      <c r="I88" s="4">
        <f t="shared" si="89"/>
        <v>44.647934782608701</v>
      </c>
      <c r="J88" s="4">
        <f t="shared" si="89"/>
        <v>49.647934782608701</v>
      </c>
    </row>
    <row r="89" spans="1:10" x14ac:dyDescent="0.25">
      <c r="A89" s="5">
        <f t="shared" si="68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29.099239130434778</v>
      </c>
      <c r="G89" s="4">
        <f t="shared" si="66"/>
        <v>34.099239130434782</v>
      </c>
      <c r="H89" s="4">
        <f t="shared" ref="H89:J89" si="90">G89+5</f>
        <v>39.099239130434782</v>
      </c>
      <c r="I89" s="4">
        <f t="shared" si="90"/>
        <v>44.099239130434782</v>
      </c>
      <c r="J89" s="4">
        <f t="shared" si="90"/>
        <v>49.099239130434782</v>
      </c>
    </row>
    <row r="90" spans="1:10" x14ac:dyDescent="0.25">
      <c r="A90" s="5">
        <f t="shared" si="68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27.730760869565234</v>
      </c>
      <c r="G90" s="4">
        <f t="shared" si="66"/>
        <v>32.730760869565231</v>
      </c>
      <c r="H90" s="4">
        <f t="shared" ref="H90:J90" si="91">G90+5</f>
        <v>37.730760869565231</v>
      </c>
      <c r="I90" s="4">
        <f t="shared" si="91"/>
        <v>42.730760869565231</v>
      </c>
      <c r="J90" s="4">
        <f t="shared" si="91"/>
        <v>47.730760869565231</v>
      </c>
    </row>
    <row r="91" spans="1:10" x14ac:dyDescent="0.25">
      <c r="A91" s="5">
        <f t="shared" si="68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26.818369565217402</v>
      </c>
      <c r="G91" s="4">
        <f t="shared" si="66"/>
        <v>31.818369565217402</v>
      </c>
      <c r="H91" s="4">
        <f t="shared" ref="H91:J91" si="92">G91+5</f>
        <v>36.818369565217402</v>
      </c>
      <c r="I91" s="4">
        <f t="shared" si="92"/>
        <v>41.818369565217402</v>
      </c>
      <c r="J91" s="4">
        <f t="shared" si="92"/>
        <v>46.818369565217402</v>
      </c>
    </row>
    <row r="92" spans="1:10" x14ac:dyDescent="0.25">
      <c r="A92" s="5">
        <f t="shared" si="68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27.392065217391309</v>
      </c>
      <c r="G92" s="4">
        <f t="shared" si="66"/>
        <v>32.392065217391306</v>
      </c>
      <c r="H92" s="4">
        <f t="shared" ref="H92:J92" si="93">G92+5</f>
        <v>37.392065217391306</v>
      </c>
      <c r="I92" s="4">
        <f t="shared" si="93"/>
        <v>42.392065217391306</v>
      </c>
      <c r="J92" s="4">
        <f t="shared" si="93"/>
        <v>47.392065217391306</v>
      </c>
    </row>
    <row r="93" spans="1:10" x14ac:dyDescent="0.25">
      <c r="A93" s="5">
        <f t="shared" si="68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29.088043478260872</v>
      </c>
      <c r="G93" s="4">
        <f t="shared" si="66"/>
        <v>34.088043478260872</v>
      </c>
      <c r="H93" s="4">
        <f t="shared" ref="H93:J93" si="94">G93+5</f>
        <v>39.088043478260872</v>
      </c>
      <c r="I93" s="4">
        <f t="shared" si="94"/>
        <v>44.088043478260872</v>
      </c>
      <c r="J93" s="4">
        <f t="shared" si="94"/>
        <v>49.088043478260872</v>
      </c>
    </row>
    <row r="94" spans="1:10" x14ac:dyDescent="0.25">
      <c r="A94" s="5">
        <f t="shared" si="68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30.21902173913044</v>
      </c>
      <c r="G94" s="4">
        <f t="shared" si="66"/>
        <v>35.21902173913044</v>
      </c>
      <c r="H94" s="4">
        <f t="shared" ref="H94:J94" si="95">G94+5</f>
        <v>40.21902173913044</v>
      </c>
      <c r="I94" s="4">
        <f t="shared" si="95"/>
        <v>45.21902173913044</v>
      </c>
      <c r="J94" s="4">
        <f t="shared" si="95"/>
        <v>50.21902173913044</v>
      </c>
    </row>
    <row r="95" spans="1:10" x14ac:dyDescent="0.25">
      <c r="A95" s="5">
        <f t="shared" si="68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30.239565217391313</v>
      </c>
      <c r="G95" s="4">
        <f t="shared" si="66"/>
        <v>35.239565217391316</v>
      </c>
      <c r="H95" s="4">
        <f t="shared" ref="H95:J95" si="96">G95+5</f>
        <v>40.239565217391316</v>
      </c>
      <c r="I95" s="4">
        <f t="shared" si="96"/>
        <v>45.239565217391316</v>
      </c>
      <c r="J95" s="4">
        <f t="shared" si="96"/>
        <v>50.239565217391316</v>
      </c>
    </row>
    <row r="96" spans="1:10" x14ac:dyDescent="0.25">
      <c r="A96" s="5">
        <f t="shared" si="68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29.939347826086955</v>
      </c>
      <c r="G96" s="4">
        <f t="shared" si="66"/>
        <v>34.939347826086959</v>
      </c>
      <c r="H96" s="4">
        <f t="shared" ref="H96:J96" si="97">G96+5</f>
        <v>39.939347826086959</v>
      </c>
      <c r="I96" s="4">
        <f t="shared" si="97"/>
        <v>44.939347826086959</v>
      </c>
      <c r="J96" s="4">
        <f t="shared" si="97"/>
        <v>49.939347826086959</v>
      </c>
    </row>
    <row r="97" spans="1:10" x14ac:dyDescent="0.25">
      <c r="A97" s="5">
        <f t="shared" si="68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29.357391304347814</v>
      </c>
      <c r="G97" s="4">
        <f t="shared" si="66"/>
        <v>34.357391304347814</v>
      </c>
      <c r="H97" s="4">
        <f t="shared" ref="H97:J97" si="98">G97+5</f>
        <v>39.357391304347814</v>
      </c>
      <c r="I97" s="4">
        <f t="shared" si="98"/>
        <v>44.357391304347814</v>
      </c>
      <c r="J97" s="4">
        <f t="shared" si="98"/>
        <v>49.357391304347814</v>
      </c>
    </row>
    <row r="98" spans="1:10" x14ac:dyDescent="0.25">
      <c r="A98" s="5">
        <f t="shared" si="68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21.531086956521751</v>
      </c>
      <c r="G98" s="4">
        <f t="shared" si="66"/>
        <v>26.531086956521751</v>
      </c>
      <c r="H98" s="4">
        <f t="shared" ref="H98:J98" si="99">G98+5</f>
        <v>31.531086956521751</v>
      </c>
      <c r="I98" s="4">
        <f t="shared" si="99"/>
        <v>36.531086956521747</v>
      </c>
      <c r="J98" s="4">
        <f t="shared" si="99"/>
        <v>41.531086956521747</v>
      </c>
    </row>
    <row r="99" spans="1:10" x14ac:dyDescent="0.25">
      <c r="A99" s="5">
        <f t="shared" si="68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21.182500000000008</v>
      </c>
      <c r="G99" s="4">
        <f t="shared" si="66"/>
        <v>26.182500000000008</v>
      </c>
      <c r="H99" s="4">
        <f t="shared" ref="H99:J99" si="100">G99+5</f>
        <v>31.182500000000008</v>
      </c>
      <c r="I99" s="4">
        <f t="shared" si="100"/>
        <v>36.182500000000005</v>
      </c>
      <c r="J99" s="4">
        <f t="shared" si="100"/>
        <v>41.182500000000005</v>
      </c>
    </row>
    <row r="100" spans="1:10" x14ac:dyDescent="0.25">
      <c r="A100" s="5">
        <f t="shared" si="68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20.958043478260873</v>
      </c>
      <c r="G100" s="4">
        <f t="shared" si="66"/>
        <v>25.958043478260873</v>
      </c>
      <c r="H100" s="4">
        <f t="shared" ref="H100:J100" si="101">G100+5</f>
        <v>30.958043478260873</v>
      </c>
      <c r="I100" s="4">
        <f t="shared" si="101"/>
        <v>35.958043478260876</v>
      </c>
      <c r="J100" s="4">
        <f t="shared" si="101"/>
        <v>40.958043478260876</v>
      </c>
    </row>
    <row r="101" spans="1:10" x14ac:dyDescent="0.25">
      <c r="A101" s="5">
        <f t="shared" si="68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20.824021739130437</v>
      </c>
      <c r="G101" s="4">
        <f t="shared" si="66"/>
        <v>25.824021739130437</v>
      </c>
      <c r="H101" s="4">
        <f t="shared" ref="H101:J101" si="102">G101+5</f>
        <v>30.824021739130437</v>
      </c>
      <c r="I101" s="4">
        <f t="shared" si="102"/>
        <v>35.824021739130437</v>
      </c>
      <c r="J101" s="4">
        <f t="shared" si="102"/>
        <v>40.824021739130437</v>
      </c>
    </row>
    <row r="102" spans="1:10" x14ac:dyDescent="0.25">
      <c r="A102" s="5">
        <f t="shared" si="68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20.259347826086955</v>
      </c>
      <c r="G102" s="4">
        <f t="shared" si="66"/>
        <v>25.259347826086955</v>
      </c>
      <c r="H102" s="4">
        <f t="shared" ref="H102:J102" si="103">G102+5</f>
        <v>30.259347826086955</v>
      </c>
      <c r="I102" s="4">
        <f t="shared" si="103"/>
        <v>35.259347826086952</v>
      </c>
      <c r="J102" s="4">
        <f t="shared" si="103"/>
        <v>40.259347826086952</v>
      </c>
    </row>
    <row r="103" spans="1:10" x14ac:dyDescent="0.25">
      <c r="A103" s="5">
        <f t="shared" si="68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18.07391304347826</v>
      </c>
      <c r="G103" s="4">
        <f t="shared" si="66"/>
        <v>23.07391304347826</v>
      </c>
      <c r="H103" s="4">
        <f t="shared" ref="H103:J103" si="104">G103+5</f>
        <v>28.07391304347826</v>
      </c>
      <c r="I103" s="4">
        <f t="shared" si="104"/>
        <v>33.073913043478257</v>
      </c>
      <c r="J103" s="4">
        <f t="shared" si="104"/>
        <v>38.073913043478257</v>
      </c>
    </row>
    <row r="104" spans="1:10" x14ac:dyDescent="0.25">
      <c r="A104" s="5">
        <f t="shared" si="68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15.338043478260868</v>
      </c>
      <c r="G104" s="4">
        <f t="shared" si="66"/>
        <v>20.338043478260868</v>
      </c>
      <c r="H104" s="4">
        <f t="shared" ref="H104:J104" si="105">G104+5</f>
        <v>25.338043478260868</v>
      </c>
      <c r="I104" s="4">
        <f t="shared" si="105"/>
        <v>30.338043478260868</v>
      </c>
      <c r="J104" s="4">
        <f t="shared" si="105"/>
        <v>35.338043478260872</v>
      </c>
    </row>
    <row r="105" spans="1:10" x14ac:dyDescent="0.25">
      <c r="A105" s="5">
        <f t="shared" si="68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15.410543478260873</v>
      </c>
      <c r="G105" s="4">
        <f t="shared" si="66"/>
        <v>20.410543478260873</v>
      </c>
      <c r="H105" s="4">
        <f t="shared" ref="H105:J105" si="106">G105+5</f>
        <v>25.410543478260873</v>
      </c>
      <c r="I105" s="4">
        <f t="shared" si="106"/>
        <v>30.410543478260873</v>
      </c>
      <c r="J105" s="4">
        <f t="shared" si="106"/>
        <v>35.410543478260877</v>
      </c>
    </row>
    <row r="106" spans="1:10" x14ac:dyDescent="0.25">
      <c r="A106" s="5">
        <f t="shared" si="68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17.114021739130433</v>
      </c>
      <c r="G106" s="4">
        <f t="shared" si="66"/>
        <v>22.114021739130433</v>
      </c>
      <c r="H106" s="4">
        <f t="shared" ref="H106:J106" si="107">G106+5</f>
        <v>27.114021739130433</v>
      </c>
      <c r="I106" s="4">
        <f t="shared" si="107"/>
        <v>32.114021739130436</v>
      </c>
      <c r="J106" s="4">
        <f t="shared" si="107"/>
        <v>37.114021739130436</v>
      </c>
    </row>
    <row r="107" spans="1:10" x14ac:dyDescent="0.25">
      <c r="A107" s="5">
        <f t="shared" si="68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18.462717391304345</v>
      </c>
      <c r="G107" s="4">
        <f t="shared" si="66"/>
        <v>23.462717391304345</v>
      </c>
      <c r="H107" s="4">
        <f t="shared" ref="H107:J107" si="108">G107+5</f>
        <v>28.462717391304345</v>
      </c>
      <c r="I107" s="4">
        <f t="shared" si="108"/>
        <v>33.462717391304345</v>
      </c>
      <c r="J107" s="4">
        <f t="shared" si="108"/>
        <v>38.462717391304345</v>
      </c>
    </row>
    <row r="108" spans="1:10" x14ac:dyDescent="0.25">
      <c r="A108" s="5">
        <f t="shared" si="68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19.283695652173904</v>
      </c>
      <c r="G108" s="4">
        <f t="shared" si="66"/>
        <v>24.283695652173904</v>
      </c>
      <c r="H108" s="4">
        <f t="shared" ref="H108:J108" si="109">G108+5</f>
        <v>29.283695652173904</v>
      </c>
      <c r="I108" s="4">
        <f t="shared" si="109"/>
        <v>34.283695652173904</v>
      </c>
      <c r="J108" s="4">
        <f t="shared" si="109"/>
        <v>39.283695652173904</v>
      </c>
    </row>
    <row r="109" spans="1:10" x14ac:dyDescent="0.25">
      <c r="A109" s="5">
        <f t="shared" si="68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19.865217391304348</v>
      </c>
      <c r="G109" s="4">
        <f t="shared" si="66"/>
        <v>24.865217391304348</v>
      </c>
      <c r="H109" s="4">
        <f t="shared" ref="H109:J109" si="110">G109+5</f>
        <v>29.865217391304348</v>
      </c>
      <c r="I109" s="4">
        <f t="shared" si="110"/>
        <v>34.865217391304348</v>
      </c>
      <c r="J109" s="4">
        <f t="shared" si="110"/>
        <v>39.865217391304348</v>
      </c>
    </row>
    <row r="110" spans="1:10" x14ac:dyDescent="0.25">
      <c r="A110" s="5">
        <f t="shared" si="68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20.371195652173906</v>
      </c>
      <c r="G110" s="4">
        <f t="shared" si="66"/>
        <v>25.371195652173906</v>
      </c>
      <c r="H110" s="4">
        <f t="shared" ref="H110:J110" si="111">G110+5</f>
        <v>30.371195652173906</v>
      </c>
      <c r="I110" s="4">
        <f t="shared" si="111"/>
        <v>35.37119565217391</v>
      </c>
      <c r="J110" s="4">
        <f t="shared" si="111"/>
        <v>40.37119565217391</v>
      </c>
    </row>
    <row r="111" spans="1:10" x14ac:dyDescent="0.25">
      <c r="A111" s="5">
        <f t="shared" si="68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20.681630434782601</v>
      </c>
      <c r="G111" s="4">
        <f t="shared" si="66"/>
        <v>25.681630434782601</v>
      </c>
      <c r="H111" s="4">
        <f t="shared" ref="H111:J111" si="112">G111+5</f>
        <v>30.681630434782601</v>
      </c>
      <c r="I111" s="4">
        <f t="shared" si="112"/>
        <v>35.681630434782605</v>
      </c>
      <c r="J111" s="4">
        <f t="shared" si="112"/>
        <v>40.681630434782605</v>
      </c>
    </row>
    <row r="112" spans="1:10" x14ac:dyDescent="0.25">
      <c r="A112" s="5">
        <f t="shared" si="68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20.728478260869565</v>
      </c>
      <c r="G112" s="4">
        <f t="shared" si="66"/>
        <v>25.728478260869565</v>
      </c>
      <c r="H112" s="4">
        <f t="shared" ref="H112:J112" si="113">G112+5</f>
        <v>30.728478260869565</v>
      </c>
      <c r="I112" s="4">
        <f t="shared" si="113"/>
        <v>35.728478260869565</v>
      </c>
      <c r="J112" s="4">
        <f t="shared" si="113"/>
        <v>40.728478260869565</v>
      </c>
    </row>
    <row r="113" spans="1:10" x14ac:dyDescent="0.25">
      <c r="A113" s="5">
        <f t="shared" si="68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20.441195652173917</v>
      </c>
      <c r="G113" s="4">
        <f t="shared" si="66"/>
        <v>25.441195652173917</v>
      </c>
      <c r="H113" s="4">
        <f t="shared" ref="H113:J113" si="114">G113+5</f>
        <v>30.441195652173917</v>
      </c>
      <c r="I113" s="4">
        <f t="shared" si="114"/>
        <v>35.441195652173917</v>
      </c>
      <c r="J113" s="4">
        <f t="shared" si="114"/>
        <v>40.441195652173917</v>
      </c>
    </row>
    <row r="114" spans="1:10" x14ac:dyDescent="0.25">
      <c r="A114" s="5">
        <f t="shared" si="68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19.758043478260873</v>
      </c>
      <c r="G114" s="4">
        <f t="shared" si="66"/>
        <v>24.758043478260873</v>
      </c>
      <c r="H114" s="4">
        <f t="shared" ref="H114:J114" si="115">G114+5</f>
        <v>29.758043478260873</v>
      </c>
      <c r="I114" s="4">
        <f t="shared" si="115"/>
        <v>34.758043478260873</v>
      </c>
      <c r="J114" s="4">
        <f t="shared" si="115"/>
        <v>39.758043478260873</v>
      </c>
    </row>
    <row r="115" spans="1:10" x14ac:dyDescent="0.25">
      <c r="A115" s="5">
        <f t="shared" si="68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18.54336956521739</v>
      </c>
      <c r="G115" s="4">
        <f t="shared" si="66"/>
        <v>23.54336956521739</v>
      </c>
      <c r="H115" s="4">
        <f t="shared" ref="H115:J115" si="116">G115+5</f>
        <v>28.54336956521739</v>
      </c>
      <c r="I115" s="4">
        <f t="shared" si="116"/>
        <v>33.54336956521739</v>
      </c>
      <c r="J115" s="4">
        <f t="shared" si="116"/>
        <v>38.54336956521739</v>
      </c>
    </row>
    <row r="116" spans="1:10" x14ac:dyDescent="0.25">
      <c r="A116" s="5">
        <f t="shared" si="68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17.469891304347822</v>
      </c>
      <c r="G116" s="4">
        <f t="shared" si="66"/>
        <v>22.469891304347822</v>
      </c>
      <c r="H116" s="4">
        <f t="shared" ref="H116:J116" si="117">G116+5</f>
        <v>27.469891304347822</v>
      </c>
      <c r="I116" s="4">
        <f t="shared" si="117"/>
        <v>32.469891304347826</v>
      </c>
      <c r="J116" s="4">
        <f t="shared" si="117"/>
        <v>37.469891304347826</v>
      </c>
    </row>
    <row r="117" spans="1:10" x14ac:dyDescent="0.25">
      <c r="A117" s="5">
        <f t="shared" si="68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18.193152173913045</v>
      </c>
      <c r="G117" s="4">
        <f t="shared" si="66"/>
        <v>23.193152173913045</v>
      </c>
      <c r="H117" s="4">
        <f t="shared" ref="H117:J117" si="118">G117+5</f>
        <v>28.193152173913045</v>
      </c>
      <c r="I117" s="4">
        <f t="shared" si="118"/>
        <v>33.193152173913049</v>
      </c>
      <c r="J117" s="4">
        <f t="shared" si="118"/>
        <v>38.193152173913049</v>
      </c>
    </row>
    <row r="118" spans="1:10" x14ac:dyDescent="0.25">
      <c r="A118" s="5">
        <f t="shared" si="68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20.030217391304355</v>
      </c>
      <c r="G118" s="4">
        <f t="shared" si="66"/>
        <v>25.030217391304355</v>
      </c>
      <c r="H118" s="4">
        <f t="shared" ref="H118:J118" si="119">G118+5</f>
        <v>30.030217391304355</v>
      </c>
      <c r="I118" s="4">
        <f t="shared" si="119"/>
        <v>35.030217391304355</v>
      </c>
      <c r="J118" s="4">
        <f t="shared" si="119"/>
        <v>40.030217391304355</v>
      </c>
    </row>
    <row r="119" spans="1:10" x14ac:dyDescent="0.25">
      <c r="A119" s="5">
        <f t="shared" si="68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21.16021739130435</v>
      </c>
      <c r="G119" s="4">
        <f t="shared" si="66"/>
        <v>26.16021739130435</v>
      </c>
      <c r="H119" s="4">
        <f t="shared" ref="H119:J119" si="120">G119+5</f>
        <v>31.16021739130435</v>
      </c>
      <c r="I119" s="4">
        <f t="shared" si="120"/>
        <v>36.16021739130435</v>
      </c>
      <c r="J119" s="4">
        <f t="shared" si="120"/>
        <v>41.16021739130435</v>
      </c>
    </row>
    <row r="120" spans="1:10" x14ac:dyDescent="0.25">
      <c r="A120" s="5">
        <f t="shared" si="68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21.60184782608696</v>
      </c>
      <c r="G120" s="4">
        <f t="shared" si="66"/>
        <v>26.60184782608696</v>
      </c>
      <c r="H120" s="4">
        <f t="shared" ref="H120:J120" si="121">G120+5</f>
        <v>31.60184782608696</v>
      </c>
      <c r="I120" s="4">
        <f t="shared" si="121"/>
        <v>36.60184782608696</v>
      </c>
      <c r="J120" s="4">
        <f t="shared" si="121"/>
        <v>41.60184782608696</v>
      </c>
    </row>
    <row r="121" spans="1:10" x14ac:dyDescent="0.25">
      <c r="A121" s="5">
        <f t="shared" si="68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21.616630434782614</v>
      </c>
      <c r="G121" s="4">
        <f t="shared" si="66"/>
        <v>26.616630434782614</v>
      </c>
      <c r="H121" s="4">
        <f t="shared" ref="H121:J121" si="122">G121+5</f>
        <v>31.616630434782614</v>
      </c>
      <c r="I121" s="4">
        <f t="shared" si="122"/>
        <v>36.616630434782614</v>
      </c>
      <c r="J121" s="4">
        <f t="shared" si="122"/>
        <v>41.616630434782614</v>
      </c>
    </row>
    <row r="122" spans="1:10" x14ac:dyDescent="0.25">
      <c r="A122" s="5">
        <f t="shared" si="68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21.531086956521751</v>
      </c>
      <c r="G122" s="4">
        <f t="shared" si="66"/>
        <v>26.531086956521751</v>
      </c>
      <c r="H122" s="4">
        <f t="shared" ref="H122:J122" si="123">G122+5</f>
        <v>31.531086956521751</v>
      </c>
      <c r="I122" s="4">
        <f t="shared" si="123"/>
        <v>36.531086956521747</v>
      </c>
      <c r="J122" s="4">
        <f t="shared" si="123"/>
        <v>41.531086956521747</v>
      </c>
    </row>
    <row r="123" spans="1:10" x14ac:dyDescent="0.25">
      <c r="A123" s="5">
        <f t="shared" si="68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21.182500000000008</v>
      </c>
      <c r="G123" s="4">
        <f t="shared" si="66"/>
        <v>26.182500000000008</v>
      </c>
      <c r="H123" s="4">
        <f t="shared" ref="H123:J123" si="124">G123+5</f>
        <v>31.182500000000008</v>
      </c>
      <c r="I123" s="4">
        <f t="shared" si="124"/>
        <v>36.182500000000005</v>
      </c>
      <c r="J123" s="4">
        <f t="shared" si="124"/>
        <v>41.182500000000005</v>
      </c>
    </row>
    <row r="124" spans="1:10" x14ac:dyDescent="0.25">
      <c r="A124" s="5">
        <f t="shared" si="68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20.958043478260873</v>
      </c>
      <c r="G124" s="4">
        <f t="shared" si="66"/>
        <v>25.958043478260873</v>
      </c>
      <c r="H124" s="4">
        <f t="shared" ref="H124:J124" si="125">G124+5</f>
        <v>30.958043478260873</v>
      </c>
      <c r="I124" s="4">
        <f t="shared" si="125"/>
        <v>35.958043478260876</v>
      </c>
      <c r="J124" s="4">
        <f t="shared" si="125"/>
        <v>40.958043478260876</v>
      </c>
    </row>
    <row r="125" spans="1:10" x14ac:dyDescent="0.25">
      <c r="A125" s="5">
        <f t="shared" si="68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20.824021739130437</v>
      </c>
      <c r="G125" s="4">
        <f t="shared" si="66"/>
        <v>25.824021739130437</v>
      </c>
      <c r="H125" s="4">
        <f t="shared" ref="H125:J125" si="126">G125+5</f>
        <v>30.824021739130437</v>
      </c>
      <c r="I125" s="4">
        <f t="shared" si="126"/>
        <v>35.824021739130437</v>
      </c>
      <c r="J125" s="4">
        <f t="shared" si="126"/>
        <v>40.824021739130437</v>
      </c>
    </row>
    <row r="126" spans="1:10" x14ac:dyDescent="0.25">
      <c r="A126" s="5">
        <f t="shared" si="68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20.259347826086955</v>
      </c>
      <c r="G126" s="4">
        <f t="shared" si="66"/>
        <v>25.259347826086955</v>
      </c>
      <c r="H126" s="4">
        <f t="shared" ref="H126:J126" si="127">G126+5</f>
        <v>30.259347826086955</v>
      </c>
      <c r="I126" s="4">
        <f t="shared" si="127"/>
        <v>35.259347826086952</v>
      </c>
      <c r="J126" s="4">
        <f t="shared" si="127"/>
        <v>40.259347826086952</v>
      </c>
    </row>
    <row r="127" spans="1:10" x14ac:dyDescent="0.25">
      <c r="A127" s="5">
        <f t="shared" si="68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18.07391304347826</v>
      </c>
      <c r="G127" s="4">
        <f t="shared" si="66"/>
        <v>23.07391304347826</v>
      </c>
      <c r="H127" s="4">
        <f t="shared" ref="H127:J127" si="128">G127+5</f>
        <v>28.07391304347826</v>
      </c>
      <c r="I127" s="4">
        <f t="shared" si="128"/>
        <v>33.073913043478257</v>
      </c>
      <c r="J127" s="4">
        <f t="shared" si="128"/>
        <v>38.073913043478257</v>
      </c>
    </row>
    <row r="128" spans="1:10" x14ac:dyDescent="0.25">
      <c r="A128" s="5">
        <f t="shared" si="68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15.338043478260868</v>
      </c>
      <c r="G128" s="4">
        <f t="shared" si="66"/>
        <v>20.338043478260868</v>
      </c>
      <c r="H128" s="4">
        <f t="shared" ref="H128:J128" si="129">G128+5</f>
        <v>25.338043478260868</v>
      </c>
      <c r="I128" s="4">
        <f t="shared" si="129"/>
        <v>30.338043478260868</v>
      </c>
      <c r="J128" s="4">
        <f t="shared" si="129"/>
        <v>35.338043478260872</v>
      </c>
    </row>
    <row r="129" spans="1:10" x14ac:dyDescent="0.25">
      <c r="A129" s="5">
        <f t="shared" si="68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15.410543478260873</v>
      </c>
      <c r="G129" s="4">
        <f t="shared" si="66"/>
        <v>20.410543478260873</v>
      </c>
      <c r="H129" s="4">
        <f t="shared" ref="H129:J129" si="130">G129+5</f>
        <v>25.410543478260873</v>
      </c>
      <c r="I129" s="4">
        <f t="shared" si="130"/>
        <v>30.410543478260873</v>
      </c>
      <c r="J129" s="4">
        <f t="shared" si="130"/>
        <v>35.410543478260877</v>
      </c>
    </row>
    <row r="130" spans="1:10" x14ac:dyDescent="0.25">
      <c r="A130" s="5">
        <f t="shared" si="68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17.114021739130433</v>
      </c>
      <c r="G130" s="4">
        <f t="shared" si="66"/>
        <v>22.114021739130433</v>
      </c>
      <c r="H130" s="4">
        <f t="shared" ref="H130:J130" si="131">G130+5</f>
        <v>27.114021739130433</v>
      </c>
      <c r="I130" s="4">
        <f t="shared" si="131"/>
        <v>32.114021739130436</v>
      </c>
      <c r="J130" s="4">
        <f t="shared" si="131"/>
        <v>37.114021739130436</v>
      </c>
    </row>
    <row r="131" spans="1:10" x14ac:dyDescent="0.25">
      <c r="A131" s="5">
        <f t="shared" si="68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18.462717391304345</v>
      </c>
      <c r="G131" s="4">
        <f t="shared" ref="G131:G193" si="132">F131+5</f>
        <v>23.462717391304345</v>
      </c>
      <c r="H131" s="4">
        <f t="shared" ref="H131:J131" si="133">G131+5</f>
        <v>28.462717391304345</v>
      </c>
      <c r="I131" s="4">
        <f t="shared" si="133"/>
        <v>33.462717391304345</v>
      </c>
      <c r="J131" s="4">
        <f t="shared" si="133"/>
        <v>38.462717391304345</v>
      </c>
    </row>
    <row r="132" spans="1:10" x14ac:dyDescent="0.25">
      <c r="A132" s="5">
        <f t="shared" ref="A132:A193" si="134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19.283695652173904</v>
      </c>
      <c r="G132" s="4">
        <f t="shared" si="132"/>
        <v>24.283695652173904</v>
      </c>
      <c r="H132" s="4">
        <f t="shared" ref="H132:J132" si="135">G132+5</f>
        <v>29.283695652173904</v>
      </c>
      <c r="I132" s="4">
        <f t="shared" si="135"/>
        <v>34.283695652173904</v>
      </c>
      <c r="J132" s="4">
        <f t="shared" si="135"/>
        <v>39.283695652173904</v>
      </c>
    </row>
    <row r="133" spans="1:10" x14ac:dyDescent="0.25">
      <c r="A133" s="5">
        <f t="shared" si="134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19.865217391304348</v>
      </c>
      <c r="G133" s="4">
        <f t="shared" si="132"/>
        <v>24.865217391304348</v>
      </c>
      <c r="H133" s="4">
        <f t="shared" ref="H133:J133" si="136">G133+5</f>
        <v>29.865217391304348</v>
      </c>
      <c r="I133" s="4">
        <f t="shared" si="136"/>
        <v>34.865217391304348</v>
      </c>
      <c r="J133" s="4">
        <f t="shared" si="136"/>
        <v>39.865217391304348</v>
      </c>
    </row>
    <row r="134" spans="1:10" x14ac:dyDescent="0.25">
      <c r="A134" s="5">
        <f t="shared" si="134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20.371195652173906</v>
      </c>
      <c r="G134" s="4">
        <f t="shared" si="132"/>
        <v>25.371195652173906</v>
      </c>
      <c r="H134" s="4">
        <f t="shared" ref="H134:J134" si="137">G134+5</f>
        <v>30.371195652173906</v>
      </c>
      <c r="I134" s="4">
        <f t="shared" si="137"/>
        <v>35.37119565217391</v>
      </c>
      <c r="J134" s="4">
        <f t="shared" si="137"/>
        <v>40.37119565217391</v>
      </c>
    </row>
    <row r="135" spans="1:10" x14ac:dyDescent="0.25">
      <c r="A135" s="5">
        <f t="shared" si="134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20.681630434782601</v>
      </c>
      <c r="G135" s="4">
        <f t="shared" si="132"/>
        <v>25.681630434782601</v>
      </c>
      <c r="H135" s="4">
        <f t="shared" ref="H135:J135" si="138">G135+5</f>
        <v>30.681630434782601</v>
      </c>
      <c r="I135" s="4">
        <f t="shared" si="138"/>
        <v>35.681630434782605</v>
      </c>
      <c r="J135" s="4">
        <f t="shared" si="138"/>
        <v>40.681630434782605</v>
      </c>
    </row>
    <row r="136" spans="1:10" x14ac:dyDescent="0.25">
      <c r="A136" s="5">
        <f t="shared" si="134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20.728478260869565</v>
      </c>
      <c r="G136" s="4">
        <f t="shared" si="132"/>
        <v>25.728478260869565</v>
      </c>
      <c r="H136" s="4">
        <f t="shared" ref="H136:J136" si="139">G136+5</f>
        <v>30.728478260869565</v>
      </c>
      <c r="I136" s="4">
        <f t="shared" si="139"/>
        <v>35.728478260869565</v>
      </c>
      <c r="J136" s="4">
        <f t="shared" si="139"/>
        <v>40.728478260869565</v>
      </c>
    </row>
    <row r="137" spans="1:10" x14ac:dyDescent="0.25">
      <c r="A137" s="5">
        <f t="shared" si="134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20.441195652173917</v>
      </c>
      <c r="G137" s="4">
        <f t="shared" si="132"/>
        <v>25.441195652173917</v>
      </c>
      <c r="H137" s="4">
        <f t="shared" ref="H137:J137" si="140">G137+5</f>
        <v>30.441195652173917</v>
      </c>
      <c r="I137" s="4">
        <f t="shared" si="140"/>
        <v>35.441195652173917</v>
      </c>
      <c r="J137" s="4">
        <f t="shared" si="140"/>
        <v>40.441195652173917</v>
      </c>
    </row>
    <row r="138" spans="1:10" x14ac:dyDescent="0.25">
      <c r="A138" s="5">
        <f t="shared" si="134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19.758043478260873</v>
      </c>
      <c r="G138" s="4">
        <f t="shared" si="132"/>
        <v>24.758043478260873</v>
      </c>
      <c r="H138" s="4">
        <f t="shared" ref="H138:J138" si="141">G138+5</f>
        <v>29.758043478260873</v>
      </c>
      <c r="I138" s="4">
        <f t="shared" si="141"/>
        <v>34.758043478260873</v>
      </c>
      <c r="J138" s="4">
        <f t="shared" si="141"/>
        <v>39.758043478260873</v>
      </c>
    </row>
    <row r="139" spans="1:10" x14ac:dyDescent="0.25">
      <c r="A139" s="5">
        <f t="shared" si="134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18.54336956521739</v>
      </c>
      <c r="G139" s="4">
        <f t="shared" si="132"/>
        <v>23.54336956521739</v>
      </c>
      <c r="H139" s="4">
        <f t="shared" ref="H139:J139" si="142">G139+5</f>
        <v>28.54336956521739</v>
      </c>
      <c r="I139" s="4">
        <f t="shared" si="142"/>
        <v>33.54336956521739</v>
      </c>
      <c r="J139" s="4">
        <f t="shared" si="142"/>
        <v>38.54336956521739</v>
      </c>
    </row>
    <row r="140" spans="1:10" x14ac:dyDescent="0.25">
      <c r="A140" s="5">
        <f t="shared" si="134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17.469891304347822</v>
      </c>
      <c r="G140" s="4">
        <f t="shared" si="132"/>
        <v>22.469891304347822</v>
      </c>
      <c r="H140" s="4">
        <f t="shared" ref="H140:J140" si="143">G140+5</f>
        <v>27.469891304347822</v>
      </c>
      <c r="I140" s="4">
        <f t="shared" si="143"/>
        <v>32.469891304347826</v>
      </c>
      <c r="J140" s="4">
        <f t="shared" si="143"/>
        <v>37.469891304347826</v>
      </c>
    </row>
    <row r="141" spans="1:10" x14ac:dyDescent="0.25">
      <c r="A141" s="5">
        <f t="shared" si="134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18.193152173913045</v>
      </c>
      <c r="G141" s="4">
        <f t="shared" si="132"/>
        <v>23.193152173913045</v>
      </c>
      <c r="H141" s="4">
        <f t="shared" ref="H141:J141" si="144">G141+5</f>
        <v>28.193152173913045</v>
      </c>
      <c r="I141" s="4">
        <f t="shared" si="144"/>
        <v>33.193152173913049</v>
      </c>
      <c r="J141" s="4">
        <f t="shared" si="144"/>
        <v>38.193152173913049</v>
      </c>
    </row>
    <row r="142" spans="1:10" x14ac:dyDescent="0.25">
      <c r="A142" s="5">
        <f t="shared" si="134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20.030217391304355</v>
      </c>
      <c r="G142" s="4">
        <f t="shared" si="132"/>
        <v>25.030217391304355</v>
      </c>
      <c r="H142" s="4">
        <f t="shared" ref="H142:J142" si="145">G142+5</f>
        <v>30.030217391304355</v>
      </c>
      <c r="I142" s="4">
        <f t="shared" si="145"/>
        <v>35.030217391304355</v>
      </c>
      <c r="J142" s="4">
        <f t="shared" si="145"/>
        <v>40.030217391304355</v>
      </c>
    </row>
    <row r="143" spans="1:10" x14ac:dyDescent="0.25">
      <c r="A143" s="5">
        <f t="shared" si="134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21.16021739130435</v>
      </c>
      <c r="G143" s="4">
        <f t="shared" si="132"/>
        <v>26.16021739130435</v>
      </c>
      <c r="H143" s="4">
        <f t="shared" ref="H143:J143" si="146">G143+5</f>
        <v>31.16021739130435</v>
      </c>
      <c r="I143" s="4">
        <f t="shared" si="146"/>
        <v>36.16021739130435</v>
      </c>
      <c r="J143" s="4">
        <f t="shared" si="146"/>
        <v>41.16021739130435</v>
      </c>
    </row>
    <row r="144" spans="1:10" x14ac:dyDescent="0.25">
      <c r="A144" s="5">
        <f t="shared" si="134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21.60184782608696</v>
      </c>
      <c r="G144" s="4">
        <f t="shared" si="132"/>
        <v>26.60184782608696</v>
      </c>
      <c r="H144" s="4">
        <f t="shared" ref="H144:J144" si="147">G144+5</f>
        <v>31.60184782608696</v>
      </c>
      <c r="I144" s="4">
        <f t="shared" si="147"/>
        <v>36.60184782608696</v>
      </c>
      <c r="J144" s="4">
        <f t="shared" si="147"/>
        <v>41.60184782608696</v>
      </c>
    </row>
    <row r="145" spans="1:10" x14ac:dyDescent="0.25">
      <c r="A145" s="5">
        <f t="shared" si="134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21.616630434782614</v>
      </c>
      <c r="G145" s="4">
        <f t="shared" si="132"/>
        <v>26.616630434782614</v>
      </c>
      <c r="H145" s="4">
        <f t="shared" ref="H145:J145" si="148">G145+5</f>
        <v>31.616630434782614</v>
      </c>
      <c r="I145" s="4">
        <f t="shared" si="148"/>
        <v>36.616630434782614</v>
      </c>
      <c r="J145" s="4">
        <f t="shared" si="148"/>
        <v>41.616630434782614</v>
      </c>
    </row>
    <row r="146" spans="1:10" x14ac:dyDescent="0.25">
      <c r="A146" s="5">
        <f t="shared" si="134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28.282527472527473</v>
      </c>
      <c r="G146" s="4">
        <f t="shared" si="132"/>
        <v>33.282527472527477</v>
      </c>
      <c r="H146" s="4">
        <f t="shared" ref="H146:J146" si="149">G146+5</f>
        <v>38.282527472527477</v>
      </c>
      <c r="I146" s="4">
        <f t="shared" si="149"/>
        <v>43.282527472527477</v>
      </c>
      <c r="J146" s="4">
        <f t="shared" si="149"/>
        <v>48.282527472527477</v>
      </c>
    </row>
    <row r="147" spans="1:10" x14ac:dyDescent="0.25">
      <c r="A147" s="5">
        <f t="shared" si="134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27.656263736263732</v>
      </c>
      <c r="G147" s="4">
        <f t="shared" si="132"/>
        <v>32.656263736263732</v>
      </c>
      <c r="H147" s="4">
        <f t="shared" ref="H147:J147" si="150">G147+5</f>
        <v>37.656263736263732</v>
      </c>
      <c r="I147" s="4">
        <f t="shared" si="150"/>
        <v>42.656263736263732</v>
      </c>
      <c r="J147" s="4">
        <f t="shared" si="150"/>
        <v>47.656263736263732</v>
      </c>
    </row>
    <row r="148" spans="1:10" x14ac:dyDescent="0.25">
      <c r="A148" s="5">
        <f t="shared" si="134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27.114725274725277</v>
      </c>
      <c r="G148" s="4">
        <f t="shared" si="132"/>
        <v>32.114725274725274</v>
      </c>
      <c r="H148" s="4">
        <f t="shared" ref="H148:J148" si="151">G148+5</f>
        <v>37.114725274725274</v>
      </c>
      <c r="I148" s="4">
        <f t="shared" si="151"/>
        <v>42.114725274725274</v>
      </c>
      <c r="J148" s="4">
        <f t="shared" si="151"/>
        <v>47.114725274725274</v>
      </c>
    </row>
    <row r="149" spans="1:10" x14ac:dyDescent="0.25">
      <c r="A149" s="5">
        <f t="shared" si="134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26.711098901098918</v>
      </c>
      <c r="G149" s="4">
        <f t="shared" si="132"/>
        <v>31.711098901098918</v>
      </c>
      <c r="H149" s="4">
        <f t="shared" ref="H149:J149" si="152">G149+5</f>
        <v>36.711098901098921</v>
      </c>
      <c r="I149" s="4">
        <f t="shared" si="152"/>
        <v>41.711098901098921</v>
      </c>
      <c r="J149" s="4">
        <f t="shared" si="152"/>
        <v>46.711098901098921</v>
      </c>
    </row>
    <row r="150" spans="1:10" x14ac:dyDescent="0.25">
      <c r="A150" s="5">
        <f t="shared" si="134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26.341868131868129</v>
      </c>
      <c r="G150" s="4">
        <f t="shared" si="132"/>
        <v>31.341868131868129</v>
      </c>
      <c r="H150" s="4">
        <f t="shared" ref="H150:J150" si="153">G150+5</f>
        <v>36.341868131868125</v>
      </c>
      <c r="I150" s="4">
        <f t="shared" si="153"/>
        <v>41.341868131868125</v>
      </c>
      <c r="J150" s="4">
        <f t="shared" si="153"/>
        <v>46.341868131868125</v>
      </c>
    </row>
    <row r="151" spans="1:10" x14ac:dyDescent="0.25">
      <c r="A151" s="5">
        <f t="shared" si="134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26.154505494505493</v>
      </c>
      <c r="G151" s="4">
        <f t="shared" si="132"/>
        <v>31.154505494505493</v>
      </c>
      <c r="H151" s="4">
        <f t="shared" ref="H151:J151" si="154">G151+5</f>
        <v>36.154505494505493</v>
      </c>
      <c r="I151" s="4">
        <f t="shared" si="154"/>
        <v>41.154505494505493</v>
      </c>
      <c r="J151" s="4">
        <f t="shared" si="154"/>
        <v>46.154505494505493</v>
      </c>
    </row>
    <row r="152" spans="1:10" x14ac:dyDescent="0.25">
      <c r="A152" s="5">
        <f t="shared" si="134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25.861648351648352</v>
      </c>
      <c r="G152" s="4">
        <f t="shared" si="132"/>
        <v>30.861648351648352</v>
      </c>
      <c r="H152" s="4">
        <f t="shared" ref="H152:J152" si="155">G152+5</f>
        <v>35.861648351648356</v>
      </c>
      <c r="I152" s="4">
        <f t="shared" si="155"/>
        <v>40.861648351648356</v>
      </c>
      <c r="J152" s="4">
        <f t="shared" si="155"/>
        <v>45.861648351648356</v>
      </c>
    </row>
    <row r="153" spans="1:10" x14ac:dyDescent="0.25">
      <c r="A153" s="5">
        <f t="shared" si="134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24.735384615384614</v>
      </c>
      <c r="G153" s="4">
        <f t="shared" si="132"/>
        <v>29.735384615384614</v>
      </c>
      <c r="H153" s="4">
        <f t="shared" ref="H153:J153" si="156">G153+5</f>
        <v>34.735384615384618</v>
      </c>
      <c r="I153" s="4">
        <f t="shared" si="156"/>
        <v>39.735384615384618</v>
      </c>
      <c r="J153" s="4">
        <f t="shared" si="156"/>
        <v>44.735384615384618</v>
      </c>
    </row>
    <row r="154" spans="1:10" x14ac:dyDescent="0.25">
      <c r="A154" s="5">
        <f t="shared" si="134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24.085714285714285</v>
      </c>
      <c r="G154" s="4">
        <f t="shared" si="132"/>
        <v>29.085714285714285</v>
      </c>
      <c r="H154" s="4">
        <f t="shared" ref="H154:J154" si="157">G154+5</f>
        <v>34.085714285714289</v>
      </c>
      <c r="I154" s="4">
        <f t="shared" si="157"/>
        <v>39.085714285714289</v>
      </c>
      <c r="J154" s="4">
        <f t="shared" si="157"/>
        <v>44.085714285714289</v>
      </c>
    </row>
    <row r="155" spans="1:10" x14ac:dyDescent="0.25">
      <c r="A155" s="5">
        <f t="shared" si="134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24.631648351648352</v>
      </c>
      <c r="G155" s="4">
        <f t="shared" si="132"/>
        <v>29.631648351648352</v>
      </c>
      <c r="H155" s="4">
        <f t="shared" ref="H155:J155" si="158">G155+5</f>
        <v>34.631648351648352</v>
      </c>
      <c r="I155" s="4">
        <f t="shared" si="158"/>
        <v>39.631648351648352</v>
      </c>
      <c r="J155" s="4">
        <f t="shared" si="158"/>
        <v>44.631648351648352</v>
      </c>
    </row>
    <row r="156" spans="1:10" x14ac:dyDescent="0.25">
      <c r="A156" s="5">
        <f t="shared" si="134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25.844285714285718</v>
      </c>
      <c r="G156" s="4">
        <f t="shared" si="132"/>
        <v>30.844285714285718</v>
      </c>
      <c r="H156" s="4">
        <f t="shared" ref="H156:J156" si="159">G156+5</f>
        <v>35.844285714285718</v>
      </c>
      <c r="I156" s="4">
        <f t="shared" si="159"/>
        <v>40.844285714285718</v>
      </c>
      <c r="J156" s="4">
        <f t="shared" si="159"/>
        <v>45.844285714285718</v>
      </c>
    </row>
    <row r="157" spans="1:10" x14ac:dyDescent="0.25">
      <c r="A157" s="5">
        <f t="shared" si="134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26.970329670329672</v>
      </c>
      <c r="G157" s="4">
        <f t="shared" si="132"/>
        <v>31.970329670329672</v>
      </c>
      <c r="H157" s="4">
        <f t="shared" ref="H157:J157" si="160">G157+5</f>
        <v>36.970329670329676</v>
      </c>
      <c r="I157" s="4">
        <f t="shared" si="160"/>
        <v>41.970329670329676</v>
      </c>
      <c r="J157" s="4">
        <f t="shared" si="160"/>
        <v>46.970329670329676</v>
      </c>
    </row>
    <row r="158" spans="1:10" x14ac:dyDescent="0.25">
      <c r="A158" s="5">
        <f t="shared" si="134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27.581868131868113</v>
      </c>
      <c r="G158" s="4">
        <f t="shared" si="132"/>
        <v>32.581868131868113</v>
      </c>
      <c r="H158" s="4">
        <f t="shared" ref="H158:J158" si="161">G158+5</f>
        <v>37.581868131868113</v>
      </c>
      <c r="I158" s="4">
        <f t="shared" si="161"/>
        <v>42.581868131868113</v>
      </c>
      <c r="J158" s="4">
        <f t="shared" si="161"/>
        <v>47.581868131868113</v>
      </c>
    </row>
    <row r="159" spans="1:10" x14ac:dyDescent="0.25">
      <c r="A159" s="5">
        <f t="shared" si="134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27.722087912087922</v>
      </c>
      <c r="G159" s="4">
        <f t="shared" si="132"/>
        <v>32.722087912087922</v>
      </c>
      <c r="H159" s="4">
        <f t="shared" ref="H159:J159" si="162">G159+5</f>
        <v>37.722087912087922</v>
      </c>
      <c r="I159" s="4">
        <f t="shared" si="162"/>
        <v>42.722087912087922</v>
      </c>
      <c r="J159" s="4">
        <f t="shared" si="162"/>
        <v>47.722087912087922</v>
      </c>
    </row>
    <row r="160" spans="1:10" x14ac:dyDescent="0.25">
      <c r="A160" s="5">
        <f t="shared" si="134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27.383406593406594</v>
      </c>
      <c r="G160" s="4">
        <f t="shared" si="132"/>
        <v>32.38340659340659</v>
      </c>
      <c r="H160" s="4">
        <f t="shared" ref="H160:J160" si="163">G160+5</f>
        <v>37.38340659340659</v>
      </c>
      <c r="I160" s="4">
        <f t="shared" si="163"/>
        <v>42.38340659340659</v>
      </c>
      <c r="J160" s="4">
        <f t="shared" si="163"/>
        <v>47.38340659340659</v>
      </c>
    </row>
    <row r="161" spans="1:10" x14ac:dyDescent="0.25">
      <c r="A161" s="5">
        <f t="shared" si="134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26.573516483516475</v>
      </c>
      <c r="G161" s="4">
        <f t="shared" si="132"/>
        <v>31.573516483516475</v>
      </c>
      <c r="H161" s="4">
        <f t="shared" ref="H161:J161" si="164">G161+5</f>
        <v>36.573516483516471</v>
      </c>
      <c r="I161" s="4">
        <f t="shared" si="164"/>
        <v>41.573516483516471</v>
      </c>
      <c r="J161" s="4">
        <f t="shared" si="164"/>
        <v>46.573516483516471</v>
      </c>
    </row>
    <row r="162" spans="1:10" x14ac:dyDescent="0.25">
      <c r="A162" s="5">
        <f t="shared" si="134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26.579450549450556</v>
      </c>
      <c r="G162" s="4">
        <f t="shared" si="132"/>
        <v>31.579450549450556</v>
      </c>
      <c r="H162" s="4">
        <f t="shared" ref="H162:J162" si="165">G162+5</f>
        <v>36.579450549450556</v>
      </c>
      <c r="I162" s="4">
        <f t="shared" si="165"/>
        <v>41.579450549450556</v>
      </c>
      <c r="J162" s="4">
        <f t="shared" si="165"/>
        <v>46.579450549450556</v>
      </c>
    </row>
    <row r="163" spans="1:10" x14ac:dyDescent="0.25">
      <c r="A163" s="5">
        <f t="shared" si="134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28.100659340659341</v>
      </c>
      <c r="G163" s="4">
        <f t="shared" si="132"/>
        <v>33.100659340659341</v>
      </c>
      <c r="H163" s="4">
        <f t="shared" ref="H163:J163" si="166">G163+5</f>
        <v>38.100659340659341</v>
      </c>
      <c r="I163" s="4">
        <f t="shared" si="166"/>
        <v>43.100659340659341</v>
      </c>
      <c r="J163" s="4">
        <f t="shared" si="166"/>
        <v>48.100659340659341</v>
      </c>
    </row>
    <row r="164" spans="1:10" x14ac:dyDescent="0.25">
      <c r="A164" s="5">
        <f t="shared" si="134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30.038571428571426</v>
      </c>
      <c r="G164" s="4">
        <f t="shared" si="132"/>
        <v>35.03857142857143</v>
      </c>
      <c r="H164" s="4">
        <f t="shared" ref="H164:J164" si="167">G164+5</f>
        <v>40.03857142857143</v>
      </c>
      <c r="I164" s="4">
        <f t="shared" si="167"/>
        <v>45.03857142857143</v>
      </c>
      <c r="J164" s="4">
        <f t="shared" si="167"/>
        <v>50.03857142857143</v>
      </c>
    </row>
    <row r="165" spans="1:10" x14ac:dyDescent="0.25">
      <c r="A165" s="5">
        <f t="shared" si="134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30.97274725274724</v>
      </c>
      <c r="G165" s="4">
        <f t="shared" si="132"/>
        <v>35.97274725274724</v>
      </c>
      <c r="H165" s="4">
        <f t="shared" ref="H165:J165" si="168">G165+5</f>
        <v>40.97274725274724</v>
      </c>
      <c r="I165" s="4">
        <f t="shared" si="168"/>
        <v>45.97274725274724</v>
      </c>
      <c r="J165" s="4">
        <f t="shared" si="168"/>
        <v>50.97274725274724</v>
      </c>
    </row>
    <row r="166" spans="1:10" x14ac:dyDescent="0.25">
      <c r="A166" s="5">
        <f t="shared" si="134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31.044835164835156</v>
      </c>
      <c r="G166" s="4">
        <f t="shared" si="132"/>
        <v>36.044835164835156</v>
      </c>
      <c r="H166" s="4">
        <f t="shared" ref="H166:J166" si="169">G166+5</f>
        <v>41.044835164835156</v>
      </c>
      <c r="I166" s="4">
        <f t="shared" si="169"/>
        <v>46.044835164835156</v>
      </c>
      <c r="J166" s="4">
        <f t="shared" si="169"/>
        <v>51.044835164835156</v>
      </c>
    </row>
    <row r="167" spans="1:10" x14ac:dyDescent="0.25">
      <c r="A167" s="5">
        <f t="shared" si="134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30.603406593406596</v>
      </c>
      <c r="G167" s="4">
        <f t="shared" si="132"/>
        <v>35.603406593406596</v>
      </c>
      <c r="H167" s="4">
        <f t="shared" ref="H167:J167" si="170">G167+5</f>
        <v>40.603406593406596</v>
      </c>
      <c r="I167" s="4">
        <f t="shared" si="170"/>
        <v>45.603406593406596</v>
      </c>
      <c r="J167" s="4">
        <f t="shared" si="170"/>
        <v>50.603406593406596</v>
      </c>
    </row>
    <row r="168" spans="1:10" x14ac:dyDescent="0.25">
      <c r="A168" s="5">
        <f t="shared" si="134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29.968241758241764</v>
      </c>
      <c r="G168" s="4">
        <f t="shared" si="132"/>
        <v>34.96824175824176</v>
      </c>
      <c r="H168" s="4">
        <f t="shared" ref="H168:J168" si="171">G168+5</f>
        <v>39.96824175824176</v>
      </c>
      <c r="I168" s="4">
        <f t="shared" si="171"/>
        <v>44.96824175824176</v>
      </c>
      <c r="J168" s="4">
        <f t="shared" si="171"/>
        <v>49.96824175824176</v>
      </c>
    </row>
    <row r="169" spans="1:10" x14ac:dyDescent="0.25">
      <c r="A169" s="5">
        <f t="shared" si="134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29.25065934065934</v>
      </c>
      <c r="G169" s="4">
        <f t="shared" si="132"/>
        <v>34.25065934065934</v>
      </c>
      <c r="H169" s="4">
        <f t="shared" ref="H169:J169" si="172">G169+5</f>
        <v>39.25065934065934</v>
      </c>
      <c r="I169" s="4">
        <f t="shared" si="172"/>
        <v>44.25065934065934</v>
      </c>
      <c r="J169" s="4">
        <f t="shared" si="172"/>
        <v>49.25065934065934</v>
      </c>
    </row>
    <row r="170" spans="1:10" x14ac:dyDescent="0.25">
      <c r="A170" s="5">
        <f t="shared" si="134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28.282527472527473</v>
      </c>
      <c r="G170" s="4">
        <f t="shared" si="132"/>
        <v>33.282527472527477</v>
      </c>
      <c r="H170" s="4">
        <f t="shared" ref="H170:J170" si="173">G170+5</f>
        <v>38.282527472527477</v>
      </c>
      <c r="I170" s="4">
        <f t="shared" si="173"/>
        <v>43.282527472527477</v>
      </c>
      <c r="J170" s="4">
        <f t="shared" si="173"/>
        <v>48.282527472527477</v>
      </c>
    </row>
    <row r="171" spans="1:10" x14ac:dyDescent="0.25">
      <c r="A171" s="5">
        <f t="shared" si="134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27.656263736263732</v>
      </c>
      <c r="G171" s="4">
        <f t="shared" si="132"/>
        <v>32.656263736263732</v>
      </c>
      <c r="H171" s="4">
        <f t="shared" ref="H171:J171" si="174">G171+5</f>
        <v>37.656263736263732</v>
      </c>
      <c r="I171" s="4">
        <f t="shared" si="174"/>
        <v>42.656263736263732</v>
      </c>
      <c r="J171" s="4">
        <f t="shared" si="174"/>
        <v>47.656263736263732</v>
      </c>
    </row>
    <row r="172" spans="1:10" x14ac:dyDescent="0.25">
      <c r="A172" s="5">
        <f t="shared" si="134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27.114725274725277</v>
      </c>
      <c r="G172" s="4">
        <f t="shared" si="132"/>
        <v>32.114725274725274</v>
      </c>
      <c r="H172" s="4">
        <f t="shared" ref="H172:J172" si="175">G172+5</f>
        <v>37.114725274725274</v>
      </c>
      <c r="I172" s="4">
        <f t="shared" si="175"/>
        <v>42.114725274725274</v>
      </c>
      <c r="J172" s="4">
        <f t="shared" si="175"/>
        <v>47.114725274725274</v>
      </c>
    </row>
    <row r="173" spans="1:10" x14ac:dyDescent="0.25">
      <c r="A173" s="5">
        <f t="shared" si="134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26.711098901098918</v>
      </c>
      <c r="G173" s="4">
        <f t="shared" si="132"/>
        <v>31.711098901098918</v>
      </c>
      <c r="H173" s="4">
        <f t="shared" ref="H173:J173" si="176">G173+5</f>
        <v>36.711098901098921</v>
      </c>
      <c r="I173" s="4">
        <f t="shared" si="176"/>
        <v>41.711098901098921</v>
      </c>
      <c r="J173" s="4">
        <f t="shared" si="176"/>
        <v>46.711098901098921</v>
      </c>
    </row>
    <row r="174" spans="1:10" x14ac:dyDescent="0.25">
      <c r="A174" s="5">
        <f t="shared" si="134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26.341868131868129</v>
      </c>
      <c r="G174" s="4">
        <f t="shared" si="132"/>
        <v>31.341868131868129</v>
      </c>
      <c r="H174" s="4">
        <f t="shared" ref="H174:J174" si="177">G174+5</f>
        <v>36.341868131868125</v>
      </c>
      <c r="I174" s="4">
        <f t="shared" si="177"/>
        <v>41.341868131868125</v>
      </c>
      <c r="J174" s="4">
        <f t="shared" si="177"/>
        <v>46.341868131868125</v>
      </c>
    </row>
    <row r="175" spans="1:10" x14ac:dyDescent="0.25">
      <c r="A175" s="5">
        <f t="shared" si="134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26.154505494505493</v>
      </c>
      <c r="G175" s="4">
        <f t="shared" si="132"/>
        <v>31.154505494505493</v>
      </c>
      <c r="H175" s="4">
        <f t="shared" ref="H175:J175" si="178">G175+5</f>
        <v>36.154505494505493</v>
      </c>
      <c r="I175" s="4">
        <f t="shared" si="178"/>
        <v>41.154505494505493</v>
      </c>
      <c r="J175" s="4">
        <f t="shared" si="178"/>
        <v>46.154505494505493</v>
      </c>
    </row>
    <row r="176" spans="1:10" x14ac:dyDescent="0.25">
      <c r="A176" s="5">
        <f t="shared" si="134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25.861648351648352</v>
      </c>
      <c r="G176" s="4">
        <f t="shared" si="132"/>
        <v>30.861648351648352</v>
      </c>
      <c r="H176" s="4">
        <f t="shared" ref="H176:J176" si="179">G176+5</f>
        <v>35.861648351648356</v>
      </c>
      <c r="I176" s="4">
        <f t="shared" si="179"/>
        <v>40.861648351648356</v>
      </c>
      <c r="J176" s="4">
        <f t="shared" si="179"/>
        <v>45.861648351648356</v>
      </c>
    </row>
    <row r="177" spans="1:10" x14ac:dyDescent="0.25">
      <c r="A177" s="5">
        <f t="shared" si="134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24.735384615384614</v>
      </c>
      <c r="G177" s="4">
        <f t="shared" si="132"/>
        <v>29.735384615384614</v>
      </c>
      <c r="H177" s="4">
        <f t="shared" ref="H177:J177" si="180">G177+5</f>
        <v>34.735384615384618</v>
      </c>
      <c r="I177" s="4">
        <f t="shared" si="180"/>
        <v>39.735384615384618</v>
      </c>
      <c r="J177" s="4">
        <f t="shared" si="180"/>
        <v>44.735384615384618</v>
      </c>
    </row>
    <row r="178" spans="1:10" x14ac:dyDescent="0.25">
      <c r="A178" s="5">
        <f t="shared" si="134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24.085714285714285</v>
      </c>
      <c r="G178" s="4">
        <f t="shared" si="132"/>
        <v>29.085714285714285</v>
      </c>
      <c r="H178" s="4">
        <f t="shared" ref="H178:J178" si="181">G178+5</f>
        <v>34.085714285714289</v>
      </c>
      <c r="I178" s="4">
        <f t="shared" si="181"/>
        <v>39.085714285714289</v>
      </c>
      <c r="J178" s="4">
        <f t="shared" si="181"/>
        <v>44.085714285714289</v>
      </c>
    </row>
    <row r="179" spans="1:10" x14ac:dyDescent="0.25">
      <c r="A179" s="5">
        <f t="shared" si="134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24.631648351648352</v>
      </c>
      <c r="G179" s="4">
        <f t="shared" si="132"/>
        <v>29.631648351648352</v>
      </c>
      <c r="H179" s="4">
        <f t="shared" ref="H179:J179" si="182">G179+5</f>
        <v>34.631648351648352</v>
      </c>
      <c r="I179" s="4">
        <f t="shared" si="182"/>
        <v>39.631648351648352</v>
      </c>
      <c r="J179" s="4">
        <f t="shared" si="182"/>
        <v>44.631648351648352</v>
      </c>
    </row>
    <row r="180" spans="1:10" x14ac:dyDescent="0.25">
      <c r="A180" s="5">
        <f t="shared" si="134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25.844285714285718</v>
      </c>
      <c r="G180" s="4">
        <f t="shared" si="132"/>
        <v>30.844285714285718</v>
      </c>
      <c r="H180" s="4">
        <f t="shared" ref="H180:J180" si="183">G180+5</f>
        <v>35.844285714285718</v>
      </c>
      <c r="I180" s="4">
        <f t="shared" si="183"/>
        <v>40.844285714285718</v>
      </c>
      <c r="J180" s="4">
        <f t="shared" si="183"/>
        <v>45.844285714285718</v>
      </c>
    </row>
    <row r="181" spans="1:10" x14ac:dyDescent="0.25">
      <c r="A181" s="5">
        <f t="shared" si="134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26.970329670329672</v>
      </c>
      <c r="G181" s="4">
        <f t="shared" si="132"/>
        <v>31.970329670329672</v>
      </c>
      <c r="H181" s="4">
        <f t="shared" ref="H181:J181" si="184">G181+5</f>
        <v>36.970329670329676</v>
      </c>
      <c r="I181" s="4">
        <f t="shared" si="184"/>
        <v>41.970329670329676</v>
      </c>
      <c r="J181" s="4">
        <f t="shared" si="184"/>
        <v>46.970329670329676</v>
      </c>
    </row>
    <row r="182" spans="1:10" x14ac:dyDescent="0.25">
      <c r="A182" s="5">
        <f t="shared" si="134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27.581868131868113</v>
      </c>
      <c r="G182" s="4">
        <f t="shared" si="132"/>
        <v>32.581868131868113</v>
      </c>
      <c r="H182" s="4">
        <f t="shared" ref="H182:J182" si="185">G182+5</f>
        <v>37.581868131868113</v>
      </c>
      <c r="I182" s="4">
        <f t="shared" si="185"/>
        <v>42.581868131868113</v>
      </c>
      <c r="J182" s="4">
        <f t="shared" si="185"/>
        <v>47.581868131868113</v>
      </c>
    </row>
    <row r="183" spans="1:10" x14ac:dyDescent="0.25">
      <c r="A183" s="5">
        <f t="shared" si="134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27.722087912087922</v>
      </c>
      <c r="G183" s="4">
        <f t="shared" si="132"/>
        <v>32.722087912087922</v>
      </c>
      <c r="H183" s="4">
        <f t="shared" ref="H183:J183" si="186">G183+5</f>
        <v>37.722087912087922</v>
      </c>
      <c r="I183" s="4">
        <f t="shared" si="186"/>
        <v>42.722087912087922</v>
      </c>
      <c r="J183" s="4">
        <f t="shared" si="186"/>
        <v>47.722087912087922</v>
      </c>
    </row>
    <row r="184" spans="1:10" x14ac:dyDescent="0.25">
      <c r="A184" s="5">
        <f t="shared" si="134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27.383406593406594</v>
      </c>
      <c r="G184" s="4">
        <f t="shared" si="132"/>
        <v>32.38340659340659</v>
      </c>
      <c r="H184" s="4">
        <f t="shared" ref="H184:J184" si="187">G184+5</f>
        <v>37.38340659340659</v>
      </c>
      <c r="I184" s="4">
        <f t="shared" si="187"/>
        <v>42.38340659340659</v>
      </c>
      <c r="J184" s="4">
        <f t="shared" si="187"/>
        <v>47.38340659340659</v>
      </c>
    </row>
    <row r="185" spans="1:10" x14ac:dyDescent="0.25">
      <c r="A185" s="5">
        <f t="shared" si="134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26.573516483516475</v>
      </c>
      <c r="G185" s="4">
        <f t="shared" si="132"/>
        <v>31.573516483516475</v>
      </c>
      <c r="H185" s="4">
        <f t="shared" ref="H185:J185" si="188">G185+5</f>
        <v>36.573516483516471</v>
      </c>
      <c r="I185" s="4">
        <f t="shared" si="188"/>
        <v>41.573516483516471</v>
      </c>
      <c r="J185" s="4">
        <f t="shared" si="188"/>
        <v>46.573516483516471</v>
      </c>
    </row>
    <row r="186" spans="1:10" x14ac:dyDescent="0.25">
      <c r="A186" s="5">
        <f t="shared" si="134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26.579450549450556</v>
      </c>
      <c r="G186" s="4">
        <f t="shared" si="132"/>
        <v>31.579450549450556</v>
      </c>
      <c r="H186" s="4">
        <f t="shared" ref="H186:J186" si="189">G186+5</f>
        <v>36.579450549450556</v>
      </c>
      <c r="I186" s="4">
        <f t="shared" si="189"/>
        <v>41.579450549450556</v>
      </c>
      <c r="J186" s="4">
        <f t="shared" si="189"/>
        <v>46.579450549450556</v>
      </c>
    </row>
    <row r="187" spans="1:10" x14ac:dyDescent="0.25">
      <c r="A187" s="5">
        <f t="shared" si="134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28.100659340659341</v>
      </c>
      <c r="G187" s="4">
        <f t="shared" si="132"/>
        <v>33.100659340659341</v>
      </c>
      <c r="H187" s="4">
        <f t="shared" ref="H187:J187" si="190">G187+5</f>
        <v>38.100659340659341</v>
      </c>
      <c r="I187" s="4">
        <f t="shared" si="190"/>
        <v>43.100659340659341</v>
      </c>
      <c r="J187" s="4">
        <f t="shared" si="190"/>
        <v>48.100659340659341</v>
      </c>
    </row>
    <row r="188" spans="1:10" x14ac:dyDescent="0.25">
      <c r="A188" s="5">
        <f t="shared" si="134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30.038571428571426</v>
      </c>
      <c r="G188" s="4">
        <f t="shared" si="132"/>
        <v>35.03857142857143</v>
      </c>
      <c r="H188" s="4">
        <f t="shared" ref="H188:J188" si="191">G188+5</f>
        <v>40.03857142857143</v>
      </c>
      <c r="I188" s="4">
        <f t="shared" si="191"/>
        <v>45.03857142857143</v>
      </c>
      <c r="J188" s="4">
        <f t="shared" si="191"/>
        <v>50.03857142857143</v>
      </c>
    </row>
    <row r="189" spans="1:10" x14ac:dyDescent="0.25">
      <c r="A189" s="5">
        <f t="shared" si="134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30.97274725274724</v>
      </c>
      <c r="G189" s="4">
        <f t="shared" si="132"/>
        <v>35.97274725274724</v>
      </c>
      <c r="H189" s="4">
        <f t="shared" ref="H189:J189" si="192">G189+5</f>
        <v>40.97274725274724</v>
      </c>
      <c r="I189" s="4">
        <f t="shared" si="192"/>
        <v>45.97274725274724</v>
      </c>
      <c r="J189" s="4">
        <f t="shared" si="192"/>
        <v>50.97274725274724</v>
      </c>
    </row>
    <row r="190" spans="1:10" x14ac:dyDescent="0.25">
      <c r="A190" s="5">
        <f t="shared" si="134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31.044835164835156</v>
      </c>
      <c r="G190" s="4">
        <f t="shared" si="132"/>
        <v>36.044835164835156</v>
      </c>
      <c r="H190" s="4">
        <f t="shared" ref="H190:J190" si="193">G190+5</f>
        <v>41.044835164835156</v>
      </c>
      <c r="I190" s="4">
        <f t="shared" si="193"/>
        <v>46.044835164835156</v>
      </c>
      <c r="J190" s="4">
        <f t="shared" si="193"/>
        <v>51.044835164835156</v>
      </c>
    </row>
    <row r="191" spans="1:10" x14ac:dyDescent="0.25">
      <c r="A191" s="5">
        <f t="shared" si="134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30.603406593406596</v>
      </c>
      <c r="G191" s="4">
        <f t="shared" si="132"/>
        <v>35.603406593406596</v>
      </c>
      <c r="H191" s="4">
        <f t="shared" ref="H191:J191" si="194">G191+5</f>
        <v>40.603406593406596</v>
      </c>
      <c r="I191" s="4">
        <f t="shared" si="194"/>
        <v>45.603406593406596</v>
      </c>
      <c r="J191" s="4">
        <f t="shared" si="194"/>
        <v>50.603406593406596</v>
      </c>
    </row>
    <row r="192" spans="1:10" x14ac:dyDescent="0.25">
      <c r="A192" s="5">
        <f t="shared" si="134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29.968241758241764</v>
      </c>
      <c r="G192" s="4">
        <f t="shared" si="132"/>
        <v>34.96824175824176</v>
      </c>
      <c r="H192" s="4">
        <f t="shared" ref="H192:J192" si="195">G192+5</f>
        <v>39.96824175824176</v>
      </c>
      <c r="I192" s="4">
        <f t="shared" si="195"/>
        <v>44.96824175824176</v>
      </c>
      <c r="J192" s="4">
        <f t="shared" si="195"/>
        <v>49.96824175824176</v>
      </c>
    </row>
    <row r="193" spans="1:10" x14ac:dyDescent="0.25">
      <c r="A193" s="5">
        <f t="shared" si="134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29.25065934065934</v>
      </c>
      <c r="G193" s="4">
        <f t="shared" si="132"/>
        <v>34.25065934065934</v>
      </c>
      <c r="H193" s="4">
        <f t="shared" ref="H193:J193" si="196">G193+5</f>
        <v>39.25065934065934</v>
      </c>
      <c r="I193" s="4">
        <f t="shared" si="196"/>
        <v>44.25065934065934</v>
      </c>
      <c r="J193" s="4">
        <f t="shared" si="196"/>
        <v>49.25065934065934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showGridLines="0" zoomScale="90" zoomScaleNormal="90" workbookViewId="0">
      <selection activeCell="Q172" sqref="Q172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7.375" customWidth="1"/>
    <col min="6" max="6" width="8.125" customWidth="1"/>
    <col min="7" max="12" width="7.625" customWidth="1"/>
  </cols>
  <sheetData>
    <row r="1" spans="1:12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>
        <v>4045</v>
      </c>
      <c r="K1" s="3">
        <v>4550</v>
      </c>
      <c r="L1" s="3" t="s">
        <v>36</v>
      </c>
    </row>
    <row r="2" spans="1:12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IF(G2-5&gt;0,G2-5,0)</f>
        <v>29.465344827586215</v>
      </c>
      <c r="G2" s="4">
        <f>IF(H2-5&gt;0,H2-5,0)</f>
        <v>34.465344827586215</v>
      </c>
      <c r="H2" s="4">
        <f>IF(I2-5&gt;0,I2-5,0)</f>
        <v>39.465344827586215</v>
      </c>
      <c r="I2" s="4">
        <f>IF(J2-5&gt;0,J2-5,0)</f>
        <v>44.465344827586215</v>
      </c>
      <c r="J2" s="4">
        <v>49.465344827586215</v>
      </c>
      <c r="K2" s="4">
        <f>J2+5</f>
        <v>54.465344827586215</v>
      </c>
      <c r="L2" s="4">
        <f>K2+5</f>
        <v>59.465344827586215</v>
      </c>
    </row>
    <row r="3" spans="1:12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f t="shared" ref="F3:H18" si="0">IF(G3-5&gt;0,G3-5,0)</f>
        <v>29.484576271186427</v>
      </c>
      <c r="G3" s="4">
        <f t="shared" si="0"/>
        <v>34.484576271186427</v>
      </c>
      <c r="H3" s="4">
        <f t="shared" si="0"/>
        <v>39.484576271186427</v>
      </c>
      <c r="I3" s="4">
        <f t="shared" ref="I3:I66" si="1">IF(J3-5&gt;0,J3-5,0)</f>
        <v>44.484576271186427</v>
      </c>
      <c r="J3" s="4">
        <v>49.484576271186427</v>
      </c>
      <c r="K3" s="4">
        <f t="shared" ref="I3:L18" si="2">J3+5</f>
        <v>54.484576271186427</v>
      </c>
      <c r="L3" s="4">
        <f t="shared" si="2"/>
        <v>59.484576271186427</v>
      </c>
    </row>
    <row r="4" spans="1:12" x14ac:dyDescent="0.25">
      <c r="A4" s="5">
        <f t="shared" ref="A4:A67" si="3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f t="shared" ref="F4:G4" si="4">IF(G4-5&gt;0,G4-5,0)</f>
        <v>29.620169491525417</v>
      </c>
      <c r="G4" s="4">
        <f t="shared" si="4"/>
        <v>34.620169491525417</v>
      </c>
      <c r="H4" s="4">
        <f t="shared" si="0"/>
        <v>39.620169491525417</v>
      </c>
      <c r="I4" s="4">
        <f t="shared" si="1"/>
        <v>44.620169491525417</v>
      </c>
      <c r="J4" s="4">
        <v>49.620169491525417</v>
      </c>
      <c r="K4" s="4">
        <f t="shared" si="2"/>
        <v>54.620169491525417</v>
      </c>
      <c r="L4" s="4">
        <f t="shared" si="2"/>
        <v>59.620169491525417</v>
      </c>
    </row>
    <row r="5" spans="1:12" x14ac:dyDescent="0.25">
      <c r="A5" s="5">
        <f t="shared" si="3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f t="shared" ref="F5:G5" si="5">IF(G5-5&gt;0,G5-5,0)</f>
        <v>30.111864406779674</v>
      </c>
      <c r="G5" s="4">
        <f t="shared" si="5"/>
        <v>35.111864406779674</v>
      </c>
      <c r="H5" s="4">
        <f t="shared" si="0"/>
        <v>40.111864406779674</v>
      </c>
      <c r="I5" s="4">
        <f t="shared" si="1"/>
        <v>45.111864406779674</v>
      </c>
      <c r="J5" s="4">
        <v>50.111864406779674</v>
      </c>
      <c r="K5" s="4">
        <f t="shared" si="2"/>
        <v>55.111864406779674</v>
      </c>
      <c r="L5" s="4">
        <f t="shared" si="2"/>
        <v>60.111864406779674</v>
      </c>
    </row>
    <row r="6" spans="1:12" x14ac:dyDescent="0.25">
      <c r="A6" s="5">
        <f t="shared" si="3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f t="shared" ref="F6:G6" si="6">IF(G6-5&gt;0,G6-5,0)</f>
        <v>30.647627118644081</v>
      </c>
      <c r="G6" s="4">
        <f t="shared" si="6"/>
        <v>35.647627118644081</v>
      </c>
      <c r="H6" s="4">
        <f t="shared" si="0"/>
        <v>40.647627118644081</v>
      </c>
      <c r="I6" s="4">
        <f t="shared" si="1"/>
        <v>45.647627118644081</v>
      </c>
      <c r="J6" s="4">
        <v>50.647627118644081</v>
      </c>
      <c r="K6" s="4">
        <f t="shared" si="2"/>
        <v>55.647627118644081</v>
      </c>
      <c r="L6" s="4">
        <f t="shared" si="2"/>
        <v>60.647627118644081</v>
      </c>
    </row>
    <row r="7" spans="1:12" x14ac:dyDescent="0.25">
      <c r="A7" s="5">
        <f t="shared" si="3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f t="shared" ref="F7:G7" si="7">IF(G7-5&gt;0,G7-5,0)</f>
        <v>31.1286440677966</v>
      </c>
      <c r="G7" s="4">
        <f t="shared" si="7"/>
        <v>36.1286440677966</v>
      </c>
      <c r="H7" s="4">
        <f t="shared" si="0"/>
        <v>41.1286440677966</v>
      </c>
      <c r="I7" s="4">
        <f t="shared" si="1"/>
        <v>46.1286440677966</v>
      </c>
      <c r="J7" s="4">
        <v>51.1286440677966</v>
      </c>
      <c r="K7" s="4">
        <f t="shared" si="2"/>
        <v>56.1286440677966</v>
      </c>
      <c r="L7" s="4">
        <f t="shared" si="2"/>
        <v>61.1286440677966</v>
      </c>
    </row>
    <row r="8" spans="1:12" x14ac:dyDescent="0.25">
      <c r="A8" s="5">
        <f t="shared" si="3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f t="shared" ref="F8:G8" si="8">IF(G8-5&gt;0,G8-5,0)</f>
        <v>31.647796610169486</v>
      </c>
      <c r="G8" s="4">
        <f t="shared" si="8"/>
        <v>36.647796610169486</v>
      </c>
      <c r="H8" s="4">
        <f t="shared" si="0"/>
        <v>41.647796610169486</v>
      </c>
      <c r="I8" s="4">
        <f t="shared" si="1"/>
        <v>46.647796610169486</v>
      </c>
      <c r="J8" s="4">
        <v>51.647796610169486</v>
      </c>
      <c r="K8" s="4">
        <f t="shared" si="2"/>
        <v>56.647796610169486</v>
      </c>
      <c r="L8" s="4">
        <f t="shared" si="2"/>
        <v>61.647796610169486</v>
      </c>
    </row>
    <row r="9" spans="1:12" x14ac:dyDescent="0.25">
      <c r="A9" s="5">
        <f t="shared" si="3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f t="shared" ref="F9:G9" si="9">IF(G9-5&gt;0,G9-5,0)</f>
        <v>32.020338983050848</v>
      </c>
      <c r="G9" s="4">
        <f t="shared" si="9"/>
        <v>37.020338983050848</v>
      </c>
      <c r="H9" s="4">
        <f t="shared" si="0"/>
        <v>42.020338983050848</v>
      </c>
      <c r="I9" s="4">
        <f t="shared" si="1"/>
        <v>47.020338983050848</v>
      </c>
      <c r="J9" s="4">
        <v>52.020338983050848</v>
      </c>
      <c r="K9" s="4">
        <f t="shared" si="2"/>
        <v>57.020338983050848</v>
      </c>
      <c r="L9" s="4">
        <f t="shared" si="2"/>
        <v>62.020338983050848</v>
      </c>
    </row>
    <row r="10" spans="1:12" x14ac:dyDescent="0.25">
      <c r="A10" s="5">
        <f t="shared" si="3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f t="shared" ref="F10:G10" si="10">IF(G10-5&gt;0,G10-5,0)</f>
        <v>31.994745762711858</v>
      </c>
      <c r="G10" s="4">
        <f t="shared" si="10"/>
        <v>36.994745762711858</v>
      </c>
      <c r="H10" s="4">
        <f t="shared" si="0"/>
        <v>41.994745762711858</v>
      </c>
      <c r="I10" s="4">
        <f t="shared" si="1"/>
        <v>46.994745762711858</v>
      </c>
      <c r="J10" s="4">
        <v>51.994745762711858</v>
      </c>
      <c r="K10" s="4">
        <f t="shared" si="2"/>
        <v>56.994745762711858</v>
      </c>
      <c r="L10" s="4">
        <f t="shared" si="2"/>
        <v>61.994745762711858</v>
      </c>
    </row>
    <row r="11" spans="1:12" x14ac:dyDescent="0.25">
      <c r="A11" s="5">
        <f t="shared" si="3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f t="shared" ref="F11:G11" si="11">IF(G11-5&gt;0,G11-5,0)</f>
        <v>31.199830508474584</v>
      </c>
      <c r="G11" s="4">
        <f t="shared" si="11"/>
        <v>36.199830508474584</v>
      </c>
      <c r="H11" s="4">
        <f t="shared" si="0"/>
        <v>41.199830508474584</v>
      </c>
      <c r="I11" s="4">
        <f t="shared" si="1"/>
        <v>46.199830508474584</v>
      </c>
      <c r="J11" s="4">
        <v>51.199830508474584</v>
      </c>
      <c r="K11" s="4">
        <f t="shared" si="2"/>
        <v>56.199830508474584</v>
      </c>
      <c r="L11" s="4">
        <f t="shared" si="2"/>
        <v>61.199830508474584</v>
      </c>
    </row>
    <row r="12" spans="1:12" x14ac:dyDescent="0.25">
      <c r="A12" s="5">
        <f t="shared" si="3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f t="shared" ref="F12:G12" si="12">IF(G12-5&gt;0,G12-5,0)</f>
        <v>29.946779661016954</v>
      </c>
      <c r="G12" s="4">
        <f t="shared" si="12"/>
        <v>34.946779661016954</v>
      </c>
      <c r="H12" s="4">
        <f t="shared" si="0"/>
        <v>39.946779661016954</v>
      </c>
      <c r="I12" s="4">
        <f t="shared" si="1"/>
        <v>44.946779661016954</v>
      </c>
      <c r="J12" s="4">
        <v>49.946779661016954</v>
      </c>
      <c r="K12" s="4">
        <f t="shared" si="2"/>
        <v>54.946779661016954</v>
      </c>
      <c r="L12" s="4">
        <f t="shared" si="2"/>
        <v>59.946779661016954</v>
      </c>
    </row>
    <row r="13" spans="1:12" x14ac:dyDescent="0.25">
      <c r="A13" s="5">
        <f t="shared" si="3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f t="shared" ref="F13:G13" si="13">IF(G13-5&gt;0,G13-5,0)</f>
        <v>28.955932203389821</v>
      </c>
      <c r="G13" s="4">
        <f t="shared" si="13"/>
        <v>33.955932203389821</v>
      </c>
      <c r="H13" s="4">
        <f t="shared" si="0"/>
        <v>38.955932203389821</v>
      </c>
      <c r="I13" s="4">
        <f t="shared" si="1"/>
        <v>43.955932203389821</v>
      </c>
      <c r="J13" s="4">
        <v>48.955932203389821</v>
      </c>
      <c r="K13" s="4">
        <f t="shared" si="2"/>
        <v>53.955932203389821</v>
      </c>
      <c r="L13" s="4">
        <f t="shared" si="2"/>
        <v>58.955932203389821</v>
      </c>
    </row>
    <row r="14" spans="1:12" x14ac:dyDescent="0.25">
      <c r="A14" s="5">
        <f t="shared" si="3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f t="shared" ref="F14:G14" si="14">IF(G14-5&gt;0,G14-5,0)</f>
        <v>27.989152542372864</v>
      </c>
      <c r="G14" s="4">
        <f t="shared" si="14"/>
        <v>32.989152542372864</v>
      </c>
      <c r="H14" s="4">
        <f t="shared" si="0"/>
        <v>37.989152542372864</v>
      </c>
      <c r="I14" s="4">
        <f t="shared" si="1"/>
        <v>42.989152542372864</v>
      </c>
      <c r="J14" s="4">
        <v>47.989152542372864</v>
      </c>
      <c r="K14" s="4">
        <f t="shared" si="2"/>
        <v>52.989152542372864</v>
      </c>
      <c r="L14" s="4">
        <f t="shared" si="2"/>
        <v>57.989152542372864</v>
      </c>
    </row>
    <row r="15" spans="1:12" x14ac:dyDescent="0.25">
      <c r="A15" s="5">
        <f t="shared" si="3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f t="shared" ref="F15:G15" si="15">IF(G15-5&gt;0,G15-5,0)</f>
        <v>27.327627118644081</v>
      </c>
      <c r="G15" s="4">
        <f t="shared" si="15"/>
        <v>32.327627118644081</v>
      </c>
      <c r="H15" s="4">
        <f t="shared" si="0"/>
        <v>37.327627118644081</v>
      </c>
      <c r="I15" s="4">
        <f t="shared" si="1"/>
        <v>42.327627118644081</v>
      </c>
      <c r="J15" s="4">
        <v>47.327627118644081</v>
      </c>
      <c r="K15" s="4">
        <f t="shared" si="2"/>
        <v>52.327627118644081</v>
      </c>
      <c r="L15" s="4">
        <f t="shared" si="2"/>
        <v>57.327627118644081</v>
      </c>
    </row>
    <row r="16" spans="1:12" x14ac:dyDescent="0.25">
      <c r="A16" s="5">
        <f t="shared" si="3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f t="shared" ref="F16:G16" si="16">IF(G16-5&gt;0,G16-5,0)</f>
        <v>27.352881355932212</v>
      </c>
      <c r="G16" s="4">
        <f t="shared" si="16"/>
        <v>32.352881355932212</v>
      </c>
      <c r="H16" s="4">
        <f t="shared" si="0"/>
        <v>37.352881355932212</v>
      </c>
      <c r="I16" s="4">
        <f t="shared" si="1"/>
        <v>42.352881355932212</v>
      </c>
      <c r="J16" s="4">
        <v>47.352881355932212</v>
      </c>
      <c r="K16" s="4">
        <f t="shared" si="2"/>
        <v>52.352881355932212</v>
      </c>
      <c r="L16" s="4">
        <f t="shared" si="2"/>
        <v>57.352881355932212</v>
      </c>
    </row>
    <row r="17" spans="1:12" x14ac:dyDescent="0.25">
      <c r="A17" s="5">
        <f t="shared" si="3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f t="shared" ref="F17:G17" si="17">IF(G17-5&gt;0,G17-5,0)</f>
        <v>28.216949152542384</v>
      </c>
      <c r="G17" s="4">
        <f t="shared" si="17"/>
        <v>33.216949152542384</v>
      </c>
      <c r="H17" s="4">
        <f t="shared" si="0"/>
        <v>38.216949152542384</v>
      </c>
      <c r="I17" s="4">
        <f t="shared" si="1"/>
        <v>43.216949152542384</v>
      </c>
      <c r="J17" s="4">
        <v>48.216949152542384</v>
      </c>
      <c r="K17" s="4">
        <f t="shared" si="2"/>
        <v>53.216949152542384</v>
      </c>
      <c r="L17" s="4">
        <f t="shared" si="2"/>
        <v>58.216949152542384</v>
      </c>
    </row>
    <row r="18" spans="1:12" x14ac:dyDescent="0.25">
      <c r="A18" s="5">
        <f t="shared" si="3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f t="shared" ref="F18:G18" si="18">IF(G18-5&gt;0,G18-5,0)</f>
        <v>30.012881355932215</v>
      </c>
      <c r="G18" s="4">
        <f t="shared" si="18"/>
        <v>35.012881355932215</v>
      </c>
      <c r="H18" s="4">
        <f t="shared" si="0"/>
        <v>40.012881355932215</v>
      </c>
      <c r="I18" s="4">
        <f t="shared" si="1"/>
        <v>45.012881355932215</v>
      </c>
      <c r="J18" s="4">
        <v>50.012881355932215</v>
      </c>
      <c r="K18" s="4">
        <f t="shared" si="2"/>
        <v>55.012881355932215</v>
      </c>
      <c r="L18" s="4">
        <f t="shared" si="2"/>
        <v>60.012881355932215</v>
      </c>
    </row>
    <row r="19" spans="1:12" x14ac:dyDescent="0.25">
      <c r="A19" s="5">
        <f t="shared" si="3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f t="shared" ref="F19:H34" si="19">IF(G19-5&gt;0,G19-5,0)</f>
        <v>31.719322033898315</v>
      </c>
      <c r="G19" s="4">
        <f t="shared" si="19"/>
        <v>36.719322033898315</v>
      </c>
      <c r="H19" s="4">
        <f t="shared" si="19"/>
        <v>41.719322033898315</v>
      </c>
      <c r="I19" s="4">
        <f t="shared" si="1"/>
        <v>46.719322033898315</v>
      </c>
      <c r="J19" s="4">
        <v>51.719322033898315</v>
      </c>
      <c r="K19" s="4">
        <f t="shared" ref="I19:L34" si="20">J19+5</f>
        <v>56.719322033898315</v>
      </c>
      <c r="L19" s="4">
        <f t="shared" si="20"/>
        <v>61.719322033898315</v>
      </c>
    </row>
    <row r="20" spans="1:12" x14ac:dyDescent="0.25">
      <c r="A20" s="5">
        <f t="shared" si="3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f t="shared" ref="F20:G20" si="21">IF(G20-5&gt;0,G20-5,0)</f>
        <v>32.47881355932202</v>
      </c>
      <c r="G20" s="4">
        <f t="shared" si="21"/>
        <v>37.47881355932202</v>
      </c>
      <c r="H20" s="4">
        <f t="shared" si="19"/>
        <v>42.47881355932202</v>
      </c>
      <c r="I20" s="4">
        <f t="shared" si="1"/>
        <v>47.47881355932202</v>
      </c>
      <c r="J20" s="4">
        <v>52.47881355932202</v>
      </c>
      <c r="K20" s="4">
        <f t="shared" si="20"/>
        <v>57.47881355932202</v>
      </c>
      <c r="L20" s="4">
        <f t="shared" si="20"/>
        <v>62.47881355932202</v>
      </c>
    </row>
    <row r="21" spans="1:12" x14ac:dyDescent="0.25">
      <c r="A21" s="5">
        <f t="shared" si="3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f t="shared" ref="F21:G21" si="22">IF(G21-5&gt;0,G21-5,0)</f>
        <v>32.394915254237304</v>
      </c>
      <c r="G21" s="4">
        <f t="shared" si="22"/>
        <v>37.394915254237304</v>
      </c>
      <c r="H21" s="4">
        <f t="shared" si="19"/>
        <v>42.394915254237304</v>
      </c>
      <c r="I21" s="4">
        <f t="shared" si="1"/>
        <v>47.394915254237304</v>
      </c>
      <c r="J21" s="4">
        <v>52.394915254237304</v>
      </c>
      <c r="K21" s="4">
        <f t="shared" si="20"/>
        <v>57.394915254237304</v>
      </c>
      <c r="L21" s="4">
        <f t="shared" si="20"/>
        <v>62.394915254237304</v>
      </c>
    </row>
    <row r="22" spans="1:12" x14ac:dyDescent="0.25">
      <c r="A22" s="5">
        <f t="shared" si="3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f t="shared" ref="F22:G22" si="23">IF(G22-5&gt;0,G22-5,0)</f>
        <v>31.827966101694912</v>
      </c>
      <c r="G22" s="4">
        <f t="shared" si="23"/>
        <v>36.827966101694912</v>
      </c>
      <c r="H22" s="4">
        <f t="shared" si="19"/>
        <v>41.827966101694912</v>
      </c>
      <c r="I22" s="4">
        <f t="shared" si="1"/>
        <v>46.827966101694912</v>
      </c>
      <c r="J22" s="4">
        <v>51.827966101694912</v>
      </c>
      <c r="K22" s="4">
        <f t="shared" si="20"/>
        <v>56.827966101694912</v>
      </c>
      <c r="L22" s="4">
        <f t="shared" si="20"/>
        <v>61.827966101694912</v>
      </c>
    </row>
    <row r="23" spans="1:12" x14ac:dyDescent="0.25">
      <c r="A23" s="5">
        <f t="shared" si="3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f t="shared" ref="F23:G23" si="24">IF(G23-5&gt;0,G23-5,0)</f>
        <v>31.030677966101692</v>
      </c>
      <c r="G23" s="4">
        <f t="shared" si="24"/>
        <v>36.030677966101692</v>
      </c>
      <c r="H23" s="4">
        <f t="shared" si="19"/>
        <v>41.030677966101692</v>
      </c>
      <c r="I23" s="4">
        <f t="shared" si="1"/>
        <v>46.030677966101692</v>
      </c>
      <c r="J23" s="4">
        <v>51.030677966101692</v>
      </c>
      <c r="K23" s="4">
        <f t="shared" si="20"/>
        <v>56.030677966101692</v>
      </c>
      <c r="L23" s="4">
        <f t="shared" si="20"/>
        <v>61.030677966101692</v>
      </c>
    </row>
    <row r="24" spans="1:12" x14ac:dyDescent="0.25">
      <c r="A24" s="5">
        <f t="shared" si="3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f t="shared" ref="F24:G24" si="25">IF(G24-5&gt;0,G24-5,0)</f>
        <v>30.400000000000013</v>
      </c>
      <c r="G24" s="4">
        <f t="shared" si="25"/>
        <v>35.400000000000013</v>
      </c>
      <c r="H24" s="4">
        <f t="shared" si="19"/>
        <v>40.400000000000013</v>
      </c>
      <c r="I24" s="4">
        <f t="shared" si="1"/>
        <v>45.400000000000013</v>
      </c>
      <c r="J24" s="4">
        <v>50.400000000000013</v>
      </c>
      <c r="K24" s="4">
        <f t="shared" si="20"/>
        <v>55.400000000000013</v>
      </c>
      <c r="L24" s="4">
        <f t="shared" si="20"/>
        <v>60.400000000000013</v>
      </c>
    </row>
    <row r="25" spans="1:12" x14ac:dyDescent="0.25">
      <c r="A25" s="5">
        <f t="shared" si="3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f t="shared" ref="F25:G25" si="26">IF(G25-5&gt;0,G25-5,0)</f>
        <v>30.104915254237284</v>
      </c>
      <c r="G25" s="4">
        <f t="shared" si="26"/>
        <v>35.104915254237284</v>
      </c>
      <c r="H25" s="4">
        <f t="shared" si="19"/>
        <v>40.104915254237284</v>
      </c>
      <c r="I25" s="4">
        <f t="shared" si="1"/>
        <v>45.104915254237284</v>
      </c>
      <c r="J25" s="4">
        <v>50.104915254237284</v>
      </c>
      <c r="K25" s="4">
        <f t="shared" si="20"/>
        <v>55.104915254237284</v>
      </c>
      <c r="L25" s="4">
        <f t="shared" si="20"/>
        <v>60.104915254237284</v>
      </c>
    </row>
    <row r="26" spans="1:12" x14ac:dyDescent="0.25">
      <c r="A26" s="5">
        <f t="shared" si="3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f t="shared" ref="F26:G26" si="27">IF(G26-5&gt;0,G26-5,0)</f>
        <v>29.465344827586215</v>
      </c>
      <c r="G26" s="4">
        <f t="shared" si="27"/>
        <v>34.465344827586215</v>
      </c>
      <c r="H26" s="4">
        <f t="shared" si="19"/>
        <v>39.465344827586215</v>
      </c>
      <c r="I26" s="4">
        <f t="shared" si="1"/>
        <v>44.465344827586215</v>
      </c>
      <c r="J26" s="4">
        <v>49.465344827586215</v>
      </c>
      <c r="K26" s="4">
        <f t="shared" si="20"/>
        <v>54.465344827586215</v>
      </c>
      <c r="L26" s="4">
        <f t="shared" si="20"/>
        <v>59.465344827586215</v>
      </c>
    </row>
    <row r="27" spans="1:12" x14ac:dyDescent="0.25">
      <c r="A27" s="5">
        <f t="shared" si="3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f t="shared" ref="F27:G27" si="28">IF(G27-5&gt;0,G27-5,0)</f>
        <v>29.484576271186427</v>
      </c>
      <c r="G27" s="4">
        <f t="shared" si="28"/>
        <v>34.484576271186427</v>
      </c>
      <c r="H27" s="4">
        <f t="shared" si="19"/>
        <v>39.484576271186427</v>
      </c>
      <c r="I27" s="4">
        <f t="shared" si="1"/>
        <v>44.484576271186427</v>
      </c>
      <c r="J27" s="4">
        <v>49.484576271186427</v>
      </c>
      <c r="K27" s="4">
        <f t="shared" si="20"/>
        <v>54.484576271186427</v>
      </c>
      <c r="L27" s="4">
        <f t="shared" si="20"/>
        <v>59.484576271186427</v>
      </c>
    </row>
    <row r="28" spans="1:12" x14ac:dyDescent="0.25">
      <c r="A28" s="5">
        <f t="shared" si="3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f t="shared" ref="F28:G28" si="29">IF(G28-5&gt;0,G28-5,0)</f>
        <v>29.620169491525417</v>
      </c>
      <c r="G28" s="4">
        <f t="shared" si="29"/>
        <v>34.620169491525417</v>
      </c>
      <c r="H28" s="4">
        <f t="shared" si="19"/>
        <v>39.620169491525417</v>
      </c>
      <c r="I28" s="4">
        <f t="shared" si="1"/>
        <v>44.620169491525417</v>
      </c>
      <c r="J28" s="4">
        <v>49.620169491525417</v>
      </c>
      <c r="K28" s="4">
        <f t="shared" si="20"/>
        <v>54.620169491525417</v>
      </c>
      <c r="L28" s="4">
        <f t="shared" si="20"/>
        <v>59.620169491525417</v>
      </c>
    </row>
    <row r="29" spans="1:12" x14ac:dyDescent="0.25">
      <c r="A29" s="5">
        <f t="shared" si="3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f t="shared" ref="F29:G29" si="30">IF(G29-5&gt;0,G29-5,0)</f>
        <v>30.111864406779674</v>
      </c>
      <c r="G29" s="4">
        <f t="shared" si="30"/>
        <v>35.111864406779674</v>
      </c>
      <c r="H29" s="4">
        <f t="shared" si="19"/>
        <v>40.111864406779674</v>
      </c>
      <c r="I29" s="4">
        <f t="shared" si="1"/>
        <v>45.111864406779674</v>
      </c>
      <c r="J29" s="4">
        <v>50.111864406779674</v>
      </c>
      <c r="K29" s="4">
        <f t="shared" si="20"/>
        <v>55.111864406779674</v>
      </c>
      <c r="L29" s="4">
        <f t="shared" si="20"/>
        <v>60.111864406779674</v>
      </c>
    </row>
    <row r="30" spans="1:12" x14ac:dyDescent="0.25">
      <c r="A30" s="5">
        <f t="shared" si="3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f t="shared" ref="F30:G30" si="31">IF(G30-5&gt;0,G30-5,0)</f>
        <v>30.647627118644081</v>
      </c>
      <c r="G30" s="4">
        <f t="shared" si="31"/>
        <v>35.647627118644081</v>
      </c>
      <c r="H30" s="4">
        <f t="shared" si="19"/>
        <v>40.647627118644081</v>
      </c>
      <c r="I30" s="4">
        <f t="shared" si="1"/>
        <v>45.647627118644081</v>
      </c>
      <c r="J30" s="4">
        <v>50.647627118644081</v>
      </c>
      <c r="K30" s="4">
        <f t="shared" si="20"/>
        <v>55.647627118644081</v>
      </c>
      <c r="L30" s="4">
        <f t="shared" si="20"/>
        <v>60.647627118644081</v>
      </c>
    </row>
    <row r="31" spans="1:12" x14ac:dyDescent="0.25">
      <c r="A31" s="5">
        <f t="shared" si="3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f t="shared" ref="F31:G31" si="32">IF(G31-5&gt;0,G31-5,0)</f>
        <v>31.1286440677966</v>
      </c>
      <c r="G31" s="4">
        <f t="shared" si="32"/>
        <v>36.1286440677966</v>
      </c>
      <c r="H31" s="4">
        <f t="shared" si="19"/>
        <v>41.1286440677966</v>
      </c>
      <c r="I31" s="4">
        <f t="shared" si="1"/>
        <v>46.1286440677966</v>
      </c>
      <c r="J31" s="4">
        <v>51.1286440677966</v>
      </c>
      <c r="K31" s="4">
        <f t="shared" si="20"/>
        <v>56.1286440677966</v>
      </c>
      <c r="L31" s="4">
        <f t="shared" si="20"/>
        <v>61.1286440677966</v>
      </c>
    </row>
    <row r="32" spans="1:12" x14ac:dyDescent="0.25">
      <c r="A32" s="5">
        <f t="shared" si="3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f t="shared" ref="F32:G32" si="33">IF(G32-5&gt;0,G32-5,0)</f>
        <v>31.647796610169486</v>
      </c>
      <c r="G32" s="4">
        <f t="shared" si="33"/>
        <v>36.647796610169486</v>
      </c>
      <c r="H32" s="4">
        <f t="shared" si="19"/>
        <v>41.647796610169486</v>
      </c>
      <c r="I32" s="4">
        <f t="shared" si="1"/>
        <v>46.647796610169486</v>
      </c>
      <c r="J32" s="4">
        <v>51.647796610169486</v>
      </c>
      <c r="K32" s="4">
        <f t="shared" si="20"/>
        <v>56.647796610169486</v>
      </c>
      <c r="L32" s="4">
        <f t="shared" si="20"/>
        <v>61.647796610169486</v>
      </c>
    </row>
    <row r="33" spans="1:12" x14ac:dyDescent="0.25">
      <c r="A33" s="5">
        <f t="shared" si="3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f t="shared" ref="F33:G33" si="34">IF(G33-5&gt;0,G33-5,0)</f>
        <v>32.020338983050848</v>
      </c>
      <c r="G33" s="4">
        <f t="shared" si="34"/>
        <v>37.020338983050848</v>
      </c>
      <c r="H33" s="4">
        <f t="shared" si="19"/>
        <v>42.020338983050848</v>
      </c>
      <c r="I33" s="4">
        <f t="shared" si="1"/>
        <v>47.020338983050848</v>
      </c>
      <c r="J33" s="4">
        <v>52.020338983050848</v>
      </c>
      <c r="K33" s="4">
        <f t="shared" si="20"/>
        <v>57.020338983050848</v>
      </c>
      <c r="L33" s="4">
        <f t="shared" si="20"/>
        <v>62.020338983050848</v>
      </c>
    </row>
    <row r="34" spans="1:12" x14ac:dyDescent="0.25">
      <c r="A34" s="5">
        <f t="shared" si="3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f t="shared" ref="F34:G34" si="35">IF(G34-5&gt;0,G34-5,0)</f>
        <v>31.994745762711858</v>
      </c>
      <c r="G34" s="4">
        <f t="shared" si="35"/>
        <v>36.994745762711858</v>
      </c>
      <c r="H34" s="4">
        <f t="shared" si="19"/>
        <v>41.994745762711858</v>
      </c>
      <c r="I34" s="4">
        <f t="shared" si="1"/>
        <v>46.994745762711858</v>
      </c>
      <c r="J34" s="4">
        <v>51.994745762711858</v>
      </c>
      <c r="K34" s="4">
        <f t="shared" si="20"/>
        <v>56.994745762711858</v>
      </c>
      <c r="L34" s="4">
        <f t="shared" si="20"/>
        <v>61.994745762711858</v>
      </c>
    </row>
    <row r="35" spans="1:12" x14ac:dyDescent="0.25">
      <c r="A35" s="5">
        <f t="shared" si="3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f t="shared" ref="F35:H50" si="36">IF(G35-5&gt;0,G35-5,0)</f>
        <v>31.199830508474584</v>
      </c>
      <c r="G35" s="4">
        <f t="shared" si="36"/>
        <v>36.199830508474584</v>
      </c>
      <c r="H35" s="4">
        <f t="shared" si="36"/>
        <v>41.199830508474584</v>
      </c>
      <c r="I35" s="4">
        <f t="shared" si="1"/>
        <v>46.199830508474584</v>
      </c>
      <c r="J35" s="4">
        <v>51.199830508474584</v>
      </c>
      <c r="K35" s="4">
        <f t="shared" ref="I35:L50" si="37">J35+5</f>
        <v>56.199830508474584</v>
      </c>
      <c r="L35" s="4">
        <f t="shared" si="37"/>
        <v>61.199830508474584</v>
      </c>
    </row>
    <row r="36" spans="1:12" x14ac:dyDescent="0.25">
      <c r="A36" s="5">
        <f t="shared" si="3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f t="shared" ref="F36:G36" si="38">IF(G36-5&gt;0,G36-5,0)</f>
        <v>29.946779661016954</v>
      </c>
      <c r="G36" s="4">
        <f t="shared" si="38"/>
        <v>34.946779661016954</v>
      </c>
      <c r="H36" s="4">
        <f t="shared" si="36"/>
        <v>39.946779661016954</v>
      </c>
      <c r="I36" s="4">
        <f t="shared" si="1"/>
        <v>44.946779661016954</v>
      </c>
      <c r="J36" s="4">
        <v>49.946779661016954</v>
      </c>
      <c r="K36" s="4">
        <f t="shared" si="37"/>
        <v>54.946779661016954</v>
      </c>
      <c r="L36" s="4">
        <f t="shared" si="37"/>
        <v>59.946779661016954</v>
      </c>
    </row>
    <row r="37" spans="1:12" x14ac:dyDescent="0.25">
      <c r="A37" s="5">
        <f t="shared" si="3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f t="shared" ref="F37:G37" si="39">IF(G37-5&gt;0,G37-5,0)</f>
        <v>28.955932203389821</v>
      </c>
      <c r="G37" s="4">
        <f t="shared" si="39"/>
        <v>33.955932203389821</v>
      </c>
      <c r="H37" s="4">
        <f t="shared" si="36"/>
        <v>38.955932203389821</v>
      </c>
      <c r="I37" s="4">
        <f t="shared" si="1"/>
        <v>43.955932203389821</v>
      </c>
      <c r="J37" s="4">
        <v>48.955932203389821</v>
      </c>
      <c r="K37" s="4">
        <f t="shared" si="37"/>
        <v>53.955932203389821</v>
      </c>
      <c r="L37" s="4">
        <f t="shared" si="37"/>
        <v>58.955932203389821</v>
      </c>
    </row>
    <row r="38" spans="1:12" x14ac:dyDescent="0.25">
      <c r="A38" s="5">
        <f t="shared" si="3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f t="shared" ref="F38:G38" si="40">IF(G38-5&gt;0,G38-5,0)</f>
        <v>27.989152542372864</v>
      </c>
      <c r="G38" s="4">
        <f t="shared" si="40"/>
        <v>32.989152542372864</v>
      </c>
      <c r="H38" s="4">
        <f t="shared" si="36"/>
        <v>37.989152542372864</v>
      </c>
      <c r="I38" s="4">
        <f t="shared" si="1"/>
        <v>42.989152542372864</v>
      </c>
      <c r="J38" s="4">
        <v>47.989152542372864</v>
      </c>
      <c r="K38" s="4">
        <f t="shared" si="37"/>
        <v>52.989152542372864</v>
      </c>
      <c r="L38" s="4">
        <f t="shared" si="37"/>
        <v>57.989152542372864</v>
      </c>
    </row>
    <row r="39" spans="1:12" x14ac:dyDescent="0.25">
      <c r="A39" s="5">
        <f t="shared" si="3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f t="shared" ref="F39:G39" si="41">IF(G39-5&gt;0,G39-5,0)</f>
        <v>27.327627118644081</v>
      </c>
      <c r="G39" s="4">
        <f t="shared" si="41"/>
        <v>32.327627118644081</v>
      </c>
      <c r="H39" s="4">
        <f t="shared" si="36"/>
        <v>37.327627118644081</v>
      </c>
      <c r="I39" s="4">
        <f t="shared" si="1"/>
        <v>42.327627118644081</v>
      </c>
      <c r="J39" s="4">
        <v>47.327627118644081</v>
      </c>
      <c r="K39" s="4">
        <f t="shared" si="37"/>
        <v>52.327627118644081</v>
      </c>
      <c r="L39" s="4">
        <f t="shared" si="37"/>
        <v>57.327627118644081</v>
      </c>
    </row>
    <row r="40" spans="1:12" x14ac:dyDescent="0.25">
      <c r="A40" s="5">
        <f t="shared" si="3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f t="shared" ref="F40:G40" si="42">IF(G40-5&gt;0,G40-5,0)</f>
        <v>27.352881355932212</v>
      </c>
      <c r="G40" s="4">
        <f t="shared" si="42"/>
        <v>32.352881355932212</v>
      </c>
      <c r="H40" s="4">
        <f t="shared" si="36"/>
        <v>37.352881355932212</v>
      </c>
      <c r="I40" s="4">
        <f t="shared" si="1"/>
        <v>42.352881355932212</v>
      </c>
      <c r="J40" s="4">
        <v>47.352881355932212</v>
      </c>
      <c r="K40" s="4">
        <f t="shared" si="37"/>
        <v>52.352881355932212</v>
      </c>
      <c r="L40" s="4">
        <f t="shared" si="37"/>
        <v>57.352881355932212</v>
      </c>
    </row>
    <row r="41" spans="1:12" x14ac:dyDescent="0.25">
      <c r="A41" s="5">
        <f t="shared" si="3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f t="shared" ref="F41:G41" si="43">IF(G41-5&gt;0,G41-5,0)</f>
        <v>28.216949152542384</v>
      </c>
      <c r="G41" s="4">
        <f t="shared" si="43"/>
        <v>33.216949152542384</v>
      </c>
      <c r="H41" s="4">
        <f t="shared" si="36"/>
        <v>38.216949152542384</v>
      </c>
      <c r="I41" s="4">
        <f t="shared" si="1"/>
        <v>43.216949152542384</v>
      </c>
      <c r="J41" s="4">
        <v>48.216949152542384</v>
      </c>
      <c r="K41" s="4">
        <f t="shared" si="37"/>
        <v>53.216949152542384</v>
      </c>
      <c r="L41" s="4">
        <f t="shared" si="37"/>
        <v>58.216949152542384</v>
      </c>
    </row>
    <row r="42" spans="1:12" x14ac:dyDescent="0.25">
      <c r="A42" s="5">
        <f t="shared" si="3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f t="shared" ref="F42:G42" si="44">IF(G42-5&gt;0,G42-5,0)</f>
        <v>30.012881355932215</v>
      </c>
      <c r="G42" s="4">
        <f t="shared" si="44"/>
        <v>35.012881355932215</v>
      </c>
      <c r="H42" s="4">
        <f t="shared" si="36"/>
        <v>40.012881355932215</v>
      </c>
      <c r="I42" s="4">
        <f t="shared" si="1"/>
        <v>45.012881355932215</v>
      </c>
      <c r="J42" s="4">
        <v>50.012881355932215</v>
      </c>
      <c r="K42" s="4">
        <f t="shared" si="37"/>
        <v>55.012881355932215</v>
      </c>
      <c r="L42" s="4">
        <f t="shared" si="37"/>
        <v>60.012881355932215</v>
      </c>
    </row>
    <row r="43" spans="1:12" x14ac:dyDescent="0.25">
      <c r="A43" s="5">
        <f t="shared" si="3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f t="shared" ref="F43:G43" si="45">IF(G43-5&gt;0,G43-5,0)</f>
        <v>31.719322033898315</v>
      </c>
      <c r="G43" s="4">
        <f t="shared" si="45"/>
        <v>36.719322033898315</v>
      </c>
      <c r="H43" s="4">
        <f t="shared" si="36"/>
        <v>41.719322033898315</v>
      </c>
      <c r="I43" s="4">
        <f t="shared" si="1"/>
        <v>46.719322033898315</v>
      </c>
      <c r="J43" s="4">
        <v>51.719322033898315</v>
      </c>
      <c r="K43" s="4">
        <f t="shared" si="37"/>
        <v>56.719322033898315</v>
      </c>
      <c r="L43" s="4">
        <f t="shared" si="37"/>
        <v>61.719322033898315</v>
      </c>
    </row>
    <row r="44" spans="1:12" x14ac:dyDescent="0.25">
      <c r="A44" s="5">
        <f t="shared" si="3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f t="shared" ref="F44:G44" si="46">IF(G44-5&gt;0,G44-5,0)</f>
        <v>32.47881355932202</v>
      </c>
      <c r="G44" s="4">
        <f t="shared" si="46"/>
        <v>37.47881355932202</v>
      </c>
      <c r="H44" s="4">
        <f t="shared" si="36"/>
        <v>42.47881355932202</v>
      </c>
      <c r="I44" s="4">
        <f t="shared" si="1"/>
        <v>47.47881355932202</v>
      </c>
      <c r="J44" s="4">
        <v>52.47881355932202</v>
      </c>
      <c r="K44" s="4">
        <f t="shared" si="37"/>
        <v>57.47881355932202</v>
      </c>
      <c r="L44" s="4">
        <f t="shared" si="37"/>
        <v>62.47881355932202</v>
      </c>
    </row>
    <row r="45" spans="1:12" x14ac:dyDescent="0.25">
      <c r="A45" s="5">
        <f t="shared" si="3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f t="shared" ref="F45:G45" si="47">IF(G45-5&gt;0,G45-5,0)</f>
        <v>32.394915254237304</v>
      </c>
      <c r="G45" s="4">
        <f t="shared" si="47"/>
        <v>37.394915254237304</v>
      </c>
      <c r="H45" s="4">
        <f t="shared" si="36"/>
        <v>42.394915254237304</v>
      </c>
      <c r="I45" s="4">
        <f t="shared" si="1"/>
        <v>47.394915254237304</v>
      </c>
      <c r="J45" s="4">
        <v>52.394915254237304</v>
      </c>
      <c r="K45" s="4">
        <f t="shared" si="37"/>
        <v>57.394915254237304</v>
      </c>
      <c r="L45" s="4">
        <f t="shared" si="37"/>
        <v>62.394915254237304</v>
      </c>
    </row>
    <row r="46" spans="1:12" x14ac:dyDescent="0.25">
      <c r="A46" s="5">
        <f t="shared" si="3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f t="shared" ref="F46:G46" si="48">IF(G46-5&gt;0,G46-5,0)</f>
        <v>31.827966101694912</v>
      </c>
      <c r="G46" s="4">
        <f t="shared" si="48"/>
        <v>36.827966101694912</v>
      </c>
      <c r="H46" s="4">
        <f t="shared" si="36"/>
        <v>41.827966101694912</v>
      </c>
      <c r="I46" s="4">
        <f t="shared" si="1"/>
        <v>46.827966101694912</v>
      </c>
      <c r="J46" s="4">
        <v>51.827966101694912</v>
      </c>
      <c r="K46" s="4">
        <f t="shared" si="37"/>
        <v>56.827966101694912</v>
      </c>
      <c r="L46" s="4">
        <f t="shared" si="37"/>
        <v>61.827966101694912</v>
      </c>
    </row>
    <row r="47" spans="1:12" x14ac:dyDescent="0.25">
      <c r="A47" s="5">
        <f t="shared" si="3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f t="shared" ref="F47:G47" si="49">IF(G47-5&gt;0,G47-5,0)</f>
        <v>31.030677966101692</v>
      </c>
      <c r="G47" s="4">
        <f t="shared" si="49"/>
        <v>36.030677966101692</v>
      </c>
      <c r="H47" s="4">
        <f t="shared" si="36"/>
        <v>41.030677966101692</v>
      </c>
      <c r="I47" s="4">
        <f t="shared" si="1"/>
        <v>46.030677966101692</v>
      </c>
      <c r="J47" s="4">
        <v>51.030677966101692</v>
      </c>
      <c r="K47" s="4">
        <f t="shared" si="37"/>
        <v>56.030677966101692</v>
      </c>
      <c r="L47" s="4">
        <f t="shared" si="37"/>
        <v>61.030677966101692</v>
      </c>
    </row>
    <row r="48" spans="1:12" x14ac:dyDescent="0.25">
      <c r="A48" s="5">
        <f t="shared" si="3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f t="shared" ref="F48:G48" si="50">IF(G48-5&gt;0,G48-5,0)</f>
        <v>30.400000000000013</v>
      </c>
      <c r="G48" s="4">
        <f t="shared" si="50"/>
        <v>35.400000000000013</v>
      </c>
      <c r="H48" s="4">
        <f t="shared" si="36"/>
        <v>40.400000000000013</v>
      </c>
      <c r="I48" s="4">
        <f t="shared" si="1"/>
        <v>45.400000000000013</v>
      </c>
      <c r="J48" s="4">
        <v>50.400000000000013</v>
      </c>
      <c r="K48" s="4">
        <f t="shared" si="37"/>
        <v>55.400000000000013</v>
      </c>
      <c r="L48" s="4">
        <f t="shared" si="37"/>
        <v>60.400000000000013</v>
      </c>
    </row>
    <row r="49" spans="1:12" x14ac:dyDescent="0.25">
      <c r="A49" s="5">
        <f t="shared" si="3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f t="shared" ref="F49:G49" si="51">IF(G49-5&gt;0,G49-5,0)</f>
        <v>30.104915254237284</v>
      </c>
      <c r="G49" s="4">
        <f t="shared" si="51"/>
        <v>35.104915254237284</v>
      </c>
      <c r="H49" s="4">
        <f t="shared" si="36"/>
        <v>40.104915254237284</v>
      </c>
      <c r="I49" s="4">
        <f t="shared" si="1"/>
        <v>45.104915254237284</v>
      </c>
      <c r="J49" s="4">
        <v>50.104915254237284</v>
      </c>
      <c r="K49" s="4">
        <f t="shared" si="37"/>
        <v>55.104915254237284</v>
      </c>
      <c r="L49" s="4">
        <f t="shared" si="37"/>
        <v>60.104915254237284</v>
      </c>
    </row>
    <row r="50" spans="1:12" x14ac:dyDescent="0.25">
      <c r="A50" s="5">
        <f t="shared" si="3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f t="shared" ref="F50:G50" si="52">IF(G50-5&gt;0,G50-5,0)</f>
        <v>27.388478260869569</v>
      </c>
      <c r="G50" s="4">
        <f t="shared" si="52"/>
        <v>32.388478260869569</v>
      </c>
      <c r="H50" s="4">
        <f t="shared" si="36"/>
        <v>37.388478260869569</v>
      </c>
      <c r="I50" s="4">
        <f t="shared" si="1"/>
        <v>42.388478260869569</v>
      </c>
      <c r="J50" s="4">
        <v>47.388478260869569</v>
      </c>
      <c r="K50" s="4">
        <f t="shared" si="37"/>
        <v>52.388478260869569</v>
      </c>
      <c r="L50" s="4">
        <f t="shared" si="37"/>
        <v>57.388478260869569</v>
      </c>
    </row>
    <row r="51" spans="1:12" x14ac:dyDescent="0.25">
      <c r="A51" s="5">
        <f t="shared" si="3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f t="shared" ref="F51:H66" si="53">IF(G51-5&gt;0,G51-5,0)</f>
        <v>26.824782608695628</v>
      </c>
      <c r="G51" s="4">
        <f t="shared" si="53"/>
        <v>31.824782608695628</v>
      </c>
      <c r="H51" s="4">
        <f t="shared" si="53"/>
        <v>36.824782608695628</v>
      </c>
      <c r="I51" s="4">
        <f t="shared" si="1"/>
        <v>41.824782608695628</v>
      </c>
      <c r="J51" s="4">
        <v>46.824782608695628</v>
      </c>
      <c r="K51" s="4">
        <f t="shared" ref="I51:L66" si="54">J51+5</f>
        <v>51.824782608695628</v>
      </c>
      <c r="L51" s="4">
        <f t="shared" si="54"/>
        <v>56.824782608695628</v>
      </c>
    </row>
    <row r="52" spans="1:12" x14ac:dyDescent="0.25">
      <c r="A52" s="5">
        <f t="shared" si="3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f t="shared" ref="F52:G52" si="55">IF(G52-5&gt;0,G52-5,0)</f>
        <v>26.45402173913044</v>
      </c>
      <c r="G52" s="4">
        <f t="shared" si="55"/>
        <v>31.45402173913044</v>
      </c>
      <c r="H52" s="4">
        <f t="shared" si="53"/>
        <v>36.45402173913044</v>
      </c>
      <c r="I52" s="4">
        <f t="shared" si="1"/>
        <v>41.45402173913044</v>
      </c>
      <c r="J52" s="4">
        <v>46.45402173913044</v>
      </c>
      <c r="K52" s="4">
        <f t="shared" si="54"/>
        <v>51.45402173913044</v>
      </c>
      <c r="L52" s="4">
        <f t="shared" si="54"/>
        <v>56.45402173913044</v>
      </c>
    </row>
    <row r="53" spans="1:12" x14ac:dyDescent="0.25">
      <c r="A53" s="5">
        <f t="shared" si="3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f t="shared" ref="F53:G53" si="56">IF(G53-5&gt;0,G53-5,0)</f>
        <v>26.34815217391305</v>
      </c>
      <c r="G53" s="4">
        <f t="shared" si="56"/>
        <v>31.34815217391305</v>
      </c>
      <c r="H53" s="4">
        <f t="shared" si="53"/>
        <v>36.34815217391305</v>
      </c>
      <c r="I53" s="4">
        <f t="shared" si="1"/>
        <v>41.34815217391305</v>
      </c>
      <c r="J53" s="4">
        <v>46.34815217391305</v>
      </c>
      <c r="K53" s="4">
        <f t="shared" si="54"/>
        <v>51.34815217391305</v>
      </c>
      <c r="L53" s="4">
        <f t="shared" si="54"/>
        <v>56.34815217391305</v>
      </c>
    </row>
    <row r="54" spans="1:12" x14ac:dyDescent="0.25">
      <c r="A54" s="5">
        <f t="shared" si="3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f t="shared" ref="F54:G54" si="57">IF(G54-5&gt;0,G54-5,0)</f>
        <v>25.985760869565219</v>
      </c>
      <c r="G54" s="4">
        <f t="shared" si="57"/>
        <v>30.985760869565219</v>
      </c>
      <c r="H54" s="4">
        <f t="shared" si="53"/>
        <v>35.985760869565219</v>
      </c>
      <c r="I54" s="4">
        <f t="shared" si="1"/>
        <v>40.985760869565219</v>
      </c>
      <c r="J54" s="4">
        <v>45.985760869565219</v>
      </c>
      <c r="K54" s="4">
        <f t="shared" si="54"/>
        <v>50.985760869565219</v>
      </c>
      <c r="L54" s="4">
        <f t="shared" si="54"/>
        <v>55.985760869565219</v>
      </c>
    </row>
    <row r="55" spans="1:12" x14ac:dyDescent="0.25">
      <c r="A55" s="5">
        <f t="shared" si="3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f t="shared" ref="F55:G55" si="58">IF(G55-5&gt;0,G55-5,0)</f>
        <v>25.349782608695662</v>
      </c>
      <c r="G55" s="4">
        <f t="shared" si="58"/>
        <v>30.349782608695662</v>
      </c>
      <c r="H55" s="4">
        <f t="shared" si="53"/>
        <v>35.349782608695662</v>
      </c>
      <c r="I55" s="4">
        <f t="shared" si="1"/>
        <v>40.349782608695662</v>
      </c>
      <c r="J55" s="4">
        <v>45.349782608695662</v>
      </c>
      <c r="K55" s="4">
        <f t="shared" si="54"/>
        <v>50.349782608695662</v>
      </c>
      <c r="L55" s="4">
        <f t="shared" si="54"/>
        <v>55.349782608695662</v>
      </c>
    </row>
    <row r="56" spans="1:12" x14ac:dyDescent="0.25">
      <c r="A56" s="5">
        <f t="shared" si="3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f t="shared" ref="F56:G56" si="59">IF(G56-5&gt;0,G56-5,0)</f>
        <v>24.659021739130445</v>
      </c>
      <c r="G56" s="4">
        <f t="shared" si="59"/>
        <v>29.659021739130445</v>
      </c>
      <c r="H56" s="4">
        <f t="shared" si="53"/>
        <v>34.659021739130445</v>
      </c>
      <c r="I56" s="4">
        <f t="shared" si="1"/>
        <v>39.659021739130445</v>
      </c>
      <c r="J56" s="4">
        <v>44.659021739130445</v>
      </c>
      <c r="K56" s="4">
        <f t="shared" si="54"/>
        <v>49.659021739130445</v>
      </c>
      <c r="L56" s="4">
        <f t="shared" si="54"/>
        <v>54.659021739130445</v>
      </c>
    </row>
    <row r="57" spans="1:12" x14ac:dyDescent="0.25">
      <c r="A57" s="5">
        <f t="shared" si="3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f t="shared" ref="F57:G57" si="60">IF(G57-5&gt;0,G57-5,0)</f>
        <v>24.131739130434795</v>
      </c>
      <c r="G57" s="4">
        <f t="shared" si="60"/>
        <v>29.131739130434795</v>
      </c>
      <c r="H57" s="4">
        <f t="shared" si="53"/>
        <v>34.131739130434795</v>
      </c>
      <c r="I57" s="4">
        <f t="shared" si="1"/>
        <v>39.131739130434795</v>
      </c>
      <c r="J57" s="4">
        <v>44.131739130434795</v>
      </c>
      <c r="K57" s="4">
        <f t="shared" si="54"/>
        <v>49.131739130434795</v>
      </c>
      <c r="L57" s="4">
        <f t="shared" si="54"/>
        <v>54.131739130434795</v>
      </c>
    </row>
    <row r="58" spans="1:12" x14ac:dyDescent="0.25">
      <c r="A58" s="5">
        <f t="shared" si="3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f t="shared" ref="F58:G58" si="61">IF(G58-5&gt;0,G58-5,0)</f>
        <v>24.350652173913055</v>
      </c>
      <c r="G58" s="4">
        <f t="shared" si="61"/>
        <v>29.350652173913055</v>
      </c>
      <c r="H58" s="4">
        <f t="shared" si="53"/>
        <v>34.350652173913055</v>
      </c>
      <c r="I58" s="4">
        <f t="shared" si="1"/>
        <v>39.350652173913055</v>
      </c>
      <c r="J58" s="4">
        <v>44.350652173913055</v>
      </c>
      <c r="K58" s="4">
        <f t="shared" si="54"/>
        <v>49.350652173913055</v>
      </c>
      <c r="L58" s="4">
        <f t="shared" si="54"/>
        <v>54.350652173913055</v>
      </c>
    </row>
    <row r="59" spans="1:12" x14ac:dyDescent="0.25">
      <c r="A59" s="5">
        <f t="shared" si="3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f t="shared" ref="F59:G59" si="62">IF(G59-5&gt;0,G59-5,0)</f>
        <v>25.567826086956522</v>
      </c>
      <c r="G59" s="4">
        <f t="shared" si="62"/>
        <v>30.567826086956522</v>
      </c>
      <c r="H59" s="4">
        <f t="shared" si="53"/>
        <v>35.567826086956522</v>
      </c>
      <c r="I59" s="4">
        <f t="shared" si="1"/>
        <v>40.567826086956522</v>
      </c>
      <c r="J59" s="4">
        <v>45.567826086956522</v>
      </c>
      <c r="K59" s="4">
        <f t="shared" si="54"/>
        <v>50.567826086956522</v>
      </c>
      <c r="L59" s="4">
        <f t="shared" si="54"/>
        <v>55.567826086956522</v>
      </c>
    </row>
    <row r="60" spans="1:12" x14ac:dyDescent="0.25">
      <c r="A60" s="5">
        <f t="shared" si="3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f t="shared" ref="F60:G60" si="63">IF(G60-5&gt;0,G60-5,0)</f>
        <v>26.720326086956483</v>
      </c>
      <c r="G60" s="4">
        <f t="shared" si="63"/>
        <v>31.720326086956483</v>
      </c>
      <c r="H60" s="4">
        <f t="shared" si="53"/>
        <v>36.720326086956483</v>
      </c>
      <c r="I60" s="4">
        <f t="shared" si="1"/>
        <v>41.720326086956483</v>
      </c>
      <c r="J60" s="4">
        <v>46.720326086956483</v>
      </c>
      <c r="K60" s="4">
        <f t="shared" si="54"/>
        <v>51.720326086956483</v>
      </c>
      <c r="L60" s="4">
        <f t="shared" si="54"/>
        <v>56.720326086956483</v>
      </c>
    </row>
    <row r="61" spans="1:12" x14ac:dyDescent="0.25">
      <c r="A61" s="5">
        <f t="shared" si="3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f t="shared" ref="F61:G61" si="64">IF(G61-5&gt;0,G61-5,0)</f>
        <v>27.55923913043479</v>
      </c>
      <c r="G61" s="4">
        <f t="shared" si="64"/>
        <v>32.55923913043479</v>
      </c>
      <c r="H61" s="4">
        <f t="shared" si="53"/>
        <v>37.55923913043479</v>
      </c>
      <c r="I61" s="4">
        <f t="shared" si="1"/>
        <v>42.55923913043479</v>
      </c>
      <c r="J61" s="4">
        <v>47.55923913043479</v>
      </c>
      <c r="K61" s="4">
        <f t="shared" si="54"/>
        <v>52.55923913043479</v>
      </c>
      <c r="L61" s="4">
        <f t="shared" si="54"/>
        <v>57.55923913043479</v>
      </c>
    </row>
    <row r="62" spans="1:12" x14ac:dyDescent="0.25">
      <c r="A62" s="5">
        <f t="shared" si="3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f t="shared" ref="F62:G62" si="65">IF(G62-5&gt;0,G62-5,0)</f>
        <v>28.092717391304355</v>
      </c>
      <c r="G62" s="4">
        <f t="shared" si="65"/>
        <v>33.092717391304355</v>
      </c>
      <c r="H62" s="4">
        <f t="shared" si="53"/>
        <v>38.092717391304355</v>
      </c>
      <c r="I62" s="4">
        <f t="shared" si="1"/>
        <v>43.092717391304355</v>
      </c>
      <c r="J62" s="4">
        <v>48.092717391304355</v>
      </c>
      <c r="K62" s="4">
        <f t="shared" si="54"/>
        <v>53.092717391304355</v>
      </c>
      <c r="L62" s="4">
        <f t="shared" si="54"/>
        <v>58.092717391304355</v>
      </c>
    </row>
    <row r="63" spans="1:12" x14ac:dyDescent="0.25">
      <c r="A63" s="5">
        <f t="shared" si="3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f t="shared" ref="F63:G63" si="66">IF(G63-5&gt;0,G63-5,0)</f>
        <v>28.266739130434786</v>
      </c>
      <c r="G63" s="4">
        <f t="shared" si="66"/>
        <v>33.266739130434786</v>
      </c>
      <c r="H63" s="4">
        <f t="shared" si="53"/>
        <v>38.266739130434786</v>
      </c>
      <c r="I63" s="4">
        <f t="shared" si="1"/>
        <v>43.266739130434786</v>
      </c>
      <c r="J63" s="4">
        <v>48.266739130434786</v>
      </c>
      <c r="K63" s="4">
        <f t="shared" si="54"/>
        <v>53.266739130434786</v>
      </c>
      <c r="L63" s="4">
        <f t="shared" si="54"/>
        <v>58.266739130434786</v>
      </c>
    </row>
    <row r="64" spans="1:12" x14ac:dyDescent="0.25">
      <c r="A64" s="5">
        <f t="shared" si="3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f t="shared" ref="F64:G64" si="67">IF(G64-5&gt;0,G64-5,0)</f>
        <v>28.112282608695644</v>
      </c>
      <c r="G64" s="4">
        <f t="shared" si="67"/>
        <v>33.112282608695644</v>
      </c>
      <c r="H64" s="4">
        <f t="shared" si="53"/>
        <v>38.112282608695644</v>
      </c>
      <c r="I64" s="4">
        <f t="shared" si="1"/>
        <v>43.112282608695644</v>
      </c>
      <c r="J64" s="4">
        <v>48.112282608695644</v>
      </c>
      <c r="K64" s="4">
        <f t="shared" si="54"/>
        <v>53.112282608695644</v>
      </c>
      <c r="L64" s="4">
        <f t="shared" si="54"/>
        <v>58.112282608695644</v>
      </c>
    </row>
    <row r="65" spans="1:12" x14ac:dyDescent="0.25">
      <c r="A65" s="5">
        <f t="shared" si="3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f t="shared" ref="F65:G65" si="68">IF(G65-5&gt;0,G65-5,0)</f>
        <v>27.515326086956513</v>
      </c>
      <c r="G65" s="4">
        <f t="shared" si="68"/>
        <v>32.515326086956513</v>
      </c>
      <c r="H65" s="4">
        <f t="shared" si="53"/>
        <v>37.515326086956513</v>
      </c>
      <c r="I65" s="4">
        <f t="shared" si="1"/>
        <v>42.515326086956513</v>
      </c>
      <c r="J65" s="4">
        <v>47.515326086956513</v>
      </c>
      <c r="K65" s="4">
        <f t="shared" si="54"/>
        <v>52.515326086956513</v>
      </c>
      <c r="L65" s="4">
        <f t="shared" si="54"/>
        <v>57.515326086956513</v>
      </c>
    </row>
    <row r="66" spans="1:12" x14ac:dyDescent="0.25">
      <c r="A66" s="5">
        <f t="shared" si="3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f t="shared" ref="F66:G66" si="69">IF(G66-5&gt;0,G66-5,0)</f>
        <v>26.802717391304348</v>
      </c>
      <c r="G66" s="4">
        <f t="shared" si="69"/>
        <v>31.802717391304348</v>
      </c>
      <c r="H66" s="4">
        <f t="shared" si="53"/>
        <v>36.802717391304348</v>
      </c>
      <c r="I66" s="4">
        <f t="shared" si="1"/>
        <v>41.802717391304348</v>
      </c>
      <c r="J66" s="4">
        <v>46.802717391304348</v>
      </c>
      <c r="K66" s="4">
        <f t="shared" si="54"/>
        <v>51.802717391304348</v>
      </c>
      <c r="L66" s="4">
        <f t="shared" si="54"/>
        <v>56.802717391304348</v>
      </c>
    </row>
    <row r="67" spans="1:12" x14ac:dyDescent="0.25">
      <c r="A67" s="5">
        <f t="shared" si="3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f t="shared" ref="F67:H82" si="70">IF(G67-5&gt;0,G67-5,0)</f>
        <v>26.414347826086946</v>
      </c>
      <c r="G67" s="4">
        <f t="shared" si="70"/>
        <v>31.414347826086946</v>
      </c>
      <c r="H67" s="4">
        <f t="shared" si="70"/>
        <v>36.414347826086946</v>
      </c>
      <c r="I67" s="4">
        <f t="shared" ref="I67:I130" si="71">IF(J67-5&gt;0,J67-5,0)</f>
        <v>41.414347826086946</v>
      </c>
      <c r="J67" s="4">
        <v>46.414347826086946</v>
      </c>
      <c r="K67" s="4">
        <f t="shared" ref="I67:L82" si="72">J67+5</f>
        <v>51.414347826086946</v>
      </c>
      <c r="L67" s="4">
        <f t="shared" si="72"/>
        <v>56.414347826086946</v>
      </c>
    </row>
    <row r="68" spans="1:12" x14ac:dyDescent="0.25">
      <c r="A68" s="5">
        <f t="shared" ref="A68:A131" si="73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f t="shared" ref="F68:G68" si="74">IF(G68-5&gt;0,G68-5,0)</f>
        <v>26.637826086956515</v>
      </c>
      <c r="G68" s="4">
        <f t="shared" si="74"/>
        <v>31.637826086956515</v>
      </c>
      <c r="H68" s="4">
        <f t="shared" si="70"/>
        <v>36.637826086956515</v>
      </c>
      <c r="I68" s="4">
        <f t="shared" si="71"/>
        <v>41.637826086956515</v>
      </c>
      <c r="J68" s="4">
        <v>46.637826086956515</v>
      </c>
      <c r="K68" s="4">
        <f t="shared" si="72"/>
        <v>51.637826086956515</v>
      </c>
      <c r="L68" s="4">
        <f t="shared" si="72"/>
        <v>56.637826086956515</v>
      </c>
    </row>
    <row r="69" spans="1:12" x14ac:dyDescent="0.25">
      <c r="A69" s="5">
        <f t="shared" si="73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f t="shared" ref="F69:G69" si="75">IF(G69-5&gt;0,G69-5,0)</f>
        <v>27.460760869565192</v>
      </c>
      <c r="G69" s="4">
        <f t="shared" si="75"/>
        <v>32.460760869565192</v>
      </c>
      <c r="H69" s="4">
        <f t="shared" si="70"/>
        <v>37.460760869565192</v>
      </c>
      <c r="I69" s="4">
        <f t="shared" si="71"/>
        <v>42.460760869565192</v>
      </c>
      <c r="J69" s="4">
        <v>47.460760869565192</v>
      </c>
      <c r="K69" s="4">
        <f t="shared" si="72"/>
        <v>52.460760869565192</v>
      </c>
      <c r="L69" s="4">
        <f t="shared" si="72"/>
        <v>57.460760869565192</v>
      </c>
    </row>
    <row r="70" spans="1:12" x14ac:dyDescent="0.25">
      <c r="A70" s="5">
        <f t="shared" si="73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f t="shared" ref="F70:G70" si="76">IF(G70-5&gt;0,G70-5,0)</f>
        <v>28.130434782608674</v>
      </c>
      <c r="G70" s="4">
        <f t="shared" si="76"/>
        <v>33.130434782608674</v>
      </c>
      <c r="H70" s="4">
        <f t="shared" si="70"/>
        <v>38.130434782608674</v>
      </c>
      <c r="I70" s="4">
        <f t="shared" si="71"/>
        <v>43.130434782608674</v>
      </c>
      <c r="J70" s="4">
        <v>48.130434782608674</v>
      </c>
      <c r="K70" s="4">
        <f t="shared" si="72"/>
        <v>53.130434782608674</v>
      </c>
      <c r="L70" s="4">
        <f t="shared" si="72"/>
        <v>58.130434782608674</v>
      </c>
    </row>
    <row r="71" spans="1:12" x14ac:dyDescent="0.25">
      <c r="A71" s="5">
        <f t="shared" si="73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f t="shared" ref="F71:G71" si="77">IF(G71-5&gt;0,G71-5,0)</f>
        <v>28.212717391304324</v>
      </c>
      <c r="G71" s="4">
        <f t="shared" si="77"/>
        <v>33.212717391304324</v>
      </c>
      <c r="H71" s="4">
        <f t="shared" si="70"/>
        <v>38.212717391304324</v>
      </c>
      <c r="I71" s="4">
        <f t="shared" si="71"/>
        <v>43.212717391304324</v>
      </c>
      <c r="J71" s="4">
        <v>48.212717391304324</v>
      </c>
      <c r="K71" s="4">
        <f t="shared" si="72"/>
        <v>53.212717391304324</v>
      </c>
      <c r="L71" s="4">
        <f t="shared" si="72"/>
        <v>58.212717391304324</v>
      </c>
    </row>
    <row r="72" spans="1:12" x14ac:dyDescent="0.25">
      <c r="A72" s="5">
        <f t="shared" si="73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f t="shared" ref="F72:G72" si="78">IF(G72-5&gt;0,G72-5,0)</f>
        <v>28.085543478260874</v>
      </c>
      <c r="G72" s="4">
        <f t="shared" si="78"/>
        <v>33.085543478260874</v>
      </c>
      <c r="H72" s="4">
        <f t="shared" si="70"/>
        <v>38.085543478260874</v>
      </c>
      <c r="I72" s="4">
        <f t="shared" si="71"/>
        <v>43.085543478260874</v>
      </c>
      <c r="J72" s="4">
        <v>48.085543478260874</v>
      </c>
      <c r="K72" s="4">
        <f t="shared" si="72"/>
        <v>53.085543478260874</v>
      </c>
      <c r="L72" s="4">
        <f t="shared" si="72"/>
        <v>58.085543478260874</v>
      </c>
    </row>
    <row r="73" spans="1:12" x14ac:dyDescent="0.25">
      <c r="A73" s="5">
        <f t="shared" si="73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f t="shared" ref="F73:G73" si="79">IF(G73-5&gt;0,G73-5,0)</f>
        <v>27.755978260869561</v>
      </c>
      <c r="G73" s="4">
        <f t="shared" si="79"/>
        <v>32.755978260869561</v>
      </c>
      <c r="H73" s="4">
        <f t="shared" si="70"/>
        <v>37.755978260869561</v>
      </c>
      <c r="I73" s="4">
        <f t="shared" si="71"/>
        <v>42.755978260869561</v>
      </c>
      <c r="J73" s="4">
        <v>47.755978260869561</v>
      </c>
      <c r="K73" s="4">
        <f t="shared" si="72"/>
        <v>52.755978260869561</v>
      </c>
      <c r="L73" s="4">
        <f t="shared" si="72"/>
        <v>57.755978260869561</v>
      </c>
    </row>
    <row r="74" spans="1:12" x14ac:dyDescent="0.25">
      <c r="A74" s="5">
        <f t="shared" si="73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f t="shared" ref="F74:G74" si="80">IF(G74-5&gt;0,G74-5,0)</f>
        <v>27.388478260869569</v>
      </c>
      <c r="G74" s="4">
        <f t="shared" si="80"/>
        <v>32.388478260869569</v>
      </c>
      <c r="H74" s="4">
        <f t="shared" si="70"/>
        <v>37.388478260869569</v>
      </c>
      <c r="I74" s="4">
        <f t="shared" si="71"/>
        <v>42.388478260869569</v>
      </c>
      <c r="J74" s="4">
        <v>47.388478260869569</v>
      </c>
      <c r="K74" s="4">
        <f t="shared" si="72"/>
        <v>52.388478260869569</v>
      </c>
      <c r="L74" s="4">
        <f t="shared" si="72"/>
        <v>57.388478260869569</v>
      </c>
    </row>
    <row r="75" spans="1:12" x14ac:dyDescent="0.25">
      <c r="A75" s="5">
        <f t="shared" si="73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f t="shared" ref="F75:G75" si="81">IF(G75-5&gt;0,G75-5,0)</f>
        <v>26.824782608695628</v>
      </c>
      <c r="G75" s="4">
        <f t="shared" si="81"/>
        <v>31.824782608695628</v>
      </c>
      <c r="H75" s="4">
        <f t="shared" si="70"/>
        <v>36.824782608695628</v>
      </c>
      <c r="I75" s="4">
        <f t="shared" si="71"/>
        <v>41.824782608695628</v>
      </c>
      <c r="J75" s="4">
        <v>46.824782608695628</v>
      </c>
      <c r="K75" s="4">
        <f t="shared" si="72"/>
        <v>51.824782608695628</v>
      </c>
      <c r="L75" s="4">
        <f t="shared" si="72"/>
        <v>56.824782608695628</v>
      </c>
    </row>
    <row r="76" spans="1:12" x14ac:dyDescent="0.25">
      <c r="A76" s="5">
        <f t="shared" si="73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f t="shared" ref="F76:G76" si="82">IF(G76-5&gt;0,G76-5,0)</f>
        <v>26.45402173913044</v>
      </c>
      <c r="G76" s="4">
        <f t="shared" si="82"/>
        <v>31.45402173913044</v>
      </c>
      <c r="H76" s="4">
        <f t="shared" si="70"/>
        <v>36.45402173913044</v>
      </c>
      <c r="I76" s="4">
        <f t="shared" si="71"/>
        <v>41.45402173913044</v>
      </c>
      <c r="J76" s="4">
        <v>46.45402173913044</v>
      </c>
      <c r="K76" s="4">
        <f t="shared" si="72"/>
        <v>51.45402173913044</v>
      </c>
      <c r="L76" s="4">
        <f t="shared" si="72"/>
        <v>56.45402173913044</v>
      </c>
    </row>
    <row r="77" spans="1:12" x14ac:dyDescent="0.25">
      <c r="A77" s="5">
        <f t="shared" si="73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f t="shared" ref="F77:G77" si="83">IF(G77-5&gt;0,G77-5,0)</f>
        <v>26.34815217391305</v>
      </c>
      <c r="G77" s="4">
        <f t="shared" si="83"/>
        <v>31.34815217391305</v>
      </c>
      <c r="H77" s="4">
        <f t="shared" si="70"/>
        <v>36.34815217391305</v>
      </c>
      <c r="I77" s="4">
        <f t="shared" si="71"/>
        <v>41.34815217391305</v>
      </c>
      <c r="J77" s="4">
        <v>46.34815217391305</v>
      </c>
      <c r="K77" s="4">
        <f t="shared" si="72"/>
        <v>51.34815217391305</v>
      </c>
      <c r="L77" s="4">
        <f t="shared" si="72"/>
        <v>56.34815217391305</v>
      </c>
    </row>
    <row r="78" spans="1:12" x14ac:dyDescent="0.25">
      <c r="A78" s="5">
        <f t="shared" si="73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f t="shared" ref="F78:G78" si="84">IF(G78-5&gt;0,G78-5,0)</f>
        <v>25.985760869565219</v>
      </c>
      <c r="G78" s="4">
        <f t="shared" si="84"/>
        <v>30.985760869565219</v>
      </c>
      <c r="H78" s="4">
        <f t="shared" si="70"/>
        <v>35.985760869565219</v>
      </c>
      <c r="I78" s="4">
        <f t="shared" si="71"/>
        <v>40.985760869565219</v>
      </c>
      <c r="J78" s="4">
        <v>45.985760869565219</v>
      </c>
      <c r="K78" s="4">
        <f t="shared" si="72"/>
        <v>50.985760869565219</v>
      </c>
      <c r="L78" s="4">
        <f t="shared" si="72"/>
        <v>55.985760869565219</v>
      </c>
    </row>
    <row r="79" spans="1:12" x14ac:dyDescent="0.25">
      <c r="A79" s="5">
        <f t="shared" si="73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f t="shared" ref="F79:G79" si="85">IF(G79-5&gt;0,G79-5,0)</f>
        <v>25.349782608695662</v>
      </c>
      <c r="G79" s="4">
        <f t="shared" si="85"/>
        <v>30.349782608695662</v>
      </c>
      <c r="H79" s="4">
        <f t="shared" si="70"/>
        <v>35.349782608695662</v>
      </c>
      <c r="I79" s="4">
        <f t="shared" si="71"/>
        <v>40.349782608695662</v>
      </c>
      <c r="J79" s="4">
        <v>45.349782608695662</v>
      </c>
      <c r="K79" s="4">
        <f t="shared" si="72"/>
        <v>50.349782608695662</v>
      </c>
      <c r="L79" s="4">
        <f t="shared" si="72"/>
        <v>55.349782608695662</v>
      </c>
    </row>
    <row r="80" spans="1:12" x14ac:dyDescent="0.25">
      <c r="A80" s="5">
        <f t="shared" si="73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f t="shared" ref="F80:G80" si="86">IF(G80-5&gt;0,G80-5,0)</f>
        <v>24.659021739130445</v>
      </c>
      <c r="G80" s="4">
        <f t="shared" si="86"/>
        <v>29.659021739130445</v>
      </c>
      <c r="H80" s="4">
        <f t="shared" si="70"/>
        <v>34.659021739130445</v>
      </c>
      <c r="I80" s="4">
        <f t="shared" si="71"/>
        <v>39.659021739130445</v>
      </c>
      <c r="J80" s="4">
        <v>44.659021739130445</v>
      </c>
      <c r="K80" s="4">
        <f t="shared" si="72"/>
        <v>49.659021739130445</v>
      </c>
      <c r="L80" s="4">
        <f t="shared" si="72"/>
        <v>54.659021739130445</v>
      </c>
    </row>
    <row r="81" spans="1:12" x14ac:dyDescent="0.25">
      <c r="A81" s="5">
        <f t="shared" si="73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f t="shared" ref="F81:G81" si="87">IF(G81-5&gt;0,G81-5,0)</f>
        <v>24.131739130434795</v>
      </c>
      <c r="G81" s="4">
        <f t="shared" si="87"/>
        <v>29.131739130434795</v>
      </c>
      <c r="H81" s="4">
        <f t="shared" si="70"/>
        <v>34.131739130434795</v>
      </c>
      <c r="I81" s="4">
        <f t="shared" si="71"/>
        <v>39.131739130434795</v>
      </c>
      <c r="J81" s="4">
        <v>44.131739130434795</v>
      </c>
      <c r="K81" s="4">
        <f t="shared" si="72"/>
        <v>49.131739130434795</v>
      </c>
      <c r="L81" s="4">
        <f t="shared" si="72"/>
        <v>54.131739130434795</v>
      </c>
    </row>
    <row r="82" spans="1:12" x14ac:dyDescent="0.25">
      <c r="A82" s="5">
        <f t="shared" si="73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f t="shared" ref="F82:G82" si="88">IF(G82-5&gt;0,G82-5,0)</f>
        <v>24.350652173913055</v>
      </c>
      <c r="G82" s="4">
        <f t="shared" si="88"/>
        <v>29.350652173913055</v>
      </c>
      <c r="H82" s="4">
        <f t="shared" si="70"/>
        <v>34.350652173913055</v>
      </c>
      <c r="I82" s="4">
        <f t="shared" si="71"/>
        <v>39.350652173913055</v>
      </c>
      <c r="J82" s="4">
        <v>44.350652173913055</v>
      </c>
      <c r="K82" s="4">
        <f t="shared" si="72"/>
        <v>49.350652173913055</v>
      </c>
      <c r="L82" s="4">
        <f t="shared" si="72"/>
        <v>54.350652173913055</v>
      </c>
    </row>
    <row r="83" spans="1:12" x14ac:dyDescent="0.25">
      <c r="A83" s="5">
        <f t="shared" si="73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f t="shared" ref="F83:H98" si="89">IF(G83-5&gt;0,G83-5,0)</f>
        <v>25.567826086956522</v>
      </c>
      <c r="G83" s="4">
        <f t="shared" si="89"/>
        <v>30.567826086956522</v>
      </c>
      <c r="H83" s="4">
        <f t="shared" si="89"/>
        <v>35.567826086956522</v>
      </c>
      <c r="I83" s="4">
        <f t="shared" si="71"/>
        <v>40.567826086956522</v>
      </c>
      <c r="J83" s="4">
        <v>45.567826086956522</v>
      </c>
      <c r="K83" s="4">
        <f t="shared" ref="I83:L98" si="90">J83+5</f>
        <v>50.567826086956522</v>
      </c>
      <c r="L83" s="4">
        <f t="shared" si="90"/>
        <v>55.567826086956522</v>
      </c>
    </row>
    <row r="84" spans="1:12" x14ac:dyDescent="0.25">
      <c r="A84" s="5">
        <f t="shared" si="73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f t="shared" ref="F84:G84" si="91">IF(G84-5&gt;0,G84-5,0)</f>
        <v>26.720326086956483</v>
      </c>
      <c r="G84" s="4">
        <f t="shared" si="91"/>
        <v>31.720326086956483</v>
      </c>
      <c r="H84" s="4">
        <f t="shared" si="89"/>
        <v>36.720326086956483</v>
      </c>
      <c r="I84" s="4">
        <f t="shared" si="71"/>
        <v>41.720326086956483</v>
      </c>
      <c r="J84" s="4">
        <v>46.720326086956483</v>
      </c>
      <c r="K84" s="4">
        <f t="shared" si="90"/>
        <v>51.720326086956483</v>
      </c>
      <c r="L84" s="4">
        <f t="shared" si="90"/>
        <v>56.720326086956483</v>
      </c>
    </row>
    <row r="85" spans="1:12" x14ac:dyDescent="0.25">
      <c r="A85" s="5">
        <f t="shared" si="73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f t="shared" ref="F85:G85" si="92">IF(G85-5&gt;0,G85-5,0)</f>
        <v>27.55923913043479</v>
      </c>
      <c r="G85" s="4">
        <f t="shared" si="92"/>
        <v>32.55923913043479</v>
      </c>
      <c r="H85" s="4">
        <f t="shared" si="89"/>
        <v>37.55923913043479</v>
      </c>
      <c r="I85" s="4">
        <f t="shared" si="71"/>
        <v>42.55923913043479</v>
      </c>
      <c r="J85" s="4">
        <v>47.55923913043479</v>
      </c>
      <c r="K85" s="4">
        <f t="shared" si="90"/>
        <v>52.55923913043479</v>
      </c>
      <c r="L85" s="4">
        <f t="shared" si="90"/>
        <v>57.55923913043479</v>
      </c>
    </row>
    <row r="86" spans="1:12" x14ac:dyDescent="0.25">
      <c r="A86" s="5">
        <f t="shared" si="73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f t="shared" ref="F86:G86" si="93">IF(G86-5&gt;0,G86-5,0)</f>
        <v>28.092717391304355</v>
      </c>
      <c r="G86" s="4">
        <f t="shared" si="93"/>
        <v>33.092717391304355</v>
      </c>
      <c r="H86" s="4">
        <f t="shared" si="89"/>
        <v>38.092717391304355</v>
      </c>
      <c r="I86" s="4">
        <f t="shared" si="71"/>
        <v>43.092717391304355</v>
      </c>
      <c r="J86" s="4">
        <v>48.092717391304355</v>
      </c>
      <c r="K86" s="4">
        <f t="shared" si="90"/>
        <v>53.092717391304355</v>
      </c>
      <c r="L86" s="4">
        <f t="shared" si="90"/>
        <v>58.092717391304355</v>
      </c>
    </row>
    <row r="87" spans="1:12" x14ac:dyDescent="0.25">
      <c r="A87" s="5">
        <f t="shared" si="73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f t="shared" ref="F87:G87" si="94">IF(G87-5&gt;0,G87-5,0)</f>
        <v>28.266739130434786</v>
      </c>
      <c r="G87" s="4">
        <f t="shared" si="94"/>
        <v>33.266739130434786</v>
      </c>
      <c r="H87" s="4">
        <f t="shared" si="89"/>
        <v>38.266739130434786</v>
      </c>
      <c r="I87" s="4">
        <f t="shared" si="71"/>
        <v>43.266739130434786</v>
      </c>
      <c r="J87" s="4">
        <v>48.266739130434786</v>
      </c>
      <c r="K87" s="4">
        <f t="shared" si="90"/>
        <v>53.266739130434786</v>
      </c>
      <c r="L87" s="4">
        <f t="shared" si="90"/>
        <v>58.266739130434786</v>
      </c>
    </row>
    <row r="88" spans="1:12" x14ac:dyDescent="0.25">
      <c r="A88" s="5">
        <f t="shared" si="73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f t="shared" ref="F88:G88" si="95">IF(G88-5&gt;0,G88-5,0)</f>
        <v>28.112282608695644</v>
      </c>
      <c r="G88" s="4">
        <f t="shared" si="95"/>
        <v>33.112282608695644</v>
      </c>
      <c r="H88" s="4">
        <f t="shared" si="89"/>
        <v>38.112282608695644</v>
      </c>
      <c r="I88" s="4">
        <f t="shared" si="71"/>
        <v>43.112282608695644</v>
      </c>
      <c r="J88" s="4">
        <v>48.112282608695644</v>
      </c>
      <c r="K88" s="4">
        <f t="shared" si="90"/>
        <v>53.112282608695644</v>
      </c>
      <c r="L88" s="4">
        <f t="shared" si="90"/>
        <v>58.112282608695644</v>
      </c>
    </row>
    <row r="89" spans="1:12" x14ac:dyDescent="0.25">
      <c r="A89" s="5">
        <f t="shared" si="73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f t="shared" ref="F89:G89" si="96">IF(G89-5&gt;0,G89-5,0)</f>
        <v>27.515326086956513</v>
      </c>
      <c r="G89" s="4">
        <f t="shared" si="96"/>
        <v>32.515326086956513</v>
      </c>
      <c r="H89" s="4">
        <f t="shared" si="89"/>
        <v>37.515326086956513</v>
      </c>
      <c r="I89" s="4">
        <f t="shared" si="71"/>
        <v>42.515326086956513</v>
      </c>
      <c r="J89" s="4">
        <v>47.515326086956513</v>
      </c>
      <c r="K89" s="4">
        <f t="shared" si="90"/>
        <v>52.515326086956513</v>
      </c>
      <c r="L89" s="4">
        <f t="shared" si="90"/>
        <v>57.515326086956513</v>
      </c>
    </row>
    <row r="90" spans="1:12" x14ac:dyDescent="0.25">
      <c r="A90" s="5">
        <f t="shared" si="73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f t="shared" ref="F90:G90" si="97">IF(G90-5&gt;0,G90-5,0)</f>
        <v>26.802717391304348</v>
      </c>
      <c r="G90" s="4">
        <f t="shared" si="97"/>
        <v>31.802717391304348</v>
      </c>
      <c r="H90" s="4">
        <f t="shared" si="89"/>
        <v>36.802717391304348</v>
      </c>
      <c r="I90" s="4">
        <f t="shared" si="71"/>
        <v>41.802717391304348</v>
      </c>
      <c r="J90" s="4">
        <v>46.802717391304348</v>
      </c>
      <c r="K90" s="4">
        <f t="shared" si="90"/>
        <v>51.802717391304348</v>
      </c>
      <c r="L90" s="4">
        <f t="shared" si="90"/>
        <v>56.802717391304348</v>
      </c>
    </row>
    <row r="91" spans="1:12" x14ac:dyDescent="0.25">
      <c r="A91" s="5">
        <f t="shared" si="73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f t="shared" ref="F91:G91" si="98">IF(G91-5&gt;0,G91-5,0)</f>
        <v>26.414347826086946</v>
      </c>
      <c r="G91" s="4">
        <f t="shared" si="98"/>
        <v>31.414347826086946</v>
      </c>
      <c r="H91" s="4">
        <f t="shared" si="89"/>
        <v>36.414347826086946</v>
      </c>
      <c r="I91" s="4">
        <f t="shared" si="71"/>
        <v>41.414347826086946</v>
      </c>
      <c r="J91" s="4">
        <v>46.414347826086946</v>
      </c>
      <c r="K91" s="4">
        <f t="shared" si="90"/>
        <v>51.414347826086946</v>
      </c>
      <c r="L91" s="4">
        <f t="shared" si="90"/>
        <v>56.414347826086946</v>
      </c>
    </row>
    <row r="92" spans="1:12" x14ac:dyDescent="0.25">
      <c r="A92" s="5">
        <f t="shared" si="73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f t="shared" ref="F92:G92" si="99">IF(G92-5&gt;0,G92-5,0)</f>
        <v>26.637826086956515</v>
      </c>
      <c r="G92" s="4">
        <f t="shared" si="99"/>
        <v>31.637826086956515</v>
      </c>
      <c r="H92" s="4">
        <f t="shared" si="89"/>
        <v>36.637826086956515</v>
      </c>
      <c r="I92" s="4">
        <f t="shared" si="71"/>
        <v>41.637826086956515</v>
      </c>
      <c r="J92" s="4">
        <v>46.637826086956515</v>
      </c>
      <c r="K92" s="4">
        <f t="shared" si="90"/>
        <v>51.637826086956515</v>
      </c>
      <c r="L92" s="4">
        <f t="shared" si="90"/>
        <v>56.637826086956515</v>
      </c>
    </row>
    <row r="93" spans="1:12" x14ac:dyDescent="0.25">
      <c r="A93" s="5">
        <f t="shared" si="73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f t="shared" ref="F93:G93" si="100">IF(G93-5&gt;0,G93-5,0)</f>
        <v>27.460760869565192</v>
      </c>
      <c r="G93" s="4">
        <f t="shared" si="100"/>
        <v>32.460760869565192</v>
      </c>
      <c r="H93" s="4">
        <f t="shared" si="89"/>
        <v>37.460760869565192</v>
      </c>
      <c r="I93" s="4">
        <f t="shared" si="71"/>
        <v>42.460760869565192</v>
      </c>
      <c r="J93" s="4">
        <v>47.460760869565192</v>
      </c>
      <c r="K93" s="4">
        <f t="shared" si="90"/>
        <v>52.460760869565192</v>
      </c>
      <c r="L93" s="4">
        <f t="shared" si="90"/>
        <v>57.460760869565192</v>
      </c>
    </row>
    <row r="94" spans="1:12" x14ac:dyDescent="0.25">
      <c r="A94" s="5">
        <f t="shared" si="73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f t="shared" ref="F94:G94" si="101">IF(G94-5&gt;0,G94-5,0)</f>
        <v>28.130434782608674</v>
      </c>
      <c r="G94" s="4">
        <f t="shared" si="101"/>
        <v>33.130434782608674</v>
      </c>
      <c r="H94" s="4">
        <f t="shared" si="89"/>
        <v>38.130434782608674</v>
      </c>
      <c r="I94" s="4">
        <f t="shared" si="71"/>
        <v>43.130434782608674</v>
      </c>
      <c r="J94" s="4">
        <v>48.130434782608674</v>
      </c>
      <c r="K94" s="4">
        <f t="shared" si="90"/>
        <v>53.130434782608674</v>
      </c>
      <c r="L94" s="4">
        <f t="shared" si="90"/>
        <v>58.130434782608674</v>
      </c>
    </row>
    <row r="95" spans="1:12" x14ac:dyDescent="0.25">
      <c r="A95" s="5">
        <f t="shared" si="73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f t="shared" ref="F95:G95" si="102">IF(G95-5&gt;0,G95-5,0)</f>
        <v>28.212717391304324</v>
      </c>
      <c r="G95" s="4">
        <f t="shared" si="102"/>
        <v>33.212717391304324</v>
      </c>
      <c r="H95" s="4">
        <f t="shared" si="89"/>
        <v>38.212717391304324</v>
      </c>
      <c r="I95" s="4">
        <f t="shared" si="71"/>
        <v>43.212717391304324</v>
      </c>
      <c r="J95" s="4">
        <v>48.212717391304324</v>
      </c>
      <c r="K95" s="4">
        <f t="shared" si="90"/>
        <v>53.212717391304324</v>
      </c>
      <c r="L95" s="4">
        <f t="shared" si="90"/>
        <v>58.212717391304324</v>
      </c>
    </row>
    <row r="96" spans="1:12" x14ac:dyDescent="0.25">
      <c r="A96" s="5">
        <f t="shared" si="73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f t="shared" ref="F96:G96" si="103">IF(G96-5&gt;0,G96-5,0)</f>
        <v>28.085543478260874</v>
      </c>
      <c r="G96" s="4">
        <f t="shared" si="103"/>
        <v>33.085543478260874</v>
      </c>
      <c r="H96" s="4">
        <f t="shared" si="89"/>
        <v>38.085543478260874</v>
      </c>
      <c r="I96" s="4">
        <f t="shared" si="71"/>
        <v>43.085543478260874</v>
      </c>
      <c r="J96" s="4">
        <v>48.085543478260874</v>
      </c>
      <c r="K96" s="4">
        <f t="shared" si="90"/>
        <v>53.085543478260874</v>
      </c>
      <c r="L96" s="4">
        <f t="shared" si="90"/>
        <v>58.085543478260874</v>
      </c>
    </row>
    <row r="97" spans="1:12" x14ac:dyDescent="0.25">
      <c r="A97" s="5">
        <f t="shared" si="73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f t="shared" ref="F97:G97" si="104">IF(G97-5&gt;0,G97-5,0)</f>
        <v>27.755978260869561</v>
      </c>
      <c r="G97" s="4">
        <f t="shared" si="104"/>
        <v>32.755978260869561</v>
      </c>
      <c r="H97" s="4">
        <f t="shared" si="89"/>
        <v>37.755978260869561</v>
      </c>
      <c r="I97" s="4">
        <f t="shared" si="71"/>
        <v>42.755978260869561</v>
      </c>
      <c r="J97" s="4">
        <v>47.755978260869561</v>
      </c>
      <c r="K97" s="4">
        <f t="shared" si="90"/>
        <v>52.755978260869561</v>
      </c>
      <c r="L97" s="4">
        <f t="shared" si="90"/>
        <v>57.755978260869561</v>
      </c>
    </row>
    <row r="98" spans="1:12" x14ac:dyDescent="0.25">
      <c r="A98" s="5">
        <f t="shared" si="73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f t="shared" ref="F98:G98" si="105">IF(G98-5&gt;0,G98-5,0)</f>
        <v>16.637282608695656</v>
      </c>
      <c r="G98" s="4">
        <f t="shared" si="105"/>
        <v>21.637282608695656</v>
      </c>
      <c r="H98" s="4">
        <f t="shared" si="89"/>
        <v>26.637282608695656</v>
      </c>
      <c r="I98" s="4">
        <f t="shared" si="71"/>
        <v>31.637282608695656</v>
      </c>
      <c r="J98" s="4">
        <v>36.637282608695656</v>
      </c>
      <c r="K98" s="4">
        <f t="shared" si="90"/>
        <v>41.637282608695656</v>
      </c>
      <c r="L98" s="4">
        <f t="shared" si="90"/>
        <v>46.637282608695656</v>
      </c>
    </row>
    <row r="99" spans="1:12" x14ac:dyDescent="0.25">
      <c r="A99" s="5">
        <f t="shared" si="73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f t="shared" ref="F99:H114" si="106">IF(G99-5&gt;0,G99-5,0)</f>
        <v>16.494673913043478</v>
      </c>
      <c r="G99" s="4">
        <f t="shared" si="106"/>
        <v>21.494673913043478</v>
      </c>
      <c r="H99" s="4">
        <f t="shared" si="106"/>
        <v>26.494673913043478</v>
      </c>
      <c r="I99" s="4">
        <f t="shared" si="71"/>
        <v>31.494673913043478</v>
      </c>
      <c r="J99" s="4">
        <v>36.494673913043478</v>
      </c>
      <c r="K99" s="4">
        <f t="shared" ref="I99:L114" si="107">J99+5</f>
        <v>41.494673913043478</v>
      </c>
      <c r="L99" s="4">
        <f t="shared" si="107"/>
        <v>46.494673913043478</v>
      </c>
    </row>
    <row r="100" spans="1:12" x14ac:dyDescent="0.25">
      <c r="A100" s="5">
        <f t="shared" si="73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f t="shared" ref="F100:G100" si="108">IF(G100-5&gt;0,G100-5,0)</f>
        <v>16.244021739130432</v>
      </c>
      <c r="G100" s="4">
        <f t="shared" si="108"/>
        <v>21.244021739130432</v>
      </c>
      <c r="H100" s="4">
        <f t="shared" si="106"/>
        <v>26.244021739130432</v>
      </c>
      <c r="I100" s="4">
        <f t="shared" si="71"/>
        <v>31.244021739130432</v>
      </c>
      <c r="J100" s="4">
        <v>36.244021739130432</v>
      </c>
      <c r="K100" s="4">
        <f t="shared" si="107"/>
        <v>41.244021739130432</v>
      </c>
      <c r="L100" s="4">
        <f t="shared" si="107"/>
        <v>46.244021739130432</v>
      </c>
    </row>
    <row r="101" spans="1:12" x14ac:dyDescent="0.25">
      <c r="A101" s="5">
        <f t="shared" si="73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f t="shared" ref="F101:G101" si="109">IF(G101-5&gt;0,G101-5,0)</f>
        <v>16.009347826086945</v>
      </c>
      <c r="G101" s="4">
        <f t="shared" si="109"/>
        <v>21.009347826086945</v>
      </c>
      <c r="H101" s="4">
        <f t="shared" si="106"/>
        <v>26.009347826086945</v>
      </c>
      <c r="I101" s="4">
        <f t="shared" si="71"/>
        <v>31.009347826086945</v>
      </c>
      <c r="J101" s="4">
        <v>36.009347826086945</v>
      </c>
      <c r="K101" s="4">
        <f t="shared" si="107"/>
        <v>41.009347826086945</v>
      </c>
      <c r="L101" s="4">
        <f t="shared" si="107"/>
        <v>46.009347826086945</v>
      </c>
    </row>
    <row r="102" spans="1:12" x14ac:dyDescent="0.25">
      <c r="A102" s="5">
        <f t="shared" si="73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f t="shared" ref="F102:G102" si="110">IF(G102-5&gt;0,G102-5,0)</f>
        <v>15.281847826086953</v>
      </c>
      <c r="G102" s="4">
        <f t="shared" si="110"/>
        <v>20.281847826086953</v>
      </c>
      <c r="H102" s="4">
        <f t="shared" si="106"/>
        <v>25.281847826086953</v>
      </c>
      <c r="I102" s="4">
        <f t="shared" si="71"/>
        <v>30.281847826086953</v>
      </c>
      <c r="J102" s="4">
        <v>35.281847826086953</v>
      </c>
      <c r="K102" s="4">
        <f t="shared" si="107"/>
        <v>40.281847826086953</v>
      </c>
      <c r="L102" s="4">
        <f t="shared" si="107"/>
        <v>45.281847826086953</v>
      </c>
    </row>
    <row r="103" spans="1:12" x14ac:dyDescent="0.25">
      <c r="A103" s="5">
        <f t="shared" si="73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f t="shared" ref="F103:G103" si="111">IF(G103-5&gt;0,G103-5,0)</f>
        <v>13.37130434782609</v>
      </c>
      <c r="G103" s="4">
        <f t="shared" si="111"/>
        <v>18.37130434782609</v>
      </c>
      <c r="H103" s="4">
        <f t="shared" si="106"/>
        <v>23.37130434782609</v>
      </c>
      <c r="I103" s="4">
        <f t="shared" si="71"/>
        <v>28.37130434782609</v>
      </c>
      <c r="J103" s="4">
        <v>33.37130434782609</v>
      </c>
      <c r="K103" s="4">
        <f t="shared" si="107"/>
        <v>38.37130434782609</v>
      </c>
      <c r="L103" s="4">
        <f t="shared" si="107"/>
        <v>43.37130434782609</v>
      </c>
    </row>
    <row r="104" spans="1:12" x14ac:dyDescent="0.25">
      <c r="A104" s="5">
        <f t="shared" si="73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f t="shared" ref="F104:G104" si="112">IF(G104-5&gt;0,G104-5,0)</f>
        <v>11.349565217391305</v>
      </c>
      <c r="G104" s="4">
        <f t="shared" si="112"/>
        <v>16.349565217391305</v>
      </c>
      <c r="H104" s="4">
        <f t="shared" si="106"/>
        <v>21.349565217391305</v>
      </c>
      <c r="I104" s="4">
        <f t="shared" si="71"/>
        <v>26.349565217391305</v>
      </c>
      <c r="J104" s="4">
        <v>31.349565217391305</v>
      </c>
      <c r="K104" s="4">
        <f t="shared" si="107"/>
        <v>36.349565217391302</v>
      </c>
      <c r="L104" s="4">
        <f t="shared" si="107"/>
        <v>41.349565217391302</v>
      </c>
    </row>
    <row r="105" spans="1:12" x14ac:dyDescent="0.25">
      <c r="A105" s="5">
        <f t="shared" si="73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f t="shared" ref="F105:G105" si="113">IF(G105-5&gt;0,G105-5,0)</f>
        <v>10.812173913043473</v>
      </c>
      <c r="G105" s="4">
        <f t="shared" si="113"/>
        <v>15.812173913043473</v>
      </c>
      <c r="H105" s="4">
        <f t="shared" si="106"/>
        <v>20.812173913043473</v>
      </c>
      <c r="I105" s="4">
        <f t="shared" si="71"/>
        <v>25.812173913043473</v>
      </c>
      <c r="J105" s="4">
        <v>30.812173913043473</v>
      </c>
      <c r="K105" s="4">
        <f t="shared" si="107"/>
        <v>35.812173913043473</v>
      </c>
      <c r="L105" s="4">
        <f t="shared" si="107"/>
        <v>40.812173913043473</v>
      </c>
    </row>
    <row r="106" spans="1:12" x14ac:dyDescent="0.25">
      <c r="A106" s="5">
        <f t="shared" si="73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f t="shared" ref="F106:G106" si="114">IF(G106-5&gt;0,G106-5,0)</f>
        <v>11.372173913043472</v>
      </c>
      <c r="G106" s="4">
        <f t="shared" si="114"/>
        <v>16.372173913043472</v>
      </c>
      <c r="H106" s="4">
        <f t="shared" si="106"/>
        <v>21.372173913043472</v>
      </c>
      <c r="I106" s="4">
        <f t="shared" si="71"/>
        <v>26.372173913043472</v>
      </c>
      <c r="J106" s="4">
        <v>31.372173913043472</v>
      </c>
      <c r="K106" s="4">
        <f t="shared" si="107"/>
        <v>36.372173913043468</v>
      </c>
      <c r="L106" s="4">
        <f t="shared" si="107"/>
        <v>41.372173913043468</v>
      </c>
    </row>
    <row r="107" spans="1:12" x14ac:dyDescent="0.25">
      <c r="A107" s="5">
        <f t="shared" si="73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f t="shared" ref="F107:G107" si="115">IF(G107-5&gt;0,G107-5,0)</f>
        <v>12.273152173913054</v>
      </c>
      <c r="G107" s="4">
        <f t="shared" si="115"/>
        <v>17.273152173913054</v>
      </c>
      <c r="H107" s="4">
        <f t="shared" si="106"/>
        <v>22.273152173913054</v>
      </c>
      <c r="I107" s="4">
        <f t="shared" si="71"/>
        <v>27.273152173913054</v>
      </c>
      <c r="J107" s="4">
        <v>32.273152173913054</v>
      </c>
      <c r="K107" s="4">
        <f t="shared" si="107"/>
        <v>37.273152173913054</v>
      </c>
      <c r="L107" s="4">
        <f t="shared" si="107"/>
        <v>42.273152173913054</v>
      </c>
    </row>
    <row r="108" spans="1:12" x14ac:dyDescent="0.25">
      <c r="A108" s="5">
        <f t="shared" si="73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f t="shared" ref="F108:G108" si="116">IF(G108-5&gt;0,G108-5,0)</f>
        <v>12.905869565217387</v>
      </c>
      <c r="G108" s="4">
        <f t="shared" si="116"/>
        <v>17.905869565217387</v>
      </c>
      <c r="H108" s="4">
        <f t="shared" si="106"/>
        <v>22.905869565217387</v>
      </c>
      <c r="I108" s="4">
        <f t="shared" si="71"/>
        <v>27.905869565217387</v>
      </c>
      <c r="J108" s="4">
        <v>32.905869565217387</v>
      </c>
      <c r="K108" s="4">
        <f t="shared" si="107"/>
        <v>37.905869565217387</v>
      </c>
      <c r="L108" s="4">
        <f t="shared" si="107"/>
        <v>42.905869565217387</v>
      </c>
    </row>
    <row r="109" spans="1:12" x14ac:dyDescent="0.25">
      <c r="A109" s="5">
        <f t="shared" si="73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f t="shared" ref="F109:G109" si="117">IF(G109-5&gt;0,G109-5,0)</f>
        <v>13.317065217391281</v>
      </c>
      <c r="G109" s="4">
        <f t="shared" si="117"/>
        <v>18.317065217391281</v>
      </c>
      <c r="H109" s="4">
        <f t="shared" si="106"/>
        <v>23.317065217391281</v>
      </c>
      <c r="I109" s="4">
        <f t="shared" si="71"/>
        <v>28.317065217391281</v>
      </c>
      <c r="J109" s="4">
        <v>33.317065217391281</v>
      </c>
      <c r="K109" s="4">
        <f t="shared" si="107"/>
        <v>38.317065217391281</v>
      </c>
      <c r="L109" s="4">
        <f t="shared" si="107"/>
        <v>43.317065217391281</v>
      </c>
    </row>
    <row r="110" spans="1:12" x14ac:dyDescent="0.25">
      <c r="A110" s="5">
        <f t="shared" si="73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f t="shared" ref="F110:G110" si="118">IF(G110-5&gt;0,G110-5,0)</f>
        <v>13.604673913043477</v>
      </c>
      <c r="G110" s="4">
        <f t="shared" si="118"/>
        <v>18.604673913043477</v>
      </c>
      <c r="H110" s="4">
        <f t="shared" si="106"/>
        <v>23.604673913043477</v>
      </c>
      <c r="I110" s="4">
        <f t="shared" si="71"/>
        <v>28.604673913043477</v>
      </c>
      <c r="J110" s="4">
        <v>33.604673913043477</v>
      </c>
      <c r="K110" s="4">
        <f t="shared" si="107"/>
        <v>38.604673913043477</v>
      </c>
      <c r="L110" s="4">
        <f t="shared" si="107"/>
        <v>43.604673913043477</v>
      </c>
    </row>
    <row r="111" spans="1:12" x14ac:dyDescent="0.25">
      <c r="A111" s="5">
        <f t="shared" si="73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f t="shared" ref="F111:G111" si="119">IF(G111-5&gt;0,G111-5,0)</f>
        <v>13.728369565217399</v>
      </c>
      <c r="G111" s="4">
        <f t="shared" si="119"/>
        <v>18.728369565217399</v>
      </c>
      <c r="H111" s="4">
        <f t="shared" si="106"/>
        <v>23.728369565217399</v>
      </c>
      <c r="I111" s="4">
        <f t="shared" si="71"/>
        <v>28.728369565217399</v>
      </c>
      <c r="J111" s="4">
        <v>33.728369565217399</v>
      </c>
      <c r="K111" s="4">
        <f t="shared" si="107"/>
        <v>38.728369565217399</v>
      </c>
      <c r="L111" s="4">
        <f t="shared" si="107"/>
        <v>43.728369565217399</v>
      </c>
    </row>
    <row r="112" spans="1:12" x14ac:dyDescent="0.25">
      <c r="A112" s="5">
        <f t="shared" si="73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f t="shared" ref="F112:G112" si="120">IF(G112-5&gt;0,G112-5,0)</f>
        <v>13.685326086956522</v>
      </c>
      <c r="G112" s="4">
        <f t="shared" si="120"/>
        <v>18.685326086956522</v>
      </c>
      <c r="H112" s="4">
        <f t="shared" si="106"/>
        <v>23.685326086956522</v>
      </c>
      <c r="I112" s="4">
        <f t="shared" si="71"/>
        <v>28.685326086956522</v>
      </c>
      <c r="J112" s="4">
        <v>33.685326086956522</v>
      </c>
      <c r="K112" s="4">
        <f t="shared" si="107"/>
        <v>38.685326086956522</v>
      </c>
      <c r="L112" s="4">
        <f t="shared" si="107"/>
        <v>43.685326086956522</v>
      </c>
    </row>
    <row r="113" spans="1:12" x14ac:dyDescent="0.25">
      <c r="A113" s="5">
        <f t="shared" si="73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f t="shared" ref="F113:G113" si="121">IF(G113-5&gt;0,G113-5,0)</f>
        <v>13.393260869565225</v>
      </c>
      <c r="G113" s="4">
        <f t="shared" si="121"/>
        <v>18.393260869565225</v>
      </c>
      <c r="H113" s="4">
        <f t="shared" si="106"/>
        <v>23.393260869565225</v>
      </c>
      <c r="I113" s="4">
        <f t="shared" si="71"/>
        <v>28.393260869565225</v>
      </c>
      <c r="J113" s="4">
        <v>33.393260869565225</v>
      </c>
      <c r="K113" s="4">
        <f t="shared" si="107"/>
        <v>38.393260869565225</v>
      </c>
      <c r="L113" s="4">
        <f t="shared" si="107"/>
        <v>43.393260869565225</v>
      </c>
    </row>
    <row r="114" spans="1:12" x14ac:dyDescent="0.25">
      <c r="A114" s="5">
        <f t="shared" si="73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f t="shared" ref="F114:G114" si="122">IF(G114-5&gt;0,G114-5,0)</f>
        <v>13.07163043478262</v>
      </c>
      <c r="G114" s="4">
        <f t="shared" si="122"/>
        <v>18.07163043478262</v>
      </c>
      <c r="H114" s="4">
        <f t="shared" si="106"/>
        <v>23.07163043478262</v>
      </c>
      <c r="I114" s="4">
        <f t="shared" si="71"/>
        <v>28.07163043478262</v>
      </c>
      <c r="J114" s="4">
        <v>33.07163043478262</v>
      </c>
      <c r="K114" s="4">
        <f t="shared" si="107"/>
        <v>38.07163043478262</v>
      </c>
      <c r="L114" s="4">
        <f t="shared" si="107"/>
        <v>43.07163043478262</v>
      </c>
    </row>
    <row r="115" spans="1:12" x14ac:dyDescent="0.25">
      <c r="A115" s="5">
        <f t="shared" si="73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f t="shared" ref="F115:H130" si="123">IF(G115-5&gt;0,G115-5,0)</f>
        <v>12.666086956521724</v>
      </c>
      <c r="G115" s="4">
        <f t="shared" si="123"/>
        <v>17.666086956521724</v>
      </c>
      <c r="H115" s="4">
        <f t="shared" si="123"/>
        <v>22.666086956521724</v>
      </c>
      <c r="I115" s="4">
        <f t="shared" si="71"/>
        <v>27.666086956521724</v>
      </c>
      <c r="J115" s="4">
        <v>32.666086956521724</v>
      </c>
      <c r="K115" s="4">
        <f t="shared" ref="I115:L130" si="124">J115+5</f>
        <v>37.666086956521724</v>
      </c>
      <c r="L115" s="4">
        <f t="shared" si="124"/>
        <v>42.666086956521724</v>
      </c>
    </row>
    <row r="116" spans="1:12" x14ac:dyDescent="0.25">
      <c r="A116" s="5">
        <f t="shared" si="73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f t="shared" ref="F116:G116" si="125">IF(G116-5&gt;0,G116-5,0)</f>
        <v>12.344999999999999</v>
      </c>
      <c r="G116" s="4">
        <f t="shared" si="125"/>
        <v>17.344999999999999</v>
      </c>
      <c r="H116" s="4">
        <f t="shared" si="123"/>
        <v>22.344999999999999</v>
      </c>
      <c r="I116" s="4">
        <f t="shared" si="71"/>
        <v>27.344999999999999</v>
      </c>
      <c r="J116" s="4">
        <v>32.344999999999999</v>
      </c>
      <c r="K116" s="4">
        <f t="shared" si="124"/>
        <v>37.344999999999999</v>
      </c>
      <c r="L116" s="4">
        <f t="shared" si="124"/>
        <v>42.344999999999999</v>
      </c>
    </row>
    <row r="117" spans="1:12" x14ac:dyDescent="0.25">
      <c r="A117" s="5">
        <f t="shared" si="73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f t="shared" ref="F117:G117" si="126">IF(G117-5&gt;0,G117-5,0)</f>
        <v>12.993369565217399</v>
      </c>
      <c r="G117" s="4">
        <f t="shared" si="126"/>
        <v>17.993369565217399</v>
      </c>
      <c r="H117" s="4">
        <f t="shared" si="123"/>
        <v>22.993369565217399</v>
      </c>
      <c r="I117" s="4">
        <f t="shared" si="71"/>
        <v>27.993369565217399</v>
      </c>
      <c r="J117" s="4">
        <v>32.993369565217399</v>
      </c>
      <c r="K117" s="4">
        <f t="shared" si="124"/>
        <v>37.993369565217399</v>
      </c>
      <c r="L117" s="4">
        <f t="shared" si="124"/>
        <v>42.993369565217399</v>
      </c>
    </row>
    <row r="118" spans="1:12" x14ac:dyDescent="0.25">
      <c r="A118" s="5">
        <f t="shared" si="73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f t="shared" ref="F118:G118" si="127">IF(G118-5&gt;0,G118-5,0)</f>
        <v>14.49576086956521</v>
      </c>
      <c r="G118" s="4">
        <f t="shared" si="127"/>
        <v>19.49576086956521</v>
      </c>
      <c r="H118" s="4">
        <f t="shared" si="123"/>
        <v>24.49576086956521</v>
      </c>
      <c r="I118" s="4">
        <f t="shared" si="71"/>
        <v>29.49576086956521</v>
      </c>
      <c r="J118" s="4">
        <v>34.49576086956521</v>
      </c>
      <c r="K118" s="4">
        <f t="shared" si="124"/>
        <v>39.49576086956521</v>
      </c>
      <c r="L118" s="4">
        <f t="shared" si="124"/>
        <v>44.49576086956521</v>
      </c>
    </row>
    <row r="119" spans="1:12" x14ac:dyDescent="0.25">
      <c r="A119" s="5">
        <f t="shared" si="73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f t="shared" ref="F119:G119" si="128">IF(G119-5&gt;0,G119-5,0)</f>
        <v>15.632391304347834</v>
      </c>
      <c r="G119" s="4">
        <f t="shared" si="128"/>
        <v>20.632391304347834</v>
      </c>
      <c r="H119" s="4">
        <f t="shared" si="123"/>
        <v>25.632391304347834</v>
      </c>
      <c r="I119" s="4">
        <f t="shared" si="71"/>
        <v>30.632391304347834</v>
      </c>
      <c r="J119" s="4">
        <v>35.632391304347834</v>
      </c>
      <c r="K119" s="4">
        <f t="shared" si="124"/>
        <v>40.632391304347834</v>
      </c>
      <c r="L119" s="4">
        <f t="shared" si="124"/>
        <v>45.632391304347834</v>
      </c>
    </row>
    <row r="120" spans="1:12" x14ac:dyDescent="0.25">
      <c r="A120" s="5">
        <f t="shared" si="73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f t="shared" ref="F120:G120" si="129">IF(G120-5&gt;0,G120-5,0)</f>
        <v>16.174673913043478</v>
      </c>
      <c r="G120" s="4">
        <f t="shared" si="129"/>
        <v>21.174673913043478</v>
      </c>
      <c r="H120" s="4">
        <f t="shared" si="123"/>
        <v>26.174673913043478</v>
      </c>
      <c r="I120" s="4">
        <f t="shared" si="71"/>
        <v>31.174673913043478</v>
      </c>
      <c r="J120" s="4">
        <v>36.174673913043478</v>
      </c>
      <c r="K120" s="4">
        <f t="shared" si="124"/>
        <v>41.174673913043478</v>
      </c>
      <c r="L120" s="4">
        <f t="shared" si="124"/>
        <v>46.174673913043478</v>
      </c>
    </row>
    <row r="121" spans="1:12" x14ac:dyDescent="0.25">
      <c r="A121" s="5">
        <f t="shared" si="73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f t="shared" ref="F121:G121" si="130">IF(G121-5&gt;0,G121-5,0)</f>
        <v>16.395869565217389</v>
      </c>
      <c r="G121" s="4">
        <f t="shared" si="130"/>
        <v>21.395869565217389</v>
      </c>
      <c r="H121" s="4">
        <f t="shared" si="123"/>
        <v>26.395869565217389</v>
      </c>
      <c r="I121" s="4">
        <f t="shared" si="71"/>
        <v>31.395869565217389</v>
      </c>
      <c r="J121" s="4">
        <v>36.395869565217389</v>
      </c>
      <c r="K121" s="4">
        <f t="shared" si="124"/>
        <v>41.395869565217389</v>
      </c>
      <c r="L121" s="4">
        <f t="shared" si="124"/>
        <v>46.395869565217389</v>
      </c>
    </row>
    <row r="122" spans="1:12" x14ac:dyDescent="0.25">
      <c r="A122" s="5">
        <f t="shared" si="73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f t="shared" ref="F122:G122" si="131">IF(G122-5&gt;0,G122-5,0)</f>
        <v>16.637282608695656</v>
      </c>
      <c r="G122" s="4">
        <f t="shared" si="131"/>
        <v>21.637282608695656</v>
      </c>
      <c r="H122" s="4">
        <f t="shared" si="123"/>
        <v>26.637282608695656</v>
      </c>
      <c r="I122" s="4">
        <f t="shared" si="71"/>
        <v>31.637282608695656</v>
      </c>
      <c r="J122" s="4">
        <v>36.637282608695656</v>
      </c>
      <c r="K122" s="4">
        <f t="shared" si="124"/>
        <v>41.637282608695656</v>
      </c>
      <c r="L122" s="4">
        <f t="shared" si="124"/>
        <v>46.637282608695656</v>
      </c>
    </row>
    <row r="123" spans="1:12" x14ac:dyDescent="0.25">
      <c r="A123" s="5">
        <f t="shared" si="73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f t="shared" ref="F123:G123" si="132">IF(G123-5&gt;0,G123-5,0)</f>
        <v>16.494673913043478</v>
      </c>
      <c r="G123" s="4">
        <f t="shared" si="132"/>
        <v>21.494673913043478</v>
      </c>
      <c r="H123" s="4">
        <f t="shared" si="123"/>
        <v>26.494673913043478</v>
      </c>
      <c r="I123" s="4">
        <f t="shared" si="71"/>
        <v>31.494673913043478</v>
      </c>
      <c r="J123" s="4">
        <v>36.494673913043478</v>
      </c>
      <c r="K123" s="4">
        <f t="shared" si="124"/>
        <v>41.494673913043478</v>
      </c>
      <c r="L123" s="4">
        <f t="shared" si="124"/>
        <v>46.494673913043478</v>
      </c>
    </row>
    <row r="124" spans="1:12" x14ac:dyDescent="0.25">
      <c r="A124" s="5">
        <f t="shared" si="73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f t="shared" ref="F124:G124" si="133">IF(G124-5&gt;0,G124-5,0)</f>
        <v>16.244021739130432</v>
      </c>
      <c r="G124" s="4">
        <f t="shared" si="133"/>
        <v>21.244021739130432</v>
      </c>
      <c r="H124" s="4">
        <f t="shared" si="123"/>
        <v>26.244021739130432</v>
      </c>
      <c r="I124" s="4">
        <f t="shared" si="71"/>
        <v>31.244021739130432</v>
      </c>
      <c r="J124" s="4">
        <v>36.244021739130432</v>
      </c>
      <c r="K124" s="4">
        <f t="shared" si="124"/>
        <v>41.244021739130432</v>
      </c>
      <c r="L124" s="4">
        <f t="shared" si="124"/>
        <v>46.244021739130432</v>
      </c>
    </row>
    <row r="125" spans="1:12" x14ac:dyDescent="0.25">
      <c r="A125" s="5">
        <f t="shared" si="73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f t="shared" ref="F125:G125" si="134">IF(G125-5&gt;0,G125-5,0)</f>
        <v>16.009347826086945</v>
      </c>
      <c r="G125" s="4">
        <f t="shared" si="134"/>
        <v>21.009347826086945</v>
      </c>
      <c r="H125" s="4">
        <f t="shared" si="123"/>
        <v>26.009347826086945</v>
      </c>
      <c r="I125" s="4">
        <f t="shared" si="71"/>
        <v>31.009347826086945</v>
      </c>
      <c r="J125" s="4">
        <v>36.009347826086945</v>
      </c>
      <c r="K125" s="4">
        <f t="shared" si="124"/>
        <v>41.009347826086945</v>
      </c>
      <c r="L125" s="4">
        <f t="shared" si="124"/>
        <v>46.009347826086945</v>
      </c>
    </row>
    <row r="126" spans="1:12" x14ac:dyDescent="0.25">
      <c r="A126" s="5">
        <f t="shared" si="73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f t="shared" ref="F126:G126" si="135">IF(G126-5&gt;0,G126-5,0)</f>
        <v>15.281847826086953</v>
      </c>
      <c r="G126" s="4">
        <f t="shared" si="135"/>
        <v>20.281847826086953</v>
      </c>
      <c r="H126" s="4">
        <f t="shared" si="123"/>
        <v>25.281847826086953</v>
      </c>
      <c r="I126" s="4">
        <f t="shared" si="71"/>
        <v>30.281847826086953</v>
      </c>
      <c r="J126" s="4">
        <v>35.281847826086953</v>
      </c>
      <c r="K126" s="4">
        <f t="shared" si="124"/>
        <v>40.281847826086953</v>
      </c>
      <c r="L126" s="4">
        <f t="shared" si="124"/>
        <v>45.281847826086953</v>
      </c>
    </row>
    <row r="127" spans="1:12" x14ac:dyDescent="0.25">
      <c r="A127" s="5">
        <f t="shared" si="73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f t="shared" ref="F127:G127" si="136">IF(G127-5&gt;0,G127-5,0)</f>
        <v>13.37130434782609</v>
      </c>
      <c r="G127" s="4">
        <f t="shared" si="136"/>
        <v>18.37130434782609</v>
      </c>
      <c r="H127" s="4">
        <f t="shared" si="123"/>
        <v>23.37130434782609</v>
      </c>
      <c r="I127" s="4">
        <f t="shared" si="71"/>
        <v>28.37130434782609</v>
      </c>
      <c r="J127" s="4">
        <v>33.37130434782609</v>
      </c>
      <c r="K127" s="4">
        <f t="shared" si="124"/>
        <v>38.37130434782609</v>
      </c>
      <c r="L127" s="4">
        <f t="shared" si="124"/>
        <v>43.37130434782609</v>
      </c>
    </row>
    <row r="128" spans="1:12" x14ac:dyDescent="0.25">
      <c r="A128" s="5">
        <f t="shared" si="73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f t="shared" ref="F128:G128" si="137">IF(G128-5&gt;0,G128-5,0)</f>
        <v>11.349565217391305</v>
      </c>
      <c r="G128" s="4">
        <f t="shared" si="137"/>
        <v>16.349565217391305</v>
      </c>
      <c r="H128" s="4">
        <f t="shared" si="123"/>
        <v>21.349565217391305</v>
      </c>
      <c r="I128" s="4">
        <f t="shared" si="71"/>
        <v>26.349565217391305</v>
      </c>
      <c r="J128" s="4">
        <v>31.349565217391305</v>
      </c>
      <c r="K128" s="4">
        <f t="shared" si="124"/>
        <v>36.349565217391302</v>
      </c>
      <c r="L128" s="4">
        <f t="shared" si="124"/>
        <v>41.349565217391302</v>
      </c>
    </row>
    <row r="129" spans="1:12" x14ac:dyDescent="0.25">
      <c r="A129" s="5">
        <f t="shared" si="73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f t="shared" ref="F129:G129" si="138">IF(G129-5&gt;0,G129-5,0)</f>
        <v>10.812173913043473</v>
      </c>
      <c r="G129" s="4">
        <f t="shared" si="138"/>
        <v>15.812173913043473</v>
      </c>
      <c r="H129" s="4">
        <f t="shared" si="123"/>
        <v>20.812173913043473</v>
      </c>
      <c r="I129" s="4">
        <f t="shared" si="71"/>
        <v>25.812173913043473</v>
      </c>
      <c r="J129" s="4">
        <v>30.812173913043473</v>
      </c>
      <c r="K129" s="4">
        <f t="shared" si="124"/>
        <v>35.812173913043473</v>
      </c>
      <c r="L129" s="4">
        <f t="shared" si="124"/>
        <v>40.812173913043473</v>
      </c>
    </row>
    <row r="130" spans="1:12" x14ac:dyDescent="0.25">
      <c r="A130" s="5">
        <f t="shared" si="73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f t="shared" ref="F130:G130" si="139">IF(G130-5&gt;0,G130-5,0)</f>
        <v>11.372173913043472</v>
      </c>
      <c r="G130" s="4">
        <f t="shared" si="139"/>
        <v>16.372173913043472</v>
      </c>
      <c r="H130" s="4">
        <f t="shared" si="123"/>
        <v>21.372173913043472</v>
      </c>
      <c r="I130" s="4">
        <f t="shared" si="71"/>
        <v>26.372173913043472</v>
      </c>
      <c r="J130" s="4">
        <v>31.372173913043472</v>
      </c>
      <c r="K130" s="4">
        <f t="shared" si="124"/>
        <v>36.372173913043468</v>
      </c>
      <c r="L130" s="4">
        <f t="shared" si="124"/>
        <v>41.372173913043468</v>
      </c>
    </row>
    <row r="131" spans="1:12" x14ac:dyDescent="0.25">
      <c r="A131" s="5">
        <f t="shared" si="73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f t="shared" ref="F131:H146" si="140">IF(G131-5&gt;0,G131-5,0)</f>
        <v>12.273152173913054</v>
      </c>
      <c r="G131" s="4">
        <f t="shared" si="140"/>
        <v>17.273152173913054</v>
      </c>
      <c r="H131" s="4">
        <f t="shared" si="140"/>
        <v>22.273152173913054</v>
      </c>
      <c r="I131" s="4">
        <f t="shared" ref="I131:I193" si="141">IF(J131-5&gt;0,J131-5,0)</f>
        <v>27.273152173913054</v>
      </c>
      <c r="J131" s="4">
        <v>32.273152173913054</v>
      </c>
      <c r="K131" s="4">
        <f t="shared" ref="I131:L146" si="142">J131+5</f>
        <v>37.273152173913054</v>
      </c>
      <c r="L131" s="4">
        <f t="shared" si="142"/>
        <v>42.273152173913054</v>
      </c>
    </row>
    <row r="132" spans="1:12" x14ac:dyDescent="0.25">
      <c r="A132" s="5">
        <f t="shared" ref="A132:A193" si="143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f t="shared" ref="F132:G132" si="144">IF(G132-5&gt;0,G132-5,0)</f>
        <v>12.905869565217387</v>
      </c>
      <c r="G132" s="4">
        <f t="shared" si="144"/>
        <v>17.905869565217387</v>
      </c>
      <c r="H132" s="4">
        <f t="shared" si="140"/>
        <v>22.905869565217387</v>
      </c>
      <c r="I132" s="4">
        <f t="shared" si="141"/>
        <v>27.905869565217387</v>
      </c>
      <c r="J132" s="4">
        <v>32.905869565217387</v>
      </c>
      <c r="K132" s="4">
        <f t="shared" si="142"/>
        <v>37.905869565217387</v>
      </c>
      <c r="L132" s="4">
        <f t="shared" si="142"/>
        <v>42.905869565217387</v>
      </c>
    </row>
    <row r="133" spans="1:12" x14ac:dyDescent="0.25">
      <c r="A133" s="5">
        <f t="shared" si="143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f t="shared" ref="F133:G133" si="145">IF(G133-5&gt;0,G133-5,0)</f>
        <v>13.317065217391281</v>
      </c>
      <c r="G133" s="4">
        <f t="shared" si="145"/>
        <v>18.317065217391281</v>
      </c>
      <c r="H133" s="4">
        <f t="shared" si="140"/>
        <v>23.317065217391281</v>
      </c>
      <c r="I133" s="4">
        <f t="shared" si="141"/>
        <v>28.317065217391281</v>
      </c>
      <c r="J133" s="4">
        <v>33.317065217391281</v>
      </c>
      <c r="K133" s="4">
        <f t="shared" si="142"/>
        <v>38.317065217391281</v>
      </c>
      <c r="L133" s="4">
        <f t="shared" si="142"/>
        <v>43.317065217391281</v>
      </c>
    </row>
    <row r="134" spans="1:12" x14ac:dyDescent="0.25">
      <c r="A134" s="5">
        <f t="shared" si="143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f t="shared" ref="F134:G134" si="146">IF(G134-5&gt;0,G134-5,0)</f>
        <v>13.604673913043477</v>
      </c>
      <c r="G134" s="4">
        <f t="shared" si="146"/>
        <v>18.604673913043477</v>
      </c>
      <c r="H134" s="4">
        <f t="shared" si="140"/>
        <v>23.604673913043477</v>
      </c>
      <c r="I134" s="4">
        <f t="shared" si="141"/>
        <v>28.604673913043477</v>
      </c>
      <c r="J134" s="4">
        <v>33.604673913043477</v>
      </c>
      <c r="K134" s="4">
        <f t="shared" si="142"/>
        <v>38.604673913043477</v>
      </c>
      <c r="L134" s="4">
        <f t="shared" si="142"/>
        <v>43.604673913043477</v>
      </c>
    </row>
    <row r="135" spans="1:12" x14ac:dyDescent="0.25">
      <c r="A135" s="5">
        <f t="shared" si="143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f t="shared" ref="F135:G135" si="147">IF(G135-5&gt;0,G135-5,0)</f>
        <v>13.728369565217399</v>
      </c>
      <c r="G135" s="4">
        <f t="shared" si="147"/>
        <v>18.728369565217399</v>
      </c>
      <c r="H135" s="4">
        <f t="shared" si="140"/>
        <v>23.728369565217399</v>
      </c>
      <c r="I135" s="4">
        <f t="shared" si="141"/>
        <v>28.728369565217399</v>
      </c>
      <c r="J135" s="4">
        <v>33.728369565217399</v>
      </c>
      <c r="K135" s="4">
        <f t="shared" si="142"/>
        <v>38.728369565217399</v>
      </c>
      <c r="L135" s="4">
        <f t="shared" si="142"/>
        <v>43.728369565217399</v>
      </c>
    </row>
    <row r="136" spans="1:12" x14ac:dyDescent="0.25">
      <c r="A136" s="5">
        <f t="shared" si="143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f t="shared" ref="F136:G136" si="148">IF(G136-5&gt;0,G136-5,0)</f>
        <v>13.685326086956522</v>
      </c>
      <c r="G136" s="4">
        <f t="shared" si="148"/>
        <v>18.685326086956522</v>
      </c>
      <c r="H136" s="4">
        <f t="shared" si="140"/>
        <v>23.685326086956522</v>
      </c>
      <c r="I136" s="4">
        <f t="shared" si="141"/>
        <v>28.685326086956522</v>
      </c>
      <c r="J136" s="4">
        <v>33.685326086956522</v>
      </c>
      <c r="K136" s="4">
        <f t="shared" si="142"/>
        <v>38.685326086956522</v>
      </c>
      <c r="L136" s="4">
        <f t="shared" si="142"/>
        <v>43.685326086956522</v>
      </c>
    </row>
    <row r="137" spans="1:12" x14ac:dyDescent="0.25">
      <c r="A137" s="5">
        <f t="shared" si="143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f t="shared" ref="F137:G137" si="149">IF(G137-5&gt;0,G137-5,0)</f>
        <v>13.393260869565225</v>
      </c>
      <c r="G137" s="4">
        <f t="shared" si="149"/>
        <v>18.393260869565225</v>
      </c>
      <c r="H137" s="4">
        <f t="shared" si="140"/>
        <v>23.393260869565225</v>
      </c>
      <c r="I137" s="4">
        <f t="shared" si="141"/>
        <v>28.393260869565225</v>
      </c>
      <c r="J137" s="4">
        <v>33.393260869565225</v>
      </c>
      <c r="K137" s="4">
        <f t="shared" si="142"/>
        <v>38.393260869565225</v>
      </c>
      <c r="L137" s="4">
        <f t="shared" si="142"/>
        <v>43.393260869565225</v>
      </c>
    </row>
    <row r="138" spans="1:12" x14ac:dyDescent="0.25">
      <c r="A138" s="5">
        <f t="shared" si="143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f t="shared" ref="F138:G138" si="150">IF(G138-5&gt;0,G138-5,0)</f>
        <v>13.07163043478262</v>
      </c>
      <c r="G138" s="4">
        <f t="shared" si="150"/>
        <v>18.07163043478262</v>
      </c>
      <c r="H138" s="4">
        <f t="shared" si="140"/>
        <v>23.07163043478262</v>
      </c>
      <c r="I138" s="4">
        <f t="shared" si="141"/>
        <v>28.07163043478262</v>
      </c>
      <c r="J138" s="4">
        <v>33.07163043478262</v>
      </c>
      <c r="K138" s="4">
        <f t="shared" si="142"/>
        <v>38.07163043478262</v>
      </c>
      <c r="L138" s="4">
        <f t="shared" si="142"/>
        <v>43.07163043478262</v>
      </c>
    </row>
    <row r="139" spans="1:12" x14ac:dyDescent="0.25">
      <c r="A139" s="5">
        <f t="shared" si="143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f t="shared" ref="F139:G139" si="151">IF(G139-5&gt;0,G139-5,0)</f>
        <v>12.666086956521724</v>
      </c>
      <c r="G139" s="4">
        <f t="shared" si="151"/>
        <v>17.666086956521724</v>
      </c>
      <c r="H139" s="4">
        <f t="shared" si="140"/>
        <v>22.666086956521724</v>
      </c>
      <c r="I139" s="4">
        <f t="shared" si="141"/>
        <v>27.666086956521724</v>
      </c>
      <c r="J139" s="4">
        <v>32.666086956521724</v>
      </c>
      <c r="K139" s="4">
        <f t="shared" si="142"/>
        <v>37.666086956521724</v>
      </c>
      <c r="L139" s="4">
        <f t="shared" si="142"/>
        <v>42.666086956521724</v>
      </c>
    </row>
    <row r="140" spans="1:12" x14ac:dyDescent="0.25">
      <c r="A140" s="5">
        <f t="shared" si="143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f t="shared" ref="F140:G140" si="152">IF(G140-5&gt;0,G140-5,0)</f>
        <v>12.344999999999999</v>
      </c>
      <c r="G140" s="4">
        <f t="shared" si="152"/>
        <v>17.344999999999999</v>
      </c>
      <c r="H140" s="4">
        <f t="shared" si="140"/>
        <v>22.344999999999999</v>
      </c>
      <c r="I140" s="4">
        <f t="shared" si="141"/>
        <v>27.344999999999999</v>
      </c>
      <c r="J140" s="4">
        <v>32.344999999999999</v>
      </c>
      <c r="K140" s="4">
        <f t="shared" si="142"/>
        <v>37.344999999999999</v>
      </c>
      <c r="L140" s="4">
        <f t="shared" si="142"/>
        <v>42.344999999999999</v>
      </c>
    </row>
    <row r="141" spans="1:12" x14ac:dyDescent="0.25">
      <c r="A141" s="5">
        <f t="shared" si="143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f t="shared" ref="F141:G141" si="153">IF(G141-5&gt;0,G141-5,0)</f>
        <v>12.993369565217399</v>
      </c>
      <c r="G141" s="4">
        <f t="shared" si="153"/>
        <v>17.993369565217399</v>
      </c>
      <c r="H141" s="4">
        <f t="shared" si="140"/>
        <v>22.993369565217399</v>
      </c>
      <c r="I141" s="4">
        <f t="shared" si="141"/>
        <v>27.993369565217399</v>
      </c>
      <c r="J141" s="4">
        <v>32.993369565217399</v>
      </c>
      <c r="K141" s="4">
        <f t="shared" si="142"/>
        <v>37.993369565217399</v>
      </c>
      <c r="L141" s="4">
        <f t="shared" si="142"/>
        <v>42.993369565217399</v>
      </c>
    </row>
    <row r="142" spans="1:12" x14ac:dyDescent="0.25">
      <c r="A142" s="5">
        <f t="shared" si="143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f t="shared" ref="F142:G142" si="154">IF(G142-5&gt;0,G142-5,0)</f>
        <v>14.49576086956521</v>
      </c>
      <c r="G142" s="4">
        <f t="shared" si="154"/>
        <v>19.49576086956521</v>
      </c>
      <c r="H142" s="4">
        <f t="shared" si="140"/>
        <v>24.49576086956521</v>
      </c>
      <c r="I142" s="4">
        <f t="shared" si="141"/>
        <v>29.49576086956521</v>
      </c>
      <c r="J142" s="4">
        <v>34.49576086956521</v>
      </c>
      <c r="K142" s="4">
        <f t="shared" si="142"/>
        <v>39.49576086956521</v>
      </c>
      <c r="L142" s="4">
        <f t="shared" si="142"/>
        <v>44.49576086956521</v>
      </c>
    </row>
    <row r="143" spans="1:12" x14ac:dyDescent="0.25">
      <c r="A143" s="5">
        <f t="shared" si="143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f t="shared" ref="F143:G143" si="155">IF(G143-5&gt;0,G143-5,0)</f>
        <v>15.632391304347834</v>
      </c>
      <c r="G143" s="4">
        <f t="shared" si="155"/>
        <v>20.632391304347834</v>
      </c>
      <c r="H143" s="4">
        <f t="shared" si="140"/>
        <v>25.632391304347834</v>
      </c>
      <c r="I143" s="4">
        <f t="shared" si="141"/>
        <v>30.632391304347834</v>
      </c>
      <c r="J143" s="4">
        <v>35.632391304347834</v>
      </c>
      <c r="K143" s="4">
        <f t="shared" si="142"/>
        <v>40.632391304347834</v>
      </c>
      <c r="L143" s="4">
        <f t="shared" si="142"/>
        <v>45.632391304347834</v>
      </c>
    </row>
    <row r="144" spans="1:12" x14ac:dyDescent="0.25">
      <c r="A144" s="5">
        <f t="shared" si="143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f t="shared" ref="F144:G144" si="156">IF(G144-5&gt;0,G144-5,0)</f>
        <v>16.174673913043478</v>
      </c>
      <c r="G144" s="4">
        <f t="shared" si="156"/>
        <v>21.174673913043478</v>
      </c>
      <c r="H144" s="4">
        <f t="shared" si="140"/>
        <v>26.174673913043478</v>
      </c>
      <c r="I144" s="4">
        <f t="shared" si="141"/>
        <v>31.174673913043478</v>
      </c>
      <c r="J144" s="4">
        <v>36.174673913043478</v>
      </c>
      <c r="K144" s="4">
        <f t="shared" si="142"/>
        <v>41.174673913043478</v>
      </c>
      <c r="L144" s="4">
        <f t="shared" si="142"/>
        <v>46.174673913043478</v>
      </c>
    </row>
    <row r="145" spans="1:12" x14ac:dyDescent="0.25">
      <c r="A145" s="5">
        <f t="shared" si="143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f t="shared" ref="F145:G145" si="157">IF(G145-5&gt;0,G145-5,0)</f>
        <v>16.395869565217389</v>
      </c>
      <c r="G145" s="4">
        <f t="shared" si="157"/>
        <v>21.395869565217389</v>
      </c>
      <c r="H145" s="4">
        <f t="shared" si="140"/>
        <v>26.395869565217389</v>
      </c>
      <c r="I145" s="4">
        <f t="shared" si="141"/>
        <v>31.395869565217389</v>
      </c>
      <c r="J145" s="4">
        <v>36.395869565217389</v>
      </c>
      <c r="K145" s="4">
        <f t="shared" si="142"/>
        <v>41.395869565217389</v>
      </c>
      <c r="L145" s="4">
        <f t="shared" si="142"/>
        <v>46.395869565217389</v>
      </c>
    </row>
    <row r="146" spans="1:12" x14ac:dyDescent="0.25">
      <c r="A146" s="5">
        <f t="shared" si="143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f t="shared" ref="F146:G146" si="158">IF(G146-5&gt;0,G146-5,0)</f>
        <v>31.936373626373623</v>
      </c>
      <c r="G146" s="4">
        <f t="shared" si="158"/>
        <v>36.936373626373623</v>
      </c>
      <c r="H146" s="4">
        <f t="shared" si="140"/>
        <v>41.936373626373623</v>
      </c>
      <c r="I146" s="4">
        <f t="shared" si="141"/>
        <v>46.936373626373623</v>
      </c>
      <c r="J146" s="4">
        <v>51.936373626373623</v>
      </c>
      <c r="K146" s="4">
        <f t="shared" si="142"/>
        <v>56.936373626373623</v>
      </c>
      <c r="L146" s="4">
        <f t="shared" si="142"/>
        <v>61.936373626373623</v>
      </c>
    </row>
    <row r="147" spans="1:12" x14ac:dyDescent="0.25">
      <c r="A147" s="5">
        <f t="shared" si="143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f t="shared" ref="F147:H162" si="159">IF(G147-5&gt;0,G147-5,0)</f>
        <v>31.62021978021977</v>
      </c>
      <c r="G147" s="4">
        <f t="shared" si="159"/>
        <v>36.62021978021977</v>
      </c>
      <c r="H147" s="4">
        <f t="shared" si="159"/>
        <v>41.62021978021977</v>
      </c>
      <c r="I147" s="4">
        <f t="shared" si="141"/>
        <v>46.62021978021977</v>
      </c>
      <c r="J147" s="4">
        <v>51.62021978021977</v>
      </c>
      <c r="K147" s="4">
        <f t="shared" ref="I147:L162" si="160">J147+5</f>
        <v>56.62021978021977</v>
      </c>
      <c r="L147" s="4">
        <f t="shared" si="160"/>
        <v>61.62021978021977</v>
      </c>
    </row>
    <row r="148" spans="1:12" x14ac:dyDescent="0.25">
      <c r="A148" s="5">
        <f t="shared" si="143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f t="shared" ref="F148:G148" si="161">IF(G148-5&gt;0,G148-5,0)</f>
        <v>31.558791208791192</v>
      </c>
      <c r="G148" s="4">
        <f t="shared" si="161"/>
        <v>36.558791208791192</v>
      </c>
      <c r="H148" s="4">
        <f t="shared" si="159"/>
        <v>41.558791208791192</v>
      </c>
      <c r="I148" s="4">
        <f t="shared" si="141"/>
        <v>46.558791208791192</v>
      </c>
      <c r="J148" s="4">
        <v>51.558791208791192</v>
      </c>
      <c r="K148" s="4">
        <f t="shared" si="160"/>
        <v>56.558791208791192</v>
      </c>
      <c r="L148" s="4">
        <f t="shared" si="160"/>
        <v>61.558791208791192</v>
      </c>
    </row>
    <row r="149" spans="1:12" x14ac:dyDescent="0.25">
      <c r="A149" s="5">
        <f t="shared" si="143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f t="shared" ref="F149:G149" si="162">IF(G149-5&gt;0,G149-5,0)</f>
        <v>31.60274725274725</v>
      </c>
      <c r="G149" s="4">
        <f t="shared" si="162"/>
        <v>36.60274725274725</v>
      </c>
      <c r="H149" s="4">
        <f t="shared" si="159"/>
        <v>41.60274725274725</v>
      </c>
      <c r="I149" s="4">
        <f t="shared" si="141"/>
        <v>46.60274725274725</v>
      </c>
      <c r="J149" s="4">
        <v>51.60274725274725</v>
      </c>
      <c r="K149" s="4">
        <f t="shared" si="160"/>
        <v>56.60274725274725</v>
      </c>
      <c r="L149" s="4">
        <f t="shared" si="160"/>
        <v>61.60274725274725</v>
      </c>
    </row>
    <row r="150" spans="1:12" x14ac:dyDescent="0.25">
      <c r="A150" s="5">
        <f t="shared" si="143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f t="shared" ref="F150:G150" si="163">IF(G150-5&gt;0,G150-5,0)</f>
        <v>31.622747252747246</v>
      </c>
      <c r="G150" s="4">
        <f t="shared" si="163"/>
        <v>36.622747252747246</v>
      </c>
      <c r="H150" s="4">
        <f t="shared" si="159"/>
        <v>41.622747252747246</v>
      </c>
      <c r="I150" s="4">
        <f t="shared" si="141"/>
        <v>46.622747252747246</v>
      </c>
      <c r="J150" s="4">
        <v>51.622747252747246</v>
      </c>
      <c r="K150" s="4">
        <f t="shared" si="160"/>
        <v>56.622747252747246</v>
      </c>
      <c r="L150" s="4">
        <f t="shared" si="160"/>
        <v>61.622747252747246</v>
      </c>
    </row>
    <row r="151" spans="1:12" x14ac:dyDescent="0.25">
      <c r="A151" s="5">
        <f t="shared" si="143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f t="shared" ref="F151:G151" si="164">IF(G151-5&gt;0,G151-5,0)</f>
        <v>31.73208791208792</v>
      </c>
      <c r="G151" s="4">
        <f t="shared" si="164"/>
        <v>36.73208791208792</v>
      </c>
      <c r="H151" s="4">
        <f t="shared" si="159"/>
        <v>41.73208791208792</v>
      </c>
      <c r="I151" s="4">
        <f t="shared" si="141"/>
        <v>46.73208791208792</v>
      </c>
      <c r="J151" s="4">
        <v>51.73208791208792</v>
      </c>
      <c r="K151" s="4">
        <f t="shared" si="160"/>
        <v>56.73208791208792</v>
      </c>
      <c r="L151" s="4">
        <f t="shared" si="160"/>
        <v>61.73208791208792</v>
      </c>
    </row>
    <row r="152" spans="1:12" x14ac:dyDescent="0.25">
      <c r="A152" s="5">
        <f t="shared" si="143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f t="shared" ref="F152:G152" si="165">IF(G152-5&gt;0,G152-5,0)</f>
        <v>31.749230769230749</v>
      </c>
      <c r="G152" s="4">
        <f t="shared" si="165"/>
        <v>36.749230769230749</v>
      </c>
      <c r="H152" s="4">
        <f t="shared" si="159"/>
        <v>41.749230769230749</v>
      </c>
      <c r="I152" s="4">
        <f t="shared" si="141"/>
        <v>46.749230769230749</v>
      </c>
      <c r="J152" s="4">
        <v>51.749230769230749</v>
      </c>
      <c r="K152" s="4">
        <f t="shared" si="160"/>
        <v>56.749230769230749</v>
      </c>
      <c r="L152" s="4">
        <f t="shared" si="160"/>
        <v>61.749230769230749</v>
      </c>
    </row>
    <row r="153" spans="1:12" x14ac:dyDescent="0.25">
      <c r="A153" s="5">
        <f t="shared" si="143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f t="shared" ref="F153:G153" si="166">IF(G153-5&gt;0,G153-5,0)</f>
        <v>31.36725274725277</v>
      </c>
      <c r="G153" s="4">
        <f t="shared" si="166"/>
        <v>36.36725274725277</v>
      </c>
      <c r="H153" s="4">
        <f t="shared" si="159"/>
        <v>41.36725274725277</v>
      </c>
      <c r="I153" s="4">
        <f t="shared" si="141"/>
        <v>46.36725274725277</v>
      </c>
      <c r="J153" s="4">
        <v>51.36725274725277</v>
      </c>
      <c r="K153" s="4">
        <f t="shared" si="160"/>
        <v>56.36725274725277</v>
      </c>
      <c r="L153" s="4">
        <f t="shared" si="160"/>
        <v>61.36725274725277</v>
      </c>
    </row>
    <row r="154" spans="1:12" x14ac:dyDescent="0.25">
      <c r="A154" s="5">
        <f t="shared" si="143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f t="shared" ref="F154:G154" si="167">IF(G154-5&gt;0,G154-5,0)</f>
        <v>30.815714285714279</v>
      </c>
      <c r="G154" s="4">
        <f t="shared" si="167"/>
        <v>35.815714285714279</v>
      </c>
      <c r="H154" s="4">
        <f t="shared" si="159"/>
        <v>40.815714285714279</v>
      </c>
      <c r="I154" s="4">
        <f t="shared" si="141"/>
        <v>45.815714285714279</v>
      </c>
      <c r="J154" s="4">
        <v>50.815714285714279</v>
      </c>
      <c r="K154" s="4">
        <f t="shared" si="160"/>
        <v>55.815714285714279</v>
      </c>
      <c r="L154" s="4">
        <f t="shared" si="160"/>
        <v>60.815714285714279</v>
      </c>
    </row>
    <row r="155" spans="1:12" x14ac:dyDescent="0.25">
      <c r="A155" s="5">
        <f t="shared" si="143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f t="shared" ref="F155:G155" si="168">IF(G155-5&gt;0,G155-5,0)</f>
        <v>30.542417582417585</v>
      </c>
      <c r="G155" s="4">
        <f t="shared" si="168"/>
        <v>35.542417582417585</v>
      </c>
      <c r="H155" s="4">
        <f t="shared" si="159"/>
        <v>40.542417582417585</v>
      </c>
      <c r="I155" s="4">
        <f t="shared" si="141"/>
        <v>45.542417582417585</v>
      </c>
      <c r="J155" s="4">
        <v>50.542417582417585</v>
      </c>
      <c r="K155" s="4">
        <f t="shared" si="160"/>
        <v>55.542417582417585</v>
      </c>
      <c r="L155" s="4">
        <f t="shared" si="160"/>
        <v>60.542417582417585</v>
      </c>
    </row>
    <row r="156" spans="1:12" x14ac:dyDescent="0.25">
      <c r="A156" s="5">
        <f t="shared" si="143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f t="shared" ref="F156:G156" si="169">IF(G156-5&gt;0,G156-5,0)</f>
        <v>30.603846153846163</v>
      </c>
      <c r="G156" s="4">
        <f t="shared" si="169"/>
        <v>35.603846153846163</v>
      </c>
      <c r="H156" s="4">
        <f t="shared" si="159"/>
        <v>40.603846153846163</v>
      </c>
      <c r="I156" s="4">
        <f t="shared" si="141"/>
        <v>45.603846153846163</v>
      </c>
      <c r="J156" s="4">
        <v>50.603846153846163</v>
      </c>
      <c r="K156" s="4">
        <f t="shared" si="160"/>
        <v>55.603846153846163</v>
      </c>
      <c r="L156" s="4">
        <f t="shared" si="160"/>
        <v>60.603846153846163</v>
      </c>
    </row>
    <row r="157" spans="1:12" x14ac:dyDescent="0.25">
      <c r="A157" s="5">
        <f t="shared" si="143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f t="shared" ref="F157:G157" si="170">IF(G157-5&gt;0,G157-5,0)</f>
        <v>30.756373626373652</v>
      </c>
      <c r="G157" s="4">
        <f t="shared" si="170"/>
        <v>35.756373626373652</v>
      </c>
      <c r="H157" s="4">
        <f t="shared" si="159"/>
        <v>40.756373626373652</v>
      </c>
      <c r="I157" s="4">
        <f t="shared" si="141"/>
        <v>45.756373626373652</v>
      </c>
      <c r="J157" s="4">
        <v>50.756373626373652</v>
      </c>
      <c r="K157" s="4">
        <f t="shared" si="160"/>
        <v>55.756373626373652</v>
      </c>
      <c r="L157" s="4">
        <f t="shared" si="160"/>
        <v>60.756373626373652</v>
      </c>
    </row>
    <row r="158" spans="1:12" x14ac:dyDescent="0.25">
      <c r="A158" s="5">
        <f t="shared" si="143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f t="shared" ref="F158:G158" si="171">IF(G158-5&gt;0,G158-5,0)</f>
        <v>30.845274725274692</v>
      </c>
      <c r="G158" s="4">
        <f t="shared" si="171"/>
        <v>35.845274725274692</v>
      </c>
      <c r="H158" s="4">
        <f t="shared" si="159"/>
        <v>40.845274725274692</v>
      </c>
      <c r="I158" s="4">
        <f t="shared" si="141"/>
        <v>45.845274725274692</v>
      </c>
      <c r="J158" s="4">
        <v>50.845274725274692</v>
      </c>
      <c r="K158" s="4">
        <f t="shared" si="160"/>
        <v>55.845274725274692</v>
      </c>
      <c r="L158" s="4">
        <f t="shared" si="160"/>
        <v>60.845274725274692</v>
      </c>
    </row>
    <row r="159" spans="1:12" x14ac:dyDescent="0.25">
      <c r="A159" s="5">
        <f t="shared" si="143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f t="shared" ref="F159:G159" si="172">IF(G159-5&gt;0,G159-5,0)</f>
        <v>30.783186813186795</v>
      </c>
      <c r="G159" s="4">
        <f t="shared" si="172"/>
        <v>35.783186813186795</v>
      </c>
      <c r="H159" s="4">
        <f t="shared" si="159"/>
        <v>40.783186813186795</v>
      </c>
      <c r="I159" s="4">
        <f t="shared" si="141"/>
        <v>45.783186813186795</v>
      </c>
      <c r="J159" s="4">
        <v>50.783186813186795</v>
      </c>
      <c r="K159" s="4">
        <f t="shared" si="160"/>
        <v>55.783186813186795</v>
      </c>
      <c r="L159" s="4">
        <f t="shared" si="160"/>
        <v>60.783186813186795</v>
      </c>
    </row>
    <row r="160" spans="1:12" x14ac:dyDescent="0.25">
      <c r="A160" s="5">
        <f t="shared" si="143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f t="shared" ref="F160:G160" si="173">IF(G160-5&gt;0,G160-5,0)</f>
        <v>30.640989010989024</v>
      </c>
      <c r="G160" s="4">
        <f t="shared" si="173"/>
        <v>35.640989010989024</v>
      </c>
      <c r="H160" s="4">
        <f t="shared" si="159"/>
        <v>40.640989010989024</v>
      </c>
      <c r="I160" s="4">
        <f t="shared" si="141"/>
        <v>45.640989010989024</v>
      </c>
      <c r="J160" s="4">
        <v>50.640989010989024</v>
      </c>
      <c r="K160" s="4">
        <f t="shared" si="160"/>
        <v>55.640989010989024</v>
      </c>
      <c r="L160" s="4">
        <f t="shared" si="160"/>
        <v>60.640989010989024</v>
      </c>
    </row>
    <row r="161" spans="1:12" x14ac:dyDescent="0.25">
      <c r="A161" s="5">
        <f t="shared" si="143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f t="shared" ref="F161:G161" si="174">IF(G161-5&gt;0,G161-5,0)</f>
        <v>30.445164835164832</v>
      </c>
      <c r="G161" s="4">
        <f t="shared" si="174"/>
        <v>35.445164835164832</v>
      </c>
      <c r="H161" s="4">
        <f t="shared" si="159"/>
        <v>40.445164835164832</v>
      </c>
      <c r="I161" s="4">
        <f t="shared" si="141"/>
        <v>45.445164835164832</v>
      </c>
      <c r="J161" s="4">
        <v>50.445164835164832</v>
      </c>
      <c r="K161" s="4">
        <f t="shared" si="160"/>
        <v>55.445164835164832</v>
      </c>
      <c r="L161" s="4">
        <f t="shared" si="160"/>
        <v>60.445164835164832</v>
      </c>
    </row>
    <row r="162" spans="1:12" x14ac:dyDescent="0.25">
      <c r="A162" s="5">
        <f t="shared" si="143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f t="shared" ref="F162:G162" si="175">IF(G162-5&gt;0,G162-5,0)</f>
        <v>30.939560439560424</v>
      </c>
      <c r="G162" s="4">
        <f t="shared" si="175"/>
        <v>35.939560439560424</v>
      </c>
      <c r="H162" s="4">
        <f t="shared" si="159"/>
        <v>40.939560439560424</v>
      </c>
      <c r="I162" s="4">
        <f t="shared" si="141"/>
        <v>45.939560439560424</v>
      </c>
      <c r="J162" s="4">
        <v>50.939560439560424</v>
      </c>
      <c r="K162" s="4">
        <f t="shared" si="160"/>
        <v>55.939560439560424</v>
      </c>
      <c r="L162" s="4">
        <f t="shared" si="160"/>
        <v>60.939560439560424</v>
      </c>
    </row>
    <row r="163" spans="1:12" x14ac:dyDescent="0.25">
      <c r="A163" s="5">
        <f t="shared" si="143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f t="shared" ref="F163:H178" si="176">IF(G163-5&gt;0,G163-5,0)</f>
        <v>32.069560439560448</v>
      </c>
      <c r="G163" s="4">
        <f t="shared" si="176"/>
        <v>37.069560439560448</v>
      </c>
      <c r="H163" s="4">
        <f t="shared" si="176"/>
        <v>42.069560439560448</v>
      </c>
      <c r="I163" s="4">
        <f t="shared" si="141"/>
        <v>47.069560439560448</v>
      </c>
      <c r="J163" s="4">
        <v>52.069560439560448</v>
      </c>
      <c r="K163" s="4">
        <f t="shared" ref="I163:L178" si="177">J163+5</f>
        <v>57.069560439560448</v>
      </c>
      <c r="L163" s="4">
        <f t="shared" si="177"/>
        <v>62.069560439560448</v>
      </c>
    </row>
    <row r="164" spans="1:12" x14ac:dyDescent="0.25">
      <c r="A164" s="5">
        <f t="shared" si="143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f t="shared" ref="F164:G164" si="178">IF(G164-5&gt;0,G164-5,0)</f>
        <v>33.32296703296705</v>
      </c>
      <c r="G164" s="4">
        <f t="shared" si="178"/>
        <v>38.32296703296705</v>
      </c>
      <c r="H164" s="4">
        <f t="shared" si="176"/>
        <v>43.32296703296705</v>
      </c>
      <c r="I164" s="4">
        <f t="shared" si="141"/>
        <v>48.32296703296705</v>
      </c>
      <c r="J164" s="4">
        <v>53.32296703296705</v>
      </c>
      <c r="K164" s="4">
        <f t="shared" si="177"/>
        <v>58.32296703296705</v>
      </c>
      <c r="L164" s="4">
        <f t="shared" si="177"/>
        <v>63.32296703296705</v>
      </c>
    </row>
    <row r="165" spans="1:12" x14ac:dyDescent="0.25">
      <c r="A165" s="5">
        <f t="shared" si="143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f t="shared" ref="F165:G165" si="179">IF(G165-5&gt;0,G165-5,0)</f>
        <v>34.037032967033007</v>
      </c>
      <c r="G165" s="4">
        <f t="shared" si="179"/>
        <v>39.037032967033007</v>
      </c>
      <c r="H165" s="4">
        <f t="shared" si="176"/>
        <v>44.037032967033007</v>
      </c>
      <c r="I165" s="4">
        <f t="shared" si="141"/>
        <v>49.037032967033007</v>
      </c>
      <c r="J165" s="4">
        <v>54.037032967033007</v>
      </c>
      <c r="K165" s="4">
        <f t="shared" si="177"/>
        <v>59.037032967033007</v>
      </c>
      <c r="L165" s="4">
        <f t="shared" si="177"/>
        <v>64.037032967033014</v>
      </c>
    </row>
    <row r="166" spans="1:12" x14ac:dyDescent="0.25">
      <c r="A166" s="5">
        <f t="shared" si="143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f t="shared" ref="F166:G166" si="180">IF(G166-5&gt;0,G166-5,0)</f>
        <v>34.193516483516454</v>
      </c>
      <c r="G166" s="4">
        <f t="shared" si="180"/>
        <v>39.193516483516454</v>
      </c>
      <c r="H166" s="4">
        <f t="shared" si="176"/>
        <v>44.193516483516454</v>
      </c>
      <c r="I166" s="4">
        <f t="shared" si="141"/>
        <v>49.193516483516454</v>
      </c>
      <c r="J166" s="4">
        <v>54.193516483516454</v>
      </c>
      <c r="K166" s="4">
        <f t="shared" si="177"/>
        <v>59.193516483516454</v>
      </c>
      <c r="L166" s="4">
        <f t="shared" si="177"/>
        <v>64.193516483516447</v>
      </c>
    </row>
    <row r="167" spans="1:12" x14ac:dyDescent="0.25">
      <c r="A167" s="5">
        <f t="shared" si="143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f t="shared" ref="F167:G167" si="181">IF(G167-5&gt;0,G167-5,0)</f>
        <v>33.74582417582414</v>
      </c>
      <c r="G167" s="4">
        <f t="shared" si="181"/>
        <v>38.74582417582414</v>
      </c>
      <c r="H167" s="4">
        <f t="shared" si="176"/>
        <v>43.74582417582414</v>
      </c>
      <c r="I167" s="4">
        <f t="shared" si="141"/>
        <v>48.74582417582414</v>
      </c>
      <c r="J167" s="4">
        <v>53.74582417582414</v>
      </c>
      <c r="K167" s="4">
        <f t="shared" si="177"/>
        <v>58.74582417582414</v>
      </c>
      <c r="L167" s="4">
        <f t="shared" si="177"/>
        <v>63.74582417582414</v>
      </c>
    </row>
    <row r="168" spans="1:12" x14ac:dyDescent="0.25">
      <c r="A168" s="5">
        <f t="shared" si="143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f t="shared" ref="F168:G168" si="182">IF(G168-5&gt;0,G168-5,0)</f>
        <v>33.108461538461512</v>
      </c>
      <c r="G168" s="4">
        <f t="shared" si="182"/>
        <v>38.108461538461512</v>
      </c>
      <c r="H168" s="4">
        <f t="shared" si="176"/>
        <v>43.108461538461512</v>
      </c>
      <c r="I168" s="4">
        <f t="shared" si="141"/>
        <v>48.108461538461512</v>
      </c>
      <c r="J168" s="4">
        <v>53.108461538461512</v>
      </c>
      <c r="K168" s="4">
        <f t="shared" si="177"/>
        <v>58.108461538461512</v>
      </c>
      <c r="L168" s="4">
        <f t="shared" si="177"/>
        <v>63.108461538461512</v>
      </c>
    </row>
    <row r="169" spans="1:12" x14ac:dyDescent="0.25">
      <c r="A169" s="5">
        <f t="shared" si="143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f t="shared" ref="F169:G169" si="183">IF(G169-5&gt;0,G169-5,0)</f>
        <v>32.608021978021981</v>
      </c>
      <c r="G169" s="4">
        <f t="shared" si="183"/>
        <v>37.608021978021981</v>
      </c>
      <c r="H169" s="4">
        <f t="shared" si="176"/>
        <v>42.608021978021981</v>
      </c>
      <c r="I169" s="4">
        <f t="shared" si="141"/>
        <v>47.608021978021981</v>
      </c>
      <c r="J169" s="4">
        <v>52.608021978021981</v>
      </c>
      <c r="K169" s="4">
        <f t="shared" si="177"/>
        <v>57.608021978021981</v>
      </c>
      <c r="L169" s="4">
        <f t="shared" si="177"/>
        <v>62.608021978021981</v>
      </c>
    </row>
    <row r="170" spans="1:12" x14ac:dyDescent="0.25">
      <c r="A170" s="5">
        <f t="shared" si="143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f t="shared" ref="F170:G170" si="184">IF(G170-5&gt;0,G170-5,0)</f>
        <v>31.936373626373623</v>
      </c>
      <c r="G170" s="4">
        <f t="shared" si="184"/>
        <v>36.936373626373623</v>
      </c>
      <c r="H170" s="4">
        <f t="shared" si="176"/>
        <v>41.936373626373623</v>
      </c>
      <c r="I170" s="4">
        <f t="shared" si="141"/>
        <v>46.936373626373623</v>
      </c>
      <c r="J170" s="4">
        <v>51.936373626373623</v>
      </c>
      <c r="K170" s="4">
        <f t="shared" si="177"/>
        <v>56.936373626373623</v>
      </c>
      <c r="L170" s="4">
        <f t="shared" si="177"/>
        <v>61.936373626373623</v>
      </c>
    </row>
    <row r="171" spans="1:12" x14ac:dyDescent="0.25">
      <c r="A171" s="5">
        <f t="shared" si="143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f t="shared" ref="F171:G171" si="185">IF(G171-5&gt;0,G171-5,0)</f>
        <v>31.62021978021977</v>
      </c>
      <c r="G171" s="4">
        <f t="shared" si="185"/>
        <v>36.62021978021977</v>
      </c>
      <c r="H171" s="4">
        <f t="shared" si="176"/>
        <v>41.62021978021977</v>
      </c>
      <c r="I171" s="4">
        <f t="shared" si="141"/>
        <v>46.62021978021977</v>
      </c>
      <c r="J171" s="4">
        <v>51.62021978021977</v>
      </c>
      <c r="K171" s="4">
        <f t="shared" si="177"/>
        <v>56.62021978021977</v>
      </c>
      <c r="L171" s="4">
        <f t="shared" si="177"/>
        <v>61.62021978021977</v>
      </c>
    </row>
    <row r="172" spans="1:12" x14ac:dyDescent="0.25">
      <c r="A172" s="5">
        <f t="shared" si="143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f t="shared" ref="F172:G172" si="186">IF(G172-5&gt;0,G172-5,0)</f>
        <v>31.558791208791192</v>
      </c>
      <c r="G172" s="4">
        <f t="shared" si="186"/>
        <v>36.558791208791192</v>
      </c>
      <c r="H172" s="4">
        <f t="shared" si="176"/>
        <v>41.558791208791192</v>
      </c>
      <c r="I172" s="4">
        <f t="shared" si="141"/>
        <v>46.558791208791192</v>
      </c>
      <c r="J172" s="4">
        <v>51.558791208791192</v>
      </c>
      <c r="K172" s="4">
        <f t="shared" si="177"/>
        <v>56.558791208791192</v>
      </c>
      <c r="L172" s="4">
        <f t="shared" si="177"/>
        <v>61.558791208791192</v>
      </c>
    </row>
    <row r="173" spans="1:12" x14ac:dyDescent="0.25">
      <c r="A173" s="5">
        <f t="shared" si="143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f t="shared" ref="F173:G173" si="187">IF(G173-5&gt;0,G173-5,0)</f>
        <v>31.60274725274725</v>
      </c>
      <c r="G173" s="4">
        <f t="shared" si="187"/>
        <v>36.60274725274725</v>
      </c>
      <c r="H173" s="4">
        <f t="shared" si="176"/>
        <v>41.60274725274725</v>
      </c>
      <c r="I173" s="4">
        <f t="shared" si="141"/>
        <v>46.60274725274725</v>
      </c>
      <c r="J173" s="4">
        <v>51.60274725274725</v>
      </c>
      <c r="K173" s="4">
        <f t="shared" si="177"/>
        <v>56.60274725274725</v>
      </c>
      <c r="L173" s="4">
        <f t="shared" si="177"/>
        <v>61.60274725274725</v>
      </c>
    </row>
    <row r="174" spans="1:12" x14ac:dyDescent="0.25">
      <c r="A174" s="5">
        <f t="shared" si="143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f t="shared" ref="F174:G174" si="188">IF(G174-5&gt;0,G174-5,0)</f>
        <v>31.622747252747246</v>
      </c>
      <c r="G174" s="4">
        <f t="shared" si="188"/>
        <v>36.622747252747246</v>
      </c>
      <c r="H174" s="4">
        <f t="shared" si="176"/>
        <v>41.622747252747246</v>
      </c>
      <c r="I174" s="4">
        <f t="shared" si="141"/>
        <v>46.622747252747246</v>
      </c>
      <c r="J174" s="4">
        <v>51.622747252747246</v>
      </c>
      <c r="K174" s="4">
        <f t="shared" si="177"/>
        <v>56.622747252747246</v>
      </c>
      <c r="L174" s="4">
        <f t="shared" si="177"/>
        <v>61.622747252747246</v>
      </c>
    </row>
    <row r="175" spans="1:12" x14ac:dyDescent="0.25">
      <c r="A175" s="5">
        <f t="shared" si="143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f t="shared" ref="F175:G175" si="189">IF(G175-5&gt;0,G175-5,0)</f>
        <v>31.73208791208792</v>
      </c>
      <c r="G175" s="4">
        <f t="shared" si="189"/>
        <v>36.73208791208792</v>
      </c>
      <c r="H175" s="4">
        <f t="shared" si="176"/>
        <v>41.73208791208792</v>
      </c>
      <c r="I175" s="4">
        <f t="shared" si="141"/>
        <v>46.73208791208792</v>
      </c>
      <c r="J175" s="4">
        <v>51.73208791208792</v>
      </c>
      <c r="K175" s="4">
        <f t="shared" si="177"/>
        <v>56.73208791208792</v>
      </c>
      <c r="L175" s="4">
        <f t="shared" si="177"/>
        <v>61.73208791208792</v>
      </c>
    </row>
    <row r="176" spans="1:12" x14ac:dyDescent="0.25">
      <c r="A176" s="5">
        <f t="shared" si="143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f t="shared" ref="F176:G176" si="190">IF(G176-5&gt;0,G176-5,0)</f>
        <v>31.749230769230749</v>
      </c>
      <c r="G176" s="4">
        <f t="shared" si="190"/>
        <v>36.749230769230749</v>
      </c>
      <c r="H176" s="4">
        <f t="shared" si="176"/>
        <v>41.749230769230749</v>
      </c>
      <c r="I176" s="4">
        <f t="shared" si="141"/>
        <v>46.749230769230749</v>
      </c>
      <c r="J176" s="4">
        <v>51.749230769230749</v>
      </c>
      <c r="K176" s="4">
        <f t="shared" si="177"/>
        <v>56.749230769230749</v>
      </c>
      <c r="L176" s="4">
        <f t="shared" si="177"/>
        <v>61.749230769230749</v>
      </c>
    </row>
    <row r="177" spans="1:12" x14ac:dyDescent="0.25">
      <c r="A177" s="5">
        <f t="shared" si="143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f t="shared" ref="F177:G177" si="191">IF(G177-5&gt;0,G177-5,0)</f>
        <v>31.36725274725277</v>
      </c>
      <c r="G177" s="4">
        <f t="shared" si="191"/>
        <v>36.36725274725277</v>
      </c>
      <c r="H177" s="4">
        <f t="shared" si="176"/>
        <v>41.36725274725277</v>
      </c>
      <c r="I177" s="4">
        <f t="shared" si="141"/>
        <v>46.36725274725277</v>
      </c>
      <c r="J177" s="4">
        <v>51.36725274725277</v>
      </c>
      <c r="K177" s="4">
        <f t="shared" si="177"/>
        <v>56.36725274725277</v>
      </c>
      <c r="L177" s="4">
        <f t="shared" si="177"/>
        <v>61.36725274725277</v>
      </c>
    </row>
    <row r="178" spans="1:12" x14ac:dyDescent="0.25">
      <c r="A178" s="5">
        <f t="shared" si="143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f t="shared" ref="F178:G178" si="192">IF(G178-5&gt;0,G178-5,0)</f>
        <v>30.815714285714279</v>
      </c>
      <c r="G178" s="4">
        <f t="shared" si="192"/>
        <v>35.815714285714279</v>
      </c>
      <c r="H178" s="4">
        <f t="shared" si="176"/>
        <v>40.815714285714279</v>
      </c>
      <c r="I178" s="4">
        <f t="shared" si="141"/>
        <v>45.815714285714279</v>
      </c>
      <c r="J178" s="4">
        <v>50.815714285714279</v>
      </c>
      <c r="K178" s="4">
        <f t="shared" si="177"/>
        <v>55.815714285714279</v>
      </c>
      <c r="L178" s="4">
        <f t="shared" si="177"/>
        <v>60.815714285714279</v>
      </c>
    </row>
    <row r="179" spans="1:12" x14ac:dyDescent="0.25">
      <c r="A179" s="5">
        <f t="shared" si="143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f t="shared" ref="F179:H193" si="193">IF(G179-5&gt;0,G179-5,0)</f>
        <v>30.542417582417585</v>
      </c>
      <c r="G179" s="4">
        <f t="shared" si="193"/>
        <v>35.542417582417585</v>
      </c>
      <c r="H179" s="4">
        <f t="shared" si="193"/>
        <v>40.542417582417585</v>
      </c>
      <c r="I179" s="4">
        <f t="shared" si="141"/>
        <v>45.542417582417585</v>
      </c>
      <c r="J179" s="4">
        <v>50.542417582417585</v>
      </c>
      <c r="K179" s="4">
        <f t="shared" ref="I179:L193" si="194">J179+5</f>
        <v>55.542417582417585</v>
      </c>
      <c r="L179" s="4">
        <f t="shared" si="194"/>
        <v>60.542417582417585</v>
      </c>
    </row>
    <row r="180" spans="1:12" x14ac:dyDescent="0.25">
      <c r="A180" s="5">
        <f t="shared" si="143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f t="shared" ref="F180:G180" si="195">IF(G180-5&gt;0,G180-5,0)</f>
        <v>30.603846153846163</v>
      </c>
      <c r="G180" s="4">
        <f t="shared" si="195"/>
        <v>35.603846153846163</v>
      </c>
      <c r="H180" s="4">
        <f t="shared" si="193"/>
        <v>40.603846153846163</v>
      </c>
      <c r="I180" s="4">
        <f t="shared" si="141"/>
        <v>45.603846153846163</v>
      </c>
      <c r="J180" s="4">
        <v>50.603846153846163</v>
      </c>
      <c r="K180" s="4">
        <f t="shared" si="194"/>
        <v>55.603846153846163</v>
      </c>
      <c r="L180" s="4">
        <f t="shared" si="194"/>
        <v>60.603846153846163</v>
      </c>
    </row>
    <row r="181" spans="1:12" x14ac:dyDescent="0.25">
      <c r="A181" s="5">
        <f t="shared" si="143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f t="shared" ref="F181:G181" si="196">IF(G181-5&gt;0,G181-5,0)</f>
        <v>30.756373626373652</v>
      </c>
      <c r="G181" s="4">
        <f t="shared" si="196"/>
        <v>35.756373626373652</v>
      </c>
      <c r="H181" s="4">
        <f t="shared" si="193"/>
        <v>40.756373626373652</v>
      </c>
      <c r="I181" s="4">
        <f t="shared" si="141"/>
        <v>45.756373626373652</v>
      </c>
      <c r="J181" s="4">
        <v>50.756373626373652</v>
      </c>
      <c r="K181" s="4">
        <f t="shared" si="194"/>
        <v>55.756373626373652</v>
      </c>
      <c r="L181" s="4">
        <f t="shared" si="194"/>
        <v>60.756373626373652</v>
      </c>
    </row>
    <row r="182" spans="1:12" x14ac:dyDescent="0.25">
      <c r="A182" s="5">
        <f t="shared" si="143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f t="shared" ref="F182:G182" si="197">IF(G182-5&gt;0,G182-5,0)</f>
        <v>30.845274725274692</v>
      </c>
      <c r="G182" s="4">
        <f t="shared" si="197"/>
        <v>35.845274725274692</v>
      </c>
      <c r="H182" s="4">
        <f t="shared" si="193"/>
        <v>40.845274725274692</v>
      </c>
      <c r="I182" s="4">
        <f t="shared" si="141"/>
        <v>45.845274725274692</v>
      </c>
      <c r="J182" s="4">
        <v>50.845274725274692</v>
      </c>
      <c r="K182" s="4">
        <f t="shared" si="194"/>
        <v>55.845274725274692</v>
      </c>
      <c r="L182" s="4">
        <f t="shared" si="194"/>
        <v>60.845274725274692</v>
      </c>
    </row>
    <row r="183" spans="1:12" x14ac:dyDescent="0.25">
      <c r="A183" s="5">
        <f t="shared" si="143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f t="shared" ref="F183:G183" si="198">IF(G183-5&gt;0,G183-5,0)</f>
        <v>30.783186813186795</v>
      </c>
      <c r="G183" s="4">
        <f t="shared" si="198"/>
        <v>35.783186813186795</v>
      </c>
      <c r="H183" s="4">
        <f t="shared" si="193"/>
        <v>40.783186813186795</v>
      </c>
      <c r="I183" s="4">
        <f t="shared" si="141"/>
        <v>45.783186813186795</v>
      </c>
      <c r="J183" s="4">
        <v>50.783186813186795</v>
      </c>
      <c r="K183" s="4">
        <f t="shared" si="194"/>
        <v>55.783186813186795</v>
      </c>
      <c r="L183" s="4">
        <f t="shared" si="194"/>
        <v>60.783186813186795</v>
      </c>
    </row>
    <row r="184" spans="1:12" x14ac:dyDescent="0.25">
      <c r="A184" s="5">
        <f t="shared" si="143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f t="shared" ref="F184:G184" si="199">IF(G184-5&gt;0,G184-5,0)</f>
        <v>30.640989010989024</v>
      </c>
      <c r="G184" s="4">
        <f t="shared" si="199"/>
        <v>35.640989010989024</v>
      </c>
      <c r="H184" s="4">
        <f t="shared" si="193"/>
        <v>40.640989010989024</v>
      </c>
      <c r="I184" s="4">
        <f t="shared" si="141"/>
        <v>45.640989010989024</v>
      </c>
      <c r="J184" s="4">
        <v>50.640989010989024</v>
      </c>
      <c r="K184" s="4">
        <f t="shared" si="194"/>
        <v>55.640989010989024</v>
      </c>
      <c r="L184" s="4">
        <f t="shared" si="194"/>
        <v>60.640989010989024</v>
      </c>
    </row>
    <row r="185" spans="1:12" x14ac:dyDescent="0.25">
      <c r="A185" s="5">
        <f t="shared" si="143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f t="shared" ref="F185:G185" si="200">IF(G185-5&gt;0,G185-5,0)</f>
        <v>30.445164835164832</v>
      </c>
      <c r="G185" s="4">
        <f t="shared" si="200"/>
        <v>35.445164835164832</v>
      </c>
      <c r="H185" s="4">
        <f t="shared" si="193"/>
        <v>40.445164835164832</v>
      </c>
      <c r="I185" s="4">
        <f t="shared" si="141"/>
        <v>45.445164835164832</v>
      </c>
      <c r="J185" s="4">
        <v>50.445164835164832</v>
      </c>
      <c r="K185" s="4">
        <f t="shared" si="194"/>
        <v>55.445164835164832</v>
      </c>
      <c r="L185" s="4">
        <f t="shared" si="194"/>
        <v>60.445164835164832</v>
      </c>
    </row>
    <row r="186" spans="1:12" x14ac:dyDescent="0.25">
      <c r="A186" s="5">
        <f t="shared" si="143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f t="shared" ref="F186:G186" si="201">IF(G186-5&gt;0,G186-5,0)</f>
        <v>30.939560439560424</v>
      </c>
      <c r="G186" s="4">
        <f t="shared" si="201"/>
        <v>35.939560439560424</v>
      </c>
      <c r="H186" s="4">
        <f t="shared" si="193"/>
        <v>40.939560439560424</v>
      </c>
      <c r="I186" s="4">
        <f t="shared" si="141"/>
        <v>45.939560439560424</v>
      </c>
      <c r="J186" s="4">
        <v>50.939560439560424</v>
      </c>
      <c r="K186" s="4">
        <f t="shared" si="194"/>
        <v>55.939560439560424</v>
      </c>
      <c r="L186" s="4">
        <f t="shared" si="194"/>
        <v>60.939560439560424</v>
      </c>
    </row>
    <row r="187" spans="1:12" x14ac:dyDescent="0.25">
      <c r="A187" s="5">
        <f t="shared" si="143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f t="shared" ref="F187:G187" si="202">IF(G187-5&gt;0,G187-5,0)</f>
        <v>32.069560439560448</v>
      </c>
      <c r="G187" s="4">
        <f t="shared" si="202"/>
        <v>37.069560439560448</v>
      </c>
      <c r="H187" s="4">
        <f t="shared" si="193"/>
        <v>42.069560439560448</v>
      </c>
      <c r="I187" s="4">
        <f t="shared" si="141"/>
        <v>47.069560439560448</v>
      </c>
      <c r="J187" s="4">
        <v>52.069560439560448</v>
      </c>
      <c r="K187" s="4">
        <f t="shared" si="194"/>
        <v>57.069560439560448</v>
      </c>
      <c r="L187" s="4">
        <f t="shared" si="194"/>
        <v>62.069560439560448</v>
      </c>
    </row>
    <row r="188" spans="1:12" x14ac:dyDescent="0.25">
      <c r="A188" s="5">
        <f t="shared" si="143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f t="shared" ref="F188:G188" si="203">IF(G188-5&gt;0,G188-5,0)</f>
        <v>33.32296703296705</v>
      </c>
      <c r="G188" s="4">
        <f t="shared" si="203"/>
        <v>38.32296703296705</v>
      </c>
      <c r="H188" s="4">
        <f t="shared" si="193"/>
        <v>43.32296703296705</v>
      </c>
      <c r="I188" s="4">
        <f t="shared" si="141"/>
        <v>48.32296703296705</v>
      </c>
      <c r="J188" s="4">
        <v>53.32296703296705</v>
      </c>
      <c r="K188" s="4">
        <f t="shared" si="194"/>
        <v>58.32296703296705</v>
      </c>
      <c r="L188" s="4">
        <f t="shared" si="194"/>
        <v>63.32296703296705</v>
      </c>
    </row>
    <row r="189" spans="1:12" x14ac:dyDescent="0.25">
      <c r="A189" s="5">
        <f t="shared" si="143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f t="shared" ref="F189:G189" si="204">IF(G189-5&gt;0,G189-5,0)</f>
        <v>34.037032967033007</v>
      </c>
      <c r="G189" s="4">
        <f t="shared" si="204"/>
        <v>39.037032967033007</v>
      </c>
      <c r="H189" s="4">
        <f t="shared" si="193"/>
        <v>44.037032967033007</v>
      </c>
      <c r="I189" s="4">
        <f t="shared" si="141"/>
        <v>49.037032967033007</v>
      </c>
      <c r="J189" s="4">
        <v>54.037032967033007</v>
      </c>
      <c r="K189" s="4">
        <f t="shared" si="194"/>
        <v>59.037032967033007</v>
      </c>
      <c r="L189" s="4">
        <f t="shared" si="194"/>
        <v>64.037032967033014</v>
      </c>
    </row>
    <row r="190" spans="1:12" x14ac:dyDescent="0.25">
      <c r="A190" s="5">
        <f t="shared" si="143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f t="shared" ref="F190:G190" si="205">IF(G190-5&gt;0,G190-5,0)</f>
        <v>34.193516483516454</v>
      </c>
      <c r="G190" s="4">
        <f t="shared" si="205"/>
        <v>39.193516483516454</v>
      </c>
      <c r="H190" s="4">
        <f t="shared" si="193"/>
        <v>44.193516483516454</v>
      </c>
      <c r="I190" s="4">
        <f t="shared" si="141"/>
        <v>49.193516483516454</v>
      </c>
      <c r="J190" s="4">
        <v>54.193516483516454</v>
      </c>
      <c r="K190" s="4">
        <f t="shared" si="194"/>
        <v>59.193516483516454</v>
      </c>
      <c r="L190" s="4">
        <f t="shared" si="194"/>
        <v>64.193516483516447</v>
      </c>
    </row>
    <row r="191" spans="1:12" x14ac:dyDescent="0.25">
      <c r="A191" s="5">
        <f t="shared" si="143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f t="shared" ref="F191:G191" si="206">IF(G191-5&gt;0,G191-5,0)</f>
        <v>33.74582417582414</v>
      </c>
      <c r="G191" s="4">
        <f t="shared" si="206"/>
        <v>38.74582417582414</v>
      </c>
      <c r="H191" s="4">
        <f t="shared" si="193"/>
        <v>43.74582417582414</v>
      </c>
      <c r="I191" s="4">
        <f t="shared" si="141"/>
        <v>48.74582417582414</v>
      </c>
      <c r="J191" s="4">
        <v>53.74582417582414</v>
      </c>
      <c r="K191" s="4">
        <f t="shared" si="194"/>
        <v>58.74582417582414</v>
      </c>
      <c r="L191" s="4">
        <f t="shared" si="194"/>
        <v>63.74582417582414</v>
      </c>
    </row>
    <row r="192" spans="1:12" x14ac:dyDescent="0.25">
      <c r="A192" s="5">
        <f t="shared" si="143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f t="shared" ref="F192:G192" si="207">IF(G192-5&gt;0,G192-5,0)</f>
        <v>33.108461538461512</v>
      </c>
      <c r="G192" s="4">
        <f t="shared" si="207"/>
        <v>38.108461538461512</v>
      </c>
      <c r="H192" s="4">
        <f t="shared" si="193"/>
        <v>43.108461538461512</v>
      </c>
      <c r="I192" s="4">
        <f t="shared" si="141"/>
        <v>48.108461538461512</v>
      </c>
      <c r="J192" s="4">
        <v>53.108461538461512</v>
      </c>
      <c r="K192" s="4">
        <f t="shared" si="194"/>
        <v>58.108461538461512</v>
      </c>
      <c r="L192" s="4">
        <f t="shared" si="194"/>
        <v>63.108461538461512</v>
      </c>
    </row>
    <row r="193" spans="1:12" x14ac:dyDescent="0.25">
      <c r="A193" s="5">
        <f t="shared" si="143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f t="shared" ref="F193:G193" si="208">IF(G193-5&gt;0,G193-5,0)</f>
        <v>32.608021978021981</v>
      </c>
      <c r="G193" s="4">
        <f t="shared" si="208"/>
        <v>37.608021978021981</v>
      </c>
      <c r="H193" s="4">
        <f t="shared" si="193"/>
        <v>42.608021978021981</v>
      </c>
      <c r="I193" s="4">
        <f t="shared" si="141"/>
        <v>47.608021978021981</v>
      </c>
      <c r="J193" s="4">
        <v>52.608021978021981</v>
      </c>
      <c r="K193" s="4">
        <f t="shared" si="194"/>
        <v>57.608021978021981</v>
      </c>
      <c r="L193" s="4">
        <f t="shared" si="194"/>
        <v>62.608021978021981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N21" sqref="N21"/>
    </sheetView>
  </sheetViews>
  <sheetFormatPr defaultRowHeight="15.75" x14ac:dyDescent="0.25"/>
  <cols>
    <col min="1" max="1" width="11.5" customWidth="1"/>
    <col min="2" max="2" width="12.25" customWidth="1"/>
    <col min="3" max="3" width="13" customWidth="1"/>
    <col min="4" max="4" width="9.875" customWidth="1"/>
    <col min="5" max="5" width="17.375" customWidth="1"/>
    <col min="6" max="6" width="7.62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30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30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30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30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30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30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30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30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30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30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30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30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30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30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30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30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30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30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30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30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30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30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30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30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30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30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30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30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30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30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30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30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30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30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30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30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30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30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30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30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30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30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30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30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30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30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30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30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40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40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40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40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40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40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40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40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40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40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40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40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40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40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40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40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40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40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40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40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40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40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40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40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40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40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40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40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40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40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40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40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40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40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40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40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40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40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40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40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40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40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40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40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40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40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50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50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50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50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50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50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50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50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50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50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50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50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50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50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50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50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50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50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50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50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50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50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50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50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50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50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50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50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50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50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50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50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50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50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50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50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50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50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50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50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50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50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50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50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50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50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50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50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40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40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40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40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40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40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40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40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40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40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40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40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40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40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40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40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40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40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40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40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40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40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40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40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40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40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40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40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40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40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40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40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40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40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40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40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40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40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40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40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40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40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40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40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40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40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40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RenewablePVCF</vt:lpstr>
      <vt:lpstr>RenewableWindCF</vt:lpstr>
      <vt:lpstr>RenewableOffWindCF</vt:lpstr>
      <vt:lpstr>RenewableHydro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2017-11-08T11:46:35Z</dcterms:modified>
</cp:coreProperties>
</file>