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<sst xmlns="http://schemas.openxmlformats.org/spreadsheetml/2006/main" count="76" uniqueCount="67">
  <si>
    <t>重庆农村商业银行工作量评估表</t>
  </si>
  <si>
    <r>
      <rPr>
        <sz val="12"/>
        <color indexed="8"/>
        <rFont val="仿宋"/>
        <charset val="134"/>
      </rPr>
      <t xml:space="preserve">工作量评估序号：          </t>
    </r>
    <r>
      <rPr>
        <sz val="12"/>
        <color theme="0"/>
        <rFont val="仿宋"/>
        <charset val="134"/>
      </rPr>
      <t xml:space="preserve">2017001     </t>
    </r>
  </si>
  <si>
    <t>评估项目/需求名称</t>
  </si>
  <si>
    <t>贷后系统押品管理和个人信息添加需求</t>
  </si>
  <si>
    <t>评估项目/需求编号</t>
  </si>
  <si>
    <t>改造系统名称</t>
  </si>
  <si>
    <t>信用卡贷后管理系统</t>
  </si>
  <si>
    <t>申请部室</t>
  </si>
  <si>
    <t>信用卡中心</t>
  </si>
  <si>
    <t>申请时间</t>
  </si>
  <si>
    <t>评估申请人</t>
  </si>
  <si>
    <t>评估内容概述</t>
  </si>
  <si>
    <t>为优化系统押品管理，调整了数据入库，数据查询等，在客户个人信息展示上新增了某些字段以及资产信息等数据。</t>
  </si>
  <si>
    <t>预评估工作量（人月）</t>
  </si>
  <si>
    <t>评估结论
（人月）</t>
  </si>
  <si>
    <t>外包方式</t>
  </si>
  <si>
    <r>
      <rPr>
        <sz val="11"/>
        <color rgb="FF000000"/>
        <rFont val="宋体"/>
        <charset val="134"/>
      </rPr>
      <t>□</t>
    </r>
    <r>
      <rPr>
        <sz val="11"/>
        <color rgb="FF000000"/>
        <rFont val="仿宋"/>
        <charset val="134"/>
      </rPr>
      <t xml:space="preserve">人力资源外包            </t>
    </r>
    <r>
      <rPr>
        <sz val="11"/>
        <color rgb="FF000000"/>
        <rFont val="Wingdings"/>
        <charset val="2"/>
      </rPr>
      <t>þ</t>
    </r>
    <r>
      <rPr>
        <sz val="11"/>
        <color rgb="FF000000"/>
        <rFont val="仿宋"/>
        <charset val="134"/>
      </rPr>
      <t xml:space="preserve">项目外包 </t>
    </r>
  </si>
  <si>
    <t>主评估人签字</t>
  </si>
  <si>
    <t>专家评审组签字</t>
  </si>
  <si>
    <t>评估标准：按照我行5年工作经验科技人员水平为参照</t>
  </si>
  <si>
    <t>部门领导签字</t>
  </si>
  <si>
    <t>评估内容</t>
  </si>
  <si>
    <t>序号</t>
  </si>
  <si>
    <t>评估子项内容</t>
  </si>
  <si>
    <t>初评工作量（人天）</t>
  </si>
  <si>
    <t>专家组评估工作量（人天）</t>
  </si>
  <si>
    <t>备注</t>
  </si>
  <si>
    <t>客户基本信息中增加字段</t>
  </si>
  <si>
    <t>诉讼表新增诉讼管理人字段</t>
  </si>
  <si>
    <t>诉讼管理中添加诉讼管理人员栏位</t>
  </si>
  <si>
    <t>修改诉讼提交页面</t>
  </si>
  <si>
    <t>取值多渠道进件系统押品数据调整</t>
  </si>
  <si>
    <t>修改押品预警分类-未入库预警</t>
  </si>
  <si>
    <t>改押品预警分类-已出库预警</t>
  </si>
  <si>
    <t>合计（人月）</t>
  </si>
  <si>
    <t>注：工作量评估内容细化可以自行增加序号或附件</t>
  </si>
  <si>
    <t>渠道</t>
  </si>
  <si>
    <t>功能点</t>
  </si>
  <si>
    <t>备注说明</t>
  </si>
  <si>
    <t>需求阶段（人/日）</t>
  </si>
  <si>
    <t>UI</t>
  </si>
  <si>
    <t>设计阶段（人/日）</t>
  </si>
  <si>
    <t>开发阶段（人/日）</t>
  </si>
  <si>
    <t>联调</t>
  </si>
  <si>
    <t>测试、BUG修改（人/日）</t>
  </si>
  <si>
    <t>合计</t>
  </si>
  <si>
    <t>需求讨论</t>
  </si>
  <si>
    <t>整理需求文档</t>
  </si>
  <si>
    <t>交互</t>
  </si>
  <si>
    <t>视觉</t>
  </si>
  <si>
    <t>服务治理</t>
  </si>
  <si>
    <t>流程图</t>
  </si>
  <si>
    <t>详细设计</t>
  </si>
  <si>
    <t>前端</t>
  </si>
  <si>
    <t>服务端</t>
  </si>
  <si>
    <t>前后端联调</t>
  </si>
  <si>
    <t>外围系统联调</t>
  </si>
  <si>
    <t>dev</t>
  </si>
  <si>
    <t>sit</t>
  </si>
  <si>
    <t>uat</t>
  </si>
  <si>
    <t>在客户基本信息页面中新增贷后管理人、贷后管理机构、诉讼管理人、委外催收机构、金融资产情况、客户贷款情况</t>
  </si>
  <si>
    <t>在诉讼管理表中新增诉讼管理人字段</t>
  </si>
  <si>
    <t>在诉讼管理中添加诉讼管理人员栏位，上送诉讼资料时默认操作人员，工作移交时强制选定接收人员</t>
  </si>
  <si>
    <t>修改诉讼提交页面，新增诉讼管理人选择功能</t>
  </si>
  <si>
    <t>取值多渠道进件系统押品补录数据表时，取值MCI_PLEDGE_REPAIR表，要求字段“EXAMIN_STATE”取值为“03”时，信用卡贷后管理系统才做取值作为基础押品数据。</t>
  </si>
  <si>
    <t xml:space="preserve">（1）未入库预警
当获取押品贷后状态为“在押”，押品系统状态为“未入库”时，进入押品预警队列。当满足押品贷后状态为“在押”，押品系统状态为“已入库”时，自动退出押品预警队列。
</t>
  </si>
  <si>
    <t>（1）已出库预警
当获取押品贷后状态为“在押”，押品系统状态为“已出库”时，进入押品预警队列。当在未解押队列中解除押品关联时，押品贷后状态变为“已解押”，则自动退出押品预警队列。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</si>
</sst>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31">
    <font>
      <sz val="11"/>
      <color indexed="8"/>
      <name val="宋体"/>
      <charset val="134"/>
    </font>
    <font>
      <b/>
      <sz val="10"/>
      <name val="宋体"/>
      <charset val="134"/>
    </font>
    <font>
      <sz val="12"/>
      <color rgb="FF000000"/>
      <name val="宋体"/>
      <charset val="134"/>
      <scheme val="minor"/>
    </font>
    <font>
      <b/>
      <sz val="18"/>
      <color indexed="8"/>
      <name val="黑体"/>
      <charset val="134"/>
    </font>
    <font>
      <sz val="12"/>
      <color indexed="8"/>
      <name val="仿宋"/>
      <charset val="134"/>
    </font>
    <font>
      <sz val="11"/>
      <color indexed="8"/>
      <name val="仿宋"/>
      <charset val="134"/>
    </font>
    <font>
      <sz val="11"/>
      <color rgb="FF00000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60"/>
      <name val="宋体"/>
      <charset val="134"/>
    </font>
    <font>
      <sz val="12"/>
      <color theme="0"/>
      <name val="仿宋"/>
      <charset val="134"/>
    </font>
    <font>
      <sz val="11"/>
      <color rgb="FF000000"/>
      <name val="仿宋"/>
      <charset val="134"/>
    </font>
    <font>
      <sz val="11"/>
      <color rgb="FF000000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1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7" borderId="14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4" borderId="9" applyNumberFormat="0" applyAlignment="0" applyProtection="0">
      <alignment vertical="center"/>
    </xf>
    <xf numFmtId="0" fontId="19" fillId="4" borderId="11" applyNumberFormat="0" applyAlignment="0" applyProtection="0">
      <alignment vertical="center"/>
    </xf>
    <xf numFmtId="0" fontId="21" fillId="21" borderId="15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Font="1" applyFill="1" applyBorder="1" applyAlignment="1"/>
    <xf numFmtId="0" fontId="0" fillId="0" borderId="0" xfId="0" applyAlignment="1">
      <alignment horizontal="left" vertical="top"/>
    </xf>
    <xf numFmtId="0" fontId="3" fillId="0" borderId="0" xfId="50" applyFont="1" applyBorder="1" applyAlignment="1">
      <alignment horizontal="center" vertical="center"/>
    </xf>
    <xf numFmtId="0" fontId="4" fillId="0" borderId="8" xfId="50" applyFont="1" applyBorder="1" applyAlignment="1">
      <alignment horizontal="right" vertical="center"/>
    </xf>
    <xf numFmtId="0" fontId="5" fillId="0" borderId="1" xfId="50" applyFont="1" applyBorder="1" applyAlignment="1">
      <alignment horizontal="left" vertical="center" wrapText="1"/>
    </xf>
    <xf numFmtId="0" fontId="5" fillId="0" borderId="3" xfId="50" applyFont="1" applyBorder="1" applyAlignment="1">
      <alignment horizontal="center" vertical="center" wrapText="1"/>
    </xf>
    <xf numFmtId="0" fontId="5" fillId="0" borderId="1" xfId="5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31" fontId="5" fillId="0" borderId="3" xfId="50" applyNumberFormat="1" applyFont="1" applyBorder="1" applyAlignment="1">
      <alignment vertical="center" wrapText="1"/>
    </xf>
    <xf numFmtId="0" fontId="5" fillId="0" borderId="1" xfId="50" applyFont="1" applyBorder="1" applyAlignment="1">
      <alignment vertical="center" wrapText="1"/>
    </xf>
    <xf numFmtId="176" fontId="5" fillId="0" borderId="3" xfId="50" applyNumberFormat="1" applyFont="1" applyBorder="1" applyAlignment="1">
      <alignment vertical="center" wrapText="1"/>
    </xf>
    <xf numFmtId="176" fontId="5" fillId="0" borderId="3" xfId="50" applyNumberFormat="1" applyFont="1" applyBorder="1" applyAlignment="1">
      <alignment horizontal="center" vertical="center" wrapText="1"/>
    </xf>
    <xf numFmtId="176" fontId="5" fillId="0" borderId="4" xfId="50" applyNumberFormat="1" applyFont="1" applyBorder="1" applyAlignment="1">
      <alignment horizontal="center" vertical="center" wrapText="1"/>
    </xf>
    <xf numFmtId="176" fontId="6" fillId="0" borderId="3" xfId="50" applyNumberFormat="1" applyFont="1" applyBorder="1" applyAlignment="1">
      <alignment horizontal="center" vertical="center" wrapText="1"/>
    </xf>
    <xf numFmtId="176" fontId="5" fillId="0" borderId="7" xfId="5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7" xfId="50" applyFont="1" applyBorder="1" applyAlignment="1">
      <alignment horizontal="center" vertical="center" wrapText="1"/>
    </xf>
    <xf numFmtId="0" fontId="5" fillId="0" borderId="4" xfId="50" applyFont="1" applyBorder="1" applyAlignment="1">
      <alignment horizontal="center" vertical="center" wrapText="1"/>
    </xf>
    <xf numFmtId="0" fontId="5" fillId="0" borderId="3" xfId="50" applyFont="1" applyBorder="1" applyAlignment="1">
      <alignment vertical="top" wrapText="1"/>
    </xf>
    <xf numFmtId="0" fontId="5" fillId="0" borderId="7" xfId="50" applyFont="1" applyBorder="1" applyAlignment="1">
      <alignment vertical="top" wrapText="1"/>
    </xf>
    <xf numFmtId="0" fontId="5" fillId="0" borderId="4" xfId="5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适中 2" xfId="47"/>
    <cellStyle name="40% - 强调文字颜色 6" xfId="48" builtinId="51"/>
    <cellStyle name="60% - 强调文字颜色 6" xfId="49" builtinId="52"/>
    <cellStyle name="常规 2" xfId="50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view="pageBreakPreview" zoomScaleNormal="100" topLeftCell="A9" workbookViewId="0">
      <selection activeCell="D18" sqref="D18"/>
    </sheetView>
  </sheetViews>
  <sheetFormatPr defaultColWidth="9" defaultRowHeight="13.5" outlineLevelCol="4"/>
  <cols>
    <col min="1" max="1" width="14.1666666666667" customWidth="1"/>
    <col min="2" max="2" width="33.625" customWidth="1"/>
    <col min="3" max="3" width="13.6666666666667" customWidth="1"/>
    <col min="4" max="4" width="11.3333333333333" customWidth="1"/>
    <col min="5" max="5" width="20" style="21" customWidth="1"/>
  </cols>
  <sheetData>
    <row r="1" ht="45" customHeight="1" spans="1:5">
      <c r="A1" s="22" t="s">
        <v>0</v>
      </c>
      <c r="B1" s="22"/>
      <c r="C1" s="22"/>
      <c r="D1" s="22"/>
      <c r="E1" s="22"/>
    </row>
    <row r="2" ht="17.25" customHeight="1" spans="1:5">
      <c r="A2" s="23" t="s">
        <v>1</v>
      </c>
      <c r="B2" s="23"/>
      <c r="C2" s="23"/>
      <c r="D2" s="23"/>
      <c r="E2" s="23"/>
    </row>
    <row r="3" ht="27" customHeight="1" spans="1:5">
      <c r="A3" s="24" t="s">
        <v>2</v>
      </c>
      <c r="B3" s="25" t="s">
        <v>3</v>
      </c>
      <c r="C3" s="24" t="s">
        <v>4</v>
      </c>
      <c r="D3" s="24"/>
      <c r="E3" s="26"/>
    </row>
    <row r="4" ht="27" customHeight="1" spans="1:5">
      <c r="A4" s="24" t="s">
        <v>5</v>
      </c>
      <c r="B4" s="25" t="s">
        <v>6</v>
      </c>
      <c r="C4" s="24" t="s">
        <v>7</v>
      </c>
      <c r="D4" s="24"/>
      <c r="E4" s="26" t="s">
        <v>8</v>
      </c>
    </row>
    <row r="5" ht="27" customHeight="1" spans="1:5">
      <c r="A5" s="27" t="s">
        <v>9</v>
      </c>
      <c r="B5" s="28">
        <v>44315</v>
      </c>
      <c r="C5" s="24" t="s">
        <v>10</v>
      </c>
      <c r="D5" s="24"/>
      <c r="E5" s="26"/>
    </row>
    <row r="6" ht="65" customHeight="1" spans="1:5">
      <c r="A6" s="27" t="s">
        <v>11</v>
      </c>
      <c r="B6" s="29" t="s">
        <v>12</v>
      </c>
      <c r="C6" s="29"/>
      <c r="D6" s="29"/>
      <c r="E6" s="29"/>
    </row>
    <row r="7" ht="27" customHeight="1" spans="1:5">
      <c r="A7" s="27" t="s">
        <v>13</v>
      </c>
      <c r="B7" s="30">
        <f>C22</f>
        <v>1</v>
      </c>
      <c r="C7" s="24" t="s">
        <v>14</v>
      </c>
      <c r="D7" s="31"/>
      <c r="E7" s="32"/>
    </row>
    <row r="8" ht="27" customHeight="1" spans="1:5">
      <c r="A8" s="27" t="s">
        <v>15</v>
      </c>
      <c r="B8" s="33" t="s">
        <v>16</v>
      </c>
      <c r="C8" s="34"/>
      <c r="D8" s="34"/>
      <c r="E8" s="32"/>
    </row>
    <row r="9" ht="35.5" customHeight="1" spans="1:5">
      <c r="A9" s="35" t="s">
        <v>17</v>
      </c>
      <c r="B9" s="25"/>
      <c r="C9" s="36"/>
      <c r="D9" s="36"/>
      <c r="E9" s="37"/>
    </row>
    <row r="10" ht="59" customHeight="1" spans="1:5">
      <c r="A10" s="35" t="s">
        <v>18</v>
      </c>
      <c r="B10" s="38"/>
      <c r="C10" s="39"/>
      <c r="D10" s="39"/>
      <c r="E10" s="40"/>
    </row>
    <row r="11" ht="27" customHeight="1" spans="1:5">
      <c r="A11" s="27" t="s">
        <v>19</v>
      </c>
      <c r="B11" s="24"/>
      <c r="C11" s="24"/>
      <c r="D11" s="24"/>
      <c r="E11" s="24"/>
    </row>
    <row r="12" ht="64" customHeight="1" spans="1:5">
      <c r="A12" s="35" t="s">
        <v>20</v>
      </c>
      <c r="B12" s="26"/>
      <c r="C12" s="26"/>
      <c r="D12" s="26"/>
      <c r="E12" s="26"/>
    </row>
    <row r="13" ht="17" customHeight="1" spans="1:5">
      <c r="A13" s="41" t="s">
        <v>21</v>
      </c>
      <c r="B13" s="41"/>
      <c r="C13" s="41"/>
      <c r="D13" s="41"/>
      <c r="E13" s="41"/>
    </row>
    <row r="14" ht="40.5" spans="1:5">
      <c r="A14" s="26" t="s">
        <v>22</v>
      </c>
      <c r="B14" s="26" t="s">
        <v>23</v>
      </c>
      <c r="C14" s="26" t="s">
        <v>24</v>
      </c>
      <c r="D14" s="26" t="s">
        <v>25</v>
      </c>
      <c r="E14" s="42" t="s">
        <v>26</v>
      </c>
    </row>
    <row r="15" ht="14.25" spans="1:5">
      <c r="A15" s="26">
        <v>1</v>
      </c>
      <c r="B15" s="11" t="s">
        <v>27</v>
      </c>
      <c r="C15" s="9">
        <v>4</v>
      </c>
      <c r="D15" s="9">
        <v>4</v>
      </c>
      <c r="E15" s="12"/>
    </row>
    <row r="16" ht="14.25" spans="1:5">
      <c r="A16" s="26">
        <v>2</v>
      </c>
      <c r="B16" s="11" t="s">
        <v>28</v>
      </c>
      <c r="C16" s="9">
        <v>1</v>
      </c>
      <c r="D16" s="9">
        <v>1</v>
      </c>
      <c r="E16" s="12"/>
    </row>
    <row r="17" ht="14.25" spans="1:5">
      <c r="A17" s="26">
        <v>3</v>
      </c>
      <c r="B17" s="11" t="s">
        <v>29</v>
      </c>
      <c r="C17" s="9">
        <v>3.5</v>
      </c>
      <c r="D17" s="9">
        <v>3.5</v>
      </c>
      <c r="E17" s="12"/>
    </row>
    <row r="18" ht="14.25" spans="1:5">
      <c r="A18" s="26">
        <v>4</v>
      </c>
      <c r="B18" s="11" t="s">
        <v>30</v>
      </c>
      <c r="C18" s="9">
        <v>3.7</v>
      </c>
      <c r="D18" s="9">
        <v>3.7</v>
      </c>
      <c r="E18" s="12"/>
    </row>
    <row r="19" ht="14.25" spans="1:5">
      <c r="A19" s="26">
        <v>5</v>
      </c>
      <c r="B19" s="11" t="s">
        <v>31</v>
      </c>
      <c r="C19" s="9">
        <v>3.2</v>
      </c>
      <c r="D19" s="9">
        <v>3.2</v>
      </c>
      <c r="E19" s="12"/>
    </row>
    <row r="20" ht="14.25" spans="1:5">
      <c r="A20" s="26">
        <v>6</v>
      </c>
      <c r="B20" s="11" t="s">
        <v>32</v>
      </c>
      <c r="C20" s="9">
        <v>3.3</v>
      </c>
      <c r="D20" s="9">
        <v>3.3</v>
      </c>
      <c r="E20" s="12"/>
    </row>
    <row r="21" ht="14.25" spans="1:5">
      <c r="A21" s="26">
        <v>7</v>
      </c>
      <c r="B21" s="11" t="s">
        <v>33</v>
      </c>
      <c r="C21" s="9">
        <v>3.3</v>
      </c>
      <c r="D21" s="9">
        <v>3.3</v>
      </c>
      <c r="E21" s="12"/>
    </row>
    <row r="22" ht="27" customHeight="1" spans="1:5">
      <c r="A22" s="35" t="s">
        <v>34</v>
      </c>
      <c r="B22" s="35"/>
      <c r="C22" s="20">
        <f>SUM(C15:C21)/22</f>
        <v>1</v>
      </c>
      <c r="D22" s="20">
        <f>SUM(D15:D21)/22</f>
        <v>1</v>
      </c>
      <c r="E22" s="42"/>
    </row>
    <row r="23" spans="1:5">
      <c r="A23" s="43" t="s">
        <v>35</v>
      </c>
      <c r="B23" s="43"/>
      <c r="C23" s="43"/>
      <c r="D23" s="43"/>
      <c r="E23" s="44"/>
    </row>
  </sheetData>
  <mergeCells count="13">
    <mergeCell ref="A1:E1"/>
    <mergeCell ref="A2:E2"/>
    <mergeCell ref="C3:D3"/>
    <mergeCell ref="C4:D4"/>
    <mergeCell ref="C5:D5"/>
    <mergeCell ref="B6:E6"/>
    <mergeCell ref="D7:E7"/>
    <mergeCell ref="B8:E8"/>
    <mergeCell ref="B9:E9"/>
    <mergeCell ref="B10:E10"/>
    <mergeCell ref="A11:E11"/>
    <mergeCell ref="B12:E12"/>
    <mergeCell ref="A13:E13"/>
  </mergeCells>
  <pageMargins left="0.55" right="0.196527777777778" top="0.747916666666667" bottom="0.747916666666667" header="0.313888888888889" footer="0.313888888888889"/>
  <pageSetup paperSize="9" firstPageNumber="4294963191" orientation="portrait" useFirstPageNumber="1" horizontalDpi="300" verticalDpi="300"/>
  <headerFooter alignWithMargins="0">
    <oddHeader>&amp;L&amp;G&amp;R&amp;"宋体,加粗"
文档编号：&amp;K00+000P2015P00020-00-06-XXX</oddHeader>
    <oddFooter>&amp;C第 &amp;P 页，共 &amp;N 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1"/>
  <sheetViews>
    <sheetView zoomScale="70" zoomScaleNormal="70" workbookViewId="0">
      <pane xSplit="4" ySplit="2" topLeftCell="J3" activePane="bottomRight" state="frozen"/>
      <selection/>
      <selection pane="topRight"/>
      <selection pane="bottomLeft"/>
      <selection pane="bottomRight" activeCell="C3" sqref="C3:C9"/>
    </sheetView>
  </sheetViews>
  <sheetFormatPr defaultColWidth="9" defaultRowHeight="13.5"/>
  <cols>
    <col min="3" max="3" width="33.5" customWidth="1"/>
    <col min="4" max="4" width="61.0666666666667" customWidth="1"/>
    <col min="13" max="13" width="10.1666666666667" customWidth="1"/>
    <col min="14" max="14" width="10.5" customWidth="1"/>
    <col min="15" max="15" width="11" customWidth="1"/>
  </cols>
  <sheetData>
    <row r="1" ht="39" customHeight="1" spans="1:25">
      <c r="A1" s="2" t="s">
        <v>22</v>
      </c>
      <c r="B1" s="3" t="s">
        <v>36</v>
      </c>
      <c r="C1" s="2" t="s">
        <v>37</v>
      </c>
      <c r="D1" s="2" t="s">
        <v>38</v>
      </c>
      <c r="E1" s="2" t="s">
        <v>39</v>
      </c>
      <c r="F1" s="2"/>
      <c r="G1" s="4" t="s">
        <v>40</v>
      </c>
      <c r="H1" s="5"/>
      <c r="I1" s="2" t="s">
        <v>41</v>
      </c>
      <c r="J1" s="2"/>
      <c r="K1" s="2"/>
      <c r="L1" s="2" t="s">
        <v>42</v>
      </c>
      <c r="M1" s="2"/>
      <c r="N1" s="4" t="s">
        <v>43</v>
      </c>
      <c r="O1" s="5"/>
      <c r="P1" s="4" t="s">
        <v>44</v>
      </c>
      <c r="Q1" s="17"/>
      <c r="R1" s="5"/>
      <c r="S1" s="2" t="s">
        <v>45</v>
      </c>
      <c r="W1" s="18"/>
      <c r="X1" s="18"/>
      <c r="Y1" s="18"/>
    </row>
    <row r="2" ht="24" spans="1:25">
      <c r="A2" s="2"/>
      <c r="B2" s="6"/>
      <c r="C2" s="2"/>
      <c r="D2" s="2"/>
      <c r="E2" s="7" t="s">
        <v>46</v>
      </c>
      <c r="F2" s="7" t="s">
        <v>47</v>
      </c>
      <c r="G2" s="8" t="s">
        <v>48</v>
      </c>
      <c r="H2" s="8" t="s">
        <v>49</v>
      </c>
      <c r="I2" s="7" t="s">
        <v>50</v>
      </c>
      <c r="J2" s="7" t="s">
        <v>51</v>
      </c>
      <c r="K2" s="7" t="s">
        <v>52</v>
      </c>
      <c r="L2" s="7" t="s">
        <v>53</v>
      </c>
      <c r="M2" s="8" t="s">
        <v>54</v>
      </c>
      <c r="N2" s="8" t="s">
        <v>55</v>
      </c>
      <c r="O2" s="8" t="s">
        <v>56</v>
      </c>
      <c r="P2" s="8" t="s">
        <v>57</v>
      </c>
      <c r="Q2" s="8" t="s">
        <v>58</v>
      </c>
      <c r="R2" s="8" t="s">
        <v>59</v>
      </c>
      <c r="S2" s="9"/>
      <c r="T2" s="18"/>
      <c r="U2" s="18"/>
      <c r="V2" s="19"/>
      <c r="W2" s="18"/>
      <c r="X2" s="18"/>
      <c r="Y2" s="18"/>
    </row>
    <row r="3" ht="28.5" spans="1:19">
      <c r="A3" s="9">
        <v>1</v>
      </c>
      <c r="B3" s="10"/>
      <c r="C3" s="11" t="s">
        <v>27</v>
      </c>
      <c r="D3" s="12" t="s">
        <v>60</v>
      </c>
      <c r="E3" s="11">
        <v>0.2</v>
      </c>
      <c r="F3" s="11">
        <v>0.3</v>
      </c>
      <c r="G3" s="11">
        <v>0</v>
      </c>
      <c r="H3" s="11">
        <v>0</v>
      </c>
      <c r="I3" s="9">
        <v>0</v>
      </c>
      <c r="J3" s="9">
        <v>0</v>
      </c>
      <c r="K3" s="9">
        <v>0</v>
      </c>
      <c r="L3" s="11">
        <v>0.5</v>
      </c>
      <c r="M3" s="11">
        <v>0.5</v>
      </c>
      <c r="N3" s="11">
        <v>0</v>
      </c>
      <c r="O3" s="11">
        <v>0</v>
      </c>
      <c r="P3" s="9">
        <v>0.5</v>
      </c>
      <c r="Q3" s="9">
        <v>1</v>
      </c>
      <c r="R3" s="9">
        <v>1</v>
      </c>
      <c r="S3" s="9">
        <f t="shared" ref="S3:S12" si="0">SUM(E3:R3)</f>
        <v>4</v>
      </c>
    </row>
    <row r="4" spans="1:19">
      <c r="A4" s="9">
        <v>2</v>
      </c>
      <c r="B4" s="10"/>
      <c r="C4" s="11" t="s">
        <v>28</v>
      </c>
      <c r="D4" t="s">
        <v>61</v>
      </c>
      <c r="E4" s="11">
        <v>0.1</v>
      </c>
      <c r="F4" s="11">
        <v>0.1</v>
      </c>
      <c r="G4" s="11">
        <v>0</v>
      </c>
      <c r="H4" s="11">
        <v>0</v>
      </c>
      <c r="I4" s="9">
        <v>0</v>
      </c>
      <c r="J4" s="9">
        <v>0</v>
      </c>
      <c r="K4" s="9">
        <v>0</v>
      </c>
      <c r="L4" s="11">
        <v>0.3</v>
      </c>
      <c r="M4" s="11">
        <v>0.5</v>
      </c>
      <c r="N4" s="11">
        <v>0</v>
      </c>
      <c r="O4" s="11">
        <v>0</v>
      </c>
      <c r="P4" s="9">
        <v>0</v>
      </c>
      <c r="Q4" s="9">
        <v>0</v>
      </c>
      <c r="R4" s="9">
        <v>0</v>
      </c>
      <c r="S4" s="9">
        <f t="shared" si="0"/>
        <v>1</v>
      </c>
    </row>
    <row r="5" ht="28.5" spans="1:19">
      <c r="A5" s="9">
        <v>3</v>
      </c>
      <c r="B5" s="10"/>
      <c r="C5" s="11" t="s">
        <v>29</v>
      </c>
      <c r="D5" s="12" t="s">
        <v>62</v>
      </c>
      <c r="E5" s="11">
        <v>0.1</v>
      </c>
      <c r="F5" s="11">
        <v>0.1</v>
      </c>
      <c r="G5" s="11">
        <v>0</v>
      </c>
      <c r="H5" s="11">
        <v>0</v>
      </c>
      <c r="I5" s="9">
        <v>0</v>
      </c>
      <c r="J5" s="9">
        <v>0</v>
      </c>
      <c r="K5" s="9">
        <v>0</v>
      </c>
      <c r="L5" s="11">
        <v>0.5</v>
      </c>
      <c r="M5" s="11">
        <v>0.3</v>
      </c>
      <c r="N5" s="11">
        <v>0</v>
      </c>
      <c r="O5" s="11">
        <v>0</v>
      </c>
      <c r="P5" s="9">
        <v>0.5</v>
      </c>
      <c r="Q5" s="9">
        <v>1</v>
      </c>
      <c r="R5" s="9">
        <v>1</v>
      </c>
      <c r="S5" s="9">
        <f t="shared" si="0"/>
        <v>3.5</v>
      </c>
    </row>
    <row r="6" ht="14.25" spans="1:19">
      <c r="A6" s="9">
        <v>4</v>
      </c>
      <c r="B6" s="10"/>
      <c r="C6" s="11" t="s">
        <v>30</v>
      </c>
      <c r="D6" s="12" t="s">
        <v>63</v>
      </c>
      <c r="E6" s="11">
        <v>0.1</v>
      </c>
      <c r="F6" s="11">
        <v>0.1</v>
      </c>
      <c r="G6" s="11">
        <v>0</v>
      </c>
      <c r="H6" s="11">
        <v>0</v>
      </c>
      <c r="I6" s="9">
        <v>0</v>
      </c>
      <c r="J6" s="9">
        <v>0</v>
      </c>
      <c r="K6" s="9">
        <v>0</v>
      </c>
      <c r="L6" s="11">
        <v>0.5</v>
      </c>
      <c r="M6" s="11">
        <v>0.5</v>
      </c>
      <c r="N6" s="11">
        <v>0</v>
      </c>
      <c r="O6" s="11">
        <v>0</v>
      </c>
      <c r="P6" s="9">
        <v>0.5</v>
      </c>
      <c r="Q6" s="9">
        <v>1</v>
      </c>
      <c r="R6" s="9">
        <v>1</v>
      </c>
      <c r="S6" s="9">
        <f t="shared" si="0"/>
        <v>3.7</v>
      </c>
    </row>
    <row r="7" ht="42.75" spans="1:19">
      <c r="A7" s="9">
        <v>5</v>
      </c>
      <c r="B7" s="10"/>
      <c r="C7" s="11" t="s">
        <v>31</v>
      </c>
      <c r="D7" s="12" t="s">
        <v>64</v>
      </c>
      <c r="E7" s="11">
        <v>0.1</v>
      </c>
      <c r="F7" s="11">
        <v>0.1</v>
      </c>
      <c r="G7" s="11">
        <v>0</v>
      </c>
      <c r="H7" s="11">
        <v>0</v>
      </c>
      <c r="I7" s="9">
        <v>0</v>
      </c>
      <c r="J7" s="9">
        <v>0</v>
      </c>
      <c r="K7" s="9">
        <v>0</v>
      </c>
      <c r="L7" s="11">
        <v>0</v>
      </c>
      <c r="M7" s="11">
        <v>0.5</v>
      </c>
      <c r="N7" s="11">
        <v>0</v>
      </c>
      <c r="O7" s="11">
        <v>0</v>
      </c>
      <c r="P7" s="9">
        <v>0.5</v>
      </c>
      <c r="Q7" s="9">
        <v>1</v>
      </c>
      <c r="R7" s="9">
        <v>1</v>
      </c>
      <c r="S7" s="9">
        <f t="shared" si="0"/>
        <v>3.2</v>
      </c>
    </row>
    <row r="8" ht="71.25" spans="1:19">
      <c r="A8" s="9">
        <v>6</v>
      </c>
      <c r="B8" s="10"/>
      <c r="C8" s="11" t="s">
        <v>32</v>
      </c>
      <c r="D8" s="12" t="s">
        <v>65</v>
      </c>
      <c r="E8" s="11">
        <v>0.2</v>
      </c>
      <c r="F8" s="11">
        <v>0.1</v>
      </c>
      <c r="G8" s="11">
        <v>0</v>
      </c>
      <c r="H8" s="11">
        <v>0</v>
      </c>
      <c r="I8" s="9">
        <v>0</v>
      </c>
      <c r="J8" s="9">
        <v>0</v>
      </c>
      <c r="K8" s="9">
        <v>0</v>
      </c>
      <c r="L8" s="11">
        <v>0.5</v>
      </c>
      <c r="M8" s="11">
        <v>0.5</v>
      </c>
      <c r="N8" s="11">
        <v>0</v>
      </c>
      <c r="O8" s="11">
        <v>0</v>
      </c>
      <c r="P8" s="9">
        <v>0.5</v>
      </c>
      <c r="Q8" s="9">
        <v>0.5</v>
      </c>
      <c r="R8" s="9">
        <v>1</v>
      </c>
      <c r="S8" s="9">
        <f t="shared" si="0"/>
        <v>3.3</v>
      </c>
    </row>
    <row r="9" ht="57" spans="1:19">
      <c r="A9" s="9">
        <v>7</v>
      </c>
      <c r="B9" s="10"/>
      <c r="C9" s="11" t="s">
        <v>33</v>
      </c>
      <c r="D9" s="12" t="s">
        <v>66</v>
      </c>
      <c r="E9" s="11">
        <v>0.2</v>
      </c>
      <c r="F9" s="11">
        <v>0.1</v>
      </c>
      <c r="G9" s="11">
        <v>0</v>
      </c>
      <c r="H9" s="11">
        <v>0</v>
      </c>
      <c r="I9" s="9">
        <v>0</v>
      </c>
      <c r="J9" s="9">
        <v>0</v>
      </c>
      <c r="K9" s="9">
        <v>0</v>
      </c>
      <c r="L9" s="11">
        <v>0.5</v>
      </c>
      <c r="M9" s="11">
        <v>0.5</v>
      </c>
      <c r="N9" s="11">
        <v>0</v>
      </c>
      <c r="O9" s="11">
        <v>0</v>
      </c>
      <c r="P9" s="9">
        <v>0.5</v>
      </c>
      <c r="Q9" s="9">
        <v>0.5</v>
      </c>
      <c r="R9" s="9">
        <v>1</v>
      </c>
      <c r="S9" s="9">
        <f t="shared" si="0"/>
        <v>3.3</v>
      </c>
    </row>
    <row r="10" s="1" customFormat="1" spans="1:20">
      <c r="A10" s="2" t="s">
        <v>45</v>
      </c>
      <c r="B10" s="2"/>
      <c r="C10" s="2"/>
      <c r="D10" s="2"/>
      <c r="E10" s="13">
        <f t="shared" ref="E10:K10" si="1">SUM(E3:E9)</f>
        <v>1</v>
      </c>
      <c r="F10" s="13">
        <f t="shared" si="1"/>
        <v>0.9</v>
      </c>
      <c r="G10" s="13">
        <f t="shared" si="1"/>
        <v>0</v>
      </c>
      <c r="H10" s="13">
        <f t="shared" si="1"/>
        <v>0</v>
      </c>
      <c r="I10" s="13">
        <f t="shared" si="1"/>
        <v>0</v>
      </c>
      <c r="J10" s="13">
        <f t="shared" si="1"/>
        <v>0</v>
      </c>
      <c r="K10" s="13">
        <f t="shared" si="1"/>
        <v>0</v>
      </c>
      <c r="L10" s="13">
        <f t="shared" ref="I10:S10" si="2">SUM(L3:L9)</f>
        <v>2.8</v>
      </c>
      <c r="M10" s="13">
        <f t="shared" si="2"/>
        <v>3.3</v>
      </c>
      <c r="N10" s="13">
        <f t="shared" si="2"/>
        <v>0</v>
      </c>
      <c r="O10" s="13">
        <f t="shared" si="2"/>
        <v>0</v>
      </c>
      <c r="P10" s="13">
        <f t="shared" si="2"/>
        <v>3</v>
      </c>
      <c r="Q10" s="13">
        <f t="shared" si="2"/>
        <v>5</v>
      </c>
      <c r="R10" s="13">
        <f t="shared" si="2"/>
        <v>6</v>
      </c>
      <c r="S10" s="13">
        <f t="shared" si="2"/>
        <v>22</v>
      </c>
      <c r="T10"/>
    </row>
    <row r="11" spans="1:19">
      <c r="A11" s="14"/>
      <c r="B11" s="14"/>
      <c r="C11" s="14"/>
      <c r="D11" s="15"/>
      <c r="E11" s="15"/>
      <c r="F11" s="15"/>
      <c r="G11" s="14"/>
      <c r="H11" s="14"/>
      <c r="I11" s="14"/>
      <c r="J11" s="14"/>
      <c r="K11" s="14"/>
      <c r="L11" s="16"/>
      <c r="M11" s="16"/>
      <c r="N11" s="16"/>
      <c r="O11" s="16"/>
      <c r="P11" s="16"/>
      <c r="Q11" s="16"/>
      <c r="R11" s="16"/>
      <c r="S11" s="20">
        <f>S10/22</f>
        <v>1</v>
      </c>
    </row>
  </sheetData>
  <mergeCells count="12">
    <mergeCell ref="E1:F1"/>
    <mergeCell ref="G1:H1"/>
    <mergeCell ref="I1:K1"/>
    <mergeCell ref="L1:M1"/>
    <mergeCell ref="N1:O1"/>
    <mergeCell ref="P1:R1"/>
    <mergeCell ref="A1:A2"/>
    <mergeCell ref="B1:B2"/>
    <mergeCell ref="B3:B9"/>
    <mergeCell ref="C1:C2"/>
    <mergeCell ref="D1:D2"/>
    <mergeCell ref="S1:S2"/>
  </mergeCells>
  <pageMargins left="0.75" right="0.75" top="1" bottom="1" header="0.5" footer="0.5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cqrcb</cp:lastModifiedBy>
  <dcterms:created xsi:type="dcterms:W3CDTF">2011-12-14T10:10:00Z</dcterms:created>
  <cp:lastPrinted>2019-03-19T10:28:00Z</cp:lastPrinted>
  <dcterms:modified xsi:type="dcterms:W3CDTF">2021-05-18T06:35:31Z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