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20" windowHeight="7860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K10" i="2"/>
  <c r="L10"/>
  <c r="M10"/>
  <c r="N10"/>
  <c r="O10"/>
  <c r="P10"/>
  <c r="R10"/>
  <c r="Q10"/>
  <c r="J10"/>
  <c r="I10"/>
  <c r="H10"/>
  <c r="G10"/>
  <c r="F10"/>
  <c r="E10"/>
  <c r="S8"/>
  <c r="S7"/>
  <c r="S6"/>
  <c r="S5"/>
  <c r="S4"/>
  <c r="S3"/>
  <c r="D22" i="1"/>
  <c r="C22"/>
  <c r="B7" s="1"/>
  <c r="S11" i="2" l="1"/>
</calcChain>
</file>

<file path=xl/sharedStrings.xml><?xml version="1.0" encoding="utf-8"?>
<sst xmlns="http://schemas.openxmlformats.org/spreadsheetml/2006/main" count="83" uniqueCount="67">
  <si>
    <t>重庆农村商业银行工作量评估表</t>
  </si>
  <si>
    <r>
      <rPr>
        <sz val="12"/>
        <color indexed="8"/>
        <rFont val="仿宋"/>
        <family val="3"/>
        <charset val="134"/>
      </rPr>
      <t xml:space="preserve">工作量评估序号：          </t>
    </r>
    <r>
      <rPr>
        <sz val="12"/>
        <color theme="0"/>
        <rFont val="仿宋"/>
        <family val="3"/>
        <charset val="134"/>
      </rPr>
      <t xml:space="preserve">2017001     </t>
    </r>
  </si>
  <si>
    <t>评估项目/需求名称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</si>
  <si>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</si>
  <si>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</si>
  <si>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</si>
  <si>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</si>
  <si>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</si>
  <si>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</si>
  <si>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</si>
  <si>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</si>
  <si>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为提升本行抵押贷款客户的信用卡持卡率，并控制该类持卡客户押品出库后的信用风险，在信贷与投资管理系统中增加该类客户信用卡与押品的关联管理，根据在信用卡贷后管理系统中设定的押品出库规则，在该类押品出库时，需对客户所持信用卡情况做实时联机判断后，方可出库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</si>
  <si>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</si>
  <si>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</si>
  <si>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</si>
  <si>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family val="3"/>
        <charset val="134"/>
      </rPr>
      <t>□</t>
    </r>
    <r>
      <rPr>
        <sz val="11"/>
        <color rgb="FF000000"/>
        <rFont val="仿宋"/>
        <family val="3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family val="3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</si>
  <si>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</si>
  <si>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</si>
  <si>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</si>
  <si>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</si>
  <si>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</si>
  <si>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</si>
  <si>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</si>
  <si>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</si>
  <si>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</si>
  <si>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</si>
  <si>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</si>
  <si>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</si>
  <si>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</si>
  <si>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</si>
  <si>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</si>
  <si>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</si>
  <si>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</si>
  <si>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</si>
  <si>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</si>
  <si>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</si>
  <si>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</si>
  <si>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</si>
  <si>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</si>
  <si>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</si>
  <si>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</si>
  <si>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</si>
  <si>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</si>
  <si>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</si>
  <si>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</si>
  <si>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</si>
  <si>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</si>
  <si>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</si>
  <si>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</si>
  <si>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</si>
  <si>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</si>
  <si>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</si>
  <si>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信用卡与押品关联查询</t>
    <phoneticPr fontId="12" type="noConversion"/>
  </si>
  <si>
    <t>信用卡与押品关联预警</t>
    <phoneticPr fontId="12" type="noConversion"/>
  </si>
  <si>
    <t>关联贷款押品类型信用卡统计表（按月）</t>
    <phoneticPr fontId="12" type="noConversion"/>
  </si>
  <si>
    <t>关联贷款押品类型信用卡统计表（分支行）</t>
    <phoneticPr fontId="12" type="noConversion"/>
  </si>
  <si>
    <t>押品管理-信用卡与押品关联队列</t>
    <phoneticPr fontId="12" type="noConversion"/>
  </si>
  <si>
    <t>编写测试案例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</si>
  <si>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关联贷款押品类型信用卡统计列表接口 3人天
关联贷款押品类型信用卡统计汇总处理 2人天
建表、菜单、erm添加 0.5人天
关联贷款押品类型信用卡统计表（按月）-导出下载 1人天
根据贷后系统生成报表数据与上游数据核对该数据的准确性 3人天
测试联调 5人天</t>
    <phoneticPr fontId="12" type="noConversion"/>
  </si>
  <si>
    <t>关联贷款押品类型信用卡统计表批量字段来源确认 3人天
批量任务开发 3人天
关联贷款押品类型信用卡统计表页面开发 2人天
关联贷款押品类型信用卡统计表列表接口 3人天
关联贷款押品类型信用卡统计表汇总处理 2人天
建表、菜单、erm添加 0.5人天
关联贷款押品类型信用卡统计表（分支行）-导出下载 1人天
根据贷后系统生成报表数据与上游数据核对该数据的准确性 3人天
测试联调 5人天</t>
    <phoneticPr fontId="12" type="noConversion"/>
  </si>
  <si>
    <t>与决策平台确认文档、表结构 1人天
决策平台取预警文件批量 3人天 
菜单配置、建表、实体类生产 0.5人天 
信用卡与押品关联预警列表查询接口 2人天
信用卡与押品关联预警列表页面 1人天
调查处理处理流程 4人天
信用卡与押品关联预警测试联调 3人天</t>
    <phoneticPr fontId="12" type="noConversion"/>
  </si>
  <si>
    <t>押品管理-信用卡与押品关联队列删除接口 1人天
押品管理-信用卡与押品关联队列删除录入页面 0.5人天
信用卡与押品关联关系维护审批查询接口 2人天
信用卡与押品关联关系维护审批复核页面 1人天
审批通过授信改变关联押品标识接口 1人天
配置esb调用信贷系统押品接口 1人天
测试 1人天</t>
    <phoneticPr fontId="12" type="noConversion"/>
  </si>
  <si>
    <t>编写测试案例1人天</t>
    <phoneticPr fontId="12" type="noConversion"/>
  </si>
  <si>
    <t>出库信息判断</t>
    <phoneticPr fontId="12" type="noConversion"/>
  </si>
  <si>
    <t>贷后系统客户信用卡与押品的关联管理业务需求</t>
    <phoneticPr fontId="12" type="noConversion"/>
  </si>
  <si>
    <t>设计出库信息判断输入、输出接口 2人天
提供对外服务接口，配置出库信息反馈接口esb 0.5人天
查询信用卡状态、额度、透支余额esb配置（银数） 0.5人天
查询信用卡状态、额度、透支余额esb配置（新核心） 0.5人天
查询信用卡状态、额度、透支余额（银数）接口 0.5人天
查询信用卡状态、额度、透支余额（新核心）接口 0.5人天
配置请求决策平台规则判断接口esb 0.5人天
组装报文请求决策平台规则判断接口 1人天
新核心降额esb配置 0.5人天
银数降额esb配置 0.5人天
新核心降额接口 0.5人天
银数降额接口 0.5人天
外围系统联调 3人天
测试 2人天</t>
    <phoneticPr fontId="12" type="noConversion"/>
  </si>
  <si>
    <t>关联贷款押品队列需求梳理 1人天
关联贷款押品队列菜单配置 0.2人天
关联贷款押品队列建表、实体类生产 0.3人天
关联贷款押品队列接口 1人天
关联贷款押品查看详情接口 1人天
关联贷款押品队列表页面 1人天
关联贷款押品队详情页面 1人天
关联贷款押品队前后端联调 2人天
关联贷款押品队测试 1人天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</si>
</sst>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3">
    <font>
      <sz val="11"/>
      <color indexed="8"/>
      <name val="宋体"/>
      <charset val="134"/>
    </font>
    <font>
      <b/>
      <sz val="1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b/>
      <sz val="18"/>
      <color indexed="8"/>
      <name val="黑体"/>
      <family val="3"/>
      <charset val="134"/>
    </font>
    <font>
      <sz val="12"/>
      <color indexed="8"/>
      <name val="仿宋"/>
      <family val="3"/>
      <charset val="134"/>
    </font>
    <font>
      <sz val="11"/>
      <color indexed="8"/>
      <name val="仿宋"/>
      <family val="3"/>
      <charset val="134"/>
    </font>
    <font>
      <sz val="11"/>
      <color rgb="FF00000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theme="0"/>
      <name val="仿宋"/>
      <family val="3"/>
      <charset val="134"/>
    </font>
    <font>
      <sz val="11"/>
      <color rgb="FF000000"/>
      <name val="仿宋"/>
      <family val="3"/>
      <charset val="134"/>
    </font>
    <font>
      <sz val="11"/>
      <color rgb="FF000000"/>
      <name val="Wingdings"/>
      <charset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1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3" xfId="2" applyNumberFormat="1" applyFont="1" applyBorder="1" applyAlignment="1">
      <alignment vertical="center" wrapText="1"/>
    </xf>
    <xf numFmtId="176" fontId="5" fillId="0" borderId="3" xfId="2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5" fillId="0" borderId="3" xfId="2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/>
    </xf>
    <xf numFmtId="0" fontId="4" fillId="0" borderId="8" xfId="2" applyFont="1" applyBorder="1" applyAlignment="1">
      <alignment horizontal="right" vertical="center"/>
    </xf>
    <xf numFmtId="0" fontId="5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176" fontId="5" fillId="0" borderId="3" xfId="2" applyNumberFormat="1" applyFont="1" applyBorder="1" applyAlignment="1">
      <alignment horizontal="center" vertical="center" wrapText="1"/>
    </xf>
    <xf numFmtId="176" fontId="5" fillId="0" borderId="4" xfId="2" applyNumberFormat="1" applyFont="1" applyBorder="1" applyAlignment="1">
      <alignment horizontal="center" vertical="center" wrapText="1"/>
    </xf>
    <xf numFmtId="176" fontId="6" fillId="0" borderId="3" xfId="2" applyNumberFormat="1" applyFont="1" applyBorder="1" applyAlignment="1">
      <alignment horizontal="center" vertical="center" wrapText="1"/>
    </xf>
    <xf numFmtId="176" fontId="5" fillId="0" borderId="7" xfId="2" applyNumberFormat="1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3" xfId="2" applyFont="1" applyBorder="1" applyAlignment="1">
      <alignment vertical="top" wrapText="1"/>
    </xf>
    <xf numFmtId="0" fontId="5" fillId="0" borderId="7" xfId="2" applyFont="1" applyBorder="1" applyAlignment="1">
      <alignment vertical="top" wrapText="1"/>
    </xf>
    <xf numFmtId="0" fontId="5" fillId="0" borderId="4" xfId="2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适中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view="pageBreakPreview" topLeftCell="A9" zoomScale="70" zoomScaleNormal="100" zoomScaleSheetLayoutView="70" workbookViewId="0">
      <selection activeCell="H14" sqref="H14"/>
    </sheetView>
  </sheetViews>
  <sheetFormatPr defaultColWidth="9" defaultRowHeight="14"/>
  <cols>
    <col min="1" max="1" width="7.26953125" customWidth="1"/>
    <col min="2" max="2" width="19.26953125" customWidth="1"/>
    <col min="3" max="3" width="10.81640625" customWidth="1"/>
    <col min="4" max="4" width="9.54296875" customWidth="1"/>
    <col min="5" max="5" width="54.6328125" style="15" customWidth="1"/>
  </cols>
  <sheetData>
    <row r="1" spans="1:5" ht="45" customHeight="1">
      <c r="A1" s="29" t="s">
        <v>0</v>
      </c>
      <c r="B1" s="29"/>
      <c r="C1" s="29"/>
      <c r="D1" s="29"/>
      <c r="E1" s="29"/>
    </row>
    <row r="2" spans="1:5" ht="17.25" customHeight="1">
      <c r="A2" s="30" t="s">
        <v>1</v>
      </c>
      <c r="B2" s="30"/>
      <c r="C2" s="30"/>
      <c r="D2" s="30"/>
      <c r="E2" s="30"/>
    </row>
    <row r="3" spans="1:5" ht="42">
      <c r="A3" s="16" t="s">
        <v>2</v>
      </c>
      <c r="B3" s="26" t="s">
        <v>64</v>
      </c>
      <c r="C3" s="31" t="s">
        <v>3</v>
      </c>
      <c r="D3" s="31"/>
      <c r="E3" s="18"/>
    </row>
    <row r="4" spans="1:5" ht="27" customHeight="1">
      <c r="A4" s="16" t="s">
        <v>4</v>
      </c>
      <c r="B4" s="17" t="s">
        <v>5</v>
      </c>
      <c r="C4" s="31" t="s">
        <v>6</v>
      </c>
      <c r="D4" s="31"/>
      <c r="E4" s="18" t="s">
        <v>7</v>
      </c>
    </row>
    <row r="5" spans="1:5" ht="27" customHeight="1">
      <c r="A5" s="19" t="s">
        <v>8</v>
      </c>
      <c r="B5" s="20">
        <v>44342</v>
      </c>
      <c r="C5" s="31" t="s">
        <v>9</v>
      </c>
      <c r="D5" s="31"/>
      <c r="E5" s="18"/>
    </row>
    <row r="6" spans="1:5" ht="65" customHeight="1">
      <c r="A6" s="19" t="s">
        <v>10</v>
      </c>
      <c r="B6" s="35" t="s">
        <v>11</v>
      </c>
      <c r="C6" s="35"/>
      <c r="D6" s="35"/>
      <c r="E6" s="35"/>
    </row>
    <row r="7" spans="1:5" ht="27" customHeight="1">
      <c r="A7" s="19" t="s">
        <v>12</v>
      </c>
      <c r="B7" s="21">
        <f>C22</f>
        <v>4.1818181818181817</v>
      </c>
      <c r="C7" s="16" t="s">
        <v>13</v>
      </c>
      <c r="D7" s="36"/>
      <c r="E7" s="37"/>
    </row>
    <row r="8" spans="1:5" ht="27" customHeight="1">
      <c r="A8" s="19" t="s">
        <v>14</v>
      </c>
      <c r="B8" s="38" t="s">
        <v>15</v>
      </c>
      <c r="C8" s="39"/>
      <c r="D8" s="39"/>
      <c r="E8" s="37"/>
    </row>
    <row r="9" spans="1:5" ht="35.5" customHeight="1">
      <c r="A9" s="22" t="s">
        <v>16</v>
      </c>
      <c r="B9" s="40"/>
      <c r="C9" s="41"/>
      <c r="D9" s="41"/>
      <c r="E9" s="42"/>
    </row>
    <row r="10" spans="1:5" ht="59" customHeight="1">
      <c r="A10" s="22" t="s">
        <v>17</v>
      </c>
      <c r="B10" s="43"/>
      <c r="C10" s="44"/>
      <c r="D10" s="44"/>
      <c r="E10" s="45"/>
    </row>
    <row r="11" spans="1:5" ht="27" customHeight="1">
      <c r="A11" s="32" t="s">
        <v>18</v>
      </c>
      <c r="B11" s="31"/>
      <c r="C11" s="31"/>
      <c r="D11" s="31"/>
      <c r="E11" s="31"/>
    </row>
    <row r="12" spans="1:5" ht="64" customHeight="1">
      <c r="A12" s="22" t="s">
        <v>19</v>
      </c>
      <c r="B12" s="33"/>
      <c r="C12" s="33"/>
      <c r="D12" s="33"/>
      <c r="E12" s="33"/>
    </row>
    <row r="13" spans="1:5" ht="17" customHeight="1">
      <c r="A13" s="34" t="s">
        <v>20</v>
      </c>
      <c r="B13" s="34"/>
      <c r="C13" s="34"/>
      <c r="D13" s="34"/>
      <c r="E13" s="34"/>
    </row>
    <row r="14" spans="1:5" ht="42">
      <c r="A14" s="18" t="s">
        <v>21</v>
      </c>
      <c r="B14" s="18" t="s">
        <v>22</v>
      </c>
      <c r="C14" s="18" t="s">
        <v>23</v>
      </c>
      <c r="D14" s="18" t="s">
        <v>24</v>
      </c>
      <c r="E14" s="23" t="s">
        <v>25</v>
      </c>
    </row>
    <row r="15" spans="1:5" ht="135">
      <c r="A15" s="18">
        <v>1</v>
      </c>
      <c r="B15" s="6" t="s">
        <v>52</v>
      </c>
      <c r="C15" s="5">
        <v>9.5</v>
      </c>
      <c r="D15" s="5"/>
      <c r="E15" s="7" t="s">
        <v>66</v>
      </c>
    </row>
    <row r="16" spans="1:5" ht="105">
      <c r="A16" s="18">
        <v>2</v>
      </c>
      <c r="B16" s="6" t="s">
        <v>53</v>
      </c>
      <c r="C16" s="5">
        <v>16.5</v>
      </c>
      <c r="D16" s="5"/>
      <c r="E16" s="7" t="s">
        <v>60</v>
      </c>
    </row>
    <row r="17" spans="1:5" ht="180">
      <c r="A17" s="18">
        <v>3</v>
      </c>
      <c r="B17" s="6" t="s">
        <v>54</v>
      </c>
      <c r="C17" s="5">
        <v>22</v>
      </c>
      <c r="D17" s="5"/>
      <c r="E17" s="7" t="s">
        <v>58</v>
      </c>
    </row>
    <row r="18" spans="1:5" ht="180">
      <c r="A18" s="18">
        <v>4</v>
      </c>
      <c r="B18" s="6" t="s">
        <v>55</v>
      </c>
      <c r="C18" s="5">
        <v>21.5</v>
      </c>
      <c r="D18" s="5"/>
      <c r="E18" s="7" t="s">
        <v>59</v>
      </c>
    </row>
    <row r="19" spans="1:5" ht="105">
      <c r="A19" s="18">
        <v>5</v>
      </c>
      <c r="B19" s="6" t="s">
        <v>56</v>
      </c>
      <c r="C19" s="5">
        <v>8.5</v>
      </c>
      <c r="D19" s="6"/>
      <c r="E19" s="7" t="s">
        <v>61</v>
      </c>
    </row>
    <row r="20" spans="1:5" ht="284.5" customHeight="1">
      <c r="A20" s="18">
        <v>6</v>
      </c>
      <c r="B20" s="6" t="s">
        <v>63</v>
      </c>
      <c r="C20" s="5">
        <v>13</v>
      </c>
      <c r="D20" s="6"/>
      <c r="E20" s="7" t="s">
        <v>65</v>
      </c>
    </row>
    <row r="21" spans="1:5" ht="15">
      <c r="A21" s="18">
        <v>7</v>
      </c>
      <c r="B21" s="6" t="s">
        <v>57</v>
      </c>
      <c r="C21" s="5">
        <v>1</v>
      </c>
      <c r="D21" s="6"/>
      <c r="E21" s="7" t="s">
        <v>62</v>
      </c>
    </row>
    <row r="22" spans="1:5" ht="27" customHeight="1">
      <c r="A22" s="22" t="s">
        <v>26</v>
      </c>
      <c r="B22" s="22"/>
      <c r="C22" s="14">
        <f>SUM(C15:C21)/22</f>
        <v>4.1818181818181817</v>
      </c>
      <c r="D22" s="14">
        <f>SUM(D15:D21)/22</f>
        <v>0</v>
      </c>
      <c r="E22" s="23"/>
    </row>
    <row r="23" spans="1:5">
      <c r="A23" s="24" t="s">
        <v>27</v>
      </c>
      <c r="B23" s="24"/>
      <c r="C23" s="24"/>
      <c r="D23" s="24"/>
      <c r="E23" s="25"/>
    </row>
  </sheetData>
  <mergeCells count="13">
    <mergeCell ref="A11:E11"/>
    <mergeCell ref="B12:E12"/>
    <mergeCell ref="A13:E13"/>
    <mergeCell ref="B6:E6"/>
    <mergeCell ref="D7:E7"/>
    <mergeCell ref="B8:E8"/>
    <mergeCell ref="B9:E9"/>
    <mergeCell ref="B10:E10"/>
    <mergeCell ref="A1:E1"/>
    <mergeCell ref="A2:E2"/>
    <mergeCell ref="C3:D3"/>
    <mergeCell ref="C4:D4"/>
    <mergeCell ref="C5:D5"/>
  </mergeCells>
  <phoneticPr fontId="12" type="noConversion"/>
  <pageMargins left="0.55000000000000004" right="0.196527777777778" top="0.74791666666666701" bottom="0.74791666666666701" header="0.31388888888888899" footer="0.31388888888888899"/>
  <pageSetup paperSize="9" firstPageNumber="4294963191" orientation="portrait" useFirstPageNumber="1" horizontalDpi="300" verticalDpi="300" r:id="rId1"/>
  <headerFooter alignWithMargins="0">
    <oddHeader>&amp;L&amp;G&amp;R&amp;"宋体,加粗"
文档编号：&amp;K00+000P2015P00020-00-06-XXX</oddHeader>
    <oddFooter>&amp;C第 &amp;P 页，共 &amp;N 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"/>
  <sheetViews>
    <sheetView zoomScale="70" zoomScaleNormal="70" workbookViewId="0">
      <pane xSplit="4" ySplit="2" topLeftCell="E3" activePane="bottomRight" state="frozen"/>
      <selection pane="topRight"/>
      <selection pane="bottomLeft"/>
      <selection pane="bottomRight" activeCell="D3" sqref="D3"/>
    </sheetView>
  </sheetViews>
  <sheetFormatPr defaultColWidth="9" defaultRowHeight="14"/>
  <cols>
    <col min="3" max="3" width="33.453125" customWidth="1"/>
    <col min="4" max="4" width="61.08984375" customWidth="1"/>
    <col min="13" max="13" width="10.1796875" customWidth="1"/>
    <col min="14" max="14" width="10.453125" customWidth="1"/>
    <col min="15" max="15" width="11" customWidth="1"/>
  </cols>
  <sheetData>
    <row r="1" spans="1:25" ht="39" customHeight="1">
      <c r="A1" s="46" t="s">
        <v>21</v>
      </c>
      <c r="B1" s="51" t="s">
        <v>28</v>
      </c>
      <c r="C1" s="46" t="s">
        <v>29</v>
      </c>
      <c r="D1" s="46" t="s">
        <v>30</v>
      </c>
      <c r="E1" s="46" t="s">
        <v>31</v>
      </c>
      <c r="F1" s="46"/>
      <c r="G1" s="48" t="s">
        <v>32</v>
      </c>
      <c r="H1" s="50"/>
      <c r="I1" s="46" t="s">
        <v>33</v>
      </c>
      <c r="J1" s="46"/>
      <c r="K1" s="46"/>
      <c r="L1" s="46" t="s">
        <v>34</v>
      </c>
      <c r="M1" s="46"/>
      <c r="N1" s="48" t="s">
        <v>35</v>
      </c>
      <c r="O1" s="50"/>
      <c r="P1" s="48" t="s">
        <v>36</v>
      </c>
      <c r="Q1" s="49"/>
      <c r="R1" s="50"/>
      <c r="S1" s="46" t="s">
        <v>37</v>
      </c>
      <c r="W1" s="12"/>
      <c r="X1" s="12"/>
      <c r="Y1" s="12"/>
    </row>
    <row r="2" spans="1:25" ht="26">
      <c r="A2" s="46"/>
      <c r="B2" s="52"/>
      <c r="C2" s="46"/>
      <c r="D2" s="46"/>
      <c r="E2" s="3" t="s">
        <v>38</v>
      </c>
      <c r="F2" s="3" t="s">
        <v>39</v>
      </c>
      <c r="G2" s="4" t="s">
        <v>40</v>
      </c>
      <c r="H2" s="4" t="s">
        <v>41</v>
      </c>
      <c r="I2" s="3" t="s">
        <v>42</v>
      </c>
      <c r="J2" s="3" t="s">
        <v>43</v>
      </c>
      <c r="K2" s="3" t="s">
        <v>44</v>
      </c>
      <c r="L2" s="3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7"/>
      <c r="T2" s="12"/>
      <c r="U2" s="12"/>
      <c r="V2" s="13"/>
      <c r="W2" s="12"/>
      <c r="X2" s="12"/>
      <c r="Y2" s="12"/>
    </row>
    <row r="3" spans="1:25" ht="135">
      <c r="A3" s="5">
        <v>1</v>
      </c>
      <c r="B3" s="53"/>
      <c r="C3" s="6" t="s">
        <v>52</v>
      </c>
      <c r="D3" s="7" t="s">
        <v>66</v>
      </c>
      <c r="E3" s="6">
        <v>0.5</v>
      </c>
      <c r="F3" s="6">
        <v>0</v>
      </c>
      <c r="G3" s="6">
        <v>0</v>
      </c>
      <c r="H3" s="6">
        <v>0</v>
      </c>
      <c r="I3" s="5">
        <v>0</v>
      </c>
      <c r="J3" s="5">
        <v>0</v>
      </c>
      <c r="K3" s="5">
        <v>0.5</v>
      </c>
      <c r="L3" s="6">
        <v>2</v>
      </c>
      <c r="M3" s="6">
        <v>4</v>
      </c>
      <c r="N3" s="6">
        <v>2</v>
      </c>
      <c r="O3" s="6">
        <v>0</v>
      </c>
      <c r="P3" s="5">
        <v>0.5</v>
      </c>
      <c r="Q3" s="5">
        <v>0</v>
      </c>
      <c r="R3" s="5">
        <v>0</v>
      </c>
      <c r="S3" s="5">
        <f>SUM(E3:R3)</f>
        <v>9.5</v>
      </c>
    </row>
    <row r="4" spans="1:25" ht="105">
      <c r="A4" s="5">
        <v>2</v>
      </c>
      <c r="B4" s="53"/>
      <c r="C4" s="6" t="s">
        <v>53</v>
      </c>
      <c r="D4" s="7" t="s">
        <v>60</v>
      </c>
      <c r="E4" s="6">
        <v>0.5</v>
      </c>
      <c r="F4" s="6">
        <v>0</v>
      </c>
      <c r="G4" s="6">
        <v>0</v>
      </c>
      <c r="H4" s="6">
        <v>0</v>
      </c>
      <c r="I4" s="5">
        <v>0</v>
      </c>
      <c r="J4" s="5">
        <v>0</v>
      </c>
      <c r="K4" s="5">
        <v>0.5</v>
      </c>
      <c r="L4" s="6">
        <v>2</v>
      </c>
      <c r="M4" s="6">
        <v>9</v>
      </c>
      <c r="N4" s="6">
        <v>3</v>
      </c>
      <c r="O4" s="6">
        <v>1</v>
      </c>
      <c r="P4" s="5">
        <v>0.5</v>
      </c>
      <c r="Q4" s="5">
        <v>0</v>
      </c>
      <c r="R4" s="5">
        <v>0</v>
      </c>
      <c r="S4" s="5">
        <f>SUM(E4:R4)</f>
        <v>16.5</v>
      </c>
    </row>
    <row r="5" spans="1:25" ht="150">
      <c r="A5" s="5">
        <v>3</v>
      </c>
      <c r="B5" s="53"/>
      <c r="C5" s="6" t="s">
        <v>54</v>
      </c>
      <c r="D5" s="7" t="s">
        <v>58</v>
      </c>
      <c r="E5" s="6">
        <v>1</v>
      </c>
      <c r="F5" s="6">
        <v>0</v>
      </c>
      <c r="G5" s="6">
        <v>0</v>
      </c>
      <c r="H5" s="6">
        <v>0</v>
      </c>
      <c r="I5" s="5">
        <v>0</v>
      </c>
      <c r="J5" s="5">
        <v>0</v>
      </c>
      <c r="K5" s="5">
        <v>0.5</v>
      </c>
      <c r="L5" s="6">
        <v>2</v>
      </c>
      <c r="M5" s="6">
        <v>12</v>
      </c>
      <c r="N5" s="6">
        <v>5</v>
      </c>
      <c r="O5" s="6">
        <v>1</v>
      </c>
      <c r="P5" s="5">
        <v>0.5</v>
      </c>
      <c r="Q5" s="5">
        <v>0</v>
      </c>
      <c r="R5" s="5">
        <v>0</v>
      </c>
      <c r="S5" s="5">
        <f t="shared" ref="S5:S8" si="0">SUM(E5:R5)</f>
        <v>22</v>
      </c>
    </row>
    <row r="6" spans="1:25" ht="150">
      <c r="A6" s="5">
        <v>4</v>
      </c>
      <c r="B6" s="53"/>
      <c r="C6" s="6" t="s">
        <v>55</v>
      </c>
      <c r="D6" s="7" t="s">
        <v>59</v>
      </c>
      <c r="E6" s="6">
        <v>0.5</v>
      </c>
      <c r="F6" s="6">
        <v>0</v>
      </c>
      <c r="G6" s="6">
        <v>0</v>
      </c>
      <c r="H6" s="6">
        <v>0</v>
      </c>
      <c r="I6" s="5">
        <v>0</v>
      </c>
      <c r="J6" s="5">
        <v>0</v>
      </c>
      <c r="K6" s="5">
        <v>0.5</v>
      </c>
      <c r="L6" s="6">
        <v>2</v>
      </c>
      <c r="M6" s="6">
        <v>12</v>
      </c>
      <c r="N6" s="6">
        <v>5</v>
      </c>
      <c r="O6" s="6">
        <v>1</v>
      </c>
      <c r="P6" s="5">
        <v>0.5</v>
      </c>
      <c r="Q6" s="5">
        <v>0</v>
      </c>
      <c r="R6" s="5">
        <v>0</v>
      </c>
      <c r="S6" s="5">
        <f t="shared" si="0"/>
        <v>21.5</v>
      </c>
    </row>
    <row r="7" spans="1:25" ht="105">
      <c r="A7" s="5">
        <v>5</v>
      </c>
      <c r="B7" s="53"/>
      <c r="C7" s="6" t="s">
        <v>56</v>
      </c>
      <c r="D7" s="7" t="s">
        <v>61</v>
      </c>
      <c r="E7" s="6">
        <v>0</v>
      </c>
      <c r="F7" s="5">
        <v>0</v>
      </c>
      <c r="G7" s="6">
        <v>0</v>
      </c>
      <c r="H7" s="6">
        <v>0</v>
      </c>
      <c r="I7" s="5">
        <v>0</v>
      </c>
      <c r="J7" s="5">
        <v>0</v>
      </c>
      <c r="K7" s="5">
        <v>0.5</v>
      </c>
      <c r="L7" s="6">
        <v>2</v>
      </c>
      <c r="M7" s="6">
        <v>4</v>
      </c>
      <c r="N7" s="6">
        <v>1</v>
      </c>
      <c r="O7" s="6">
        <v>0.5</v>
      </c>
      <c r="P7" s="5">
        <v>0.5</v>
      </c>
      <c r="Q7" s="5">
        <v>0</v>
      </c>
      <c r="R7" s="5">
        <v>0</v>
      </c>
      <c r="S7" s="5">
        <f t="shared" si="0"/>
        <v>8.5</v>
      </c>
    </row>
    <row r="8" spans="1:25" ht="229.5" customHeight="1">
      <c r="A8" s="5">
        <v>6</v>
      </c>
      <c r="B8" s="53"/>
      <c r="C8" s="6" t="s">
        <v>63</v>
      </c>
      <c r="D8" s="7" t="s">
        <v>65</v>
      </c>
      <c r="E8" s="5">
        <v>0.5</v>
      </c>
      <c r="F8" s="6">
        <v>0</v>
      </c>
      <c r="G8" s="5">
        <v>0</v>
      </c>
      <c r="H8" s="5">
        <v>0</v>
      </c>
      <c r="I8" s="5">
        <v>0</v>
      </c>
      <c r="J8" s="5">
        <v>0</v>
      </c>
      <c r="K8" s="5">
        <v>1.5</v>
      </c>
      <c r="L8" s="6">
        <v>0</v>
      </c>
      <c r="M8" s="6">
        <v>6</v>
      </c>
      <c r="N8" s="6">
        <v>1.5</v>
      </c>
      <c r="O8" s="6">
        <v>3</v>
      </c>
      <c r="P8" s="5">
        <v>0.5</v>
      </c>
      <c r="Q8" s="5">
        <v>0</v>
      </c>
      <c r="R8" s="5">
        <v>0</v>
      </c>
      <c r="S8" s="5">
        <f t="shared" si="0"/>
        <v>13</v>
      </c>
    </row>
    <row r="9" spans="1:25" ht="15">
      <c r="A9" s="28">
        <v>7</v>
      </c>
      <c r="B9" s="27"/>
      <c r="C9" s="6" t="s">
        <v>57</v>
      </c>
      <c r="D9" s="7" t="s">
        <v>62</v>
      </c>
      <c r="E9" s="28">
        <v>0</v>
      </c>
      <c r="F9" s="6">
        <v>0</v>
      </c>
      <c r="G9" s="28">
        <v>0</v>
      </c>
      <c r="H9" s="28">
        <v>0</v>
      </c>
      <c r="I9" s="28">
        <v>0</v>
      </c>
      <c r="J9" s="28">
        <v>0</v>
      </c>
      <c r="K9" s="28">
        <v>1</v>
      </c>
      <c r="L9" s="6">
        <v>0</v>
      </c>
      <c r="M9" s="6">
        <v>0</v>
      </c>
      <c r="N9" s="6">
        <v>0</v>
      </c>
      <c r="O9" s="6">
        <v>0</v>
      </c>
      <c r="P9" s="28">
        <v>0</v>
      </c>
      <c r="Q9" s="28">
        <v>0</v>
      </c>
      <c r="R9" s="28">
        <v>0</v>
      </c>
      <c r="S9" s="28">
        <v>1</v>
      </c>
    </row>
    <row r="10" spans="1:25" s="1" customFormat="1">
      <c r="A10" s="2" t="s">
        <v>37</v>
      </c>
      <c r="B10" s="2"/>
      <c r="C10" s="2"/>
      <c r="D10" s="2"/>
      <c r="E10" s="8">
        <f t="shared" ref="E10:S10" si="1">SUM(E3:E8)</f>
        <v>3</v>
      </c>
      <c r="F10" s="8">
        <f t="shared" si="1"/>
        <v>0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8">
        <f t="shared" si="1"/>
        <v>0</v>
      </c>
      <c r="K10" s="8">
        <f>SUM(K3:K9)</f>
        <v>5</v>
      </c>
      <c r="L10" s="8">
        <f>SUM(L3:L9)</f>
        <v>10</v>
      </c>
      <c r="M10" s="8">
        <f>SUM(M3:M9)</f>
        <v>47</v>
      </c>
      <c r="N10" s="8">
        <f>SUM(N3:N9)</f>
        <v>17.5</v>
      </c>
      <c r="O10" s="8">
        <f>SUM(O3:O9)</f>
        <v>6.5</v>
      </c>
      <c r="P10" s="8">
        <f>SUM(P3:P9)</f>
        <v>3</v>
      </c>
      <c r="Q10" s="8">
        <f t="shared" si="1"/>
        <v>0</v>
      </c>
      <c r="R10" s="8">
        <f>SUM(R3:R9)</f>
        <v>0</v>
      </c>
      <c r="S10" s="8">
        <v>92</v>
      </c>
      <c r="T10"/>
    </row>
    <row r="11" spans="1:25">
      <c r="A11" s="9"/>
      <c r="B11" s="9"/>
      <c r="C11" s="9"/>
      <c r="D11" s="10"/>
      <c r="E11" s="10"/>
      <c r="F11" s="10"/>
      <c r="G11" s="9"/>
      <c r="H11" s="9"/>
      <c r="I11" s="9"/>
      <c r="J11" s="9"/>
      <c r="K11" s="9"/>
      <c r="L11" s="11"/>
      <c r="M11" s="11"/>
      <c r="N11" s="11"/>
      <c r="O11" s="11"/>
      <c r="P11" s="11"/>
      <c r="Q11" s="11"/>
      <c r="R11" s="11"/>
      <c r="S11" s="14">
        <f>S10/22</f>
        <v>4.1818181818181817</v>
      </c>
    </row>
  </sheetData>
  <mergeCells count="12">
    <mergeCell ref="S1:S2"/>
    <mergeCell ref="P1:R1"/>
    <mergeCell ref="A1:A2"/>
    <mergeCell ref="B1:B2"/>
    <mergeCell ref="B3:B8"/>
    <mergeCell ref="C1:C2"/>
    <mergeCell ref="D1:D2"/>
    <mergeCell ref="E1:F1"/>
    <mergeCell ref="G1:H1"/>
    <mergeCell ref="I1:K1"/>
    <mergeCell ref="L1:M1"/>
    <mergeCell ref="N1:O1"/>
  </mergeCells>
  <phoneticPr fontId="12" type="noConversion"/>
  <pageMargins left="0.75" right="0.75" top="1" bottom="1" header="0.5" footer="0.5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Windows 用户</cp:lastModifiedBy>
  <cp:lastPrinted>2019-03-19T10:28:00Z</cp:lastPrinted>
  <dcterms:created xsi:type="dcterms:W3CDTF">2011-12-14T10:10:00Z</dcterms:created>
  <dcterms:modified xsi:type="dcterms:W3CDTF">2021-05-28T05:52:30Z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