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<sst xmlns="http://schemas.openxmlformats.org/spreadsheetml/2006/main" count="98" uniqueCount="81">
  <si>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</si>
  <si>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</si>
  <si>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</si>
  <si>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贷后系统强规则与管控需求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</si>
  <si>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</si>
  <si>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</si>
  <si>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</si>
  <si>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</si>
  <si>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</si>
  <si>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</si>
  <si>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</si>
  <si>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</si>
  <si>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为更安全、更高效的进行强规则管控，结合实际情况对强规则管控模块进行全面改造升级。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</si>
  <si>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</si>
  <si>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</si>
  <si>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</si>
  <si>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</si>
  <si>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</si>
  <si>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</si>
  <si>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</si>
  <si>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</si>
  <si>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</si>
  <si>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</si>
  <si>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</si>
  <si>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</si>
  <si>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</si>
  <si>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</si>
  <si>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 xml:space="preserve">大数据表结构变更对接
</t>
  </si>
  <si>
    <t>强规则管控均需增加“是否人工控制”参数</t>
  </si>
  <si>
    <t>单笔贷款白名单</t>
  </si>
  <si>
    <t>强规则名单批量步骤&lt;本行贷款不良&gt;</t>
  </si>
  <si>
    <t>强规则名单批量步骤&lt;人行重要提示名单&gt;</t>
  </si>
  <si>
    <t>强规则名单批量&lt;多账户异常&gt;</t>
  </si>
  <si>
    <t>强规则待操作队列</t>
  </si>
  <si>
    <t>强规则已处理队列</t>
  </si>
  <si>
    <t>在综合查询中可查看最新的行为评分</t>
  </si>
  <si>
    <t>押品解押规则调整</t>
  </si>
  <si>
    <t>押品入库规则调整</t>
  </si>
  <si>
    <t>新核心费用计算口径调整</t>
  </si>
  <si>
    <t>系统登录情况统计报表</t>
  </si>
  <si>
    <t>数据字典在线实时维护功能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</si>
  <si>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</si>
  <si>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</si>
  <si>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</si>
  <si>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</si>
  <si>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</si>
  <si>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</si>
  <si>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</si>
  <si>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</si>
  <si>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</si>
  <si>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</si>
  <si>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</si>
  <si>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</si>
  <si>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</si>
  <si>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</si>
  <si>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</si>
  <si>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</si>
  <si>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</si>
  <si>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</si>
  <si>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</si>
  <si>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</si>
  <si>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</si>
  <si>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</si>
  <si>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</si>
  <si>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</si>
  <si>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</si>
  <si>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</si>
  <si>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贷款合同表数据字段增加</t>
  </si>
  <si>
    <t>强规则管控均需增加“是否人工控制”参数，当“是否人工控制”设置“Y”，强规则处理名单进入“强规则待操作队列”，设置“N”</t>
  </si>
  <si>
    <t>（1）在名单管理中添加“单笔贷款白名单管理”；
（2）单笔贷款白名单新增、修改、移除、EXCEL导入、下载等功能开发；</t>
  </si>
  <si>
    <t>同一客户以证件号码为准,任一本行贷款五级分类次级、可疑与损失类的，且当前贷款有本金余额、核销余额（包括本金和利息）、表内利息余额、表外利息余额的客户（贷后系统使用贷款系统T+2数据做规则判定，不考虑时间差带来的误差），当“是否人工控制”参数为“Y”时，进入强则规则待处理名单，当“是否人工控制”参数为“N”时，系统直接进行处理，处理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，本行贷款五级分类为未分类，且当前贷款有本金余额、核销余额（包括本金和利息）、表内利息余额、表外利息余额的客户，同时客户信用卡账户状态正常的进入待调查队列。已因该规则进入该队列的客户不再重复进入，且排除当前信用卡账户状态为非正常的客户与单笔贷款白名单（冒名贷款），每日跑数处理。</t>
  </si>
  <si>
    <t>由业务人员从系统中下载excel导入模板，按要求填入人行重要提示名单及类型，导入名单皆为管控人员名单，原因类型可增减，且贷后系统不对原因类型做判断，只作页面展示，名单原因类型可为 C0101（他行五级分类新增不良）、C0201（他行新增逾期90天以上）、C0202（他行新增逾期61-90天）、C0301（他行“账户状态”新增“呆账”）、C0401（失信被执行人），贷后系统对导入名单客户对应的信用卡账户进行强规则处理，排除当前信用卡账户状态为非正常的客户，处理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，人行重要提示名单未匹配成功的客户记录到后台数据库中，不做前端展示，匹配后提示匹配成功数量和未匹配成功数量，重复名单仅计数1次，以弹框提示。</t>
  </si>
  <si>
    <t>同一客户名下有多个信用卡账户（新老核心账户均需查询），其中一个账户为BA、H、DY、Z、O、W、WQ、X、X1、X3（做参数）状态的，其名下还有其他正常状态账户的，对其正常状态账户使用强规则处理，当“是否人工控制”参数为“Y”时，进入强则规则待处理名单，当“是否人工控制”参数为“N”时，系统直接进行处理，处理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</t>
  </si>
  <si>
    <t>（1）强规则管控均需增加“是否人工控制”参数，当“是否人工控制”参数为“Y”时，进入强则规则待处理名单，规则处理同一个账户仅显示1条记录，如有多种管控原因和规则类型，每一管控原因和规则类型以“；”分割全部显示。授信额度、待下管控代码及降至额度按照实时数据显示，并在提交执行时实时查询处理
（2）进入强规则待处理队列名单，需点选（单个或批量全选）后，点击“强规则执行”按钮，才能完成案件管控，管控成功的名单进入“强规则已处理队列”，所有执行强规则处理名单（成功和未成功）进入“强规则处理日志”。“强规则执行”需做同步复核，即点击按钮提示复核框，由复核人员输入用户名密码，信用卡贷后系统发送至统一认证平台对复核人员进行合法性校验，信用卡贷后系统无需对复核人员的复核身份进行验证，由业务人员自行验证，信用卡贷后系统记录复核人员信息及复核时间等关键信息，以备查验，确认后方可执行管制措施，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
（3）名单查询条件包括姓名、身份证号、账户号、卡号、分支行和规则类型，可单个也可组合查询。
（4）账户号：多账户管控、行内贷款不良、人行预警类型均代表正常状态的账户号。如客户存在多个正常状态账户的，逐条列示。
（5）授信额度：该正常账户的普通授信额度。
（6）待下管控代码：即该正常账户按照强规则逻辑应下的账户管控代码，如不下代码，则显示为空。
（7）降至额度：经强规则逻辑处理后应降至的额度，未降额则显示为空。（针对普通授信额度）
（8）贷款五级分类：客户在行内有贷款的，均需显示行内贷款五级分类情况，客户有多笔贷款多种五级分类情况的，仅显示其中一种，优先级按照损失&gt;可疑&gt;次级&gt;关注&gt;未分类&gt;正常，显示中文名称，对应关系为：10-正常，20-关注，30-次级，40-可疑，50-损失，00-未分类。
（9）另一账户代码和另一账户号：仅适用于多账户管控类型，行内贷款不良与人行预警均不显示，客户如有多个账户已下代码的，仅显示其中一个非正常状态账户，显示优先级为Z&gt;H&gt;O&gt;DY&gt;BA&gt;W&gt;X&gt;X1&gt;X3。。
（10）管控原因：对应规则类型为“本行贷款不良”、“如下代码对应值”、“多账户异常”
管控原因码 中文描述
C0101 他行五级分类新增不良
C0201 他行新增逾期90天以上
C0202 他行新增逾期61-90天
C0301 他行“账户状态”新增“呆账”
C0401 失信被执行人
（11）规则类型：即为强规则类型“本行贷款不良”、“人行重要提示名单”、“多账户异常”。
（12）强规则名单系统自动批处理生成，按日更新，每日批处理前将自动清理前一天未处理记录，包括Excel导入类型，需及时处理，如未处理的，需重新导入处理，并重新生成强规则名单。</t>
  </si>
  <si>
    <t>（1）规则类型：强规则类型。
（2）创建日期：即强规则处理的日期。
（3）授信额度为强规则处理前额度，降至额度为强规则处理后额度，未做降额则为原      额度</t>
  </si>
  <si>
    <t>在综合查询和电催详情中添加行为评分，行为评分值由决策平台提供，且只保存最近一次决策平台反馈的行为评分值，从未跑过决策平台的客户，则显示空值。</t>
  </si>
  <si>
    <t>客户关联押品的账户状态为Q，判断客户名下所有账户五级分类是否正常，五级分类正常，即可解押；五级分类异常，则名下所有账户当前透支余额为0即可解押。名下账户五级分类不正常的，不可解除关联关系
       客户关联押品的账户状态不为Q,按原规则执行。</t>
  </si>
  <si>
    <t>一个关联编号如对应多个押品编号，则押品编号按照“，”字符分割，每个押品编号独立显示一行数据，如一个关联编号对应2个押品的，分为2行展示，每一行对应一个押品编号，发起押品解押时，送值该行押品关联编号和押品编号（不能同时送2个押品编号）。押品未入库预警按照单个押品编号判断。</t>
  </si>
  <si>
    <t>新核心费用字段中已包含年费，需扣除年费。</t>
  </si>
  <si>
    <t>统计信用卡贷后系统登录使用情况，包括页面查询功能和EXCEL数据下载功能，以及下载留痕。</t>
  </si>
  <si>
    <t>可实时对系统中的数据字典进行新增、修改、删除、查询等操作，且系统实时生效，无需通过后台维护。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</si>
</sst>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0" borderId="16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4" borderId="14" applyNumberFormat="0" applyAlignment="0" applyProtection="0">
      <alignment vertical="center"/>
    </xf>
    <xf numFmtId="0" fontId="7" fillId="4" borderId="9" applyNumberFormat="0" applyAlignment="0" applyProtection="0">
      <alignment vertical="center"/>
    </xf>
    <xf numFmtId="0" fontId="17" fillId="17" borderId="1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3" fillId="0" borderId="0" xfId="50" applyFont="1" applyBorder="1" applyAlignment="1">
      <alignment horizontal="center" vertical="center"/>
    </xf>
    <xf numFmtId="0" fontId="4" fillId="0" borderId="8" xfId="50" applyFont="1" applyBorder="1" applyAlignment="1">
      <alignment horizontal="right" vertical="center"/>
    </xf>
    <xf numFmtId="0" fontId="5" fillId="0" borderId="1" xfId="50" applyFont="1" applyBorder="1" applyAlignment="1">
      <alignment horizontal="left" vertical="center" wrapText="1"/>
    </xf>
    <xf numFmtId="0" fontId="5" fillId="0" borderId="3" xfId="50" applyFont="1" applyBorder="1" applyAlignment="1">
      <alignment horizontal="center" vertical="center" wrapText="1"/>
    </xf>
    <xf numFmtId="0" fontId="5" fillId="0" borderId="1" xfId="5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50" applyNumberFormat="1" applyFont="1" applyBorder="1" applyAlignment="1">
      <alignment vertical="center" wrapText="1"/>
    </xf>
    <xf numFmtId="0" fontId="5" fillId="0" borderId="1" xfId="50" applyFont="1" applyBorder="1" applyAlignment="1">
      <alignment vertical="center" wrapText="1"/>
    </xf>
    <xf numFmtId="176" fontId="5" fillId="0" borderId="3" xfId="50" applyNumberFormat="1" applyFont="1" applyBorder="1" applyAlignment="1">
      <alignment vertical="center" wrapText="1"/>
    </xf>
    <xf numFmtId="176" fontId="5" fillId="0" borderId="3" xfId="50" applyNumberFormat="1" applyFont="1" applyBorder="1" applyAlignment="1">
      <alignment horizontal="center" vertical="center" wrapText="1"/>
    </xf>
    <xf numFmtId="176" fontId="5" fillId="0" borderId="4" xfId="50" applyNumberFormat="1" applyFont="1" applyBorder="1" applyAlignment="1">
      <alignment horizontal="center" vertical="center" wrapText="1"/>
    </xf>
    <xf numFmtId="176" fontId="6" fillId="0" borderId="3" xfId="50" applyNumberFormat="1" applyFont="1" applyBorder="1" applyAlignment="1">
      <alignment horizontal="center" vertical="center" wrapText="1"/>
    </xf>
    <xf numFmtId="176" fontId="5" fillId="0" borderId="7" xfId="5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50" applyFont="1" applyBorder="1" applyAlignment="1">
      <alignment horizontal="center" vertical="center" wrapText="1"/>
    </xf>
    <xf numFmtId="0" fontId="5" fillId="0" borderId="4" xfId="50" applyFont="1" applyBorder="1" applyAlignment="1">
      <alignment horizontal="center" vertical="center" wrapText="1"/>
    </xf>
    <xf numFmtId="0" fontId="5" fillId="0" borderId="3" xfId="50" applyFont="1" applyBorder="1" applyAlignment="1">
      <alignment vertical="top" wrapText="1"/>
    </xf>
    <xf numFmtId="0" fontId="5" fillId="0" borderId="7" xfId="50" applyFont="1" applyBorder="1" applyAlignment="1">
      <alignment vertical="top" wrapText="1"/>
    </xf>
    <xf numFmtId="0" fontId="5" fillId="0" borderId="4" xfId="5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适中 2" xfId="47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view="pageBreakPreview" zoomScaleNormal="100" zoomScaleSheetLayoutView="100" workbookViewId="0">
      <selection activeCell="H12" sqref="H12"/>
    </sheetView>
  </sheetViews>
  <sheetFormatPr defaultColWidth="9" defaultRowHeight="13.5" outlineLevelCol="4"/>
  <cols>
    <col min="1" max="1" width="14.1666666666667" customWidth="1"/>
    <col min="2" max="2" width="33.625" customWidth="1"/>
    <col min="3" max="3" width="13.6666666666667" customWidth="1"/>
    <col min="4" max="4" width="11.3333333333333" customWidth="1"/>
    <col min="5" max="5" width="20" style="23" customWidth="1"/>
  </cols>
  <sheetData>
    <row r="1" ht="45" customHeight="1" spans="1:5">
      <c r="A1" s="24" t="s">
        <v>0</v>
      </c>
      <c r="B1" s="24"/>
      <c r="C1" s="24"/>
      <c r="D1" s="24"/>
      <c r="E1" s="24"/>
    </row>
    <row r="2" ht="17.25" customHeight="1" spans="1:5">
      <c r="A2" s="25" t="s">
        <v>1</v>
      </c>
      <c r="B2" s="25"/>
      <c r="C2" s="25"/>
      <c r="D2" s="25"/>
      <c r="E2" s="25"/>
    </row>
    <row r="3" ht="27" customHeight="1" spans="1:5">
      <c r="A3" s="26" t="s">
        <v>2</v>
      </c>
      <c r="B3" s="27" t="s">
        <v>3</v>
      </c>
      <c r="C3" s="26" t="s">
        <v>4</v>
      </c>
      <c r="D3" s="26"/>
      <c r="E3" s="28"/>
    </row>
    <row r="4" ht="27" customHeight="1" spans="1:5">
      <c r="A4" s="26" t="s">
        <v>5</v>
      </c>
      <c r="B4" s="27" t="s">
        <v>6</v>
      </c>
      <c r="C4" s="26" t="s">
        <v>7</v>
      </c>
      <c r="D4" s="26"/>
      <c r="E4" s="28" t="s">
        <v>8</v>
      </c>
    </row>
    <row r="5" ht="27" customHeight="1" spans="1:5">
      <c r="A5" s="29" t="s">
        <v>9</v>
      </c>
      <c r="B5" s="30">
        <v>44186</v>
      </c>
      <c r="C5" s="26" t="s">
        <v>10</v>
      </c>
      <c r="D5" s="26"/>
      <c r="E5" s="28"/>
    </row>
    <row r="6" ht="65" customHeight="1" spans="1:5">
      <c r="A6" s="29" t="s">
        <v>11</v>
      </c>
      <c r="B6" s="31" t="s">
        <v>12</v>
      </c>
      <c r="C6" s="31"/>
      <c r="D6" s="31"/>
      <c r="E6" s="31"/>
    </row>
    <row r="7" ht="27" customHeight="1" spans="1:5">
      <c r="A7" s="29" t="s">
        <v>13</v>
      </c>
      <c r="B7" s="32">
        <f>C38</f>
        <v>2.86363636363636</v>
      </c>
      <c r="C7" s="26" t="s">
        <v>14</v>
      </c>
      <c r="D7" s="33">
        <v>2.27</v>
      </c>
      <c r="E7" s="34"/>
    </row>
    <row r="8" ht="27" customHeight="1" spans="1:5">
      <c r="A8" s="29" t="s">
        <v>15</v>
      </c>
      <c r="B8" s="35" t="s">
        <v>16</v>
      </c>
      <c r="C8" s="36"/>
      <c r="D8" s="36"/>
      <c r="E8" s="34"/>
    </row>
    <row r="9" ht="35.5" customHeight="1" spans="1:5">
      <c r="A9" s="37" t="s">
        <v>17</v>
      </c>
      <c r="B9" s="27"/>
      <c r="C9" s="38"/>
      <c r="D9" s="38"/>
      <c r="E9" s="39"/>
    </row>
    <row r="10" ht="59" customHeight="1" spans="1:5">
      <c r="A10" s="37" t="s">
        <v>18</v>
      </c>
      <c r="B10" s="40"/>
      <c r="C10" s="41"/>
      <c r="D10" s="41"/>
      <c r="E10" s="42"/>
    </row>
    <row r="11" ht="27" customHeight="1" spans="1:5">
      <c r="A11" s="29" t="s">
        <v>19</v>
      </c>
      <c r="B11" s="26"/>
      <c r="C11" s="26"/>
      <c r="D11" s="26"/>
      <c r="E11" s="26"/>
    </row>
    <row r="12" ht="64" customHeight="1" spans="1:5">
      <c r="A12" s="37" t="s">
        <v>20</v>
      </c>
      <c r="B12" s="28"/>
      <c r="C12" s="28"/>
      <c r="D12" s="28"/>
      <c r="E12" s="28"/>
    </row>
    <row r="13" ht="17" customHeight="1" spans="1:5">
      <c r="A13" s="43" t="s">
        <v>21</v>
      </c>
      <c r="B13" s="43"/>
      <c r="C13" s="43"/>
      <c r="D13" s="43"/>
      <c r="E13" s="43"/>
    </row>
    <row r="14" ht="40.5" spans="1:5">
      <c r="A14" s="28" t="s">
        <v>22</v>
      </c>
      <c r="B14" s="28" t="s">
        <v>23</v>
      </c>
      <c r="C14" s="28" t="s">
        <v>24</v>
      </c>
      <c r="D14" s="28" t="s">
        <v>25</v>
      </c>
      <c r="E14" s="44" t="s">
        <v>26</v>
      </c>
    </row>
    <row r="15" ht="24" spans="1:5">
      <c r="A15" s="28">
        <v>1</v>
      </c>
      <c r="B15" s="11" t="s">
        <v>27</v>
      </c>
      <c r="C15" s="9">
        <f>Sheet2!S3</f>
        <v>3</v>
      </c>
      <c r="D15" s="9">
        <v>3</v>
      </c>
      <c r="E15" s="12"/>
    </row>
    <row r="16" ht="24" spans="1:5">
      <c r="A16" s="28">
        <v>2</v>
      </c>
      <c r="B16" s="11" t="s">
        <v>28</v>
      </c>
      <c r="C16" s="9">
        <f>Sheet2!S4</f>
        <v>2</v>
      </c>
      <c r="D16" s="9">
        <v>2</v>
      </c>
      <c r="E16" s="12"/>
    </row>
    <row r="17" ht="14.25" spans="1:5">
      <c r="A17" s="28">
        <v>3</v>
      </c>
      <c r="B17" s="11" t="s">
        <v>29</v>
      </c>
      <c r="C17" s="9">
        <f>Sheet2!S5</f>
        <v>7</v>
      </c>
      <c r="D17" s="9">
        <v>6</v>
      </c>
      <c r="E17" s="12"/>
    </row>
    <row r="18" ht="14.25" spans="1:5">
      <c r="A18" s="28">
        <v>4</v>
      </c>
      <c r="B18" s="11" t="s">
        <v>30</v>
      </c>
      <c r="C18" s="9">
        <f>Sheet2!S6</f>
        <v>7</v>
      </c>
      <c r="D18" s="11">
        <v>6</v>
      </c>
      <c r="E18" s="12"/>
    </row>
    <row r="19" ht="14.25" spans="1:5">
      <c r="A19" s="28">
        <v>5</v>
      </c>
      <c r="B19" s="11" t="s">
        <v>31</v>
      </c>
      <c r="C19" s="9">
        <f>Sheet2!S7</f>
        <v>8</v>
      </c>
      <c r="D19" s="11">
        <v>6</v>
      </c>
      <c r="E19" s="12"/>
    </row>
    <row r="20" ht="14.25" spans="1:5">
      <c r="A20" s="28">
        <v>6</v>
      </c>
      <c r="B20" s="11" t="s">
        <v>32</v>
      </c>
      <c r="C20" s="9">
        <f>Sheet2!S8</f>
        <v>7</v>
      </c>
      <c r="D20" s="11">
        <v>6</v>
      </c>
      <c r="E20" s="12"/>
    </row>
    <row r="21" ht="14.25" spans="1:5">
      <c r="A21" s="28">
        <v>7</v>
      </c>
      <c r="B21" s="11" t="s">
        <v>33</v>
      </c>
      <c r="C21" s="9">
        <f>Sheet2!S9</f>
        <v>6</v>
      </c>
      <c r="D21" s="11">
        <v>4</v>
      </c>
      <c r="E21" s="12"/>
    </row>
    <row r="22" ht="14.25" spans="1:5">
      <c r="A22" s="28">
        <v>8</v>
      </c>
      <c r="B22" s="11" t="s">
        <v>34</v>
      </c>
      <c r="C22" s="9">
        <f>Sheet2!S10</f>
        <v>3</v>
      </c>
      <c r="D22" s="11">
        <v>4</v>
      </c>
      <c r="E22" s="12"/>
    </row>
    <row r="23" ht="14.25" spans="1:5">
      <c r="A23" s="28">
        <v>9</v>
      </c>
      <c r="B23" s="11" t="s">
        <v>35</v>
      </c>
      <c r="C23" s="9">
        <f>Sheet2!S11</f>
        <v>2</v>
      </c>
      <c r="D23" s="11">
        <v>2</v>
      </c>
      <c r="E23" s="12"/>
    </row>
    <row r="24" ht="14.25" spans="1:5">
      <c r="A24" s="28">
        <v>10</v>
      </c>
      <c r="B24" s="11" t="s">
        <v>36</v>
      </c>
      <c r="C24" s="9">
        <f>Sheet2!S12</f>
        <v>2</v>
      </c>
      <c r="D24" s="11">
        <v>2</v>
      </c>
      <c r="E24" s="12"/>
    </row>
    <row r="25" ht="14.25" spans="1:5">
      <c r="A25" s="28">
        <v>11</v>
      </c>
      <c r="B25" s="11" t="s">
        <v>37</v>
      </c>
      <c r="C25" s="9">
        <f>Sheet2!S13</f>
        <v>6</v>
      </c>
      <c r="D25" s="11">
        <v>3</v>
      </c>
      <c r="E25" s="12"/>
    </row>
    <row r="26" ht="14.25" spans="1:5">
      <c r="A26" s="28">
        <v>12</v>
      </c>
      <c r="B26" s="11" t="s">
        <v>38</v>
      </c>
      <c r="C26" s="9">
        <f>Sheet2!S14</f>
        <v>2</v>
      </c>
      <c r="D26" s="11">
        <v>2</v>
      </c>
      <c r="E26" s="12"/>
    </row>
    <row r="27" ht="14.25" spans="1:5">
      <c r="A27" s="28">
        <v>13</v>
      </c>
      <c r="B27" s="11" t="s">
        <v>39</v>
      </c>
      <c r="C27" s="9">
        <f>Sheet2!S15</f>
        <v>4</v>
      </c>
      <c r="D27" s="11">
        <v>2</v>
      </c>
      <c r="E27" s="12"/>
    </row>
    <row r="28" ht="14.25" spans="1:5">
      <c r="A28" s="28">
        <v>14</v>
      </c>
      <c r="B28" s="11" t="s">
        <v>40</v>
      </c>
      <c r="C28" s="9">
        <f>Sheet2!S16</f>
        <v>4</v>
      </c>
      <c r="D28" s="11">
        <v>2</v>
      </c>
      <c r="E28" s="12"/>
    </row>
    <row r="29" ht="14.25" spans="1:5">
      <c r="A29" s="28">
        <v>15</v>
      </c>
      <c r="B29" s="11"/>
      <c r="C29" s="11"/>
      <c r="D29" s="11"/>
      <c r="E29" s="12"/>
    </row>
    <row r="30" ht="14.25" spans="1:5">
      <c r="A30" s="28">
        <v>16</v>
      </c>
      <c r="B30" s="11"/>
      <c r="C30" s="11"/>
      <c r="D30" s="11"/>
      <c r="E30" s="12"/>
    </row>
    <row r="31" ht="14.25" spans="1:5">
      <c r="A31" s="28">
        <v>17</v>
      </c>
      <c r="B31" s="11"/>
      <c r="C31" s="11"/>
      <c r="D31" s="11"/>
      <c r="E31" s="12"/>
    </row>
    <row r="32" ht="14.25" spans="1:5">
      <c r="A32" s="28">
        <v>18</v>
      </c>
      <c r="B32" s="11"/>
      <c r="C32" s="11"/>
      <c r="D32" s="11"/>
      <c r="E32" s="12"/>
    </row>
    <row r="33" ht="14.25" spans="1:5">
      <c r="A33" s="28">
        <v>19</v>
      </c>
      <c r="B33" s="11"/>
      <c r="C33" s="11"/>
      <c r="D33" s="11"/>
      <c r="E33" s="12"/>
    </row>
    <row r="34" ht="14.25" spans="1:5">
      <c r="A34" s="28">
        <v>20</v>
      </c>
      <c r="B34" s="11"/>
      <c r="C34" s="11"/>
      <c r="D34" s="11"/>
      <c r="E34" s="12"/>
    </row>
    <row r="35" ht="14.25" spans="1:5">
      <c r="A35" s="28">
        <v>21</v>
      </c>
      <c r="B35" s="11"/>
      <c r="C35" s="11"/>
      <c r="D35" s="11"/>
      <c r="E35" s="12"/>
    </row>
    <row r="36" ht="14.25" spans="1:5">
      <c r="A36" s="28">
        <v>22</v>
      </c>
      <c r="B36" s="11"/>
      <c r="C36" s="11"/>
      <c r="D36" s="11"/>
      <c r="E36" s="12"/>
    </row>
    <row r="37" ht="14.25" spans="1:5">
      <c r="A37" s="28">
        <v>23</v>
      </c>
      <c r="B37" s="11"/>
      <c r="C37" s="11"/>
      <c r="D37" s="11"/>
      <c r="E37" s="12"/>
    </row>
    <row r="38" ht="27" customHeight="1" spans="1:5">
      <c r="A38" s="37" t="s">
        <v>41</v>
      </c>
      <c r="B38" s="37"/>
      <c r="C38" s="22">
        <f>SUM(C15:C37)/22</f>
        <v>2.86363636363636</v>
      </c>
      <c r="D38" s="22">
        <f>SUM(D15:D37)/22</f>
        <v>2.27272727272727</v>
      </c>
      <c r="E38" s="44"/>
    </row>
    <row r="39" spans="1:5">
      <c r="A39" s="45" t="s">
        <v>42</v>
      </c>
      <c r="B39" s="45"/>
      <c r="C39" s="45"/>
      <c r="D39" s="45"/>
      <c r="E39" s="46"/>
    </row>
  </sheetData>
  <mergeCells count="13">
    <mergeCell ref="A1:E1"/>
    <mergeCell ref="A2:E2"/>
    <mergeCell ref="C3:D3"/>
    <mergeCell ref="C4:D4"/>
    <mergeCell ref="C5:D5"/>
    <mergeCell ref="B6:E6"/>
    <mergeCell ref="D7:E7"/>
    <mergeCell ref="B8:E8"/>
    <mergeCell ref="B9:E9"/>
    <mergeCell ref="B10:E10"/>
    <mergeCell ref="A11:E11"/>
    <mergeCell ref="B12:E12"/>
    <mergeCell ref="A13:E13"/>
  </mergeCells>
  <pageMargins left="0.55" right="0.196527777777778" top="0.747916666666667" bottom="0.747916666666667" header="0.313888888888889" footer="0.313888888888889"/>
  <pageSetup paperSize="9" firstPageNumber="4294963191" orientation="portrait" useFirstPageNumber="1" horizontalDpi="300" verticalDpi="300"/>
  <headerFooter alignWithMargins="0">
    <oddHeader>&amp;L&amp;G&amp;R&amp;"宋体,加粗"
文档编号：&amp;K00+000P2015P00020-00-06-XXX</oddHeader>
    <oddFooter>&amp;C第 &amp;P 页，共 &amp;N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"/>
  <sheetViews>
    <sheetView workbookViewId="0">
      <pane xSplit="4" ySplit="2" topLeftCell="E9" activePane="bottomRight" state="frozen"/>
      <selection/>
      <selection pane="topRight"/>
      <selection pane="bottomLeft"/>
      <selection pane="bottomRight" activeCell="L18" sqref="L18"/>
    </sheetView>
  </sheetViews>
  <sheetFormatPr defaultColWidth="9" defaultRowHeight="13.5"/>
  <cols>
    <col min="3" max="3" width="33.5" customWidth="1"/>
    <col min="4" max="4" width="39.8333333333333" customWidth="1"/>
    <col min="13" max="13" width="10.1666666666667" customWidth="1"/>
    <col min="14" max="14" width="10.5" customWidth="1"/>
    <col min="15" max="15" width="11" customWidth="1"/>
  </cols>
  <sheetData>
    <row r="1" ht="39" customHeight="1" spans="1:25">
      <c r="A1" s="2" t="s">
        <v>22</v>
      </c>
      <c r="B1" s="3" t="s">
        <v>43</v>
      </c>
      <c r="C1" s="2" t="s">
        <v>44</v>
      </c>
      <c r="D1" s="2" t="s">
        <v>45</v>
      </c>
      <c r="E1" s="2" t="s">
        <v>46</v>
      </c>
      <c r="F1" s="2"/>
      <c r="G1" s="4" t="s">
        <v>47</v>
      </c>
      <c r="H1" s="5"/>
      <c r="I1" s="2" t="s">
        <v>48</v>
      </c>
      <c r="J1" s="2"/>
      <c r="K1" s="2"/>
      <c r="L1" s="2" t="s">
        <v>49</v>
      </c>
      <c r="M1" s="2"/>
      <c r="N1" s="4" t="s">
        <v>50</v>
      </c>
      <c r="O1" s="5"/>
      <c r="P1" s="4" t="s">
        <v>51</v>
      </c>
      <c r="Q1" s="19"/>
      <c r="R1" s="5"/>
      <c r="S1" s="2" t="s">
        <v>52</v>
      </c>
      <c r="W1" s="20"/>
      <c r="X1" s="20"/>
      <c r="Y1" s="20"/>
    </row>
    <row r="2" ht="24" spans="1:25">
      <c r="A2" s="2"/>
      <c r="B2" s="6"/>
      <c r="C2" s="2"/>
      <c r="D2" s="2"/>
      <c r="E2" s="7" t="s">
        <v>53</v>
      </c>
      <c r="F2" s="7" t="s">
        <v>54</v>
      </c>
      <c r="G2" s="8" t="s">
        <v>55</v>
      </c>
      <c r="H2" s="8" t="s">
        <v>56</v>
      </c>
      <c r="I2" s="7" t="s">
        <v>57</v>
      </c>
      <c r="J2" s="7" t="s">
        <v>58</v>
      </c>
      <c r="K2" s="7" t="s">
        <v>59</v>
      </c>
      <c r="L2" s="7" t="s">
        <v>60</v>
      </c>
      <c r="M2" s="8" t="s">
        <v>61</v>
      </c>
      <c r="N2" s="8" t="s">
        <v>62</v>
      </c>
      <c r="O2" s="8" t="s">
        <v>63</v>
      </c>
      <c r="P2" s="8" t="s">
        <v>64</v>
      </c>
      <c r="Q2" s="8" t="s">
        <v>65</v>
      </c>
      <c r="R2" s="8" t="s">
        <v>66</v>
      </c>
      <c r="S2" s="9"/>
      <c r="T2" s="20"/>
      <c r="U2" s="20"/>
      <c r="V2" s="21"/>
      <c r="W2" s="20"/>
      <c r="X2" s="20"/>
      <c r="Y2" s="20"/>
    </row>
    <row r="3" ht="39" customHeight="1" spans="1:19">
      <c r="A3" s="9">
        <v>1</v>
      </c>
      <c r="B3" s="10" t="s">
        <v>6</v>
      </c>
      <c r="C3" s="11" t="s">
        <v>27</v>
      </c>
      <c r="D3" s="12" t="s">
        <v>67</v>
      </c>
      <c r="E3" s="11">
        <v>0.1</v>
      </c>
      <c r="F3" s="9">
        <v>0.1</v>
      </c>
      <c r="G3" s="9">
        <v>0</v>
      </c>
      <c r="H3" s="11">
        <v>0</v>
      </c>
      <c r="I3" s="9">
        <v>0</v>
      </c>
      <c r="J3" s="9">
        <v>0</v>
      </c>
      <c r="K3" s="9">
        <v>0.2</v>
      </c>
      <c r="L3" s="11">
        <v>0</v>
      </c>
      <c r="M3" s="11">
        <v>0.5</v>
      </c>
      <c r="N3" s="11">
        <v>0</v>
      </c>
      <c r="O3" s="11">
        <v>0.7</v>
      </c>
      <c r="P3" s="9">
        <v>1</v>
      </c>
      <c r="Q3" s="9">
        <v>0.2</v>
      </c>
      <c r="R3" s="9">
        <v>0.2</v>
      </c>
      <c r="S3" s="9">
        <f>SUM(E3:R3)</f>
        <v>3</v>
      </c>
    </row>
    <row r="4" ht="57" spans="1:19">
      <c r="A4" s="9">
        <v>2</v>
      </c>
      <c r="B4" s="13"/>
      <c r="C4" s="11" t="s">
        <v>28</v>
      </c>
      <c r="D4" s="12" t="s">
        <v>68</v>
      </c>
      <c r="E4" s="11">
        <v>0.1</v>
      </c>
      <c r="F4" s="9">
        <v>0.2</v>
      </c>
      <c r="G4" s="9">
        <v>0</v>
      </c>
      <c r="H4" s="11">
        <v>0</v>
      </c>
      <c r="I4" s="9">
        <v>0</v>
      </c>
      <c r="J4" s="9">
        <v>0</v>
      </c>
      <c r="K4" s="9">
        <v>0.1</v>
      </c>
      <c r="L4" s="11">
        <v>0</v>
      </c>
      <c r="M4" s="11">
        <v>0.3</v>
      </c>
      <c r="N4" s="11">
        <v>0</v>
      </c>
      <c r="O4" s="11">
        <v>0</v>
      </c>
      <c r="P4" s="9">
        <v>0.9</v>
      </c>
      <c r="Q4" s="9">
        <v>0.2</v>
      </c>
      <c r="R4" s="9">
        <v>0.2</v>
      </c>
      <c r="S4" s="9">
        <f>SUM(E4:R4)</f>
        <v>2</v>
      </c>
    </row>
    <row r="5" ht="63" customHeight="1" spans="1:19">
      <c r="A5" s="9">
        <v>3</v>
      </c>
      <c r="B5" s="13"/>
      <c r="C5" s="11" t="s">
        <v>29</v>
      </c>
      <c r="D5" s="12" t="s">
        <v>69</v>
      </c>
      <c r="E5" s="11">
        <v>0.1</v>
      </c>
      <c r="F5" s="9">
        <v>0.3</v>
      </c>
      <c r="G5" s="11">
        <v>0</v>
      </c>
      <c r="H5" s="11">
        <v>0</v>
      </c>
      <c r="I5" s="9">
        <v>0</v>
      </c>
      <c r="J5" s="9">
        <v>0</v>
      </c>
      <c r="K5" s="9">
        <v>0.4</v>
      </c>
      <c r="L5" s="11">
        <v>1</v>
      </c>
      <c r="M5" s="11">
        <v>2</v>
      </c>
      <c r="N5" s="11">
        <v>0</v>
      </c>
      <c r="O5" s="11">
        <v>0</v>
      </c>
      <c r="P5" s="9">
        <v>2</v>
      </c>
      <c r="Q5" s="9">
        <v>0.6</v>
      </c>
      <c r="R5" s="9">
        <v>0.6</v>
      </c>
      <c r="S5" s="9">
        <f t="shared" ref="S5:S13" si="0">SUM(E5:R5)</f>
        <v>7</v>
      </c>
    </row>
    <row r="6" ht="61" customHeight="1" spans="1:19">
      <c r="A6" s="9">
        <v>4</v>
      </c>
      <c r="B6" s="13"/>
      <c r="C6" s="11" t="s">
        <v>30</v>
      </c>
      <c r="D6" s="12" t="s">
        <v>70</v>
      </c>
      <c r="E6" s="11">
        <v>0.3</v>
      </c>
      <c r="F6" s="9">
        <v>0.5</v>
      </c>
      <c r="G6" s="11">
        <v>0</v>
      </c>
      <c r="H6" s="11">
        <v>0</v>
      </c>
      <c r="I6" s="9">
        <v>0</v>
      </c>
      <c r="J6" s="9">
        <v>0</v>
      </c>
      <c r="K6" s="9">
        <v>1</v>
      </c>
      <c r="L6" s="11">
        <v>0</v>
      </c>
      <c r="M6" s="11">
        <v>2</v>
      </c>
      <c r="N6" s="11">
        <v>0</v>
      </c>
      <c r="O6" s="11">
        <v>0</v>
      </c>
      <c r="P6" s="9">
        <v>2</v>
      </c>
      <c r="Q6" s="9">
        <v>0.6</v>
      </c>
      <c r="R6" s="9">
        <v>0.6</v>
      </c>
      <c r="S6" s="9">
        <f t="shared" si="0"/>
        <v>7</v>
      </c>
    </row>
    <row r="7" ht="58" customHeight="1" spans="1:19">
      <c r="A7" s="9">
        <v>5</v>
      </c>
      <c r="B7" s="13"/>
      <c r="C7" s="11" t="s">
        <v>31</v>
      </c>
      <c r="D7" s="12" t="s">
        <v>71</v>
      </c>
      <c r="E7" s="11">
        <v>0.2</v>
      </c>
      <c r="F7" s="9">
        <v>0.2</v>
      </c>
      <c r="G7" s="11">
        <v>0.2</v>
      </c>
      <c r="H7" s="11">
        <v>0.2</v>
      </c>
      <c r="I7" s="9">
        <v>0</v>
      </c>
      <c r="J7" s="9">
        <v>0</v>
      </c>
      <c r="K7" s="9">
        <v>1</v>
      </c>
      <c r="L7" s="11">
        <v>0.5</v>
      </c>
      <c r="M7" s="11">
        <v>2</v>
      </c>
      <c r="N7" s="11">
        <v>0</v>
      </c>
      <c r="O7" s="11">
        <v>0</v>
      </c>
      <c r="P7" s="9">
        <v>2.5</v>
      </c>
      <c r="Q7" s="9">
        <v>0.7</v>
      </c>
      <c r="R7" s="9">
        <v>0.5</v>
      </c>
      <c r="S7" s="9">
        <f t="shared" si="0"/>
        <v>8</v>
      </c>
    </row>
    <row r="8" ht="108" customHeight="1" spans="1:19">
      <c r="A8" s="9">
        <v>6</v>
      </c>
      <c r="B8" s="13"/>
      <c r="C8" s="11" t="s">
        <v>32</v>
      </c>
      <c r="D8" s="12" t="s">
        <v>72</v>
      </c>
      <c r="E8" s="11">
        <v>0.3</v>
      </c>
      <c r="F8" s="9">
        <v>0.2</v>
      </c>
      <c r="G8" s="11">
        <v>0</v>
      </c>
      <c r="H8" s="11">
        <v>0</v>
      </c>
      <c r="I8" s="9">
        <v>0</v>
      </c>
      <c r="J8" s="9">
        <v>0</v>
      </c>
      <c r="K8" s="9">
        <v>1</v>
      </c>
      <c r="L8" s="11">
        <v>0</v>
      </c>
      <c r="M8" s="11">
        <v>2</v>
      </c>
      <c r="N8" s="11">
        <v>0</v>
      </c>
      <c r="O8" s="11">
        <v>0</v>
      </c>
      <c r="P8" s="9">
        <v>2.3</v>
      </c>
      <c r="Q8" s="9">
        <v>0.7</v>
      </c>
      <c r="R8" s="9">
        <v>0.5</v>
      </c>
      <c r="S8" s="9">
        <f t="shared" si="0"/>
        <v>7</v>
      </c>
    </row>
    <row r="9" ht="37" customHeight="1" spans="1:19">
      <c r="A9" s="9">
        <v>7</v>
      </c>
      <c r="B9" s="13"/>
      <c r="C9" s="11" t="s">
        <v>33</v>
      </c>
      <c r="D9" s="12" t="s">
        <v>73</v>
      </c>
      <c r="E9" s="11">
        <v>0.5</v>
      </c>
      <c r="F9" s="9">
        <v>0.2</v>
      </c>
      <c r="G9" s="11">
        <v>0.5</v>
      </c>
      <c r="H9" s="11">
        <v>0.5</v>
      </c>
      <c r="I9" s="9">
        <v>0</v>
      </c>
      <c r="J9" s="9">
        <v>0</v>
      </c>
      <c r="K9" s="9">
        <v>0.5</v>
      </c>
      <c r="L9" s="11">
        <v>0.5</v>
      </c>
      <c r="M9" s="11">
        <v>0.5</v>
      </c>
      <c r="N9" s="11">
        <v>0</v>
      </c>
      <c r="O9" s="11">
        <v>0</v>
      </c>
      <c r="P9" s="9">
        <v>1.5</v>
      </c>
      <c r="Q9" s="9">
        <v>0.7</v>
      </c>
      <c r="R9" s="9">
        <v>0.6</v>
      </c>
      <c r="S9" s="9">
        <f t="shared" si="0"/>
        <v>6</v>
      </c>
    </row>
    <row r="10" ht="37" customHeight="1" spans="1:19">
      <c r="A10" s="9">
        <v>8</v>
      </c>
      <c r="B10" s="13"/>
      <c r="C10" s="11" t="s">
        <v>34</v>
      </c>
      <c r="D10" s="12" t="s">
        <v>74</v>
      </c>
      <c r="E10" s="11">
        <v>0.1</v>
      </c>
      <c r="F10" s="9">
        <v>0.1</v>
      </c>
      <c r="G10" s="11">
        <v>0.3</v>
      </c>
      <c r="H10" s="11">
        <v>0.3</v>
      </c>
      <c r="I10" s="9">
        <v>0</v>
      </c>
      <c r="J10" s="9">
        <v>0</v>
      </c>
      <c r="K10" s="9">
        <v>0.3</v>
      </c>
      <c r="L10" s="11">
        <v>0.5</v>
      </c>
      <c r="M10" s="11">
        <v>0.2</v>
      </c>
      <c r="N10" s="11">
        <v>0</v>
      </c>
      <c r="O10" s="11">
        <v>0</v>
      </c>
      <c r="P10" s="9">
        <v>0.7</v>
      </c>
      <c r="Q10" s="9">
        <v>0.3</v>
      </c>
      <c r="R10" s="9">
        <v>0.2</v>
      </c>
      <c r="S10" s="9">
        <f t="shared" si="0"/>
        <v>3</v>
      </c>
    </row>
    <row r="11" ht="37" customHeight="1" spans="1:19">
      <c r="A11" s="9">
        <v>9</v>
      </c>
      <c r="B11" s="13"/>
      <c r="C11" s="11" t="s">
        <v>35</v>
      </c>
      <c r="D11" s="12" t="s">
        <v>75</v>
      </c>
      <c r="E11" s="11">
        <v>0</v>
      </c>
      <c r="F11" s="9">
        <v>0</v>
      </c>
      <c r="G11" s="11">
        <v>0</v>
      </c>
      <c r="H11" s="11">
        <v>0</v>
      </c>
      <c r="I11" s="9">
        <v>0</v>
      </c>
      <c r="J11" s="9">
        <v>0</v>
      </c>
      <c r="K11" s="9">
        <v>0.1</v>
      </c>
      <c r="L11" s="11">
        <v>0.1</v>
      </c>
      <c r="M11" s="11">
        <v>0.2</v>
      </c>
      <c r="N11" s="11">
        <v>0</v>
      </c>
      <c r="O11" s="11">
        <v>0.5</v>
      </c>
      <c r="P11" s="9">
        <v>0.5</v>
      </c>
      <c r="Q11" s="9">
        <v>0.3</v>
      </c>
      <c r="R11" s="9">
        <v>0.3</v>
      </c>
      <c r="S11" s="9">
        <f t="shared" si="0"/>
        <v>2</v>
      </c>
    </row>
    <row r="12" ht="37" customHeight="1" spans="1:19">
      <c r="A12" s="9">
        <v>10</v>
      </c>
      <c r="B12" s="13"/>
      <c r="C12" s="11" t="s">
        <v>36</v>
      </c>
      <c r="D12" s="12" t="s">
        <v>76</v>
      </c>
      <c r="E12" s="11">
        <v>0.1</v>
      </c>
      <c r="F12" s="9">
        <v>0</v>
      </c>
      <c r="G12" s="11">
        <v>0</v>
      </c>
      <c r="H12" s="11">
        <v>0</v>
      </c>
      <c r="I12" s="9">
        <v>0</v>
      </c>
      <c r="J12" s="9">
        <v>0</v>
      </c>
      <c r="K12" s="9">
        <v>0.2</v>
      </c>
      <c r="L12" s="11">
        <v>0</v>
      </c>
      <c r="M12" s="11">
        <v>0.6</v>
      </c>
      <c r="N12" s="11">
        <v>0</v>
      </c>
      <c r="O12" s="11">
        <v>0</v>
      </c>
      <c r="P12" s="9">
        <v>0.5</v>
      </c>
      <c r="Q12" s="9">
        <v>0.3</v>
      </c>
      <c r="R12" s="9">
        <v>0.3</v>
      </c>
      <c r="S12" s="9">
        <f t="shared" si="0"/>
        <v>2</v>
      </c>
    </row>
    <row r="13" ht="37" customHeight="1" spans="1:19">
      <c r="A13" s="9">
        <v>11</v>
      </c>
      <c r="B13" s="13"/>
      <c r="C13" s="11" t="s">
        <v>37</v>
      </c>
      <c r="D13" s="12" t="s">
        <v>77</v>
      </c>
      <c r="E13" s="11">
        <v>0.1</v>
      </c>
      <c r="F13" s="11">
        <v>0</v>
      </c>
      <c r="G13" s="11">
        <v>0</v>
      </c>
      <c r="H13" s="11">
        <v>0</v>
      </c>
      <c r="I13" s="9">
        <v>0</v>
      </c>
      <c r="J13" s="9">
        <v>0</v>
      </c>
      <c r="K13" s="9">
        <v>0.3</v>
      </c>
      <c r="L13" s="11">
        <v>0</v>
      </c>
      <c r="M13" s="11">
        <v>1</v>
      </c>
      <c r="N13" s="11">
        <v>0</v>
      </c>
      <c r="O13" s="11">
        <v>1</v>
      </c>
      <c r="P13" s="9">
        <v>2</v>
      </c>
      <c r="Q13" s="9">
        <v>0.8</v>
      </c>
      <c r="R13" s="9">
        <v>0.8</v>
      </c>
      <c r="S13" s="9">
        <f t="shared" si="0"/>
        <v>6</v>
      </c>
    </row>
    <row r="14" ht="37" customHeight="1" spans="1:19">
      <c r="A14" s="9">
        <v>12</v>
      </c>
      <c r="B14" s="13"/>
      <c r="C14" s="11" t="s">
        <v>38</v>
      </c>
      <c r="D14" s="12" t="s">
        <v>78</v>
      </c>
      <c r="E14" s="11">
        <v>0.2</v>
      </c>
      <c r="F14" s="11">
        <v>0</v>
      </c>
      <c r="G14" s="11">
        <v>0</v>
      </c>
      <c r="H14" s="11">
        <v>0</v>
      </c>
      <c r="I14" s="9">
        <v>0</v>
      </c>
      <c r="J14" s="9">
        <v>0</v>
      </c>
      <c r="K14" s="9">
        <v>0.2</v>
      </c>
      <c r="L14" s="11">
        <v>0</v>
      </c>
      <c r="M14" s="11">
        <v>0.5</v>
      </c>
      <c r="N14" s="11">
        <v>0</v>
      </c>
      <c r="O14" s="11">
        <v>0</v>
      </c>
      <c r="P14" s="9">
        <v>0.7</v>
      </c>
      <c r="Q14" s="9">
        <v>0.2</v>
      </c>
      <c r="R14" s="9">
        <v>0.2</v>
      </c>
      <c r="S14" s="9">
        <f t="shared" ref="S14:S20" si="1">SUM(E14:R14)</f>
        <v>2</v>
      </c>
    </row>
    <row r="15" ht="37" customHeight="1" spans="1:19">
      <c r="A15" s="9">
        <v>13</v>
      </c>
      <c r="B15" s="13"/>
      <c r="C15" s="11" t="s">
        <v>39</v>
      </c>
      <c r="D15" s="12" t="s">
        <v>79</v>
      </c>
      <c r="E15" s="11">
        <v>0.1</v>
      </c>
      <c r="F15" s="11">
        <v>0.2</v>
      </c>
      <c r="G15" s="11">
        <v>0</v>
      </c>
      <c r="H15" s="11">
        <v>0</v>
      </c>
      <c r="I15" s="9">
        <v>0</v>
      </c>
      <c r="J15" s="9">
        <v>0</v>
      </c>
      <c r="K15" s="9">
        <v>0.3</v>
      </c>
      <c r="L15" s="11">
        <v>0</v>
      </c>
      <c r="M15" s="11">
        <v>1.8</v>
      </c>
      <c r="N15" s="11">
        <v>0</v>
      </c>
      <c r="O15" s="11">
        <v>0</v>
      </c>
      <c r="P15" s="9">
        <v>1</v>
      </c>
      <c r="Q15" s="9">
        <v>0.3</v>
      </c>
      <c r="R15" s="9">
        <v>0.3</v>
      </c>
      <c r="S15" s="9">
        <f t="shared" si="1"/>
        <v>4</v>
      </c>
    </row>
    <row r="16" ht="37" customHeight="1" spans="1:19">
      <c r="A16" s="9">
        <v>14</v>
      </c>
      <c r="B16" s="13"/>
      <c r="C16" s="11" t="s">
        <v>40</v>
      </c>
      <c r="D16" s="12" t="s">
        <v>80</v>
      </c>
      <c r="E16" s="11">
        <v>0.1</v>
      </c>
      <c r="F16" s="9">
        <v>0.2</v>
      </c>
      <c r="G16" s="11">
        <v>0</v>
      </c>
      <c r="H16" s="11">
        <v>0</v>
      </c>
      <c r="I16" s="9">
        <v>0</v>
      </c>
      <c r="J16" s="9">
        <v>0</v>
      </c>
      <c r="K16" s="9">
        <v>0.1</v>
      </c>
      <c r="L16" s="11">
        <v>0</v>
      </c>
      <c r="M16" s="11">
        <v>2</v>
      </c>
      <c r="N16" s="11">
        <v>0</v>
      </c>
      <c r="O16" s="11">
        <v>0</v>
      </c>
      <c r="P16" s="9">
        <v>1</v>
      </c>
      <c r="Q16" s="9">
        <v>0.3</v>
      </c>
      <c r="R16" s="9">
        <v>0.3</v>
      </c>
      <c r="S16" s="9">
        <f t="shared" si="1"/>
        <v>4</v>
      </c>
    </row>
    <row r="17" ht="37" customHeight="1" spans="1:19">
      <c r="A17" s="9">
        <v>15</v>
      </c>
      <c r="B17" s="13"/>
      <c r="C17" s="11"/>
      <c r="D17" s="12"/>
      <c r="E17" s="11"/>
      <c r="F17" s="9"/>
      <c r="G17" s="11"/>
      <c r="H17" s="11"/>
      <c r="I17" s="9"/>
      <c r="J17" s="9"/>
      <c r="K17" s="9"/>
      <c r="L17" s="11"/>
      <c r="M17" s="11"/>
      <c r="N17" s="11"/>
      <c r="O17" s="11"/>
      <c r="P17" s="9"/>
      <c r="Q17" s="9"/>
      <c r="R17" s="9"/>
      <c r="S17" s="9">
        <f t="shared" si="1"/>
        <v>0</v>
      </c>
    </row>
    <row r="18" ht="37" customHeight="1" spans="1:19">
      <c r="A18" s="9">
        <v>16</v>
      </c>
      <c r="B18" s="13"/>
      <c r="C18" s="11"/>
      <c r="D18" s="12"/>
      <c r="E18" s="11"/>
      <c r="F18" s="9"/>
      <c r="G18" s="11"/>
      <c r="H18" s="11"/>
      <c r="I18" s="9"/>
      <c r="J18" s="9"/>
      <c r="K18" s="9"/>
      <c r="L18" s="11"/>
      <c r="M18" s="11"/>
      <c r="N18" s="11"/>
      <c r="O18" s="11"/>
      <c r="P18" s="9"/>
      <c r="Q18" s="9"/>
      <c r="R18" s="9"/>
      <c r="S18" s="9">
        <f t="shared" si="1"/>
        <v>0</v>
      </c>
    </row>
    <row r="19" ht="37" customHeight="1" spans="1:19">
      <c r="A19" s="9">
        <v>17</v>
      </c>
      <c r="B19" s="13"/>
      <c r="C19" s="11"/>
      <c r="D19" s="12"/>
      <c r="E19" s="11"/>
      <c r="F19" s="9"/>
      <c r="G19" s="11"/>
      <c r="H19" s="11"/>
      <c r="I19" s="9"/>
      <c r="J19" s="9"/>
      <c r="K19" s="9"/>
      <c r="L19" s="11"/>
      <c r="M19" s="11"/>
      <c r="N19" s="11"/>
      <c r="O19" s="11"/>
      <c r="P19" s="9"/>
      <c r="Q19" s="9"/>
      <c r="R19" s="9"/>
      <c r="S19" s="9">
        <f t="shared" si="1"/>
        <v>0</v>
      </c>
    </row>
    <row r="20" ht="37" customHeight="1" spans="1:19">
      <c r="A20" s="9">
        <v>18</v>
      </c>
      <c r="B20" s="13"/>
      <c r="C20" s="11"/>
      <c r="D20" s="12"/>
      <c r="E20" s="11"/>
      <c r="F20" s="9"/>
      <c r="G20" s="11"/>
      <c r="H20" s="11"/>
      <c r="I20" s="9"/>
      <c r="J20" s="9"/>
      <c r="K20" s="9"/>
      <c r="L20" s="11"/>
      <c r="M20" s="11"/>
      <c r="N20" s="11"/>
      <c r="O20" s="11"/>
      <c r="P20" s="9"/>
      <c r="Q20" s="9"/>
      <c r="R20" s="9"/>
      <c r="S20" s="9">
        <f t="shared" si="1"/>
        <v>0</v>
      </c>
    </row>
    <row r="21" ht="37" customHeight="1" spans="1:19">
      <c r="A21" s="9">
        <v>19</v>
      </c>
      <c r="B21" s="13"/>
      <c r="C21" s="11"/>
      <c r="D21" s="12"/>
      <c r="E21" s="11"/>
      <c r="F21" s="9"/>
      <c r="G21" s="11"/>
      <c r="H21" s="11"/>
      <c r="I21" s="9"/>
      <c r="J21" s="9"/>
      <c r="K21" s="9"/>
      <c r="L21" s="11"/>
      <c r="M21" s="11"/>
      <c r="N21" s="11"/>
      <c r="O21" s="11"/>
      <c r="P21" s="9"/>
      <c r="Q21" s="9"/>
      <c r="R21" s="9"/>
      <c r="S21" s="9"/>
    </row>
    <row r="22" ht="37" customHeight="1" spans="1:19">
      <c r="A22" s="9">
        <v>20</v>
      </c>
      <c r="B22" s="13"/>
      <c r="C22" s="11"/>
      <c r="D22" s="12"/>
      <c r="E22" s="11"/>
      <c r="F22" s="9"/>
      <c r="G22" s="11"/>
      <c r="H22" s="11"/>
      <c r="I22" s="9"/>
      <c r="J22" s="9"/>
      <c r="K22" s="9"/>
      <c r="L22" s="11"/>
      <c r="M22" s="11"/>
      <c r="N22" s="11"/>
      <c r="O22" s="11"/>
      <c r="P22" s="9"/>
      <c r="Q22" s="9"/>
      <c r="R22" s="9"/>
      <c r="S22" s="9"/>
    </row>
    <row r="23" ht="37" customHeight="1" spans="1:19">
      <c r="A23" s="9">
        <v>21</v>
      </c>
      <c r="B23" s="13"/>
      <c r="C23" s="11"/>
      <c r="D23" s="12"/>
      <c r="E23" s="11"/>
      <c r="F23" s="9"/>
      <c r="G23" s="11"/>
      <c r="H23" s="11"/>
      <c r="I23" s="9"/>
      <c r="J23" s="9"/>
      <c r="K23" s="9"/>
      <c r="L23" s="11"/>
      <c r="M23" s="11"/>
      <c r="N23" s="11"/>
      <c r="O23" s="11"/>
      <c r="P23" s="9"/>
      <c r="Q23" s="9"/>
      <c r="R23" s="9"/>
      <c r="S23" s="9"/>
    </row>
    <row r="24" ht="66" customHeight="1" spans="1:19">
      <c r="A24" s="9">
        <v>22</v>
      </c>
      <c r="B24" s="13"/>
      <c r="C24" s="11"/>
      <c r="D24" s="12"/>
      <c r="E24" s="11"/>
      <c r="F24" s="9"/>
      <c r="G24" s="11"/>
      <c r="H24" s="11"/>
      <c r="I24" s="9"/>
      <c r="J24" s="9"/>
      <c r="K24" s="9"/>
      <c r="L24" s="11"/>
      <c r="M24" s="11"/>
      <c r="N24" s="11"/>
      <c r="O24" s="11"/>
      <c r="P24" s="9"/>
      <c r="Q24" s="9"/>
      <c r="R24" s="9"/>
      <c r="S24" s="9"/>
    </row>
    <row r="25" ht="28" customHeight="1" spans="1:19">
      <c r="A25" s="9">
        <v>23</v>
      </c>
      <c r="B25" s="14"/>
      <c r="C25" s="11"/>
      <c r="D25" s="12"/>
      <c r="E25" s="11"/>
      <c r="F25" s="9"/>
      <c r="G25" s="11"/>
      <c r="H25" s="11"/>
      <c r="I25" s="9"/>
      <c r="J25" s="9"/>
      <c r="K25" s="9"/>
      <c r="L25" s="11"/>
      <c r="M25" s="11"/>
      <c r="N25" s="11"/>
      <c r="O25" s="11"/>
      <c r="P25" s="9"/>
      <c r="Q25" s="9"/>
      <c r="R25" s="9"/>
      <c r="S25" s="9"/>
    </row>
    <row r="26" s="1" customFormat="1" spans="1:20">
      <c r="A26" s="2" t="s">
        <v>52</v>
      </c>
      <c r="B26" s="2"/>
      <c r="C26" s="2"/>
      <c r="D26" s="2"/>
      <c r="E26" s="15">
        <f>SUM(E3:E24)</f>
        <v>2.3</v>
      </c>
      <c r="F26" s="15">
        <f>SUM(F3:F24)</f>
        <v>2.2</v>
      </c>
      <c r="G26" s="15">
        <f>SUM(G3:G24)</f>
        <v>1</v>
      </c>
      <c r="H26" s="15">
        <f>SUM(H3:H24)</f>
        <v>1</v>
      </c>
      <c r="I26" s="15">
        <f>SUM(I3:I25)</f>
        <v>0</v>
      </c>
      <c r="J26" s="15">
        <f>SUM(J3:J25)</f>
        <v>0</v>
      </c>
      <c r="K26" s="15">
        <f>SUM(K3:K25)</f>
        <v>5.7</v>
      </c>
      <c r="L26" s="15">
        <f t="shared" ref="I26:S26" si="2">SUM(L3:L24)</f>
        <v>2.6</v>
      </c>
      <c r="M26" s="15">
        <f t="shared" si="2"/>
        <v>15.6</v>
      </c>
      <c r="N26" s="15">
        <f t="shared" si="2"/>
        <v>0</v>
      </c>
      <c r="O26" s="15">
        <f t="shared" si="2"/>
        <v>2.2</v>
      </c>
      <c r="P26" s="15">
        <f t="shared" si="2"/>
        <v>18.6</v>
      </c>
      <c r="Q26" s="15">
        <f t="shared" si="2"/>
        <v>6.2</v>
      </c>
      <c r="R26" s="15">
        <f t="shared" si="2"/>
        <v>5.6</v>
      </c>
      <c r="S26" s="15">
        <f>SUM(S3:S25)</f>
        <v>63</v>
      </c>
      <c r="T26"/>
    </row>
    <row r="27" spans="1:19">
      <c r="A27" s="16"/>
      <c r="B27" s="16"/>
      <c r="C27" s="16"/>
      <c r="D27" s="17"/>
      <c r="E27" s="17"/>
      <c r="F27" s="17"/>
      <c r="G27" s="16"/>
      <c r="H27" s="16"/>
      <c r="I27" s="16"/>
      <c r="J27" s="16"/>
      <c r="K27" s="16"/>
      <c r="L27" s="18"/>
      <c r="M27" s="18"/>
      <c r="N27" s="18"/>
      <c r="O27" s="18"/>
      <c r="P27" s="18"/>
      <c r="Q27" s="18"/>
      <c r="R27" s="18"/>
      <c r="S27" s="22">
        <f>S26/22</f>
        <v>2.86363636363636</v>
      </c>
    </row>
  </sheetData>
  <mergeCells count="12">
    <mergeCell ref="E1:F1"/>
    <mergeCell ref="G1:H1"/>
    <mergeCell ref="I1:K1"/>
    <mergeCell ref="L1:M1"/>
    <mergeCell ref="N1:O1"/>
    <mergeCell ref="P1:R1"/>
    <mergeCell ref="A1:A2"/>
    <mergeCell ref="B1:B2"/>
    <mergeCell ref="B3:B25"/>
    <mergeCell ref="C1:C2"/>
    <mergeCell ref="D1:D2"/>
    <mergeCell ref="S1:S2"/>
  </mergeCells>
  <pageMargins left="0.75" right="0.75" top="1" bottom="1" header="0.5" footer="0.5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张韬</cp:lastModifiedBy>
  <dcterms:created xsi:type="dcterms:W3CDTF">2011-12-14T10:10:00Z</dcterms:created>
  <cp:lastPrinted>2019-03-19T10:28:00Z</cp:lastPrinted>
  <dcterms:modified xsi:type="dcterms:W3CDTF">2020-12-29T02:04:38Z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