
<file path=[Content_Types].xml><?xml version="1.0" encoding="utf-8"?>
<Types xmlns="http://schemas.openxmlformats.org/package/2006/content-types">
  <Default Extension="vml" ContentType="application/vnd.openxmlformats-officedocument.vmlDrawi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 name="Sheet2" sheetId="2" r:id="rId2"/>
  </sheets>
  <calcPr calcId="144525"/>
</workbook>
</file>

<file path=xl/sharedStrings.xml><?xml version="1.0" encoding="utf-8"?>
<sst xmlns="http://schemas.openxmlformats.org/spreadsheetml/2006/main" count="134" uniqueCount="100">
  <si>
    <t>重庆农村商业银行工作量评估表</t>
  </si>
  <si>
    <r>
      <rPr>
        <sz val="12"/>
        <color indexed="8"/>
        <rFont val="仿宋"/>
        <charset val="134"/>
      </rPr>
      <t xml:space="preserve">工作量评估序号：          </t>
    </r>
    <r>
      <rPr>
        <sz val="12"/>
        <color theme="0"/>
        <rFont val="仿宋"/>
        <charset val="134"/>
      </rPr>
      <t xml:space="preserve">2017001     </t>
    </r>
  </si>
  <si>
    <t>评估项目/需求名称</t>
  </si>
  <si>
    <t>贷后管理人设置和分支行拆分设置需求</t>
  </si>
  <si>
    <t>评估项目/需求编号</t>
  </si>
  <si>
    <t>改造系统名称</t>
  </si>
  <si>
    <t>信用卡贷后管理系统</t>
  </si>
  <si>
    <t>申请部室</t>
  </si>
  <si>
    <t>信用卡中心</t>
  </si>
  <si>
    <t>申请时间</t>
  </si>
  <si>
    <t>评估申请人</t>
  </si>
  <si>
    <t>评估内容概述</t>
  </si>
  <si>
    <t>结合分支行实际管理情况，故在系统中开发组织管理映射功能，能够灵活配置映射关系，然后客户组织机构自动按照配置的映射关系归属到对应机构，另为了更好的管理客户，增加贷后管理人等等。</t>
  </si>
  <si>
    <t>预评估工作量（人月）</t>
  </si>
  <si>
    <t>评估结论
（人月）</t>
  </si>
  <si>
    <t>外包方式</t>
  </si>
  <si>
    <r>
      <rPr>
        <sz val="11"/>
        <color rgb="FF000000"/>
        <rFont val="宋体"/>
        <charset val="134"/>
      </rPr>
      <t>□</t>
    </r>
    <r>
      <rPr>
        <sz val="11"/>
        <color rgb="FF000000"/>
        <rFont val="仿宋"/>
        <charset val="134"/>
      </rPr>
      <t xml:space="preserve">人力资源外包            </t>
    </r>
    <r>
      <rPr>
        <sz val="11"/>
        <color rgb="FF000000"/>
        <rFont val="Wingdings"/>
        <charset val="2"/>
      </rPr>
      <t>þ</t>
    </r>
    <r>
      <rPr>
        <sz val="11"/>
        <color rgb="FF000000"/>
        <rFont val="仿宋"/>
        <charset val="134"/>
      </rPr>
      <t xml:space="preserve">项目外包 </t>
    </r>
  </si>
  <si>
    <t>主评估人签字</t>
  </si>
  <si>
    <t>专家评审组签字</t>
  </si>
  <si>
    <t>评估标准：按照我行5年工作经验科技人员水平为参照</t>
  </si>
  <si>
    <t>部门领导签字</t>
  </si>
  <si>
    <t>评估内容</t>
  </si>
  <si>
    <t>序号</t>
  </si>
  <si>
    <t>评估子项内容</t>
  </si>
  <si>
    <t>初评工作量（人天）</t>
  </si>
  <si>
    <t>专家组评估工作量（人天）</t>
  </si>
  <si>
    <t>备注</t>
  </si>
  <si>
    <t xml:space="preserve">机构映射关系表设计
</t>
  </si>
  <si>
    <t>添加机构映射关系管理资源</t>
  </si>
  <si>
    <t>机构映射关系管理-查询</t>
  </si>
  <si>
    <t>机构映射关系管理-新增</t>
  </si>
  <si>
    <t>机构映射关系管理-修改</t>
  </si>
  <si>
    <t>机构映射关系管理-删除</t>
  </si>
  <si>
    <t>修改RMAS_ACCT表</t>
  </si>
  <si>
    <t>修改RMAS_CASE_INFO表</t>
  </si>
  <si>
    <t>机构映射关系旧核心数据批量处理</t>
  </si>
  <si>
    <t>机构映射关系新核心数据批量处理</t>
  </si>
  <si>
    <t>RMAS_CASE_INFO逻辑改造批量处理</t>
  </si>
  <si>
    <t>修改ACM系统用户表</t>
  </si>
  <si>
    <t>岗位用户维护逻辑修改</t>
  </si>
  <si>
    <t>手工维护用户是否为星级贷后管理人</t>
  </si>
  <si>
    <t>为无贷后管理人客户设置贷后管理人、贷后管理机构批量</t>
  </si>
  <si>
    <t>贷后管理人维护-查询</t>
  </si>
  <si>
    <t>贷后管理人维护-转出到人员</t>
  </si>
  <si>
    <t>贷后管理人维护-转出到机构</t>
  </si>
  <si>
    <t>贷后管理人维护-接收</t>
  </si>
  <si>
    <t>贷后管理明细表</t>
  </si>
  <si>
    <t>贷后管理明细表-下载</t>
  </si>
  <si>
    <t>贷后管理统计表-批量</t>
  </si>
  <si>
    <t>贷后管理统计表-批量清理历史数据</t>
  </si>
  <si>
    <t>贷后管理统计表</t>
  </si>
  <si>
    <t>贷后管理统计表-下载</t>
  </si>
  <si>
    <t>合计（人月）</t>
  </si>
  <si>
    <t>注：工作量评估内容细化可以自行增加序号或附件</t>
  </si>
  <si>
    <t>渠道</t>
  </si>
  <si>
    <t>功能点</t>
  </si>
  <si>
    <t>备注说明</t>
  </si>
  <si>
    <t>需求阶段（人/日）</t>
  </si>
  <si>
    <t>UI</t>
  </si>
  <si>
    <t>设计阶段（人/日）</t>
  </si>
  <si>
    <t>开发阶段（人/日）</t>
  </si>
  <si>
    <t>联调</t>
  </si>
  <si>
    <t>测试、BUG修改（人/日）</t>
  </si>
  <si>
    <t>合计</t>
  </si>
  <si>
    <t>需求讨论</t>
  </si>
  <si>
    <t>整理需求文档</t>
  </si>
  <si>
    <t>交互</t>
  </si>
  <si>
    <t>视觉</t>
  </si>
  <si>
    <t>服务治理</t>
  </si>
  <si>
    <t>流程图</t>
  </si>
  <si>
    <t>详细设计</t>
  </si>
  <si>
    <t>前端</t>
  </si>
  <si>
    <t>服务端</t>
  </si>
  <si>
    <t>前后端联调</t>
  </si>
  <si>
    <t>外围系统联调</t>
  </si>
  <si>
    <t>dev</t>
  </si>
  <si>
    <t>sit</t>
  </si>
  <si>
    <t>uat</t>
  </si>
  <si>
    <t>新建机构映射关系表，包含ID、源机构编号、目标机构编号、顺序号、创建日期、创建人、最后维护日期、最后维护人、乐观锁。</t>
  </si>
  <si>
    <t>添加机构映射关系管理菜单资源；</t>
  </si>
  <si>
    <t>（1）显示列表为：源机构编号、源机构名称、目标机构编号、目标机构名称、顺序号、创建日期、创建人、最后维护日期、最后维护人；
（2）查询条件为源机构编号、目标机构编号。</t>
  </si>
  <si>
    <t>（1）在机构映射关系管理界面点击新增按钮；
（2）弹出新增机构映射关系界面，包含源机构编号、目标机构编号、顺序号。
（3）自动填充ID、创建日期、创建人等字段。</t>
  </si>
  <si>
    <t>（1）选中某条记录，点击修改按钮；
（2）弹出修改机构映射关系界面，包含源机构编号、目标机构编号、顺序号。
（3）最后修改日期、最后修改人等字段。</t>
  </si>
  <si>
    <t>（1）选中某条记录，点击删除按钮；
（2）弹出二次确认框，点击确认，删除数据。</t>
  </si>
  <si>
    <t>（1）添加源机构编号字段、源分行编号字段；</t>
  </si>
  <si>
    <t>（1）根据机构映射关系将符合要求的数据机构变更为目标机构；
（2）并且保留源机构编号数据到RMAS_ACCT新字段中。</t>
  </si>
  <si>
    <t>（1）根据新机构映射关系入RMAS_CASE_INFO逻辑改造。</t>
  </si>
  <si>
    <t>（1）新增贷后管理机构、贷后管理人字段、贷后管理人流转状态、接收贷后管理人、接收日期、上一贷后管理人。</t>
  </si>
  <si>
    <t>（1）新增是否星级贷后管理人字段。
（2）是否星级贷后管理人默认为N-否。</t>
  </si>
  <si>
    <t>（1）当该机构贷后管理岗下维护第一人时，默认该用户为星级贷后管理人。
（2）当该机构贷后管理岗下维护多人时，除第一用户外，其他用户均为非星级贷后管理人。</t>
  </si>
  <si>
    <t>（1）当用户为贷后管理岗时，才能修改为星级贷后管理人。
（2）当用户修改为星级贷后管理人后，原星级贷后管理人自动更新为非星级贷后管理人。</t>
  </si>
  <si>
    <t>（1）只为无贷后管理人的客户设置默认贷后管理人和贷后管理机构，已有贷后管理人的客户不作任何操作。
（2）新增信用卡账户的初始“贷后管理人”为推广机构的贷后管理岗星级贷后管理人员，若该机构未设置贷后管理岗人员则归属在该机构上一级贷后管理岗星级贷后管理人处。</t>
  </si>
  <si>
    <t>（1）查询条件：贷后管理人、状态，贷后管理人本人不显示贷后管理人条件，状态下拉框：N-正常，O-已转出，I-待接收。
（2）显示内容：贷后管理人、贷后管理机构、账号、客户姓名、状态、操作人、接收人员、接收时间、上一贷后管理人。</t>
  </si>
  <si>
    <t>（1）可在查询页面选中单笔或者多笔记录，点击转出按钮。
（2）在弹出的子页面中选择转出人员，总行可选择全行贷后管理人。
（3）分支行可选择全分支行贷后管理人。
（4）如果接收人为下级贷后管理人，则直接转入生效，如果接收人为同级贷后管理人，则需要接收人确认接收后生效。</t>
  </si>
  <si>
    <t>（1）可在查询页面选中单笔或者多笔记录，点击转出到机构按钮。
（2）在弹出的子页面中选择转出机构，总行可选择全行机构。
（3）分支行可选择全分支行机构。
（4）直接转入该机构下的星级贷后管理人。</t>
  </si>
  <si>
    <t>（1）贷后管理人可在查询页面，状态选中待接收，筛选出名下全部待接收账户。
（2）可选中单笔或多笔待接收账户，点击接受按钮。
（3）弹出框中点击确认，则接收。
（4）点击取消，则不接收，且状态改回正常。</t>
  </si>
  <si>
    <t>（1）查询条件：贷后管理人（中文模糊查询）、所属机构（中文模糊查询）。
（2）总行有权用户可查全行所有数据，分支行有权用户可查本分支行所有数据，贷后管理人本人，只能查自己的数据。</t>
  </si>
  <si>
    <t>（1）根据查询条件，查询出所有记录，生成excel文件下载到客户端。</t>
  </si>
  <si>
    <t>（1）根据贷后管理人数据，统计出每天贷后管理人的管理户数、透支余额（本、费、息）、逾期额、逾期率（逾期额/透支余额 保留两位小数百分比）、不良额、不良率（不良额/透支余额 保留两位小数百分比）。且每日跑批。</t>
  </si>
  <si>
    <t>（1）在数据清理批量中加入清理此表数据，保留天数与系统设置保留天数参数一致。</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</si>
</sst>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0_ "/>
  </numFmts>
  <fonts count="32">
    <font>
      <sz val="11"/>
      <color indexed="8"/>
      <name val="宋体"/>
      <charset val="134"/>
    </font>
    <font>
      <b/>
      <sz val="10"/>
      <name val="宋体"/>
      <charset val="134"/>
    </font>
    <font>
      <sz val="12"/>
      <color rgb="FF000000"/>
      <name val="宋体"/>
      <charset val="134"/>
      <scheme val="minor"/>
    </font>
    <font>
      <sz val="10.5"/>
      <color indexed="8"/>
      <name val="宋体"/>
      <charset val="134"/>
    </font>
    <font>
      <b/>
      <sz val="18"/>
      <color indexed="8"/>
      <name val="黑体"/>
      <charset val="134"/>
    </font>
    <font>
      <sz val="12"/>
      <color indexed="8"/>
      <name val="仿宋"/>
      <charset val="134"/>
    </font>
    <font>
      <sz val="11"/>
      <color indexed="8"/>
      <name val="仿宋"/>
      <charset val="134"/>
    </font>
    <font>
      <sz val="11"/>
      <color rgb="FF000000"/>
      <name val="宋体"/>
      <charset val="134"/>
    </font>
    <font>
      <sz val="11"/>
      <color rgb="FFFF0000"/>
      <name val="宋体"/>
      <charset val="0"/>
      <scheme val="minor"/>
    </font>
    <font>
      <sz val="11"/>
      <color theme="1"/>
      <name val="宋体"/>
      <charset val="134"/>
      <scheme val="minor"/>
    </font>
    <font>
      <b/>
      <sz val="15"/>
      <color theme="3"/>
      <name val="宋体"/>
      <charset val="134"/>
      <scheme val="minor"/>
    </font>
    <font>
      <b/>
      <sz val="11"/>
      <color theme="3"/>
      <name val="宋体"/>
      <charset val="134"/>
      <scheme val="minor"/>
    </font>
    <font>
      <sz val="11"/>
      <color rgb="FF3F3F76"/>
      <name val="宋体"/>
      <charset val="0"/>
      <scheme val="minor"/>
    </font>
    <font>
      <u/>
      <sz val="11"/>
      <color rgb="FF0000FF"/>
      <name val="宋体"/>
      <charset val="0"/>
      <scheme val="minor"/>
    </font>
    <font>
      <sz val="11"/>
      <color rgb="FF006100"/>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FA7D00"/>
      <name val="宋体"/>
      <charset val="0"/>
      <scheme val="minor"/>
    </font>
    <font>
      <b/>
      <sz val="13"/>
      <color theme="3"/>
      <name val="宋体"/>
      <charset val="134"/>
      <scheme val="minor"/>
    </font>
    <font>
      <b/>
      <sz val="11"/>
      <color rgb="FFFA7D00"/>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
      <b/>
      <sz val="11"/>
      <color rgb="FF3F3F3F"/>
      <name val="宋体"/>
      <charset val="0"/>
      <scheme val="minor"/>
    </font>
    <font>
      <b/>
      <sz val="18"/>
      <color theme="3"/>
      <name val="宋体"/>
      <charset val="134"/>
      <scheme val="minor"/>
    </font>
    <font>
      <b/>
      <sz val="11"/>
      <color theme="1"/>
      <name val="宋体"/>
      <charset val="0"/>
      <scheme val="minor"/>
    </font>
    <font>
      <sz val="11"/>
      <color rgb="FF9C6500"/>
      <name val="宋体"/>
      <charset val="0"/>
      <scheme val="minor"/>
    </font>
    <font>
      <sz val="11"/>
      <color indexed="60"/>
      <name val="宋体"/>
      <charset val="134"/>
    </font>
    <font>
      <sz val="12"/>
      <color theme="0"/>
      <name val="仿宋"/>
      <charset val="134"/>
    </font>
    <font>
      <sz val="11"/>
      <color rgb="FF000000"/>
      <name val="仿宋"/>
      <charset val="134"/>
    </font>
    <font>
      <sz val="11"/>
      <color rgb="FF000000"/>
      <name val="Wingdings"/>
      <charset val="2"/>
    </font>
  </fonts>
  <fills count="3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rgb="FFF2F2F2"/>
        <bgColor indexed="64"/>
      </patternFill>
    </fill>
    <fill>
      <patternFill patternType="solid">
        <fgColor theme="8"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indexed="43"/>
        <bgColor indexed="64"/>
      </patternFill>
    </fill>
    <fill>
      <patternFill patternType="solid">
        <fgColor theme="9" tint="0.59999389629810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1">
    <xf numFmtId="0" fontId="0" fillId="0" borderId="0">
      <alignment vertical="center"/>
    </xf>
    <xf numFmtId="42" fontId="9" fillId="0" borderId="0" applyFont="0" applyFill="0" applyBorder="0" applyAlignment="0" applyProtection="0">
      <alignment vertical="center"/>
    </xf>
    <xf numFmtId="0" fontId="17" fillId="14" borderId="0" applyNumberFormat="0" applyBorder="0" applyAlignment="0" applyProtection="0">
      <alignment vertical="center"/>
    </xf>
    <xf numFmtId="0" fontId="12" fillId="5" borderId="12"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7" fillId="11" borderId="0" applyNumberFormat="0" applyBorder="0" applyAlignment="0" applyProtection="0">
      <alignment vertical="center"/>
    </xf>
    <xf numFmtId="0" fontId="16" fillId="8" borderId="0" applyNumberFormat="0" applyBorder="0" applyAlignment="0" applyProtection="0">
      <alignment vertical="center"/>
    </xf>
    <xf numFmtId="43" fontId="9" fillId="0" borderId="0" applyFont="0" applyFill="0" applyBorder="0" applyAlignment="0" applyProtection="0">
      <alignment vertical="center"/>
    </xf>
    <xf numFmtId="0" fontId="15" fillId="17" borderId="0" applyNumberFormat="0" applyBorder="0" applyAlignment="0" applyProtection="0">
      <alignment vertical="center"/>
    </xf>
    <xf numFmtId="0" fontId="13" fillId="0" borderId="0" applyNumberFormat="0" applyFill="0" applyBorder="0" applyAlignment="0" applyProtection="0">
      <alignment vertical="center"/>
    </xf>
    <xf numFmtId="9" fontId="9" fillId="0" borderId="0" applyFont="0" applyFill="0" applyBorder="0" applyAlignment="0" applyProtection="0">
      <alignment vertical="center"/>
    </xf>
    <xf numFmtId="0" fontId="22" fillId="0" borderId="0" applyNumberFormat="0" applyFill="0" applyBorder="0" applyAlignment="0" applyProtection="0">
      <alignment vertical="center"/>
    </xf>
    <xf numFmtId="0" fontId="9" fillId="4" borderId="9" applyNumberFormat="0" applyFont="0" applyAlignment="0" applyProtection="0">
      <alignment vertical="center"/>
    </xf>
    <xf numFmtId="0" fontId="15" fillId="21" borderId="0" applyNumberFormat="0" applyBorder="0" applyAlignment="0" applyProtection="0">
      <alignment vertical="center"/>
    </xf>
    <xf numFmtId="0" fontId="1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10" applyNumberFormat="0" applyFill="0" applyAlignment="0" applyProtection="0">
      <alignment vertical="center"/>
    </xf>
    <xf numFmtId="0" fontId="19" fillId="0" borderId="10" applyNumberFormat="0" applyFill="0" applyAlignment="0" applyProtection="0">
      <alignment vertical="center"/>
    </xf>
    <xf numFmtId="0" fontId="15" fillId="7" borderId="0" applyNumberFormat="0" applyBorder="0" applyAlignment="0" applyProtection="0">
      <alignment vertical="center"/>
    </xf>
    <xf numFmtId="0" fontId="11" fillId="0" borderId="11" applyNumberFormat="0" applyFill="0" applyAlignment="0" applyProtection="0">
      <alignment vertical="center"/>
    </xf>
    <xf numFmtId="0" fontId="15" fillId="13" borderId="0" applyNumberFormat="0" applyBorder="0" applyAlignment="0" applyProtection="0">
      <alignment vertical="center"/>
    </xf>
    <xf numFmtId="0" fontId="24" fillId="18" borderId="15" applyNumberFormat="0" applyAlignment="0" applyProtection="0">
      <alignment vertical="center"/>
    </xf>
    <xf numFmtId="0" fontId="20" fillId="18" borderId="12" applyNumberFormat="0" applyAlignment="0" applyProtection="0">
      <alignment vertical="center"/>
    </xf>
    <xf numFmtId="0" fontId="23" fillId="22" borderId="14" applyNumberFormat="0" applyAlignment="0" applyProtection="0">
      <alignment vertical="center"/>
    </xf>
    <xf numFmtId="0" fontId="17" fillId="23" borderId="0" applyNumberFormat="0" applyBorder="0" applyAlignment="0" applyProtection="0">
      <alignment vertical="center"/>
    </xf>
    <xf numFmtId="0" fontId="15" fillId="16" borderId="0" applyNumberFormat="0" applyBorder="0" applyAlignment="0" applyProtection="0">
      <alignment vertical="center"/>
    </xf>
    <xf numFmtId="0" fontId="18" fillId="0" borderId="13" applyNumberFormat="0" applyFill="0" applyAlignment="0" applyProtection="0">
      <alignment vertical="center"/>
    </xf>
    <xf numFmtId="0" fontId="26" fillId="0" borderId="16" applyNumberFormat="0" applyFill="0" applyAlignment="0" applyProtection="0">
      <alignment vertical="center"/>
    </xf>
    <xf numFmtId="0" fontId="14" fillId="6" borderId="0" applyNumberFormat="0" applyBorder="0" applyAlignment="0" applyProtection="0">
      <alignment vertical="center"/>
    </xf>
    <xf numFmtId="0" fontId="27" fillId="26" borderId="0" applyNumberFormat="0" applyBorder="0" applyAlignment="0" applyProtection="0">
      <alignment vertical="center"/>
    </xf>
    <xf numFmtId="0" fontId="17" fillId="29" borderId="0" applyNumberFormat="0" applyBorder="0" applyAlignment="0" applyProtection="0">
      <alignment vertical="center"/>
    </xf>
    <xf numFmtId="0" fontId="15" fillId="12" borderId="0" applyNumberFormat="0" applyBorder="0" applyAlignment="0" applyProtection="0">
      <alignment vertical="center"/>
    </xf>
    <xf numFmtId="0" fontId="17" fillId="32" borderId="0" applyNumberFormat="0" applyBorder="0" applyAlignment="0" applyProtection="0">
      <alignment vertical="center"/>
    </xf>
    <xf numFmtId="0" fontId="17" fillId="10" borderId="0" applyNumberFormat="0" applyBorder="0" applyAlignment="0" applyProtection="0">
      <alignment vertical="center"/>
    </xf>
    <xf numFmtId="0" fontId="17" fillId="15" borderId="0" applyNumberFormat="0" applyBorder="0" applyAlignment="0" applyProtection="0">
      <alignment vertical="center"/>
    </xf>
    <xf numFmtId="0" fontId="17" fillId="31" borderId="0" applyNumberFormat="0" applyBorder="0" applyAlignment="0" applyProtection="0">
      <alignment vertical="center"/>
    </xf>
    <xf numFmtId="0" fontId="15" fillId="20" borderId="0" applyNumberFormat="0" applyBorder="0" applyAlignment="0" applyProtection="0">
      <alignment vertical="center"/>
    </xf>
    <xf numFmtId="0" fontId="15" fillId="9" borderId="0" applyNumberFormat="0" applyBorder="0" applyAlignment="0" applyProtection="0">
      <alignment vertical="center"/>
    </xf>
    <xf numFmtId="0" fontId="17" fillId="25" borderId="0" applyNumberFormat="0" applyBorder="0" applyAlignment="0" applyProtection="0">
      <alignment vertical="center"/>
    </xf>
    <xf numFmtId="0" fontId="17" fillId="28" borderId="0" applyNumberFormat="0" applyBorder="0" applyAlignment="0" applyProtection="0">
      <alignment vertical="center"/>
    </xf>
    <xf numFmtId="0" fontId="15" fillId="30" borderId="0" applyNumberFormat="0" applyBorder="0" applyAlignment="0" applyProtection="0">
      <alignment vertical="center"/>
    </xf>
    <xf numFmtId="0" fontId="17" fillId="19" borderId="0" applyNumberFormat="0" applyBorder="0" applyAlignment="0" applyProtection="0">
      <alignment vertical="center"/>
    </xf>
    <xf numFmtId="0" fontId="15" fillId="27" borderId="0" applyNumberFormat="0" applyBorder="0" applyAlignment="0" applyProtection="0">
      <alignment vertical="center"/>
    </xf>
    <xf numFmtId="0" fontId="15" fillId="24" borderId="0" applyNumberFormat="0" applyBorder="0" applyAlignment="0" applyProtection="0">
      <alignment vertical="center"/>
    </xf>
    <xf numFmtId="0" fontId="28" fillId="34" borderId="0" applyNumberFormat="0" applyBorder="0" applyAlignment="0" applyProtection="0">
      <alignment vertical="center"/>
    </xf>
    <xf numFmtId="0" fontId="17" fillId="35" borderId="0" applyNumberFormat="0" applyBorder="0" applyAlignment="0" applyProtection="0">
      <alignment vertical="center"/>
    </xf>
    <xf numFmtId="0" fontId="15" fillId="33" borderId="0" applyNumberFormat="0" applyBorder="0" applyAlignment="0" applyProtection="0">
      <alignment vertical="center"/>
    </xf>
    <xf numFmtId="0" fontId="0" fillId="0" borderId="0">
      <alignment vertical="center"/>
    </xf>
  </cellStyleXfs>
  <cellXfs count="48">
    <xf numFmtId="0" fontId="0" fillId="0" borderId="0" xfId="0">
      <alignment vertical="center"/>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0" borderId="1" xfId="0" applyFont="1" applyFill="1" applyBorder="1" applyAlignment="1">
      <alignment vertical="center" wrapText="1"/>
    </xf>
    <xf numFmtId="0" fontId="1" fillId="0" borderId="6" xfId="0" applyFont="1" applyFill="1" applyBorder="1" applyAlignment="1">
      <alignment horizontal="center" vertical="center" wrapText="1"/>
    </xf>
    <xf numFmtId="0" fontId="3" fillId="0" borderId="0" xfId="0" applyFont="1" applyAlignment="1">
      <alignment horizontal="justify" vertical="center" indent="3"/>
    </xf>
    <xf numFmtId="0" fontId="1" fillId="0" borderId="5" xfId="0" applyFont="1" applyFill="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Fill="1" applyBorder="1" applyAlignment="1">
      <alignment horizontal="center"/>
    </xf>
    <xf numFmtId="0" fontId="1" fillId="2" borderId="7" xfId="0" applyFont="1" applyFill="1" applyBorder="1" applyAlignment="1">
      <alignment horizontal="center" vertical="center" wrapText="1"/>
    </xf>
    <xf numFmtId="0" fontId="0" fillId="0" borderId="1" xfId="0" applyBorder="1">
      <alignment vertical="center"/>
    </xf>
    <xf numFmtId="0" fontId="0" fillId="0" borderId="3" xfId="0" applyBorder="1">
      <alignment vertical="center"/>
    </xf>
    <xf numFmtId="176" fontId="0" fillId="0" borderId="1" xfId="0" applyNumberFormat="1" applyFont="1" applyFill="1" applyBorder="1" applyAlignment="1"/>
    <xf numFmtId="0" fontId="0" fillId="0" borderId="0" xfId="0" applyAlignment="1">
      <alignment horizontal="left" vertical="top"/>
    </xf>
    <xf numFmtId="0" fontId="4" fillId="0" borderId="0" xfId="50" applyFont="1" applyBorder="1" applyAlignment="1">
      <alignment horizontal="center" vertical="center"/>
    </xf>
    <xf numFmtId="0" fontId="5" fillId="0" borderId="8" xfId="50" applyFont="1" applyBorder="1" applyAlignment="1">
      <alignment horizontal="right" vertical="center"/>
    </xf>
    <xf numFmtId="0" fontId="6" fillId="0" borderId="1" xfId="50" applyFont="1" applyBorder="1" applyAlignment="1">
      <alignment horizontal="left" vertical="center" wrapText="1"/>
    </xf>
    <xf numFmtId="0" fontId="6" fillId="0" borderId="3" xfId="50" applyFont="1" applyBorder="1" applyAlignment="1">
      <alignment horizontal="center" vertical="center" wrapText="1"/>
    </xf>
    <xf numFmtId="0" fontId="6" fillId="0" borderId="1" xfId="50" applyFont="1" applyBorder="1" applyAlignment="1">
      <alignment horizontal="center" vertical="center" wrapText="1"/>
    </xf>
    <xf numFmtId="0" fontId="6" fillId="0" borderId="1" xfId="0" applyFont="1" applyBorder="1" applyAlignment="1">
      <alignment horizontal="left" vertical="center" wrapText="1"/>
    </xf>
    <xf numFmtId="31" fontId="6" fillId="0" borderId="3" xfId="50" applyNumberFormat="1" applyFont="1" applyBorder="1" applyAlignment="1">
      <alignment vertical="center" wrapText="1"/>
    </xf>
    <xf numFmtId="0" fontId="6" fillId="0" borderId="1" xfId="50" applyFont="1" applyBorder="1" applyAlignment="1">
      <alignment vertical="center" wrapText="1"/>
    </xf>
    <xf numFmtId="176" fontId="6" fillId="0" borderId="3" xfId="50" applyNumberFormat="1" applyFont="1" applyBorder="1" applyAlignment="1">
      <alignment vertical="center" wrapText="1"/>
    </xf>
    <xf numFmtId="176" fontId="6" fillId="0" borderId="3" xfId="50" applyNumberFormat="1" applyFont="1" applyBorder="1" applyAlignment="1">
      <alignment horizontal="center" vertical="center" wrapText="1"/>
    </xf>
    <xf numFmtId="176" fontId="6" fillId="0" borderId="4" xfId="50" applyNumberFormat="1" applyFont="1" applyBorder="1" applyAlignment="1">
      <alignment horizontal="center" vertical="center" wrapText="1"/>
    </xf>
    <xf numFmtId="176" fontId="7" fillId="0" borderId="3" xfId="50" applyNumberFormat="1" applyFont="1" applyBorder="1" applyAlignment="1">
      <alignment horizontal="center" vertical="center" wrapText="1"/>
    </xf>
    <xf numFmtId="176" fontId="6" fillId="0" borderId="7" xfId="50" applyNumberFormat="1" applyFont="1" applyBorder="1" applyAlignment="1">
      <alignment horizontal="center" vertical="center" wrapText="1"/>
    </xf>
    <xf numFmtId="0" fontId="6" fillId="0" borderId="1" xfId="0" applyFont="1" applyBorder="1" applyAlignment="1">
      <alignment vertical="center" wrapText="1"/>
    </xf>
    <xf numFmtId="0" fontId="6" fillId="0" borderId="7" xfId="50" applyFont="1" applyBorder="1" applyAlignment="1">
      <alignment horizontal="center" vertical="center" wrapText="1"/>
    </xf>
    <xf numFmtId="0" fontId="6" fillId="0" borderId="4" xfId="50" applyFont="1" applyBorder="1" applyAlignment="1">
      <alignment horizontal="center" vertical="center" wrapText="1"/>
    </xf>
    <xf numFmtId="0" fontId="6" fillId="0" borderId="3" xfId="50" applyFont="1" applyBorder="1" applyAlignment="1">
      <alignment vertical="top" wrapText="1"/>
    </xf>
    <xf numFmtId="0" fontId="6" fillId="0" borderId="7" xfId="50" applyFont="1" applyBorder="1" applyAlignment="1">
      <alignment vertical="top" wrapText="1"/>
    </xf>
    <xf numFmtId="0" fontId="6" fillId="0" borderId="4" xfId="5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0" borderId="0" xfId="0" applyFont="1">
      <alignment vertical="center"/>
    </xf>
    <xf numFmtId="0" fontId="6" fillId="0" borderId="0" xfId="0" applyFont="1" applyAlignment="1">
      <alignment horizontal="left" vertical="top"/>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适中 2" xfId="47"/>
    <cellStyle name="40% - 强调文字颜色 6" xfId="48" builtinId="51"/>
    <cellStyle name="60% - 强调文字颜色 6" xfId="49" builtinId="52"/>
    <cellStyle name="常规 2" xfId="50"/>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3"/>
  <sheetViews>
    <sheetView tabSelected="1" view="pageBreakPreview" zoomScaleNormal="100" zoomScaleSheetLayoutView="100" workbookViewId="0">
      <selection activeCell="L12" sqref="L12"/>
    </sheetView>
  </sheetViews>
  <sheetFormatPr defaultColWidth="9" defaultRowHeight="13.5" outlineLevelCol="4"/>
  <cols>
    <col min="1" max="1" width="14.1666666666667" customWidth="1"/>
    <col min="2" max="2" width="33.625" customWidth="1"/>
    <col min="3" max="3" width="13.6666666666667" customWidth="1"/>
    <col min="4" max="4" width="11.3333333333333" customWidth="1"/>
    <col min="5" max="5" width="20" style="24" customWidth="1"/>
  </cols>
  <sheetData>
    <row r="1" ht="45" customHeight="1" spans="1:5">
      <c r="A1" s="25" t="s">
        <v>0</v>
      </c>
      <c r="B1" s="25"/>
      <c r="C1" s="25"/>
      <c r="D1" s="25"/>
      <c r="E1" s="25"/>
    </row>
    <row r="2" ht="17.25" customHeight="1" spans="1:5">
      <c r="A2" s="26" t="s">
        <v>1</v>
      </c>
      <c r="B2" s="26"/>
      <c r="C2" s="26"/>
      <c r="D2" s="26"/>
      <c r="E2" s="26"/>
    </row>
    <row r="3" ht="27" customHeight="1" spans="1:5">
      <c r="A3" s="27" t="s">
        <v>2</v>
      </c>
      <c r="B3" s="28" t="s">
        <v>3</v>
      </c>
      <c r="C3" s="27" t="s">
        <v>4</v>
      </c>
      <c r="D3" s="27"/>
      <c r="E3" s="29"/>
    </row>
    <row r="4" ht="27" customHeight="1" spans="1:5">
      <c r="A4" s="27" t="s">
        <v>5</v>
      </c>
      <c r="B4" s="28" t="s">
        <v>6</v>
      </c>
      <c r="C4" s="27" t="s">
        <v>7</v>
      </c>
      <c r="D4" s="27"/>
      <c r="E4" s="29" t="s">
        <v>8</v>
      </c>
    </row>
    <row r="5" ht="27" customHeight="1" spans="1:5">
      <c r="A5" s="30" t="s">
        <v>9</v>
      </c>
      <c r="B5" s="31">
        <v>44194</v>
      </c>
      <c r="C5" s="27" t="s">
        <v>10</v>
      </c>
      <c r="D5" s="27"/>
      <c r="E5" s="29"/>
    </row>
    <row r="6" ht="65" customHeight="1" spans="1:5">
      <c r="A6" s="30" t="s">
        <v>11</v>
      </c>
      <c r="B6" s="32" t="s">
        <v>12</v>
      </c>
      <c r="C6" s="32"/>
      <c r="D6" s="32"/>
      <c r="E6" s="32"/>
    </row>
    <row r="7" ht="27" customHeight="1" spans="1:5">
      <c r="A7" s="30" t="s">
        <v>13</v>
      </c>
      <c r="B7" s="33">
        <f>C42</f>
        <v>4.45454545454545</v>
      </c>
      <c r="C7" s="27" t="s">
        <v>14</v>
      </c>
      <c r="D7" s="34"/>
      <c r="E7" s="35"/>
    </row>
    <row r="8" ht="27" customHeight="1" spans="1:5">
      <c r="A8" s="30" t="s">
        <v>15</v>
      </c>
      <c r="B8" s="36" t="s">
        <v>16</v>
      </c>
      <c r="C8" s="37"/>
      <c r="D8" s="37"/>
      <c r="E8" s="35"/>
    </row>
    <row r="9" ht="35.5" customHeight="1" spans="1:5">
      <c r="A9" s="38" t="s">
        <v>17</v>
      </c>
      <c r="B9" s="28"/>
      <c r="C9" s="39"/>
      <c r="D9" s="39"/>
      <c r="E9" s="40"/>
    </row>
    <row r="10" ht="59" customHeight="1" spans="1:5">
      <c r="A10" s="38" t="s">
        <v>18</v>
      </c>
      <c r="B10" s="41"/>
      <c r="C10" s="42"/>
      <c r="D10" s="42"/>
      <c r="E10" s="43"/>
    </row>
    <row r="11" ht="27" customHeight="1" spans="1:5">
      <c r="A11" s="30" t="s">
        <v>19</v>
      </c>
      <c r="B11" s="27"/>
      <c r="C11" s="27"/>
      <c r="D11" s="27"/>
      <c r="E11" s="27"/>
    </row>
    <row r="12" ht="64" customHeight="1" spans="1:5">
      <c r="A12" s="38" t="s">
        <v>20</v>
      </c>
      <c r="B12" s="29"/>
      <c r="C12" s="29"/>
      <c r="D12" s="29"/>
      <c r="E12" s="29"/>
    </row>
    <row r="13" ht="17" customHeight="1" spans="1:5">
      <c r="A13" s="44" t="s">
        <v>21</v>
      </c>
      <c r="B13" s="44"/>
      <c r="C13" s="44"/>
      <c r="D13" s="44"/>
      <c r="E13" s="44"/>
    </row>
    <row r="14" ht="40.5" spans="1:5">
      <c r="A14" s="29" t="s">
        <v>22</v>
      </c>
      <c r="B14" s="29" t="s">
        <v>23</v>
      </c>
      <c r="C14" s="29" t="s">
        <v>24</v>
      </c>
      <c r="D14" s="29" t="s">
        <v>25</v>
      </c>
      <c r="E14" s="45" t="s">
        <v>26</v>
      </c>
    </row>
    <row r="15" ht="24" spans="1:5">
      <c r="A15" s="29">
        <v>1</v>
      </c>
      <c r="B15" s="11" t="s">
        <v>27</v>
      </c>
      <c r="C15" s="9">
        <f>Sheet2!S3</f>
        <v>2</v>
      </c>
      <c r="D15" s="9"/>
      <c r="E15" s="12"/>
    </row>
    <row r="16" ht="14.25" spans="1:5">
      <c r="A16" s="29">
        <v>2</v>
      </c>
      <c r="B16" s="11" t="s">
        <v>28</v>
      </c>
      <c r="C16" s="9">
        <f>Sheet2!S4</f>
        <v>1</v>
      </c>
      <c r="D16" s="9"/>
      <c r="E16" s="12"/>
    </row>
    <row r="17" ht="14.25" spans="1:5">
      <c r="A17" s="29">
        <v>3</v>
      </c>
      <c r="B17" s="11" t="s">
        <v>29</v>
      </c>
      <c r="C17" s="9">
        <f>Sheet2!S5</f>
        <v>4</v>
      </c>
      <c r="D17" s="9"/>
      <c r="E17" s="12"/>
    </row>
    <row r="18" ht="14.25" spans="1:5">
      <c r="A18" s="29">
        <v>4</v>
      </c>
      <c r="B18" s="11" t="s">
        <v>30</v>
      </c>
      <c r="C18" s="9">
        <f>Sheet2!S6</f>
        <v>4</v>
      </c>
      <c r="D18" s="11"/>
      <c r="E18" s="12"/>
    </row>
    <row r="19" ht="14.25" spans="1:5">
      <c r="A19" s="29">
        <v>5</v>
      </c>
      <c r="B19" s="11" t="s">
        <v>31</v>
      </c>
      <c r="C19" s="9">
        <f>Sheet2!S7</f>
        <v>4</v>
      </c>
      <c r="D19" s="11"/>
      <c r="E19" s="12"/>
    </row>
    <row r="20" ht="14.25" spans="1:5">
      <c r="A20" s="29">
        <v>6</v>
      </c>
      <c r="B20" s="11" t="s">
        <v>32</v>
      </c>
      <c r="C20" s="9">
        <f>Sheet2!S8</f>
        <v>1.5</v>
      </c>
      <c r="D20" s="11"/>
      <c r="E20" s="12"/>
    </row>
    <row r="21" ht="14.25" spans="1:5">
      <c r="A21" s="29">
        <v>7</v>
      </c>
      <c r="B21" s="11" t="s">
        <v>33</v>
      </c>
      <c r="C21" s="9">
        <f>Sheet2!S9</f>
        <v>1.5</v>
      </c>
      <c r="D21" s="11"/>
      <c r="E21" s="12"/>
    </row>
    <row r="22" ht="14.25" spans="1:5">
      <c r="A22" s="29">
        <v>8</v>
      </c>
      <c r="B22" s="11" t="s">
        <v>34</v>
      </c>
      <c r="C22" s="9">
        <f>Sheet2!S10</f>
        <v>1.5</v>
      </c>
      <c r="D22" s="11"/>
      <c r="E22" s="12"/>
    </row>
    <row r="23" ht="14.25" spans="1:5">
      <c r="A23" s="29">
        <v>9</v>
      </c>
      <c r="B23" s="11" t="s">
        <v>35</v>
      </c>
      <c r="C23" s="9">
        <f>Sheet2!S11</f>
        <v>5</v>
      </c>
      <c r="D23" s="11"/>
      <c r="E23" s="12"/>
    </row>
    <row r="24" ht="14.25" spans="1:5">
      <c r="A24" s="29">
        <v>10</v>
      </c>
      <c r="B24" s="11" t="s">
        <v>36</v>
      </c>
      <c r="C24" s="9">
        <f>Sheet2!S12</f>
        <v>5</v>
      </c>
      <c r="D24" s="11"/>
      <c r="E24" s="12"/>
    </row>
    <row r="25" ht="14.25" spans="1:5">
      <c r="A25" s="29">
        <v>11</v>
      </c>
      <c r="B25" s="11" t="s">
        <v>37</v>
      </c>
      <c r="C25" s="9">
        <f>Sheet2!S13</f>
        <v>4</v>
      </c>
      <c r="D25" s="11"/>
      <c r="E25" s="12"/>
    </row>
    <row r="26" ht="14.25" spans="1:5">
      <c r="A26" s="29">
        <v>12</v>
      </c>
      <c r="B26" s="11" t="s">
        <v>34</v>
      </c>
      <c r="C26" s="9">
        <f>Sheet2!S14</f>
        <v>2</v>
      </c>
      <c r="D26" s="11"/>
      <c r="E26" s="12"/>
    </row>
    <row r="27" ht="14.25" spans="1:5">
      <c r="A27" s="29">
        <v>13</v>
      </c>
      <c r="B27" s="11" t="s">
        <v>38</v>
      </c>
      <c r="C27" s="9">
        <f>Sheet2!S15</f>
        <v>1.5</v>
      </c>
      <c r="D27" s="11"/>
      <c r="E27" s="12"/>
    </row>
    <row r="28" ht="14.25" spans="1:5">
      <c r="A28" s="29">
        <v>14</v>
      </c>
      <c r="B28" s="11" t="s">
        <v>39</v>
      </c>
      <c r="C28" s="9">
        <f>Sheet2!S16</f>
        <v>5</v>
      </c>
      <c r="D28" s="11"/>
      <c r="E28" s="12"/>
    </row>
    <row r="29" ht="14.25" spans="1:5">
      <c r="A29" s="29">
        <v>15</v>
      </c>
      <c r="B29" s="11" t="s">
        <v>40</v>
      </c>
      <c r="C29" s="9">
        <f>Sheet2!S17</f>
        <v>4</v>
      </c>
      <c r="D29" s="11"/>
      <c r="E29" s="12"/>
    </row>
    <row r="30" ht="24" spans="1:5">
      <c r="A30" s="29">
        <v>16</v>
      </c>
      <c r="B30" s="11" t="s">
        <v>41</v>
      </c>
      <c r="C30" s="9">
        <f>Sheet2!S18</f>
        <v>5</v>
      </c>
      <c r="D30" s="11"/>
      <c r="E30" s="12"/>
    </row>
    <row r="31" ht="14.25" spans="1:5">
      <c r="A31" s="29">
        <v>17</v>
      </c>
      <c r="B31" s="11" t="s">
        <v>42</v>
      </c>
      <c r="C31" s="9">
        <f>Sheet2!S19</f>
        <v>5</v>
      </c>
      <c r="D31" s="11"/>
      <c r="E31" s="12"/>
    </row>
    <row r="32" ht="14.25" spans="1:5">
      <c r="A32" s="29">
        <v>18</v>
      </c>
      <c r="B32" s="11" t="s">
        <v>43</v>
      </c>
      <c r="C32" s="9">
        <f>Sheet2!S20</f>
        <v>6.5</v>
      </c>
      <c r="D32" s="11"/>
      <c r="E32" s="12"/>
    </row>
    <row r="33" ht="14.25" spans="1:5">
      <c r="A33" s="29">
        <v>19</v>
      </c>
      <c r="B33" s="11" t="s">
        <v>44</v>
      </c>
      <c r="C33" s="9">
        <f>Sheet2!S21</f>
        <v>6.5</v>
      </c>
      <c r="D33" s="11"/>
      <c r="E33" s="12"/>
    </row>
    <row r="34" ht="14.25" spans="1:5">
      <c r="A34" s="29">
        <v>20</v>
      </c>
      <c r="B34" s="11" t="s">
        <v>45</v>
      </c>
      <c r="C34" s="9">
        <f>Sheet2!S22</f>
        <v>6</v>
      </c>
      <c r="D34" s="11"/>
      <c r="E34" s="12"/>
    </row>
    <row r="35" ht="14.25" spans="1:5">
      <c r="A35" s="29">
        <v>21</v>
      </c>
      <c r="B35" s="11" t="s">
        <v>46</v>
      </c>
      <c r="C35" s="11">
        <v>5</v>
      </c>
      <c r="D35" s="11"/>
      <c r="E35" s="12"/>
    </row>
    <row r="36" ht="14.25" spans="1:5">
      <c r="A36" s="29">
        <v>22</v>
      </c>
      <c r="B36" s="11" t="s">
        <v>47</v>
      </c>
      <c r="C36" s="11">
        <v>2</v>
      </c>
      <c r="D36" s="11"/>
      <c r="E36" s="12"/>
    </row>
    <row r="37" ht="14.25" spans="1:5">
      <c r="A37" s="29">
        <v>23</v>
      </c>
      <c r="B37" s="11" t="s">
        <v>48</v>
      </c>
      <c r="C37" s="11">
        <v>5</v>
      </c>
      <c r="D37" s="11"/>
      <c r="E37" s="12"/>
    </row>
    <row r="38" ht="14.25" spans="1:5">
      <c r="A38" s="29">
        <v>24</v>
      </c>
      <c r="B38" s="11" t="s">
        <v>49</v>
      </c>
      <c r="C38" s="11">
        <v>1</v>
      </c>
      <c r="D38" s="11"/>
      <c r="E38" s="12"/>
    </row>
    <row r="39" ht="14.25" spans="1:5">
      <c r="A39" s="29">
        <v>25</v>
      </c>
      <c r="B39" s="11" t="s">
        <v>50</v>
      </c>
      <c r="C39" s="11">
        <v>5</v>
      </c>
      <c r="D39" s="11"/>
      <c r="E39" s="12"/>
    </row>
    <row r="40" ht="14.25" spans="1:5">
      <c r="A40" s="29">
        <v>26</v>
      </c>
      <c r="B40" s="11" t="s">
        <v>51</v>
      </c>
      <c r="C40" s="11">
        <v>5</v>
      </c>
      <c r="D40" s="11"/>
      <c r="E40" s="12"/>
    </row>
    <row r="41" ht="14.25" spans="1:5">
      <c r="A41" s="29">
        <v>27</v>
      </c>
      <c r="B41" s="11"/>
      <c r="C41" s="11"/>
      <c r="D41" s="11"/>
      <c r="E41" s="12"/>
    </row>
    <row r="42" ht="27" customHeight="1" spans="1:5">
      <c r="A42" s="38" t="s">
        <v>52</v>
      </c>
      <c r="B42" s="38"/>
      <c r="C42" s="23">
        <f>SUM(C15:C41)/22</f>
        <v>4.45454545454545</v>
      </c>
      <c r="D42" s="23">
        <f>SUM(D15:D41)/22</f>
        <v>0</v>
      </c>
      <c r="E42" s="45"/>
    </row>
    <row r="43" spans="1:5">
      <c r="A43" s="46" t="s">
        <v>53</v>
      </c>
      <c r="B43" s="46"/>
      <c r="C43" s="46"/>
      <c r="D43" s="46"/>
      <c r="E43" s="47"/>
    </row>
  </sheetData>
  <mergeCells count="13">
    <mergeCell ref="A1:E1"/>
    <mergeCell ref="A2:E2"/>
    <mergeCell ref="C3:D3"/>
    <mergeCell ref="C4:D4"/>
    <mergeCell ref="C5:D5"/>
    <mergeCell ref="B6:E6"/>
    <mergeCell ref="D7:E7"/>
    <mergeCell ref="B8:E8"/>
    <mergeCell ref="B9:E9"/>
    <mergeCell ref="B10:E10"/>
    <mergeCell ref="A11:E11"/>
    <mergeCell ref="B12:E12"/>
    <mergeCell ref="A13:E13"/>
  </mergeCells>
  <pageMargins left="0.55" right="0.196527777777778" top="0.747916666666667" bottom="0.747916666666667" header="0.313888888888889" footer="0.313888888888889"/>
  <pageSetup paperSize="9" firstPageNumber="4294963191" orientation="portrait" useFirstPageNumber="1" horizontalDpi="300" verticalDpi="300"/>
  <headerFooter alignWithMargins="0">
    <oddHeader>&amp;L&amp;G&amp;R&amp;"宋体,加粗"
文档编号：&amp;K00+000P2015P00020-00-06-XXX</oddHeader>
    <oddFooter>&amp;C第 &amp;P 页，共 &amp;N 页</oddFooter>
  </headerFooter>
  <legacyDrawingHF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1"/>
  <sheetViews>
    <sheetView zoomScale="85" zoomScaleNormal="85" workbookViewId="0">
      <pane xSplit="4" ySplit="2" topLeftCell="E18" activePane="bottomRight" state="frozen"/>
      <selection/>
      <selection pane="topRight"/>
      <selection pane="bottomLeft"/>
      <selection pane="bottomRight" activeCell="S23" sqref="S23:S28"/>
    </sheetView>
  </sheetViews>
  <sheetFormatPr defaultColWidth="9" defaultRowHeight="13.5"/>
  <cols>
    <col min="3" max="3" width="33.5" customWidth="1"/>
    <col min="4" max="4" width="39.8333333333333" customWidth="1"/>
    <col min="13" max="13" width="10.1666666666667" customWidth="1"/>
    <col min="14" max="14" width="10.5" customWidth="1"/>
    <col min="15" max="15" width="11" customWidth="1"/>
  </cols>
  <sheetData>
    <row r="1" ht="39" customHeight="1" spans="1:25">
      <c r="A1" s="2" t="s">
        <v>22</v>
      </c>
      <c r="B1" s="3" t="s">
        <v>54</v>
      </c>
      <c r="C1" s="2" t="s">
        <v>55</v>
      </c>
      <c r="D1" s="2" t="s">
        <v>56</v>
      </c>
      <c r="E1" s="2" t="s">
        <v>57</v>
      </c>
      <c r="F1" s="2"/>
      <c r="G1" s="4" t="s">
        <v>58</v>
      </c>
      <c r="H1" s="5"/>
      <c r="I1" s="2" t="s">
        <v>59</v>
      </c>
      <c r="J1" s="2"/>
      <c r="K1" s="2"/>
      <c r="L1" s="2" t="s">
        <v>60</v>
      </c>
      <c r="M1" s="2"/>
      <c r="N1" s="4" t="s">
        <v>61</v>
      </c>
      <c r="O1" s="5"/>
      <c r="P1" s="4" t="s">
        <v>62</v>
      </c>
      <c r="Q1" s="20"/>
      <c r="R1" s="5"/>
      <c r="S1" s="2" t="s">
        <v>63</v>
      </c>
      <c r="W1" s="21"/>
      <c r="X1" s="21"/>
      <c r="Y1" s="21"/>
    </row>
    <row r="2" ht="24" spans="1:25">
      <c r="A2" s="2"/>
      <c r="B2" s="6"/>
      <c r="C2" s="2"/>
      <c r="D2" s="2"/>
      <c r="E2" s="7" t="s">
        <v>64</v>
      </c>
      <c r="F2" s="7" t="s">
        <v>65</v>
      </c>
      <c r="G2" s="8" t="s">
        <v>66</v>
      </c>
      <c r="H2" s="8" t="s">
        <v>67</v>
      </c>
      <c r="I2" s="7" t="s">
        <v>68</v>
      </c>
      <c r="J2" s="7" t="s">
        <v>69</v>
      </c>
      <c r="K2" s="7" t="s">
        <v>70</v>
      </c>
      <c r="L2" s="7" t="s">
        <v>71</v>
      </c>
      <c r="M2" s="8" t="s">
        <v>72</v>
      </c>
      <c r="N2" s="8" t="s">
        <v>73</v>
      </c>
      <c r="O2" s="8" t="s">
        <v>74</v>
      </c>
      <c r="P2" s="8" t="s">
        <v>75</v>
      </c>
      <c r="Q2" s="8" t="s">
        <v>76</v>
      </c>
      <c r="R2" s="8" t="s">
        <v>77</v>
      </c>
      <c r="S2" s="9"/>
      <c r="T2" s="21"/>
      <c r="U2" s="21"/>
      <c r="V2" s="22"/>
      <c r="W2" s="21"/>
      <c r="X2" s="21"/>
      <c r="Y2" s="21"/>
    </row>
    <row r="3" ht="39" customHeight="1" spans="1:19">
      <c r="A3" s="9">
        <v>1</v>
      </c>
      <c r="B3" s="10" t="s">
        <v>6</v>
      </c>
      <c r="C3" s="11" t="s">
        <v>27</v>
      </c>
      <c r="D3" s="12" t="s">
        <v>78</v>
      </c>
      <c r="E3" s="11">
        <v>0.2</v>
      </c>
      <c r="F3" s="9">
        <v>0.2</v>
      </c>
      <c r="G3" s="9">
        <v>0</v>
      </c>
      <c r="H3" s="11">
        <v>0</v>
      </c>
      <c r="I3" s="9">
        <v>0</v>
      </c>
      <c r="J3" s="9">
        <v>0</v>
      </c>
      <c r="K3" s="9">
        <v>0.2</v>
      </c>
      <c r="L3" s="11">
        <v>0</v>
      </c>
      <c r="M3" s="11">
        <v>0.5</v>
      </c>
      <c r="N3" s="11">
        <v>0</v>
      </c>
      <c r="O3" s="11">
        <v>0</v>
      </c>
      <c r="P3" s="9">
        <v>0.4</v>
      </c>
      <c r="Q3" s="9">
        <v>0.2</v>
      </c>
      <c r="R3" s="9">
        <v>0.3</v>
      </c>
      <c r="S3" s="9">
        <f>SUM(E3:R3)</f>
        <v>2</v>
      </c>
    </row>
    <row r="4" ht="14.25" spans="1:19">
      <c r="A4" s="9">
        <v>2</v>
      </c>
      <c r="B4" s="13"/>
      <c r="C4" s="11" t="s">
        <v>28</v>
      </c>
      <c r="D4" s="12" t="s">
        <v>79</v>
      </c>
      <c r="E4" s="11">
        <v>0</v>
      </c>
      <c r="F4" s="9">
        <v>0.1</v>
      </c>
      <c r="G4" s="9">
        <v>0</v>
      </c>
      <c r="H4" s="11">
        <v>0</v>
      </c>
      <c r="I4" s="9">
        <v>0</v>
      </c>
      <c r="J4" s="9">
        <v>0</v>
      </c>
      <c r="K4" s="9">
        <v>0.1</v>
      </c>
      <c r="L4" s="11">
        <v>0</v>
      </c>
      <c r="M4" s="11">
        <v>0.1</v>
      </c>
      <c r="N4" s="11">
        <v>0</v>
      </c>
      <c r="O4" s="11">
        <v>0</v>
      </c>
      <c r="P4" s="9">
        <v>0.3</v>
      </c>
      <c r="Q4" s="9">
        <v>0.2</v>
      </c>
      <c r="R4" s="9">
        <v>0.2</v>
      </c>
      <c r="S4" s="9">
        <f>SUM(E4:R4)</f>
        <v>1</v>
      </c>
    </row>
    <row r="5" ht="63" customHeight="1" spans="1:19">
      <c r="A5" s="9">
        <v>3</v>
      </c>
      <c r="B5" s="13"/>
      <c r="C5" s="11" t="s">
        <v>29</v>
      </c>
      <c r="D5" s="12" t="s">
        <v>80</v>
      </c>
      <c r="E5" s="11">
        <v>0.2</v>
      </c>
      <c r="F5" s="9">
        <v>0.1</v>
      </c>
      <c r="G5" s="11">
        <v>0</v>
      </c>
      <c r="H5" s="11">
        <v>0</v>
      </c>
      <c r="I5" s="9">
        <v>0</v>
      </c>
      <c r="J5" s="9">
        <v>0</v>
      </c>
      <c r="K5" s="9">
        <v>0.3</v>
      </c>
      <c r="L5" s="11">
        <v>0</v>
      </c>
      <c r="M5" s="11">
        <v>2</v>
      </c>
      <c r="N5" s="11">
        <v>0</v>
      </c>
      <c r="O5" s="11">
        <v>0</v>
      </c>
      <c r="P5" s="9">
        <v>0.8</v>
      </c>
      <c r="Q5" s="9">
        <v>0.3</v>
      </c>
      <c r="R5" s="9">
        <v>0.3</v>
      </c>
      <c r="S5" s="9">
        <f t="shared" ref="S5:S13" si="0">SUM(E5:R5)</f>
        <v>4</v>
      </c>
    </row>
    <row r="6" ht="61" customHeight="1" spans="1:19">
      <c r="A6" s="9">
        <v>4</v>
      </c>
      <c r="B6" s="13"/>
      <c r="C6" s="11" t="s">
        <v>30</v>
      </c>
      <c r="D6" s="12" t="s">
        <v>81</v>
      </c>
      <c r="E6" s="11">
        <v>0.1</v>
      </c>
      <c r="F6" s="9">
        <v>0.1</v>
      </c>
      <c r="G6" s="11">
        <v>0</v>
      </c>
      <c r="H6" s="11">
        <v>0</v>
      </c>
      <c r="I6" s="9">
        <v>0</v>
      </c>
      <c r="J6" s="9">
        <v>0</v>
      </c>
      <c r="K6" s="9">
        <v>0.5</v>
      </c>
      <c r="L6" s="11">
        <v>0</v>
      </c>
      <c r="M6" s="11">
        <v>2</v>
      </c>
      <c r="N6" s="11">
        <v>0</v>
      </c>
      <c r="O6" s="11">
        <v>0</v>
      </c>
      <c r="P6" s="9">
        <v>0.7</v>
      </c>
      <c r="Q6" s="9">
        <v>0.3</v>
      </c>
      <c r="R6" s="9">
        <v>0.3</v>
      </c>
      <c r="S6" s="9">
        <f t="shared" si="0"/>
        <v>4</v>
      </c>
    </row>
    <row r="7" ht="58" customHeight="1" spans="1:19">
      <c r="A7" s="9">
        <v>5</v>
      </c>
      <c r="B7" s="13"/>
      <c r="C7" s="11" t="s">
        <v>31</v>
      </c>
      <c r="D7" s="12" t="s">
        <v>82</v>
      </c>
      <c r="E7" s="11">
        <v>0.1</v>
      </c>
      <c r="F7" s="9">
        <v>0.1</v>
      </c>
      <c r="G7" s="11">
        <v>0</v>
      </c>
      <c r="H7" s="11">
        <v>0</v>
      </c>
      <c r="I7" s="9">
        <v>0</v>
      </c>
      <c r="J7" s="9">
        <v>0</v>
      </c>
      <c r="K7" s="9">
        <v>0.5</v>
      </c>
      <c r="L7" s="11">
        <v>0</v>
      </c>
      <c r="M7" s="11">
        <v>1.8</v>
      </c>
      <c r="N7" s="11">
        <v>0</v>
      </c>
      <c r="O7" s="11">
        <v>0</v>
      </c>
      <c r="P7" s="9">
        <v>0.7</v>
      </c>
      <c r="Q7" s="9">
        <v>0.4</v>
      </c>
      <c r="R7" s="9">
        <v>0.4</v>
      </c>
      <c r="S7" s="9">
        <f t="shared" si="0"/>
        <v>4</v>
      </c>
    </row>
    <row r="8" ht="108" customHeight="1" spans="1:19">
      <c r="A8" s="9">
        <v>6</v>
      </c>
      <c r="B8" s="13"/>
      <c r="C8" s="11" t="s">
        <v>32</v>
      </c>
      <c r="D8" s="12" t="s">
        <v>83</v>
      </c>
      <c r="E8" s="11">
        <v>0.1</v>
      </c>
      <c r="F8" s="9">
        <v>0.1</v>
      </c>
      <c r="G8" s="11">
        <v>0</v>
      </c>
      <c r="H8" s="11">
        <v>0</v>
      </c>
      <c r="I8" s="9">
        <v>0</v>
      </c>
      <c r="J8" s="9">
        <v>0</v>
      </c>
      <c r="K8" s="9">
        <v>0</v>
      </c>
      <c r="L8" s="11">
        <v>0</v>
      </c>
      <c r="M8" s="11">
        <v>1</v>
      </c>
      <c r="N8" s="11">
        <v>0</v>
      </c>
      <c r="O8" s="11">
        <v>0</v>
      </c>
      <c r="P8" s="9">
        <v>0.1</v>
      </c>
      <c r="Q8" s="9">
        <v>0.1</v>
      </c>
      <c r="R8" s="9">
        <v>0.1</v>
      </c>
      <c r="S8" s="9">
        <f t="shared" si="0"/>
        <v>1.5</v>
      </c>
    </row>
    <row r="9" ht="37" customHeight="1" spans="1:19">
      <c r="A9" s="9">
        <v>7</v>
      </c>
      <c r="B9" s="13"/>
      <c r="C9" s="11" t="s">
        <v>33</v>
      </c>
      <c r="D9" s="12" t="s">
        <v>84</v>
      </c>
      <c r="E9" s="11">
        <v>0.1</v>
      </c>
      <c r="F9" s="9">
        <v>0.1</v>
      </c>
      <c r="G9" s="11">
        <v>0</v>
      </c>
      <c r="H9" s="11">
        <v>0</v>
      </c>
      <c r="I9" s="9">
        <v>0</v>
      </c>
      <c r="J9" s="9">
        <v>0</v>
      </c>
      <c r="K9" s="9">
        <v>0</v>
      </c>
      <c r="L9" s="11">
        <v>0</v>
      </c>
      <c r="M9" s="11">
        <v>0.9</v>
      </c>
      <c r="N9" s="11">
        <v>0</v>
      </c>
      <c r="O9" s="11">
        <v>0</v>
      </c>
      <c r="P9" s="9">
        <v>0.2</v>
      </c>
      <c r="Q9" s="9">
        <v>0.1</v>
      </c>
      <c r="R9" s="9">
        <v>0.1</v>
      </c>
      <c r="S9" s="9">
        <f t="shared" si="0"/>
        <v>1.5</v>
      </c>
    </row>
    <row r="10" ht="37" customHeight="1" spans="1:19">
      <c r="A10" s="9">
        <v>8</v>
      </c>
      <c r="B10" s="13"/>
      <c r="C10" s="11" t="s">
        <v>34</v>
      </c>
      <c r="D10" s="14" t="s">
        <v>84</v>
      </c>
      <c r="E10" s="11">
        <v>0.1</v>
      </c>
      <c r="F10" s="9">
        <v>0.1</v>
      </c>
      <c r="G10" s="11">
        <v>0</v>
      </c>
      <c r="H10" s="11">
        <v>0</v>
      </c>
      <c r="I10" s="9">
        <v>0</v>
      </c>
      <c r="J10" s="9">
        <v>0</v>
      </c>
      <c r="K10" s="9">
        <v>0</v>
      </c>
      <c r="L10" s="11">
        <v>0</v>
      </c>
      <c r="M10" s="11">
        <v>0.9</v>
      </c>
      <c r="N10" s="11">
        <v>0</v>
      </c>
      <c r="O10" s="11">
        <v>0</v>
      </c>
      <c r="P10" s="9">
        <v>0.2</v>
      </c>
      <c r="Q10" s="9">
        <v>0.1</v>
      </c>
      <c r="R10" s="9">
        <v>0.1</v>
      </c>
      <c r="S10" s="9">
        <f t="shared" si="0"/>
        <v>1.5</v>
      </c>
    </row>
    <row r="11" ht="37" customHeight="1" spans="1:19">
      <c r="A11" s="9">
        <v>9</v>
      </c>
      <c r="B11" s="13"/>
      <c r="C11" s="11" t="s">
        <v>35</v>
      </c>
      <c r="D11" s="12" t="s">
        <v>85</v>
      </c>
      <c r="E11" s="11">
        <v>0.2</v>
      </c>
      <c r="F11" s="9">
        <v>0.1</v>
      </c>
      <c r="G11" s="11">
        <v>0</v>
      </c>
      <c r="H11" s="11">
        <v>0</v>
      </c>
      <c r="I11" s="9">
        <v>0</v>
      </c>
      <c r="J11" s="9">
        <v>0</v>
      </c>
      <c r="K11" s="9">
        <v>0.7</v>
      </c>
      <c r="L11" s="11">
        <v>0</v>
      </c>
      <c r="M11" s="11">
        <v>2</v>
      </c>
      <c r="N11" s="11">
        <v>0</v>
      </c>
      <c r="O11" s="11">
        <v>0</v>
      </c>
      <c r="P11" s="9">
        <v>1</v>
      </c>
      <c r="Q11" s="9">
        <v>0.5</v>
      </c>
      <c r="R11" s="9">
        <v>0.5</v>
      </c>
      <c r="S11" s="9">
        <f t="shared" si="0"/>
        <v>5</v>
      </c>
    </row>
    <row r="12" ht="37" customHeight="1" spans="1:19">
      <c r="A12" s="9">
        <v>10</v>
      </c>
      <c r="B12" s="13"/>
      <c r="C12" s="11" t="s">
        <v>36</v>
      </c>
      <c r="D12" s="12" t="s">
        <v>85</v>
      </c>
      <c r="E12" s="11">
        <v>0.2</v>
      </c>
      <c r="F12" s="9">
        <v>0.1</v>
      </c>
      <c r="G12" s="11">
        <v>0</v>
      </c>
      <c r="H12" s="11">
        <v>0</v>
      </c>
      <c r="I12" s="9">
        <v>0</v>
      </c>
      <c r="J12" s="9">
        <v>0</v>
      </c>
      <c r="K12" s="9">
        <v>0.7</v>
      </c>
      <c r="L12" s="11">
        <v>0</v>
      </c>
      <c r="M12" s="11">
        <v>2</v>
      </c>
      <c r="N12" s="11">
        <v>0</v>
      </c>
      <c r="O12" s="11">
        <v>0</v>
      </c>
      <c r="P12" s="9">
        <v>1</v>
      </c>
      <c r="Q12" s="9">
        <v>0.5</v>
      </c>
      <c r="R12" s="9">
        <v>0.5</v>
      </c>
      <c r="S12" s="9">
        <f t="shared" si="0"/>
        <v>5</v>
      </c>
    </row>
    <row r="13" ht="37" customHeight="1" spans="1:19">
      <c r="A13" s="9">
        <v>11</v>
      </c>
      <c r="B13" s="13"/>
      <c r="C13" s="11" t="s">
        <v>37</v>
      </c>
      <c r="D13" s="12" t="s">
        <v>86</v>
      </c>
      <c r="E13" s="11">
        <v>0.2</v>
      </c>
      <c r="F13" s="9">
        <v>0.1</v>
      </c>
      <c r="G13" s="11">
        <v>0</v>
      </c>
      <c r="H13" s="11">
        <v>0</v>
      </c>
      <c r="I13" s="9">
        <v>0</v>
      </c>
      <c r="J13" s="9">
        <v>0</v>
      </c>
      <c r="K13" s="9">
        <v>0.5</v>
      </c>
      <c r="L13" s="11">
        <v>0</v>
      </c>
      <c r="M13" s="11">
        <v>2</v>
      </c>
      <c r="N13" s="11">
        <v>0</v>
      </c>
      <c r="O13" s="11">
        <v>0</v>
      </c>
      <c r="P13" s="9">
        <v>0.6</v>
      </c>
      <c r="Q13" s="9">
        <v>0.3</v>
      </c>
      <c r="R13" s="9">
        <v>0.3</v>
      </c>
      <c r="S13" s="9">
        <f t="shared" si="0"/>
        <v>4</v>
      </c>
    </row>
    <row r="14" ht="37" customHeight="1" spans="1:19">
      <c r="A14" s="9">
        <v>12</v>
      </c>
      <c r="B14" s="13"/>
      <c r="C14" s="11" t="s">
        <v>34</v>
      </c>
      <c r="D14" s="12" t="s">
        <v>87</v>
      </c>
      <c r="E14" s="11">
        <v>0.1</v>
      </c>
      <c r="F14" s="9">
        <v>0.1</v>
      </c>
      <c r="G14" s="11">
        <v>0</v>
      </c>
      <c r="H14" s="11">
        <v>0</v>
      </c>
      <c r="I14" s="9">
        <v>0</v>
      </c>
      <c r="J14" s="9">
        <v>0</v>
      </c>
      <c r="K14" s="9">
        <v>0</v>
      </c>
      <c r="L14" s="11">
        <v>0</v>
      </c>
      <c r="M14" s="11">
        <v>1</v>
      </c>
      <c r="N14" s="11">
        <v>0</v>
      </c>
      <c r="O14" s="11">
        <v>0</v>
      </c>
      <c r="P14" s="9">
        <v>0.4</v>
      </c>
      <c r="Q14" s="9">
        <v>0.2</v>
      </c>
      <c r="R14" s="9">
        <v>0.2</v>
      </c>
      <c r="S14" s="9">
        <f t="shared" ref="S14:S24" si="1">SUM(E14:R14)</f>
        <v>2</v>
      </c>
    </row>
    <row r="15" ht="37" customHeight="1" spans="1:19">
      <c r="A15" s="9">
        <v>13</v>
      </c>
      <c r="B15" s="13"/>
      <c r="C15" s="11" t="s">
        <v>38</v>
      </c>
      <c r="D15" s="12" t="s">
        <v>88</v>
      </c>
      <c r="E15" s="11">
        <v>0.1</v>
      </c>
      <c r="F15" s="9">
        <v>0.1</v>
      </c>
      <c r="G15" s="11">
        <v>0</v>
      </c>
      <c r="H15" s="11">
        <v>0</v>
      </c>
      <c r="I15" s="9">
        <v>0</v>
      </c>
      <c r="J15" s="9">
        <v>0</v>
      </c>
      <c r="K15" s="9">
        <v>0</v>
      </c>
      <c r="L15" s="11">
        <v>0</v>
      </c>
      <c r="M15" s="11">
        <v>1</v>
      </c>
      <c r="N15" s="11">
        <v>0</v>
      </c>
      <c r="O15" s="11">
        <v>0</v>
      </c>
      <c r="P15" s="9">
        <v>0.1</v>
      </c>
      <c r="Q15" s="9">
        <v>0.1</v>
      </c>
      <c r="R15" s="9">
        <v>0.1</v>
      </c>
      <c r="S15" s="9">
        <f t="shared" si="1"/>
        <v>1.5</v>
      </c>
    </row>
    <row r="16" ht="37" customHeight="1" spans="1:19">
      <c r="A16" s="9">
        <v>14</v>
      </c>
      <c r="B16" s="13"/>
      <c r="C16" s="11" t="s">
        <v>39</v>
      </c>
      <c r="D16" s="12" t="s">
        <v>89</v>
      </c>
      <c r="E16" s="11">
        <v>0.2</v>
      </c>
      <c r="F16" s="9">
        <v>0.1</v>
      </c>
      <c r="G16" s="11">
        <v>0</v>
      </c>
      <c r="H16" s="11">
        <v>0</v>
      </c>
      <c r="I16" s="9">
        <v>0</v>
      </c>
      <c r="J16" s="9">
        <v>0</v>
      </c>
      <c r="K16" s="9">
        <v>0.5</v>
      </c>
      <c r="L16" s="11">
        <v>0</v>
      </c>
      <c r="M16" s="11">
        <v>2.5</v>
      </c>
      <c r="N16" s="11">
        <v>0</v>
      </c>
      <c r="O16" s="11">
        <v>0</v>
      </c>
      <c r="P16" s="9">
        <v>0.9</v>
      </c>
      <c r="Q16" s="9">
        <v>0.4</v>
      </c>
      <c r="R16" s="9">
        <v>0.4</v>
      </c>
      <c r="S16" s="9">
        <f t="shared" si="1"/>
        <v>5</v>
      </c>
    </row>
    <row r="17" ht="37" customHeight="1" spans="1:19">
      <c r="A17" s="9">
        <v>15</v>
      </c>
      <c r="B17" s="13"/>
      <c r="C17" s="11" t="s">
        <v>40</v>
      </c>
      <c r="D17" s="12" t="s">
        <v>90</v>
      </c>
      <c r="E17" s="11">
        <v>0.2</v>
      </c>
      <c r="F17" s="9">
        <v>0.1</v>
      </c>
      <c r="G17" s="11">
        <v>0</v>
      </c>
      <c r="H17" s="11">
        <v>0</v>
      </c>
      <c r="I17" s="9">
        <v>0</v>
      </c>
      <c r="J17" s="9">
        <v>0</v>
      </c>
      <c r="K17" s="9">
        <v>0.5</v>
      </c>
      <c r="L17" s="11">
        <v>0</v>
      </c>
      <c r="M17" s="11">
        <v>1.5</v>
      </c>
      <c r="N17" s="11">
        <v>0</v>
      </c>
      <c r="O17" s="11">
        <v>0</v>
      </c>
      <c r="P17" s="9">
        <v>0.9</v>
      </c>
      <c r="Q17" s="9">
        <v>0.4</v>
      </c>
      <c r="R17" s="9">
        <v>0.4</v>
      </c>
      <c r="S17" s="9">
        <f t="shared" si="1"/>
        <v>4</v>
      </c>
    </row>
    <row r="18" ht="37" customHeight="1" spans="1:19">
      <c r="A18" s="9">
        <v>16</v>
      </c>
      <c r="B18" s="13"/>
      <c r="C18" s="11" t="s">
        <v>41</v>
      </c>
      <c r="D18" s="12" t="s">
        <v>91</v>
      </c>
      <c r="E18" s="11">
        <v>0.2</v>
      </c>
      <c r="F18" s="9">
        <v>0.1</v>
      </c>
      <c r="G18" s="11">
        <v>0</v>
      </c>
      <c r="H18" s="11">
        <v>0</v>
      </c>
      <c r="I18" s="9">
        <v>0</v>
      </c>
      <c r="J18" s="9">
        <v>0</v>
      </c>
      <c r="K18" s="9">
        <v>0.5</v>
      </c>
      <c r="L18" s="11">
        <v>0</v>
      </c>
      <c r="M18" s="11">
        <v>2.5</v>
      </c>
      <c r="N18" s="11">
        <v>0</v>
      </c>
      <c r="O18" s="11">
        <v>0</v>
      </c>
      <c r="P18" s="9">
        <v>0.9</v>
      </c>
      <c r="Q18" s="9">
        <v>0.4</v>
      </c>
      <c r="R18" s="9">
        <v>0.4</v>
      </c>
      <c r="S18" s="9">
        <f t="shared" si="1"/>
        <v>5</v>
      </c>
    </row>
    <row r="19" ht="37" customHeight="1" spans="1:19">
      <c r="A19" s="9">
        <v>17</v>
      </c>
      <c r="B19" s="13"/>
      <c r="C19" s="11" t="s">
        <v>42</v>
      </c>
      <c r="D19" s="12" t="s">
        <v>92</v>
      </c>
      <c r="E19" s="11">
        <v>0.2</v>
      </c>
      <c r="F19" s="9">
        <v>0.1</v>
      </c>
      <c r="G19" s="11">
        <v>0</v>
      </c>
      <c r="H19" s="11">
        <v>0</v>
      </c>
      <c r="I19" s="9">
        <v>0</v>
      </c>
      <c r="J19" s="9">
        <v>0</v>
      </c>
      <c r="K19" s="9">
        <v>0.3</v>
      </c>
      <c r="L19" s="11">
        <v>0</v>
      </c>
      <c r="M19" s="11">
        <v>2.5</v>
      </c>
      <c r="N19" s="11">
        <v>0</v>
      </c>
      <c r="O19" s="11">
        <v>0</v>
      </c>
      <c r="P19" s="9">
        <v>1</v>
      </c>
      <c r="Q19" s="9">
        <v>0.5</v>
      </c>
      <c r="R19" s="9">
        <v>0.4</v>
      </c>
      <c r="S19" s="9">
        <f>SUM(E19:R19)</f>
        <v>5</v>
      </c>
    </row>
    <row r="20" ht="37" customHeight="1" spans="1:19">
      <c r="A20" s="9">
        <v>18</v>
      </c>
      <c r="B20" s="13"/>
      <c r="C20" s="11" t="s">
        <v>43</v>
      </c>
      <c r="D20" s="12" t="s">
        <v>93</v>
      </c>
      <c r="E20" s="11">
        <v>0.2</v>
      </c>
      <c r="F20" s="9">
        <v>0.1</v>
      </c>
      <c r="G20" s="11">
        <v>0</v>
      </c>
      <c r="H20" s="11">
        <v>0</v>
      </c>
      <c r="I20" s="9">
        <v>0</v>
      </c>
      <c r="J20" s="9">
        <v>0</v>
      </c>
      <c r="K20" s="9">
        <v>0.6</v>
      </c>
      <c r="L20" s="11">
        <v>0</v>
      </c>
      <c r="M20" s="11">
        <v>3.5</v>
      </c>
      <c r="N20" s="11">
        <v>0</v>
      </c>
      <c r="O20" s="11">
        <v>0</v>
      </c>
      <c r="P20" s="9">
        <v>1</v>
      </c>
      <c r="Q20" s="9">
        <v>0.6</v>
      </c>
      <c r="R20" s="9">
        <v>0.5</v>
      </c>
      <c r="S20" s="9">
        <f t="shared" si="1"/>
        <v>6.5</v>
      </c>
    </row>
    <row r="21" ht="37" customHeight="1" spans="1:19">
      <c r="A21" s="9">
        <v>19</v>
      </c>
      <c r="B21" s="13"/>
      <c r="C21" s="11" t="s">
        <v>44</v>
      </c>
      <c r="D21" s="12" t="s">
        <v>94</v>
      </c>
      <c r="E21" s="11">
        <v>0.2</v>
      </c>
      <c r="F21" s="9">
        <v>0.1</v>
      </c>
      <c r="G21" s="11">
        <v>0</v>
      </c>
      <c r="H21" s="11">
        <v>0</v>
      </c>
      <c r="I21" s="9">
        <v>0</v>
      </c>
      <c r="J21" s="9">
        <v>0</v>
      </c>
      <c r="K21" s="9">
        <v>0.6</v>
      </c>
      <c r="L21" s="11">
        <v>0</v>
      </c>
      <c r="M21" s="11">
        <v>3.5</v>
      </c>
      <c r="N21" s="11">
        <v>0</v>
      </c>
      <c r="O21" s="11">
        <v>0</v>
      </c>
      <c r="P21" s="9">
        <v>1</v>
      </c>
      <c r="Q21" s="9">
        <v>0.6</v>
      </c>
      <c r="R21" s="9">
        <v>0.5</v>
      </c>
      <c r="S21" s="9">
        <f t="shared" si="1"/>
        <v>6.5</v>
      </c>
    </row>
    <row r="22" ht="37" customHeight="1" spans="1:19">
      <c r="A22" s="9">
        <v>20</v>
      </c>
      <c r="B22" s="13"/>
      <c r="C22" s="11" t="s">
        <v>45</v>
      </c>
      <c r="D22" s="12" t="s">
        <v>95</v>
      </c>
      <c r="E22" s="11">
        <v>0.2</v>
      </c>
      <c r="F22" s="9">
        <v>0.1</v>
      </c>
      <c r="G22" s="11">
        <v>0</v>
      </c>
      <c r="H22" s="11">
        <v>0</v>
      </c>
      <c r="I22" s="9">
        <v>0</v>
      </c>
      <c r="J22" s="9">
        <v>0</v>
      </c>
      <c r="K22" s="9">
        <v>0.6</v>
      </c>
      <c r="L22" s="11">
        <v>0</v>
      </c>
      <c r="M22" s="11">
        <v>3.5</v>
      </c>
      <c r="N22" s="11">
        <v>0</v>
      </c>
      <c r="O22" s="11">
        <v>0</v>
      </c>
      <c r="P22" s="9">
        <v>0.8</v>
      </c>
      <c r="Q22" s="9">
        <v>0.4</v>
      </c>
      <c r="R22" s="9">
        <v>0.4</v>
      </c>
      <c r="S22" s="9">
        <f t="shared" si="1"/>
        <v>6</v>
      </c>
    </row>
    <row r="23" ht="37" customHeight="1" spans="1:19">
      <c r="A23" s="9">
        <v>21</v>
      </c>
      <c r="B23" s="13"/>
      <c r="C23" s="11" t="s">
        <v>46</v>
      </c>
      <c r="D23" s="12" t="s">
        <v>96</v>
      </c>
      <c r="E23" s="11">
        <v>0.2</v>
      </c>
      <c r="F23" s="9">
        <v>0.1</v>
      </c>
      <c r="G23" s="11">
        <v>0</v>
      </c>
      <c r="H23" s="11">
        <v>0</v>
      </c>
      <c r="I23" s="9">
        <v>0</v>
      </c>
      <c r="J23" s="9">
        <v>0</v>
      </c>
      <c r="K23" s="9">
        <v>0.3</v>
      </c>
      <c r="L23" s="11">
        <v>0</v>
      </c>
      <c r="M23" s="11">
        <v>2.5</v>
      </c>
      <c r="N23" s="11">
        <v>0</v>
      </c>
      <c r="O23" s="11">
        <v>0</v>
      </c>
      <c r="P23" s="9">
        <v>1</v>
      </c>
      <c r="Q23" s="9">
        <v>0.5</v>
      </c>
      <c r="R23" s="9">
        <v>0.4</v>
      </c>
      <c r="S23" s="9">
        <f t="shared" si="1"/>
        <v>5</v>
      </c>
    </row>
    <row r="24" ht="37" customHeight="1" spans="1:19">
      <c r="A24" s="9">
        <v>22</v>
      </c>
      <c r="B24" s="13"/>
      <c r="C24" s="11" t="s">
        <v>47</v>
      </c>
      <c r="D24" s="12" t="s">
        <v>97</v>
      </c>
      <c r="E24" s="11">
        <v>0.1</v>
      </c>
      <c r="F24" s="9">
        <v>0.1</v>
      </c>
      <c r="G24" s="11">
        <v>0</v>
      </c>
      <c r="H24" s="11">
        <v>0</v>
      </c>
      <c r="I24" s="9">
        <v>0</v>
      </c>
      <c r="J24" s="9">
        <v>0</v>
      </c>
      <c r="K24" s="9">
        <v>0</v>
      </c>
      <c r="L24" s="11">
        <v>0</v>
      </c>
      <c r="M24" s="11">
        <v>1</v>
      </c>
      <c r="N24" s="11">
        <v>0</v>
      </c>
      <c r="O24" s="11">
        <v>0</v>
      </c>
      <c r="P24" s="9">
        <v>0.4</v>
      </c>
      <c r="Q24" s="9">
        <v>0.2</v>
      </c>
      <c r="R24" s="9">
        <v>0.2</v>
      </c>
      <c r="S24" s="9">
        <f t="shared" ref="S24:S27" si="2">SUM(E24:R24)</f>
        <v>2</v>
      </c>
    </row>
    <row r="25" ht="37" customHeight="1" spans="1:19">
      <c r="A25" s="9">
        <v>23</v>
      </c>
      <c r="B25" s="13"/>
      <c r="C25" s="11" t="s">
        <v>48</v>
      </c>
      <c r="D25" s="12" t="s">
        <v>98</v>
      </c>
      <c r="E25" s="11">
        <v>0.2</v>
      </c>
      <c r="F25" s="9">
        <v>0.1</v>
      </c>
      <c r="G25" s="11">
        <v>0</v>
      </c>
      <c r="H25" s="11">
        <v>0</v>
      </c>
      <c r="I25" s="9">
        <v>0</v>
      </c>
      <c r="J25" s="9">
        <v>0</v>
      </c>
      <c r="K25" s="9">
        <v>0.3</v>
      </c>
      <c r="L25" s="11">
        <v>0</v>
      </c>
      <c r="M25" s="11">
        <v>2.5</v>
      </c>
      <c r="N25" s="11">
        <v>0</v>
      </c>
      <c r="O25" s="11">
        <v>0</v>
      </c>
      <c r="P25" s="9">
        <v>1</v>
      </c>
      <c r="Q25" s="9">
        <v>0.5</v>
      </c>
      <c r="R25" s="9">
        <v>0.4</v>
      </c>
      <c r="S25" s="9">
        <f t="shared" si="2"/>
        <v>5</v>
      </c>
    </row>
    <row r="26" ht="37" customHeight="1" spans="1:19">
      <c r="A26" s="9">
        <v>24</v>
      </c>
      <c r="B26" s="13"/>
      <c r="C26" s="11" t="s">
        <v>49</v>
      </c>
      <c r="D26" s="12" t="s">
        <v>99</v>
      </c>
      <c r="E26" s="11">
        <v>0</v>
      </c>
      <c r="F26" s="9">
        <v>0</v>
      </c>
      <c r="G26" s="11">
        <v>0</v>
      </c>
      <c r="H26" s="11">
        <v>0</v>
      </c>
      <c r="I26" s="9">
        <v>0</v>
      </c>
      <c r="J26" s="9">
        <v>0</v>
      </c>
      <c r="K26" s="9">
        <v>0</v>
      </c>
      <c r="L26" s="11">
        <v>0</v>
      </c>
      <c r="M26" s="11">
        <v>0.5</v>
      </c>
      <c r="N26" s="11">
        <v>0</v>
      </c>
      <c r="O26" s="11">
        <v>0</v>
      </c>
      <c r="P26" s="9">
        <v>0.2</v>
      </c>
      <c r="Q26" s="9">
        <v>0.2</v>
      </c>
      <c r="R26" s="9">
        <v>0.1</v>
      </c>
      <c r="S26" s="9">
        <f t="shared" si="2"/>
        <v>1</v>
      </c>
    </row>
    <row r="27" ht="66" customHeight="1" spans="1:19">
      <c r="A27" s="9">
        <v>25</v>
      </c>
      <c r="B27" s="13"/>
      <c r="C27" s="11" t="s">
        <v>50</v>
      </c>
      <c r="D27" s="12" t="s">
        <v>96</v>
      </c>
      <c r="E27" s="11">
        <v>0.2</v>
      </c>
      <c r="F27" s="9">
        <v>0.1</v>
      </c>
      <c r="G27" s="11">
        <v>0</v>
      </c>
      <c r="H27" s="11">
        <v>0</v>
      </c>
      <c r="I27" s="9">
        <v>0</v>
      </c>
      <c r="J27" s="9">
        <v>0</v>
      </c>
      <c r="K27" s="9">
        <v>0.3</v>
      </c>
      <c r="L27" s="11">
        <v>0</v>
      </c>
      <c r="M27" s="11">
        <v>2.5</v>
      </c>
      <c r="N27" s="11">
        <v>0</v>
      </c>
      <c r="O27" s="11">
        <v>0</v>
      </c>
      <c r="P27" s="9">
        <v>1</v>
      </c>
      <c r="Q27" s="9">
        <v>0.5</v>
      </c>
      <c r="R27" s="9">
        <v>0.4</v>
      </c>
      <c r="S27" s="9">
        <f t="shared" si="2"/>
        <v>5</v>
      </c>
    </row>
    <row r="28" ht="66" customHeight="1" spans="1:19">
      <c r="A28" s="9">
        <v>26</v>
      </c>
      <c r="B28" s="13"/>
      <c r="C28" s="11" t="s">
        <v>51</v>
      </c>
      <c r="D28" s="12" t="s">
        <v>97</v>
      </c>
      <c r="E28" s="11">
        <v>0.2</v>
      </c>
      <c r="F28" s="9">
        <v>0.1</v>
      </c>
      <c r="G28" s="11">
        <v>0</v>
      </c>
      <c r="H28" s="11">
        <v>0</v>
      </c>
      <c r="I28" s="9">
        <v>0</v>
      </c>
      <c r="J28" s="9">
        <v>0</v>
      </c>
      <c r="K28" s="9">
        <v>0.3</v>
      </c>
      <c r="L28" s="11">
        <v>0</v>
      </c>
      <c r="M28" s="11">
        <v>2.5</v>
      </c>
      <c r="N28" s="11">
        <v>0</v>
      </c>
      <c r="O28" s="11">
        <v>0</v>
      </c>
      <c r="P28" s="9">
        <v>1</v>
      </c>
      <c r="Q28" s="9">
        <v>0.5</v>
      </c>
      <c r="R28" s="9">
        <v>0.4</v>
      </c>
      <c r="S28" s="9">
        <f>SUM(E28:R28)</f>
        <v>5</v>
      </c>
    </row>
    <row r="29" ht="28" customHeight="1" spans="1:19">
      <c r="A29" s="9">
        <v>27</v>
      </c>
      <c r="B29" s="15"/>
      <c r="C29" s="11"/>
      <c r="D29" s="12"/>
      <c r="E29" s="11"/>
      <c r="F29" s="9"/>
      <c r="G29" s="11"/>
      <c r="H29" s="11"/>
      <c r="I29" s="9"/>
      <c r="J29" s="9"/>
      <c r="K29" s="9"/>
      <c r="L29" s="11"/>
      <c r="M29" s="11"/>
      <c r="N29" s="11"/>
      <c r="O29" s="11"/>
      <c r="P29" s="9"/>
      <c r="Q29" s="9"/>
      <c r="R29" s="9"/>
      <c r="S29" s="9"/>
    </row>
    <row r="30" s="1" customFormat="1" spans="1:20">
      <c r="A30" s="2" t="s">
        <v>63</v>
      </c>
      <c r="B30" s="2"/>
      <c r="C30" s="2"/>
      <c r="D30" s="2"/>
      <c r="E30" s="16">
        <f>SUM(E3:E28)</f>
        <v>4</v>
      </c>
      <c r="F30" s="16">
        <f>SUM(F3:F28)</f>
        <v>2.6</v>
      </c>
      <c r="G30" s="16">
        <f>SUM(G3:G28)</f>
        <v>0</v>
      </c>
      <c r="H30" s="16">
        <f>SUM(H3:H28)</f>
        <v>0</v>
      </c>
      <c r="I30" s="16">
        <f>SUM(I3:I29)</f>
        <v>0</v>
      </c>
      <c r="J30" s="16">
        <f>SUM(J3:J29)</f>
        <v>0</v>
      </c>
      <c r="K30" s="16">
        <f>SUM(K3:K29)</f>
        <v>8.3</v>
      </c>
      <c r="L30" s="16">
        <f t="shared" ref="I30:S30" si="3">SUM(L3:L28)</f>
        <v>0</v>
      </c>
      <c r="M30" s="16">
        <f t="shared" si="3"/>
        <v>48.2</v>
      </c>
      <c r="N30" s="16">
        <f t="shared" si="3"/>
        <v>0</v>
      </c>
      <c r="O30" s="16">
        <f t="shared" si="3"/>
        <v>0</v>
      </c>
      <c r="P30" s="16">
        <f t="shared" si="3"/>
        <v>17.6</v>
      </c>
      <c r="Q30" s="16">
        <f t="shared" si="3"/>
        <v>9</v>
      </c>
      <c r="R30" s="16">
        <f t="shared" si="3"/>
        <v>8.3</v>
      </c>
      <c r="S30" s="16">
        <f>SUM(S3:S29)</f>
        <v>98</v>
      </c>
      <c r="T30"/>
    </row>
    <row r="31" spans="1:19">
      <c r="A31" s="17"/>
      <c r="B31" s="17"/>
      <c r="C31" s="17"/>
      <c r="D31" s="18"/>
      <c r="E31" s="18"/>
      <c r="F31" s="18"/>
      <c r="G31" s="17"/>
      <c r="H31" s="17"/>
      <c r="I31" s="17"/>
      <c r="J31" s="17"/>
      <c r="K31" s="17"/>
      <c r="L31" s="19"/>
      <c r="M31" s="19"/>
      <c r="N31" s="19"/>
      <c r="O31" s="19"/>
      <c r="P31" s="19"/>
      <c r="Q31" s="19"/>
      <c r="R31" s="19"/>
      <c r="S31" s="23">
        <f>S30/22</f>
        <v>4.45454545454545</v>
      </c>
    </row>
  </sheetData>
  <mergeCells count="12">
    <mergeCell ref="E1:F1"/>
    <mergeCell ref="G1:H1"/>
    <mergeCell ref="I1:K1"/>
    <mergeCell ref="L1:M1"/>
    <mergeCell ref="N1:O1"/>
    <mergeCell ref="P1:R1"/>
    <mergeCell ref="A1:A2"/>
    <mergeCell ref="B1:B2"/>
    <mergeCell ref="B3:B29"/>
    <mergeCell ref="C1:C2"/>
    <mergeCell ref="D1:D2"/>
    <mergeCell ref="S1:S2"/>
  </mergeCells>
  <pageMargins left="0.75" right="0.75" top="1" bottom="1" header="0.5" footer="0.5"/>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匿名用户</dc:creator>
  <cp:lastModifiedBy>张韬</cp:lastModifiedBy>
  <dcterms:created xsi:type="dcterms:W3CDTF">2011-12-14T10:10:00Z</dcterms:created>
  <cp:lastPrinted>2019-03-19T10:28:00Z</cp:lastPrinted>
  <dcterms:modified xsi:type="dcterms:W3CDTF">2021-01-05T08:30:51Z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