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sl2763_Samantha Lau\Projects\2019 FFAR project\FrequencyData\Analysis\"/>
    </mc:Choice>
  </mc:AlternateContent>
  <xr:revisionPtr revIDLastSave="0" documentId="13_ncr:1_{1C09797C-00EB-44E1-8735-47A577F2EA21}" xr6:coauthVersionLast="45" xr6:coauthVersionMax="45" xr10:uidLastSave="{00000000-0000-0000-0000-000000000000}"/>
  <bookViews>
    <workbookView xWindow="-120" yWindow="-120" windowWidth="20730" windowHeight="11160" activeTab="3" xr2:uid="{26813BBB-F116-4595-A478-88D0170AA245}"/>
  </bookViews>
  <sheets>
    <sheet name="growthisolates" sheetId="1" r:id="rId1"/>
    <sheet name="Sheet1" sheetId="4" r:id="rId2"/>
    <sheet name="growthparameter" sheetId="2" r:id="rId3"/>
    <sheet name="all ST" sheetId="3" r:id="rId4"/>
  </sheets>
  <definedNames>
    <definedName name="_xlnm._FilterDatabase" localSheetId="0" hidden="1">growthisolates!$A$1:$I$20</definedName>
    <definedName name="growthparameters">growthparameter!$A$1:$F$19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" i="3"/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" i="3"/>
  <c r="I13" i="1" l="1"/>
  <c r="I2" i="1"/>
  <c r="I4" i="1"/>
  <c r="I19" i="1"/>
  <c r="I7" i="1"/>
  <c r="I20" i="1"/>
  <c r="I12" i="1"/>
  <c r="I18" i="1"/>
  <c r="I6" i="1"/>
  <c r="I8" i="1"/>
  <c r="I10" i="1"/>
  <c r="I16" i="1"/>
  <c r="I17" i="1"/>
  <c r="I11" i="1"/>
  <c r="I14" i="1"/>
  <c r="I3" i="1"/>
  <c r="I15" i="1"/>
  <c r="I9" i="1"/>
  <c r="H13" i="1"/>
  <c r="H2" i="1"/>
  <c r="H4" i="1"/>
  <c r="H19" i="1"/>
  <c r="H7" i="1"/>
  <c r="H20" i="1"/>
  <c r="H12" i="1"/>
  <c r="H18" i="1"/>
  <c r="H6" i="1"/>
  <c r="H8" i="1"/>
  <c r="H10" i="1"/>
  <c r="H16" i="1"/>
  <c r="H17" i="1"/>
  <c r="H11" i="1"/>
  <c r="H14" i="1"/>
  <c r="H3" i="1"/>
  <c r="H15" i="1"/>
  <c r="H9" i="1"/>
  <c r="G13" i="1"/>
  <c r="G2" i="1"/>
  <c r="G4" i="1"/>
  <c r="G19" i="1"/>
  <c r="G7" i="1"/>
  <c r="G20" i="1"/>
  <c r="G12" i="1"/>
  <c r="G18" i="1"/>
  <c r="G6" i="1"/>
  <c r="G8" i="1"/>
  <c r="G10" i="1"/>
  <c r="G16" i="1"/>
  <c r="G17" i="1"/>
  <c r="G11" i="1"/>
  <c r="G14" i="1"/>
  <c r="G3" i="1"/>
  <c r="G15" i="1"/>
  <c r="G9" i="1"/>
  <c r="F13" i="1"/>
  <c r="F2" i="1"/>
  <c r="F4" i="1"/>
  <c r="F19" i="1"/>
  <c r="F7" i="1"/>
  <c r="F20" i="1"/>
  <c r="F12" i="1"/>
  <c r="F18" i="1"/>
  <c r="F6" i="1"/>
  <c r="F8" i="1"/>
  <c r="F10" i="1"/>
  <c r="F16" i="1"/>
  <c r="F17" i="1"/>
  <c r="F11" i="1"/>
  <c r="F14" i="1"/>
  <c r="F3" i="1"/>
  <c r="F15" i="1"/>
  <c r="F9" i="1"/>
  <c r="I5" i="1"/>
  <c r="H5" i="1"/>
  <c r="G5" i="1"/>
  <c r="F5" i="1"/>
  <c r="E13" i="1"/>
  <c r="E2" i="1"/>
  <c r="E4" i="1"/>
  <c r="E19" i="1"/>
  <c r="E7" i="1"/>
  <c r="E20" i="1"/>
  <c r="E12" i="1"/>
  <c r="E18" i="1"/>
  <c r="E6" i="1"/>
  <c r="E8" i="1"/>
  <c r="E10" i="1"/>
  <c r="E16" i="1"/>
  <c r="E17" i="1"/>
  <c r="E11" i="1"/>
  <c r="E14" i="1"/>
  <c r="E3" i="1"/>
  <c r="E15" i="1"/>
  <c r="E9" i="1"/>
  <c r="E5" i="1"/>
</calcChain>
</file>

<file path=xl/sharedStrings.xml><?xml version="1.0" encoding="utf-8"?>
<sst xmlns="http://schemas.openxmlformats.org/spreadsheetml/2006/main" count="269" uniqueCount="62">
  <si>
    <t>FSL LOCATION</t>
  </si>
  <si>
    <t>Genus</t>
  </si>
  <si>
    <t>Species</t>
  </si>
  <si>
    <t>ST</t>
  </si>
  <si>
    <t>FSL R10-0054</t>
  </si>
  <si>
    <t>Pseudomonas</t>
  </si>
  <si>
    <t>lundensis</t>
  </si>
  <si>
    <t>FSL R10-0056</t>
  </si>
  <si>
    <t>fragi</t>
  </si>
  <si>
    <t>FSL R10-0084</t>
  </si>
  <si>
    <t>poae</t>
  </si>
  <si>
    <t>FSL R10-0151</t>
  </si>
  <si>
    <t>unknown (brassicacearum or migulae)</t>
  </si>
  <si>
    <t>FSL R10-0531</t>
  </si>
  <si>
    <t>Buttiauxella</t>
  </si>
  <si>
    <t>other1</t>
  </si>
  <si>
    <t>FSL R10-0553</t>
  </si>
  <si>
    <t>tolaasii</t>
  </si>
  <si>
    <t>FSL R10-0587</t>
  </si>
  <si>
    <t>Comamonas</t>
  </si>
  <si>
    <t>FSL R10-0701</t>
  </si>
  <si>
    <t>Rahnella</t>
  </si>
  <si>
    <t>aquatilis</t>
  </si>
  <si>
    <t>FSL R10-0908</t>
  </si>
  <si>
    <t>orientalis</t>
  </si>
  <si>
    <t>FSL R10-1587</t>
  </si>
  <si>
    <t>Janthinobacterium</t>
  </si>
  <si>
    <t>lividum</t>
  </si>
  <si>
    <t>FSL R10-0941</t>
  </si>
  <si>
    <t>Pantoea</t>
  </si>
  <si>
    <t>anthophila</t>
  </si>
  <si>
    <t>FSL R10-0990</t>
  </si>
  <si>
    <t>taiwanensis_fulva_plecoglossicida_sl</t>
  </si>
  <si>
    <t>FSL R10-1099</t>
  </si>
  <si>
    <t>Lelliottia</t>
  </si>
  <si>
    <t>amnigena</t>
  </si>
  <si>
    <t>FSL R10-1113</t>
  </si>
  <si>
    <t>Obesumbacterium</t>
  </si>
  <si>
    <t>proteus</t>
  </si>
  <si>
    <t>FSL R10-1181</t>
  </si>
  <si>
    <t>Stenotrophomonas</t>
  </si>
  <si>
    <t>rhizophila</t>
  </si>
  <si>
    <t>FSL R10-1344</t>
  </si>
  <si>
    <t>Serratia</t>
  </si>
  <si>
    <t>FSL R10-1432</t>
  </si>
  <si>
    <t>grimontii</t>
  </si>
  <si>
    <t>FSL R10-2381</t>
  </si>
  <si>
    <t>Acinetobacter</t>
  </si>
  <si>
    <t>haemolyticus</t>
  </si>
  <si>
    <t>FSL R10-3286</t>
  </si>
  <si>
    <t>Hafnia</t>
  </si>
  <si>
    <t>paralvei</t>
  </si>
  <si>
    <t>lag</t>
  </si>
  <si>
    <t>mu</t>
  </si>
  <si>
    <t>N0</t>
  </si>
  <si>
    <t>Nmax</t>
  </si>
  <si>
    <t>modelname</t>
  </si>
  <si>
    <t>gompertz</t>
  </si>
  <si>
    <t>baranyi</t>
  </si>
  <si>
    <t>buchanan</t>
  </si>
  <si>
    <t>pseudomonas</t>
  </si>
  <si>
    <t>non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</si>
</sst>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right" vertical="center" wrapText="1"/>
    </xf>
    <xf numFmtId="2" fontId="0" fillId="0" borderId="0" xfId="0" applyNumberFormat="1"/>
    <xf numFmtId="0" fontId="1" fillId="0" borderId="0" xfId="0" applyFont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EA0DF-1400-4AA9-A93D-DEFFB3FB5DC6}">
  <sheetPr filterMode="1"/>
  <dimension ref="A1:I22"/>
  <sheetViews>
    <sheetView workbookViewId="0">
      <selection activeCell="E6" sqref="E6:H19"/>
    </sheetView>
  </sheetViews>
  <sheetFormatPr defaultRowHeight="15" x14ac:dyDescent="0.25"/>
  <cols>
    <col min="1" max="1" width="13.5703125" bestFit="1" customWidth="1"/>
    <col min="2" max="2" width="18.28515625" bestFit="1" customWidth="1"/>
    <col min="3" max="3" width="35.425781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52</v>
      </c>
      <c r="F1" t="s">
        <v>53</v>
      </c>
      <c r="G1" t="s">
        <v>54</v>
      </c>
      <c r="H1" t="s">
        <v>55</v>
      </c>
      <c r="I1" t="s">
        <v>56</v>
      </c>
    </row>
    <row r="2" spans="1:9" hidden="1" x14ac:dyDescent="0.25">
      <c r="A2" t="s">
        <v>9</v>
      </c>
      <c r="B2" t="s">
        <v>5</v>
      </c>
      <c r="C2" t="s">
        <v>10</v>
      </c>
      <c r="D2">
        <v>9</v>
      </c>
      <c r="E2">
        <f>VLOOKUP(D2, growthparameters, 2,FALSE)</f>
        <v>0</v>
      </c>
      <c r="F2">
        <f>VLOOKUP(D2, growthparameters, 3,FALSE)</f>
        <v>0.1062</v>
      </c>
      <c r="G2">
        <f>VLOOKUP(D2, growthparameters, 4,FALSE)</f>
        <v>3.258</v>
      </c>
      <c r="H2">
        <f>VLOOKUP(D2, growthparameters, 5,FALSE)</f>
        <v>8.1463000000000001</v>
      </c>
      <c r="I2" t="str">
        <f>VLOOKUP(D2, growthparameters, 6,FALSE)</f>
        <v>gompertz</v>
      </c>
    </row>
    <row r="3" spans="1:9" hidden="1" x14ac:dyDescent="0.25">
      <c r="A3" t="s">
        <v>44</v>
      </c>
      <c r="B3" t="s">
        <v>5</v>
      </c>
      <c r="C3" t="s">
        <v>45</v>
      </c>
      <c r="D3">
        <v>100</v>
      </c>
      <c r="E3">
        <f>VLOOKUP(D3, growthparameters, 2,FALSE)</f>
        <v>7.1</v>
      </c>
      <c r="F3">
        <f>VLOOKUP(D3, growthparameters, 3,FALSE)</f>
        <v>0.1439</v>
      </c>
      <c r="G3">
        <f>VLOOKUP(D3, growthparameters, 4,FALSE)</f>
        <v>3.2330000000000001</v>
      </c>
      <c r="H3">
        <f>VLOOKUP(D3, growthparameters, 5,FALSE)</f>
        <v>8.0248000000000008</v>
      </c>
      <c r="I3" t="str">
        <f>VLOOKUP(D3, growthparameters, 6,FALSE)</f>
        <v>gompertz</v>
      </c>
    </row>
    <row r="4" spans="1:9" hidden="1" x14ac:dyDescent="0.25">
      <c r="A4" t="s">
        <v>11</v>
      </c>
      <c r="B4" t="s">
        <v>5</v>
      </c>
      <c r="C4" t="s">
        <v>12</v>
      </c>
      <c r="D4">
        <v>24</v>
      </c>
      <c r="E4">
        <f>VLOOKUP(D4, growthparameters, 2,FALSE)</f>
        <v>8.1999999999999993</v>
      </c>
      <c r="F4">
        <f>VLOOKUP(D4, growthparameters, 3,FALSE)</f>
        <v>7.2999999999999995E-2</v>
      </c>
      <c r="G4">
        <f>VLOOKUP(D4, growthparameters, 4,FALSE)</f>
        <v>3.2174999999999998</v>
      </c>
      <c r="H4">
        <f>VLOOKUP(D4, growthparameters, 5,FALSE)</f>
        <v>7.8691000000000004</v>
      </c>
      <c r="I4" t="str">
        <f>VLOOKUP(D4, growthparameters, 6,FALSE)</f>
        <v>buchanan</v>
      </c>
    </row>
    <row r="5" spans="1:9" hidden="1" x14ac:dyDescent="0.25">
      <c r="A5" t="s">
        <v>4</v>
      </c>
      <c r="B5" t="s">
        <v>5</v>
      </c>
      <c r="C5" t="s">
        <v>6</v>
      </c>
      <c r="D5">
        <v>11</v>
      </c>
      <c r="E5">
        <f>VLOOKUP(D5, growthparameters, 2,FALSE)</f>
        <v>12.1</v>
      </c>
      <c r="F5">
        <f>VLOOKUP(D5, growthparameters, 3,FALSE)</f>
        <v>0.10390000000000001</v>
      </c>
      <c r="G5">
        <f>VLOOKUP(D5, growthparameters, 4,FALSE)</f>
        <v>3.1097000000000001</v>
      </c>
      <c r="H5">
        <f>VLOOKUP(D5, growthparameters, 5,FALSE)</f>
        <v>8.2661999999999995</v>
      </c>
      <c r="I5" t="str">
        <f>VLOOKUP(D5, growthparameters, 6,FALSE)</f>
        <v>gompertz</v>
      </c>
    </row>
    <row r="6" spans="1:9" x14ac:dyDescent="0.25">
      <c r="A6" t="s">
        <v>25</v>
      </c>
      <c r="B6" t="s">
        <v>26</v>
      </c>
      <c r="C6" t="s">
        <v>27</v>
      </c>
      <c r="D6">
        <v>102</v>
      </c>
      <c r="E6">
        <f>VLOOKUP(D6, growthparameters, 2,FALSE)</f>
        <v>0</v>
      </c>
      <c r="F6">
        <f>VLOOKUP(D6, growthparameters, 3,FALSE)</f>
        <v>5.8400000000000001E-2</v>
      </c>
      <c r="G6">
        <f>VLOOKUP(D6, growthparameters, 4,FALSE)</f>
        <v>3.1427999999999998</v>
      </c>
      <c r="H6">
        <f>VLOOKUP(D6, growthparameters, 5,FALSE)</f>
        <v>7.8251999999999997</v>
      </c>
      <c r="I6" t="str">
        <f>VLOOKUP(D6, growthparameters, 6,FALSE)</f>
        <v>gompertz</v>
      </c>
    </row>
    <row r="7" spans="1:9" hidden="1" x14ac:dyDescent="0.25">
      <c r="A7" t="s">
        <v>16</v>
      </c>
      <c r="B7" t="s">
        <v>5</v>
      </c>
      <c r="C7" t="s">
        <v>17</v>
      </c>
      <c r="D7">
        <v>52</v>
      </c>
      <c r="E7">
        <f>VLOOKUP(D7, growthparameters, 2,FALSE)</f>
        <v>12.2</v>
      </c>
      <c r="F7">
        <f>VLOOKUP(D7, growthparameters, 3,FALSE)</f>
        <v>8.8599999999999998E-2</v>
      </c>
      <c r="G7">
        <f>VLOOKUP(D7, growthparameters, 4,FALSE)</f>
        <v>2.6629999999999998</v>
      </c>
      <c r="H7">
        <f>VLOOKUP(D7, growthparameters, 5,FALSE)</f>
        <v>8.3796999999999997</v>
      </c>
      <c r="I7" t="str">
        <f>VLOOKUP(D7, growthparameters, 6,FALSE)</f>
        <v>gompertz</v>
      </c>
    </row>
    <row r="8" spans="1:9" x14ac:dyDescent="0.25">
      <c r="A8" t="s">
        <v>28</v>
      </c>
      <c r="B8" t="s">
        <v>29</v>
      </c>
      <c r="C8" t="s">
        <v>30</v>
      </c>
      <c r="D8">
        <v>75</v>
      </c>
      <c r="E8">
        <f>VLOOKUP(D8, growthparameters, 2,FALSE)</f>
        <v>0</v>
      </c>
      <c r="F8">
        <f>VLOOKUP(D8, growthparameters, 3,FALSE)</f>
        <v>7.3099999999999998E-2</v>
      </c>
      <c r="G8">
        <f>VLOOKUP(D8, growthparameters, 4,FALSE)</f>
        <v>2.6457000000000002</v>
      </c>
      <c r="H8">
        <f>VLOOKUP(D8, growthparameters, 5,FALSE)</f>
        <v>9.0527999999999995</v>
      </c>
      <c r="I8" t="str">
        <f>VLOOKUP(D8, growthparameters, 6,FALSE)</f>
        <v>gompertz</v>
      </c>
    </row>
    <row r="9" spans="1:9" x14ac:dyDescent="0.25">
      <c r="A9" t="s">
        <v>49</v>
      </c>
      <c r="B9" t="s">
        <v>50</v>
      </c>
      <c r="C9" t="s">
        <v>51</v>
      </c>
      <c r="D9">
        <v>36</v>
      </c>
      <c r="E9">
        <f>VLOOKUP(D9, growthparameters, 2,FALSE)</f>
        <v>0</v>
      </c>
      <c r="F9">
        <f>VLOOKUP(D9, growthparameters, 3,FALSE)</f>
        <v>0.10979999999999999</v>
      </c>
      <c r="G9">
        <f>VLOOKUP(D9, growthparameters, 4,FALSE)</f>
        <v>2.7322000000000002</v>
      </c>
      <c r="H9">
        <f>VLOOKUP(D9, growthparameters, 5,FALSE)</f>
        <v>8.9138000000000002</v>
      </c>
      <c r="I9" t="str">
        <f>VLOOKUP(D9, growthparameters, 6,FALSE)</f>
        <v>gompertz</v>
      </c>
    </row>
    <row r="10" spans="1:9" hidden="1" x14ac:dyDescent="0.25">
      <c r="A10" t="s">
        <v>31</v>
      </c>
      <c r="B10" t="s">
        <v>5</v>
      </c>
      <c r="C10" t="s">
        <v>32</v>
      </c>
      <c r="D10">
        <v>6</v>
      </c>
      <c r="E10">
        <f>VLOOKUP(D10, growthparameters, 2,FALSE)</f>
        <v>24.6</v>
      </c>
      <c r="F10">
        <f>VLOOKUP(D10, growthparameters, 3,FALSE)</f>
        <v>8.3199999999999996E-2</v>
      </c>
      <c r="G10">
        <f>VLOOKUP(D10, growthparameters, 4,FALSE)</f>
        <v>3.0110999999999999</v>
      </c>
      <c r="H10">
        <f>VLOOKUP(D10, growthparameters, 5,FALSE)</f>
        <v>7.7365000000000004</v>
      </c>
      <c r="I10" t="str">
        <f>VLOOKUP(D10, growthparameters, 6,FALSE)</f>
        <v>gompertz</v>
      </c>
    </row>
    <row r="11" spans="1:9" x14ac:dyDescent="0.25">
      <c r="A11" t="s">
        <v>39</v>
      </c>
      <c r="B11" t="s">
        <v>40</v>
      </c>
      <c r="C11" t="s">
        <v>41</v>
      </c>
      <c r="D11">
        <v>41</v>
      </c>
      <c r="E11">
        <f>VLOOKUP(D11, growthparameters, 2,FALSE)</f>
        <v>3</v>
      </c>
      <c r="F11">
        <f>VLOOKUP(D11, growthparameters, 3,FALSE)</f>
        <v>6.93E-2</v>
      </c>
      <c r="G11">
        <f>VLOOKUP(D11, growthparameters, 4,FALSE)</f>
        <v>3.1627000000000001</v>
      </c>
      <c r="H11">
        <f>VLOOKUP(D11, growthparameters, 5,FALSE)</f>
        <v>8.2256</v>
      </c>
      <c r="I11" t="str">
        <f>VLOOKUP(D11, growthparameters, 6,FALSE)</f>
        <v>baranyi</v>
      </c>
    </row>
    <row r="12" spans="1:9" x14ac:dyDescent="0.25">
      <c r="A12" t="s">
        <v>20</v>
      </c>
      <c r="B12" t="s">
        <v>21</v>
      </c>
      <c r="C12" t="s">
        <v>22</v>
      </c>
      <c r="D12">
        <v>56</v>
      </c>
      <c r="E12">
        <f>VLOOKUP(D12, growthparameters, 2,FALSE)</f>
        <v>8.4</v>
      </c>
      <c r="F12">
        <f>VLOOKUP(D12, growthparameters, 3,FALSE)</f>
        <v>0.1196</v>
      </c>
      <c r="G12">
        <f>VLOOKUP(D12, growthparameters, 4,FALSE)</f>
        <v>3.4937999999999998</v>
      </c>
      <c r="H12">
        <f>VLOOKUP(D12, growthparameters, 5,FALSE)</f>
        <v>8.2577999999999996</v>
      </c>
      <c r="I12" t="str">
        <f>VLOOKUP(D12, growthparameters, 6,FALSE)</f>
        <v>baranyi</v>
      </c>
    </row>
    <row r="13" spans="1:9" hidden="1" x14ac:dyDescent="0.25">
      <c r="A13" t="s">
        <v>7</v>
      </c>
      <c r="B13" t="s">
        <v>5</v>
      </c>
      <c r="C13" t="s">
        <v>8</v>
      </c>
      <c r="D13">
        <v>13</v>
      </c>
      <c r="E13">
        <f>VLOOKUP(D13, growthparameters, 2,FALSE)</f>
        <v>56.3</v>
      </c>
      <c r="F13">
        <f>VLOOKUP(D13, growthparameters, 3,FALSE)</f>
        <v>0.46350000000000002</v>
      </c>
      <c r="G13">
        <f>VLOOKUP(D13, growthparameters, 4,FALSE)</f>
        <v>3.8565</v>
      </c>
      <c r="H13">
        <f>VLOOKUP(D13, growthparameters, 5,FALSE)</f>
        <v>8.1605000000000008</v>
      </c>
      <c r="I13" t="str">
        <f>VLOOKUP(D13, growthparameters, 6,FALSE)</f>
        <v>baranyi</v>
      </c>
    </row>
    <row r="14" spans="1:9" x14ac:dyDescent="0.25">
      <c r="A14" t="s">
        <v>42</v>
      </c>
      <c r="B14" t="s">
        <v>43</v>
      </c>
      <c r="C14" t="s">
        <v>15</v>
      </c>
      <c r="D14">
        <v>92</v>
      </c>
      <c r="E14">
        <f>VLOOKUP(D14, growthparameters, 2,FALSE)</f>
        <v>12.6</v>
      </c>
      <c r="F14">
        <f>VLOOKUP(D14, growthparameters, 3,FALSE)</f>
        <v>0.13300000000000001</v>
      </c>
      <c r="G14">
        <f>VLOOKUP(D14, growthparameters, 4,FALSE)</f>
        <v>2.7765</v>
      </c>
      <c r="H14">
        <f>VLOOKUP(D14, growthparameters, 5,FALSE)</f>
        <v>8.8912999999999993</v>
      </c>
      <c r="I14" t="str">
        <f>VLOOKUP(D14, growthparameters, 6,FALSE)</f>
        <v>gompertz</v>
      </c>
    </row>
    <row r="15" spans="1:9" x14ac:dyDescent="0.25">
      <c r="A15" t="s">
        <v>46</v>
      </c>
      <c r="B15" t="s">
        <v>47</v>
      </c>
      <c r="C15" t="s">
        <v>48</v>
      </c>
      <c r="D15">
        <v>2</v>
      </c>
      <c r="E15">
        <f>VLOOKUP(D15, growthparameters, 2,FALSE)</f>
        <v>19.5</v>
      </c>
      <c r="F15">
        <f>VLOOKUP(D15, growthparameters, 3,FALSE)</f>
        <v>8.8800000000000004E-2</v>
      </c>
      <c r="G15">
        <f>VLOOKUP(D15, growthparameters, 4,FALSE)</f>
        <v>3.2505000000000002</v>
      </c>
      <c r="H15">
        <f>VLOOKUP(D15, growthparameters, 5,FALSE)</f>
        <v>7.1266999999999996</v>
      </c>
      <c r="I15" t="str">
        <f>VLOOKUP(D15, growthparameters, 6,FALSE)</f>
        <v>baranyi</v>
      </c>
    </row>
    <row r="16" spans="1:9" x14ac:dyDescent="0.25">
      <c r="A16" t="s">
        <v>33</v>
      </c>
      <c r="B16" t="s">
        <v>34</v>
      </c>
      <c r="C16" t="s">
        <v>35</v>
      </c>
      <c r="D16">
        <v>17</v>
      </c>
      <c r="E16">
        <f>VLOOKUP(D16, growthparameters, 2,FALSE)</f>
        <v>25.2</v>
      </c>
      <c r="F16">
        <f>VLOOKUP(D16, growthparameters, 3,FALSE)</f>
        <v>7.8200000000000006E-2</v>
      </c>
      <c r="G16">
        <f>VLOOKUP(D16, growthparameters, 4,FALSE)</f>
        <v>2.911</v>
      </c>
      <c r="H16">
        <f>VLOOKUP(D16, growthparameters, 5,FALSE)</f>
        <v>9.1105999999999998</v>
      </c>
      <c r="I16" t="str">
        <f>VLOOKUP(D16, growthparameters, 6,FALSE)</f>
        <v>gompertz</v>
      </c>
    </row>
    <row r="17" spans="1:9" x14ac:dyDescent="0.25">
      <c r="A17" t="s">
        <v>36</v>
      </c>
      <c r="B17" t="s">
        <v>37</v>
      </c>
      <c r="C17" t="s">
        <v>38</v>
      </c>
      <c r="D17">
        <v>81</v>
      </c>
      <c r="E17">
        <f>VLOOKUP(D17, growthparameters, 2,FALSE)</f>
        <v>29.9</v>
      </c>
      <c r="F17">
        <f>VLOOKUP(D17, growthparameters, 3,FALSE)</f>
        <v>8.0299999999999996E-2</v>
      </c>
      <c r="G17">
        <f>VLOOKUP(D17, growthparameters, 4,FALSE)</f>
        <v>3.2624</v>
      </c>
      <c r="H17">
        <f>VLOOKUP(D17, growthparameters, 5,FALSE)</f>
        <v>9.1390999999999991</v>
      </c>
      <c r="I17" t="str">
        <f>VLOOKUP(D17, growthparameters, 6,FALSE)</f>
        <v>gompertz</v>
      </c>
    </row>
    <row r="18" spans="1:9" hidden="1" x14ac:dyDescent="0.25">
      <c r="A18" t="s">
        <v>23</v>
      </c>
      <c r="B18" t="s">
        <v>5</v>
      </c>
      <c r="C18" t="s">
        <v>24</v>
      </c>
      <c r="D18">
        <v>23</v>
      </c>
      <c r="E18">
        <f>VLOOKUP(D18, growthparameters, 2,FALSE)</f>
        <v>56.9</v>
      </c>
      <c r="F18">
        <f>VLOOKUP(D18, growthparameters, 3,FALSE)</f>
        <v>0.35039999999999999</v>
      </c>
      <c r="G18">
        <f>VLOOKUP(D18, growthparameters, 4,FALSE)</f>
        <v>3.6198999999999999</v>
      </c>
      <c r="H18">
        <f>VLOOKUP(D18, growthparameters, 5,FALSE)</f>
        <v>7.7529000000000003</v>
      </c>
      <c r="I18" t="str">
        <f>VLOOKUP(D18, growthparameters, 6,FALSE)</f>
        <v>baranyi</v>
      </c>
    </row>
    <row r="19" spans="1:9" x14ac:dyDescent="0.25">
      <c r="A19" t="s">
        <v>13</v>
      </c>
      <c r="B19" t="s">
        <v>14</v>
      </c>
      <c r="C19" t="s">
        <v>15</v>
      </c>
      <c r="D19">
        <v>48</v>
      </c>
      <c r="E19">
        <f t="shared" ref="E2:E20" si="0">VLOOKUP(D19, growthparameters, 2,FALSE)</f>
        <v>34.9</v>
      </c>
      <c r="F19">
        <f t="shared" ref="F2:F20" si="1">VLOOKUP(D19, growthparameters, 3,FALSE)</f>
        <v>8.1299999999999997E-2</v>
      </c>
      <c r="G19">
        <f t="shared" ref="G2:G20" si="2">VLOOKUP(D19, growthparameters, 4,FALSE)</f>
        <v>2.9058000000000002</v>
      </c>
      <c r="H19">
        <f t="shared" ref="H2:H20" si="3">VLOOKUP(D19, growthparameters, 5,FALSE)</f>
        <v>8.5137</v>
      </c>
      <c r="I19" t="str">
        <f t="shared" ref="I2:I20" si="4">VLOOKUP(D19, growthparameters, 6,FALSE)</f>
        <v>baranyi</v>
      </c>
    </row>
    <row r="20" spans="1:9" x14ac:dyDescent="0.25">
      <c r="A20" t="s">
        <v>18</v>
      </c>
      <c r="B20" t="s">
        <v>19</v>
      </c>
      <c r="C20" t="s">
        <v>15</v>
      </c>
      <c r="D20">
        <v>54</v>
      </c>
      <c r="E20" t="e">
        <f t="shared" si="0"/>
        <v>#N/A</v>
      </c>
      <c r="F20" t="e">
        <f t="shared" si="1"/>
        <v>#N/A</v>
      </c>
      <c r="G20" t="e">
        <f t="shared" si="2"/>
        <v>#N/A</v>
      </c>
      <c r="H20" t="e">
        <f t="shared" si="3"/>
        <v>#N/A</v>
      </c>
      <c r="I20" t="e">
        <f t="shared" si="4"/>
        <v>#N/A</v>
      </c>
    </row>
    <row r="22" spans="1:9" x14ac:dyDescent="0.25">
      <c r="E22" s="2"/>
    </row>
  </sheetData>
  <autoFilter ref="A1:I20" xr:uid="{9746F38A-48CD-49CC-87AD-D04272CCDDE3}">
    <filterColumn colId="1">
      <filters>
        <filter val="Acinetobacter"/>
        <filter val="Buttiauxella"/>
        <filter val="Comamonas"/>
        <filter val="Hafnia"/>
        <filter val="Janthinobacterium"/>
        <filter val="Lelliottia"/>
        <filter val="Obesumbacterium"/>
        <filter val="Pantoea"/>
        <filter val="Rahnella"/>
        <filter val="Serratia"/>
        <filter val="Stenotrophomonas"/>
      </filters>
    </filterColumn>
    <sortState xmlns:xlrd2="http://schemas.microsoft.com/office/spreadsheetml/2017/richdata2" ref="A2:I18">
      <sortCondition ref="E1:E20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7C2E-EEBF-455E-8288-31356333805E}">
  <dimension ref="A1:F3"/>
  <sheetViews>
    <sheetView workbookViewId="0">
      <selection activeCell="A3" sqref="A3:D3"/>
    </sheetView>
  </sheetViews>
  <sheetFormatPr defaultRowHeight="15" x14ac:dyDescent="0.25"/>
  <cols>
    <col min="5" max="5" width="11.7109375" bestFit="1" customWidth="1"/>
  </cols>
  <sheetData>
    <row r="1" spans="1:6" x14ac:dyDescent="0.25">
      <c r="A1" t="s">
        <v>52</v>
      </c>
      <c r="B1" t="s">
        <v>53</v>
      </c>
      <c r="C1" t="s">
        <v>54</v>
      </c>
      <c r="D1" t="s">
        <v>55</v>
      </c>
      <c r="E1" t="s">
        <v>56</v>
      </c>
    </row>
    <row r="2" spans="1:6" x14ac:dyDescent="0.25">
      <c r="A2">
        <v>12.149999999999999</v>
      </c>
      <c r="B2">
        <v>0.10505</v>
      </c>
      <c r="C2">
        <v>3.22525</v>
      </c>
      <c r="D2">
        <v>8.0855500000000013</v>
      </c>
      <c r="E2" t="s">
        <v>57</v>
      </c>
      <c r="F2" t="s">
        <v>60</v>
      </c>
    </row>
    <row r="3" spans="1:6" x14ac:dyDescent="0.25">
      <c r="A3">
        <v>10.5</v>
      </c>
      <c r="B3">
        <v>8.0799999999999997E-2</v>
      </c>
      <c r="C3">
        <v>3.0268999999999999</v>
      </c>
      <c r="D3">
        <v>8.7025000000000006</v>
      </c>
      <c r="E3" t="s">
        <v>57</v>
      </c>
      <c r="F3" t="s">
        <v>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DC035-76F7-4BAB-A7F2-D815AB1A34A8}">
  <dimension ref="A1:F19"/>
  <sheetViews>
    <sheetView topLeftCell="A14" workbookViewId="0">
      <selection sqref="A1:F19"/>
    </sheetView>
  </sheetViews>
  <sheetFormatPr defaultRowHeight="15" x14ac:dyDescent="0.25"/>
  <sheetData>
    <row r="1" spans="1:6" x14ac:dyDescent="0.25">
      <c r="A1" t="s">
        <v>3</v>
      </c>
      <c r="B1" t="s">
        <v>52</v>
      </c>
      <c r="C1" t="s">
        <v>53</v>
      </c>
      <c r="D1" t="s">
        <v>54</v>
      </c>
      <c r="E1" t="s">
        <v>55</v>
      </c>
      <c r="F1" t="s">
        <v>56</v>
      </c>
    </row>
    <row r="2" spans="1:6" x14ac:dyDescent="0.25">
      <c r="A2">
        <v>75</v>
      </c>
      <c r="B2">
        <v>0</v>
      </c>
      <c r="C2">
        <v>7.3099999999999998E-2</v>
      </c>
      <c r="D2">
        <v>2.6457000000000002</v>
      </c>
      <c r="E2">
        <v>9.0527999999999995</v>
      </c>
      <c r="F2" t="s">
        <v>57</v>
      </c>
    </row>
    <row r="3" spans="1:6" x14ac:dyDescent="0.25">
      <c r="A3">
        <v>36</v>
      </c>
      <c r="B3">
        <v>0</v>
      </c>
      <c r="C3">
        <v>0.10979999999999999</v>
      </c>
      <c r="D3">
        <v>2.7322000000000002</v>
      </c>
      <c r="E3">
        <v>8.9138000000000002</v>
      </c>
      <c r="F3" t="s">
        <v>57</v>
      </c>
    </row>
    <row r="4" spans="1:6" x14ac:dyDescent="0.25">
      <c r="A4">
        <v>9</v>
      </c>
      <c r="B4">
        <v>0</v>
      </c>
      <c r="C4">
        <v>0.1062</v>
      </c>
      <c r="D4">
        <v>3.258</v>
      </c>
      <c r="E4">
        <v>8.1463000000000001</v>
      </c>
      <c r="F4" t="s">
        <v>57</v>
      </c>
    </row>
    <row r="5" spans="1:6" x14ac:dyDescent="0.25">
      <c r="A5">
        <v>102</v>
      </c>
      <c r="B5">
        <v>0</v>
      </c>
      <c r="C5">
        <v>5.8400000000000001E-2</v>
      </c>
      <c r="D5">
        <v>3.1427999999999998</v>
      </c>
      <c r="E5">
        <v>7.8251999999999997</v>
      </c>
      <c r="F5" t="s">
        <v>57</v>
      </c>
    </row>
    <row r="6" spans="1:6" x14ac:dyDescent="0.25">
      <c r="A6">
        <v>41</v>
      </c>
      <c r="B6">
        <v>3</v>
      </c>
      <c r="C6">
        <v>6.93E-2</v>
      </c>
      <c r="D6">
        <v>3.1627000000000001</v>
      </c>
      <c r="E6">
        <v>8.2256</v>
      </c>
      <c r="F6" t="s">
        <v>58</v>
      </c>
    </row>
    <row r="7" spans="1:6" x14ac:dyDescent="0.25">
      <c r="A7">
        <v>100</v>
      </c>
      <c r="B7">
        <v>7.1</v>
      </c>
      <c r="C7">
        <v>0.1439</v>
      </c>
      <c r="D7">
        <v>3.2330000000000001</v>
      </c>
      <c r="E7">
        <v>8.0248000000000008</v>
      </c>
      <c r="F7" t="s">
        <v>57</v>
      </c>
    </row>
    <row r="8" spans="1:6" x14ac:dyDescent="0.25">
      <c r="A8">
        <v>24</v>
      </c>
      <c r="B8">
        <v>8.1999999999999993</v>
      </c>
      <c r="C8">
        <v>7.2999999999999995E-2</v>
      </c>
      <c r="D8">
        <v>3.2174999999999998</v>
      </c>
      <c r="E8">
        <v>7.8691000000000004</v>
      </c>
      <c r="F8" t="s">
        <v>59</v>
      </c>
    </row>
    <row r="9" spans="1:6" x14ac:dyDescent="0.25">
      <c r="A9">
        <v>56</v>
      </c>
      <c r="B9">
        <v>8.4</v>
      </c>
      <c r="C9">
        <v>0.1196</v>
      </c>
      <c r="D9">
        <v>3.4937999999999998</v>
      </c>
      <c r="E9">
        <v>8.2577999999999996</v>
      </c>
      <c r="F9" t="s">
        <v>58</v>
      </c>
    </row>
    <row r="10" spans="1:6" x14ac:dyDescent="0.25">
      <c r="A10">
        <v>11</v>
      </c>
      <c r="B10">
        <v>12.1</v>
      </c>
      <c r="C10">
        <v>0.10390000000000001</v>
      </c>
      <c r="D10">
        <v>3.1097000000000001</v>
      </c>
      <c r="E10">
        <v>8.2661999999999995</v>
      </c>
      <c r="F10" t="s">
        <v>57</v>
      </c>
    </row>
    <row r="11" spans="1:6" x14ac:dyDescent="0.25">
      <c r="A11">
        <v>52</v>
      </c>
      <c r="B11">
        <v>12.2</v>
      </c>
      <c r="C11">
        <v>8.8599999999999998E-2</v>
      </c>
      <c r="D11">
        <v>2.6629999999999998</v>
      </c>
      <c r="E11">
        <v>8.3796999999999997</v>
      </c>
      <c r="F11" t="s">
        <v>57</v>
      </c>
    </row>
    <row r="12" spans="1:6" x14ac:dyDescent="0.25">
      <c r="A12">
        <v>92</v>
      </c>
      <c r="B12">
        <v>12.6</v>
      </c>
      <c r="C12">
        <v>0.13300000000000001</v>
      </c>
      <c r="D12">
        <v>2.7765</v>
      </c>
      <c r="E12">
        <v>8.8912999999999993</v>
      </c>
      <c r="F12" t="s">
        <v>57</v>
      </c>
    </row>
    <row r="13" spans="1:6" x14ac:dyDescent="0.25">
      <c r="A13">
        <v>2</v>
      </c>
      <c r="B13">
        <v>19.5</v>
      </c>
      <c r="C13">
        <v>8.8800000000000004E-2</v>
      </c>
      <c r="D13">
        <v>3.2505000000000002</v>
      </c>
      <c r="E13">
        <v>7.1266999999999996</v>
      </c>
      <c r="F13" t="s">
        <v>58</v>
      </c>
    </row>
    <row r="14" spans="1:6" x14ac:dyDescent="0.25">
      <c r="A14">
        <v>6</v>
      </c>
      <c r="B14">
        <v>24.6</v>
      </c>
      <c r="C14">
        <v>8.3199999999999996E-2</v>
      </c>
      <c r="D14">
        <v>3.0110999999999999</v>
      </c>
      <c r="E14">
        <v>7.7365000000000004</v>
      </c>
      <c r="F14" t="s">
        <v>57</v>
      </c>
    </row>
    <row r="15" spans="1:6" x14ac:dyDescent="0.25">
      <c r="A15">
        <v>17</v>
      </c>
      <c r="B15">
        <v>25.2</v>
      </c>
      <c r="C15">
        <v>7.8200000000000006E-2</v>
      </c>
      <c r="D15">
        <v>2.911</v>
      </c>
      <c r="E15">
        <v>9.1105999999999998</v>
      </c>
      <c r="F15" t="s">
        <v>57</v>
      </c>
    </row>
    <row r="16" spans="1:6" x14ac:dyDescent="0.25">
      <c r="A16">
        <v>81</v>
      </c>
      <c r="B16">
        <v>29.9</v>
      </c>
      <c r="C16">
        <v>8.0299999999999996E-2</v>
      </c>
      <c r="D16">
        <v>3.2624</v>
      </c>
      <c r="E16">
        <v>9.1390999999999991</v>
      </c>
      <c r="F16" t="s">
        <v>57</v>
      </c>
    </row>
    <row r="17" spans="1:6" x14ac:dyDescent="0.25">
      <c r="A17">
        <v>48</v>
      </c>
      <c r="B17">
        <v>34.9</v>
      </c>
      <c r="C17">
        <v>8.1299999999999997E-2</v>
      </c>
      <c r="D17">
        <v>2.9058000000000002</v>
      </c>
      <c r="E17">
        <v>8.5137</v>
      </c>
      <c r="F17" t="s">
        <v>58</v>
      </c>
    </row>
    <row r="18" spans="1:6" x14ac:dyDescent="0.25">
      <c r="A18">
        <v>13</v>
      </c>
      <c r="B18">
        <v>56.3</v>
      </c>
      <c r="C18">
        <v>0.46350000000000002</v>
      </c>
      <c r="D18">
        <v>3.8565</v>
      </c>
      <c r="E18">
        <v>8.1605000000000008</v>
      </c>
      <c r="F18" t="s">
        <v>58</v>
      </c>
    </row>
    <row r="19" spans="1:6" x14ac:dyDescent="0.25">
      <c r="A19">
        <v>23</v>
      </c>
      <c r="B19">
        <v>56.9</v>
      </c>
      <c r="C19">
        <v>0.35039999999999999</v>
      </c>
      <c r="D19">
        <v>3.6198999999999999</v>
      </c>
      <c r="E19">
        <v>7.7529000000000003</v>
      </c>
      <c r="F19" t="s">
        <v>58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4EC2C-852A-462C-BC09-C320B68A64C3}">
  <dimension ref="A1:F165"/>
  <sheetViews>
    <sheetView tabSelected="1" workbookViewId="0">
      <selection activeCell="I14" sqref="I14"/>
    </sheetView>
  </sheetViews>
  <sheetFormatPr defaultRowHeight="15" x14ac:dyDescent="0.25"/>
  <sheetData>
    <row r="1" spans="1:6" x14ac:dyDescent="0.25">
      <c r="A1" t="s">
        <v>3</v>
      </c>
      <c r="B1" t="s">
        <v>52</v>
      </c>
      <c r="C1" t="s">
        <v>53</v>
      </c>
      <c r="D1" t="s">
        <v>54</v>
      </c>
      <c r="E1" t="s">
        <v>55</v>
      </c>
      <c r="F1" t="s">
        <v>56</v>
      </c>
    </row>
    <row r="2" spans="1:6" x14ac:dyDescent="0.25">
      <c r="A2">
        <v>75</v>
      </c>
      <c r="B2">
        <f>VLOOKUP(A2, growthparameters, 2,FALSE)</f>
        <v>0</v>
      </c>
      <c r="C2">
        <f>VLOOKUP(A2, growthparameters, 3,FALSE)</f>
        <v>7.3099999999999998E-2</v>
      </c>
      <c r="D2">
        <f>VLOOKUP(A2, growthparameters, 4,FALSE)</f>
        <v>2.6457000000000002</v>
      </c>
      <c r="E2">
        <f>VLOOKUP(A2, growthparameters, 5,)</f>
        <v>9.0527999999999995</v>
      </c>
      <c r="F2" t="s">
        <v>57</v>
      </c>
    </row>
    <row r="3" spans="1:6" x14ac:dyDescent="0.25">
      <c r="A3">
        <v>36</v>
      </c>
      <c r="B3">
        <f>VLOOKUP(A3, growthparameters, 2,FALSE)</f>
        <v>0</v>
      </c>
      <c r="C3">
        <f>VLOOKUP(A3, growthparameters, 3,FALSE)</f>
        <v>0.10979999999999999</v>
      </c>
      <c r="D3">
        <f>VLOOKUP(A3, growthparameters, 4,FALSE)</f>
        <v>2.7322000000000002</v>
      </c>
      <c r="E3">
        <f>VLOOKUP(A3, growthparameters, 5,)</f>
        <v>8.9138000000000002</v>
      </c>
      <c r="F3" t="s">
        <v>57</v>
      </c>
    </row>
    <row r="4" spans="1:6" x14ac:dyDescent="0.25">
      <c r="A4">
        <v>9</v>
      </c>
      <c r="B4">
        <f>VLOOKUP(A4, growthparameters, 2,FALSE)</f>
        <v>0</v>
      </c>
      <c r="C4">
        <f>VLOOKUP(A4, growthparameters, 3,FALSE)</f>
        <v>0.1062</v>
      </c>
      <c r="D4">
        <f>VLOOKUP(A4, growthparameters, 4,FALSE)</f>
        <v>3.258</v>
      </c>
      <c r="E4">
        <f>VLOOKUP(A4, growthparameters, 5,)</f>
        <v>8.1463000000000001</v>
      </c>
      <c r="F4" t="s">
        <v>57</v>
      </c>
    </row>
    <row r="5" spans="1:6" x14ac:dyDescent="0.25">
      <c r="A5">
        <v>102</v>
      </c>
      <c r="B5">
        <f>VLOOKUP(A5, growthparameters, 2,FALSE)</f>
        <v>0</v>
      </c>
      <c r="C5">
        <f>VLOOKUP(A5, growthparameters, 3,FALSE)</f>
        <v>5.8400000000000001E-2</v>
      </c>
      <c r="D5">
        <f>VLOOKUP(A5, growthparameters, 4,FALSE)</f>
        <v>3.1427999999999998</v>
      </c>
      <c r="E5">
        <f>VLOOKUP(A5, growthparameters, 5,)</f>
        <v>7.8251999999999997</v>
      </c>
      <c r="F5" t="s">
        <v>57</v>
      </c>
    </row>
    <row r="6" spans="1:6" x14ac:dyDescent="0.25">
      <c r="A6">
        <v>41</v>
      </c>
      <c r="B6">
        <f>VLOOKUP(A6, growthparameters, 2,FALSE)</f>
        <v>3</v>
      </c>
      <c r="C6">
        <f>VLOOKUP(A6, growthparameters, 3,FALSE)</f>
        <v>6.93E-2</v>
      </c>
      <c r="D6">
        <f>VLOOKUP(A6, growthparameters, 4,FALSE)</f>
        <v>3.1627000000000001</v>
      </c>
      <c r="E6">
        <f>VLOOKUP(A6, growthparameters, 5,)</f>
        <v>8.2256</v>
      </c>
      <c r="F6" t="s">
        <v>58</v>
      </c>
    </row>
    <row r="7" spans="1:6" x14ac:dyDescent="0.25">
      <c r="A7">
        <v>100</v>
      </c>
      <c r="B7">
        <f>VLOOKUP(A7, growthparameters, 2,FALSE)</f>
        <v>7.1</v>
      </c>
      <c r="C7">
        <f>VLOOKUP(A7, growthparameters, 3,FALSE)</f>
        <v>0.1439</v>
      </c>
      <c r="D7">
        <f>VLOOKUP(A7, growthparameters, 4,FALSE)</f>
        <v>3.2330000000000001</v>
      </c>
      <c r="E7">
        <f>VLOOKUP(A7, growthparameters, 5,)</f>
        <v>8.0248000000000008</v>
      </c>
      <c r="F7" t="s">
        <v>57</v>
      </c>
    </row>
    <row r="8" spans="1:6" x14ac:dyDescent="0.25">
      <c r="A8">
        <v>24</v>
      </c>
      <c r="B8">
        <f>VLOOKUP(A8, growthparameters, 2,FALSE)</f>
        <v>8.1999999999999993</v>
      </c>
      <c r="C8">
        <f>VLOOKUP(A8, growthparameters, 3,FALSE)</f>
        <v>7.2999999999999995E-2</v>
      </c>
      <c r="D8">
        <f>VLOOKUP(A8, growthparameters, 4,FALSE)</f>
        <v>3.2174999999999998</v>
      </c>
      <c r="E8">
        <f>VLOOKUP(A8, growthparameters, 5,)</f>
        <v>7.8691000000000004</v>
      </c>
      <c r="F8" t="s">
        <v>59</v>
      </c>
    </row>
    <row r="9" spans="1:6" x14ac:dyDescent="0.25">
      <c r="A9">
        <v>56</v>
      </c>
      <c r="B9">
        <f>VLOOKUP(A9, growthparameters, 2,FALSE)</f>
        <v>8.4</v>
      </c>
      <c r="C9">
        <f>VLOOKUP(A9, growthparameters, 3,FALSE)</f>
        <v>0.1196</v>
      </c>
      <c r="D9">
        <f>VLOOKUP(A9, growthparameters, 4,FALSE)</f>
        <v>3.4937999999999998</v>
      </c>
      <c r="E9">
        <f>VLOOKUP(A9, growthparameters, 5,)</f>
        <v>8.2577999999999996</v>
      </c>
      <c r="F9" t="s">
        <v>58</v>
      </c>
    </row>
    <row r="10" spans="1:6" x14ac:dyDescent="0.25">
      <c r="A10">
        <v>11</v>
      </c>
      <c r="B10">
        <f>VLOOKUP(A10, growthparameters, 2,FALSE)</f>
        <v>12.1</v>
      </c>
      <c r="C10">
        <f>VLOOKUP(A10, growthparameters, 3,FALSE)</f>
        <v>0.10390000000000001</v>
      </c>
      <c r="D10">
        <f>VLOOKUP(A10, growthparameters, 4,FALSE)</f>
        <v>3.1097000000000001</v>
      </c>
      <c r="E10">
        <f>VLOOKUP(A10, growthparameters, 5,)</f>
        <v>8.2661999999999995</v>
      </c>
      <c r="F10" t="s">
        <v>57</v>
      </c>
    </row>
    <row r="11" spans="1:6" x14ac:dyDescent="0.25">
      <c r="A11">
        <v>52</v>
      </c>
      <c r="B11">
        <f>VLOOKUP(A11, growthparameters, 2,FALSE)</f>
        <v>12.2</v>
      </c>
      <c r="C11">
        <f>VLOOKUP(A11, growthparameters, 3,FALSE)</f>
        <v>8.8599999999999998E-2</v>
      </c>
      <c r="D11">
        <f>VLOOKUP(A11, growthparameters, 4,FALSE)</f>
        <v>2.6629999999999998</v>
      </c>
      <c r="E11">
        <f>VLOOKUP(A11, growthparameters, 5,)</f>
        <v>8.3796999999999997</v>
      </c>
      <c r="F11" t="s">
        <v>57</v>
      </c>
    </row>
    <row r="12" spans="1:6" x14ac:dyDescent="0.25">
      <c r="A12">
        <v>92</v>
      </c>
      <c r="B12">
        <f>VLOOKUP(A12, growthparameters, 2,FALSE)</f>
        <v>12.6</v>
      </c>
      <c r="C12">
        <f>VLOOKUP(A12, growthparameters, 3,FALSE)</f>
        <v>0.13300000000000001</v>
      </c>
      <c r="D12">
        <f>VLOOKUP(A12, growthparameters, 4,FALSE)</f>
        <v>2.7765</v>
      </c>
      <c r="E12">
        <f>VLOOKUP(A12, growthparameters, 5,)</f>
        <v>8.8912999999999993</v>
      </c>
      <c r="F12" t="s">
        <v>57</v>
      </c>
    </row>
    <row r="13" spans="1:6" x14ac:dyDescent="0.25">
      <c r="A13">
        <v>2</v>
      </c>
      <c r="B13">
        <f>VLOOKUP(A13, growthparameters, 2,FALSE)</f>
        <v>19.5</v>
      </c>
      <c r="C13">
        <f>VLOOKUP(A13, growthparameters, 3,FALSE)</f>
        <v>8.8800000000000004E-2</v>
      </c>
      <c r="D13">
        <f>VLOOKUP(A13, growthparameters, 4,FALSE)</f>
        <v>3.2505000000000002</v>
      </c>
      <c r="E13">
        <f>VLOOKUP(A13, growthparameters, 5,)</f>
        <v>7.1266999999999996</v>
      </c>
      <c r="F13" t="s">
        <v>58</v>
      </c>
    </row>
    <row r="14" spans="1:6" x14ac:dyDescent="0.25">
      <c r="A14">
        <v>6</v>
      </c>
      <c r="B14">
        <f>VLOOKUP(A14, growthparameters, 2,FALSE)</f>
        <v>24.6</v>
      </c>
      <c r="C14">
        <f>VLOOKUP(A14, growthparameters, 3,FALSE)</f>
        <v>8.3199999999999996E-2</v>
      </c>
      <c r="D14">
        <f>VLOOKUP(A14, growthparameters, 4,FALSE)</f>
        <v>3.0110999999999999</v>
      </c>
      <c r="E14">
        <f>VLOOKUP(A14, growthparameters, 5,)</f>
        <v>7.7365000000000004</v>
      </c>
      <c r="F14" t="s">
        <v>57</v>
      </c>
    </row>
    <row r="15" spans="1:6" x14ac:dyDescent="0.25">
      <c r="A15">
        <v>17</v>
      </c>
      <c r="B15">
        <f>VLOOKUP(A15, growthparameters, 2,FALSE)</f>
        <v>25.2</v>
      </c>
      <c r="C15">
        <f>VLOOKUP(A15, growthparameters, 3,FALSE)</f>
        <v>7.8200000000000006E-2</v>
      </c>
      <c r="D15">
        <f>VLOOKUP(A15, growthparameters, 4,FALSE)</f>
        <v>2.911</v>
      </c>
      <c r="E15">
        <f>VLOOKUP(A15, growthparameters, 5,)</f>
        <v>9.1105999999999998</v>
      </c>
      <c r="F15" t="s">
        <v>57</v>
      </c>
    </row>
    <row r="16" spans="1:6" x14ac:dyDescent="0.25">
      <c r="A16">
        <v>81</v>
      </c>
      <c r="B16">
        <f>VLOOKUP(A16, growthparameters, 2,FALSE)</f>
        <v>29.9</v>
      </c>
      <c r="C16">
        <f>VLOOKUP(A16, growthparameters, 3,FALSE)</f>
        <v>8.0299999999999996E-2</v>
      </c>
      <c r="D16">
        <f>VLOOKUP(A16, growthparameters, 4,FALSE)</f>
        <v>3.2624</v>
      </c>
      <c r="E16">
        <f>VLOOKUP(A16, growthparameters, 5,)</f>
        <v>9.1390999999999991</v>
      </c>
      <c r="F16" t="s">
        <v>57</v>
      </c>
    </row>
    <row r="17" spans="1:6" x14ac:dyDescent="0.25">
      <c r="A17">
        <v>48</v>
      </c>
      <c r="B17">
        <f>VLOOKUP(A17, growthparameters, 2,FALSE)</f>
        <v>34.9</v>
      </c>
      <c r="C17">
        <f>VLOOKUP(A17, growthparameters, 3,FALSE)</f>
        <v>8.1299999999999997E-2</v>
      </c>
      <c r="D17">
        <f>VLOOKUP(A17, growthparameters, 4,FALSE)</f>
        <v>2.9058000000000002</v>
      </c>
      <c r="E17">
        <f>VLOOKUP(A17, growthparameters, 5,)</f>
        <v>8.5137</v>
      </c>
      <c r="F17" t="s">
        <v>58</v>
      </c>
    </row>
    <row r="18" spans="1:6" x14ac:dyDescent="0.25">
      <c r="A18">
        <v>13</v>
      </c>
      <c r="B18">
        <f>VLOOKUP(A18, growthparameters, 2,FALSE)</f>
        <v>56.3</v>
      </c>
      <c r="C18">
        <f>VLOOKUP(A18, growthparameters, 3,FALSE)</f>
        <v>0.46350000000000002</v>
      </c>
      <c r="D18">
        <f>VLOOKUP(A18, growthparameters, 4,FALSE)</f>
        <v>3.8565</v>
      </c>
      <c r="E18">
        <f>VLOOKUP(A18, growthparameters, 5,)</f>
        <v>8.1605000000000008</v>
      </c>
      <c r="F18" t="s">
        <v>58</v>
      </c>
    </row>
    <row r="19" spans="1:6" x14ac:dyDescent="0.25">
      <c r="A19">
        <v>23</v>
      </c>
      <c r="B19">
        <f>VLOOKUP(A19, growthparameters, 2,FALSE)</f>
        <v>56.9</v>
      </c>
      <c r="C19">
        <f>VLOOKUP(A19, growthparameters, 3,FALSE)</f>
        <v>0.35039999999999999</v>
      </c>
      <c r="D19">
        <f>VLOOKUP(A19, growthparameters, 4,FALSE)</f>
        <v>3.6198999999999999</v>
      </c>
      <c r="E19">
        <f>VLOOKUP(A19, growthparameters, 5,)</f>
        <v>7.7529000000000003</v>
      </c>
      <c r="F19" t="s">
        <v>58</v>
      </c>
    </row>
    <row r="20" spans="1:6" x14ac:dyDescent="0.25">
      <c r="A20" s="1">
        <v>8</v>
      </c>
      <c r="B20">
        <v>12.149999999999999</v>
      </c>
      <c r="C20">
        <v>0.10505</v>
      </c>
      <c r="D20">
        <v>3.22525</v>
      </c>
      <c r="E20">
        <v>8.0855500000000013</v>
      </c>
      <c r="F20" t="s">
        <v>57</v>
      </c>
    </row>
    <row r="21" spans="1:6" x14ac:dyDescent="0.25">
      <c r="A21" s="1">
        <v>10</v>
      </c>
      <c r="B21">
        <v>12.149999999999999</v>
      </c>
      <c r="C21">
        <v>0.10505</v>
      </c>
      <c r="D21">
        <v>3.22525</v>
      </c>
      <c r="E21">
        <v>8.0855500000000013</v>
      </c>
      <c r="F21" t="s">
        <v>57</v>
      </c>
    </row>
    <row r="22" spans="1:6" x14ac:dyDescent="0.25">
      <c r="A22" s="1">
        <v>12</v>
      </c>
      <c r="B22">
        <v>12.149999999999999</v>
      </c>
      <c r="C22">
        <v>0.10505</v>
      </c>
      <c r="D22">
        <v>3.22525</v>
      </c>
      <c r="E22">
        <v>8.0855500000000013</v>
      </c>
      <c r="F22" t="s">
        <v>57</v>
      </c>
    </row>
    <row r="23" spans="1:6" x14ac:dyDescent="0.25">
      <c r="A23" s="1">
        <v>14</v>
      </c>
      <c r="B23">
        <v>12.149999999999999</v>
      </c>
      <c r="C23">
        <v>0.10505</v>
      </c>
      <c r="D23">
        <v>3.22525</v>
      </c>
      <c r="E23">
        <v>8.0855500000000013</v>
      </c>
      <c r="F23" t="s">
        <v>57</v>
      </c>
    </row>
    <row r="24" spans="1:6" x14ac:dyDescent="0.25">
      <c r="A24" s="1">
        <v>15</v>
      </c>
      <c r="B24">
        <v>12.149999999999999</v>
      </c>
      <c r="C24">
        <v>0.10505</v>
      </c>
      <c r="D24">
        <v>3.22525</v>
      </c>
      <c r="E24">
        <v>8.0855500000000013</v>
      </c>
      <c r="F24" t="s">
        <v>57</v>
      </c>
    </row>
    <row r="25" spans="1:6" x14ac:dyDescent="0.25">
      <c r="A25" s="1">
        <v>16</v>
      </c>
      <c r="B25">
        <v>12.149999999999999</v>
      </c>
      <c r="C25">
        <v>0.10505</v>
      </c>
      <c r="D25">
        <v>3.22525</v>
      </c>
      <c r="E25">
        <v>8.0855500000000013</v>
      </c>
      <c r="F25" t="s">
        <v>57</v>
      </c>
    </row>
    <row r="26" spans="1:6" x14ac:dyDescent="0.25">
      <c r="A26" s="1">
        <v>20</v>
      </c>
      <c r="B26">
        <v>12.149999999999999</v>
      </c>
      <c r="C26">
        <v>0.10505</v>
      </c>
      <c r="D26">
        <v>3.22525</v>
      </c>
      <c r="E26">
        <v>8.0855500000000013</v>
      </c>
      <c r="F26" t="s">
        <v>57</v>
      </c>
    </row>
    <row r="27" spans="1:6" x14ac:dyDescent="0.25">
      <c r="A27" s="1">
        <v>21</v>
      </c>
      <c r="B27">
        <v>12.149999999999999</v>
      </c>
      <c r="C27">
        <v>0.10505</v>
      </c>
      <c r="D27">
        <v>3.22525</v>
      </c>
      <c r="E27">
        <v>8.0855500000000013</v>
      </c>
      <c r="F27" t="s">
        <v>57</v>
      </c>
    </row>
    <row r="28" spans="1:6" x14ac:dyDescent="0.25">
      <c r="A28" s="1">
        <v>22</v>
      </c>
      <c r="B28">
        <v>12.149999999999999</v>
      </c>
      <c r="C28">
        <v>0.10505</v>
      </c>
      <c r="D28">
        <v>3.22525</v>
      </c>
      <c r="E28">
        <v>8.0855500000000013</v>
      </c>
      <c r="F28" t="s">
        <v>57</v>
      </c>
    </row>
    <row r="29" spans="1:6" x14ac:dyDescent="0.25">
      <c r="A29" s="1">
        <v>26</v>
      </c>
      <c r="B29">
        <v>12.149999999999999</v>
      </c>
      <c r="C29">
        <v>0.10505</v>
      </c>
      <c r="D29">
        <v>3.22525</v>
      </c>
      <c r="E29">
        <v>8.0855500000000013</v>
      </c>
      <c r="F29" t="s">
        <v>57</v>
      </c>
    </row>
    <row r="30" spans="1:6" x14ac:dyDescent="0.25">
      <c r="A30" s="1">
        <v>33</v>
      </c>
      <c r="B30">
        <v>12.149999999999999</v>
      </c>
      <c r="C30">
        <v>0.10505</v>
      </c>
      <c r="D30">
        <v>3.22525</v>
      </c>
      <c r="E30">
        <v>8.0855500000000013</v>
      </c>
      <c r="F30" t="s">
        <v>57</v>
      </c>
    </row>
    <row r="31" spans="1:6" x14ac:dyDescent="0.25">
      <c r="A31" s="1">
        <v>35</v>
      </c>
      <c r="B31">
        <v>12.149999999999999</v>
      </c>
      <c r="C31">
        <v>0.10505</v>
      </c>
      <c r="D31">
        <v>3.22525</v>
      </c>
      <c r="E31">
        <v>8.0855500000000013</v>
      </c>
      <c r="F31" t="s">
        <v>57</v>
      </c>
    </row>
    <row r="32" spans="1:6" x14ac:dyDescent="0.25">
      <c r="A32" s="1">
        <v>39</v>
      </c>
      <c r="B32">
        <v>12.149999999999999</v>
      </c>
      <c r="C32">
        <v>0.10505</v>
      </c>
      <c r="D32">
        <v>3.22525</v>
      </c>
      <c r="E32">
        <v>8.0855500000000013</v>
      </c>
      <c r="F32" t="s">
        <v>57</v>
      </c>
    </row>
    <row r="33" spans="1:6" x14ac:dyDescent="0.25">
      <c r="A33" s="1">
        <v>50</v>
      </c>
      <c r="B33">
        <v>12.149999999999999</v>
      </c>
      <c r="C33">
        <v>0.10505</v>
      </c>
      <c r="D33">
        <v>3.22525</v>
      </c>
      <c r="E33">
        <v>8.0855500000000013</v>
      </c>
      <c r="F33" t="s">
        <v>57</v>
      </c>
    </row>
    <row r="34" spans="1:6" x14ac:dyDescent="0.25">
      <c r="A34" s="1">
        <v>51</v>
      </c>
      <c r="B34">
        <v>12.149999999999999</v>
      </c>
      <c r="C34">
        <v>0.10505</v>
      </c>
      <c r="D34">
        <v>3.22525</v>
      </c>
      <c r="E34">
        <v>8.0855500000000013</v>
      </c>
      <c r="F34" t="s">
        <v>57</v>
      </c>
    </row>
    <row r="35" spans="1:6" x14ac:dyDescent="0.25">
      <c r="A35" s="1">
        <v>55</v>
      </c>
      <c r="B35">
        <v>12.149999999999999</v>
      </c>
      <c r="C35">
        <v>0.10505</v>
      </c>
      <c r="D35">
        <v>3.22525</v>
      </c>
      <c r="E35">
        <v>8.0855500000000013</v>
      </c>
      <c r="F35" t="s">
        <v>57</v>
      </c>
    </row>
    <row r="36" spans="1:6" x14ac:dyDescent="0.25">
      <c r="A36" s="1">
        <v>57</v>
      </c>
      <c r="B36">
        <v>12.149999999999999</v>
      </c>
      <c r="C36">
        <v>0.10505</v>
      </c>
      <c r="D36">
        <v>3.22525</v>
      </c>
      <c r="E36">
        <v>8.0855500000000013</v>
      </c>
      <c r="F36" t="s">
        <v>57</v>
      </c>
    </row>
    <row r="37" spans="1:6" x14ac:dyDescent="0.25">
      <c r="A37" s="1">
        <v>59</v>
      </c>
      <c r="B37">
        <v>12.149999999999999</v>
      </c>
      <c r="C37">
        <v>0.10505</v>
      </c>
      <c r="D37">
        <v>3.22525</v>
      </c>
      <c r="E37">
        <v>8.0855500000000013</v>
      </c>
      <c r="F37" t="s">
        <v>57</v>
      </c>
    </row>
    <row r="38" spans="1:6" x14ac:dyDescent="0.25">
      <c r="A38" s="1">
        <v>60</v>
      </c>
      <c r="B38">
        <v>12.149999999999999</v>
      </c>
      <c r="C38">
        <v>0.10505</v>
      </c>
      <c r="D38">
        <v>3.22525</v>
      </c>
      <c r="E38">
        <v>8.0855500000000013</v>
      </c>
      <c r="F38" t="s">
        <v>57</v>
      </c>
    </row>
    <row r="39" spans="1:6" x14ac:dyDescent="0.25">
      <c r="A39" s="1">
        <v>62</v>
      </c>
      <c r="B39">
        <v>12.149999999999999</v>
      </c>
      <c r="C39">
        <v>0.10505</v>
      </c>
      <c r="D39">
        <v>3.22525</v>
      </c>
      <c r="E39">
        <v>8.0855500000000013</v>
      </c>
      <c r="F39" t="s">
        <v>57</v>
      </c>
    </row>
    <row r="40" spans="1:6" x14ac:dyDescent="0.25">
      <c r="A40" s="1">
        <v>64</v>
      </c>
      <c r="B40">
        <v>12.149999999999999</v>
      </c>
      <c r="C40">
        <v>0.10505</v>
      </c>
      <c r="D40">
        <v>3.22525</v>
      </c>
      <c r="E40">
        <v>8.0855500000000013</v>
      </c>
      <c r="F40" t="s">
        <v>57</v>
      </c>
    </row>
    <row r="41" spans="1:6" x14ac:dyDescent="0.25">
      <c r="A41" s="1">
        <v>67</v>
      </c>
      <c r="B41">
        <v>12.149999999999999</v>
      </c>
      <c r="C41">
        <v>0.10505</v>
      </c>
      <c r="D41">
        <v>3.22525</v>
      </c>
      <c r="E41">
        <v>8.0855500000000013</v>
      </c>
      <c r="F41" t="s">
        <v>57</v>
      </c>
    </row>
    <row r="42" spans="1:6" x14ac:dyDescent="0.25">
      <c r="A42" s="1">
        <v>69</v>
      </c>
      <c r="B42">
        <v>12.149999999999999</v>
      </c>
      <c r="C42">
        <v>0.10505</v>
      </c>
      <c r="D42">
        <v>3.22525</v>
      </c>
      <c r="E42">
        <v>8.0855500000000013</v>
      </c>
      <c r="F42" t="s">
        <v>57</v>
      </c>
    </row>
    <row r="43" spans="1:6" x14ac:dyDescent="0.25">
      <c r="A43" s="1">
        <v>73</v>
      </c>
      <c r="B43">
        <v>12.149999999999999</v>
      </c>
      <c r="C43">
        <v>0.10505</v>
      </c>
      <c r="D43">
        <v>3.22525</v>
      </c>
      <c r="E43">
        <v>8.0855500000000013</v>
      </c>
      <c r="F43" t="s">
        <v>57</v>
      </c>
    </row>
    <row r="44" spans="1:6" x14ac:dyDescent="0.25">
      <c r="A44" s="1">
        <v>77</v>
      </c>
      <c r="B44">
        <v>12.149999999999999</v>
      </c>
      <c r="C44">
        <v>0.10505</v>
      </c>
      <c r="D44">
        <v>3.22525</v>
      </c>
      <c r="E44">
        <v>8.0855500000000013</v>
      </c>
      <c r="F44" t="s">
        <v>57</v>
      </c>
    </row>
    <row r="45" spans="1:6" x14ac:dyDescent="0.25">
      <c r="A45" s="1">
        <v>78</v>
      </c>
      <c r="B45">
        <v>12.149999999999999</v>
      </c>
      <c r="C45">
        <v>0.10505</v>
      </c>
      <c r="D45">
        <v>3.22525</v>
      </c>
      <c r="E45">
        <v>8.0855500000000013</v>
      </c>
      <c r="F45" t="s">
        <v>57</v>
      </c>
    </row>
    <row r="46" spans="1:6" x14ac:dyDescent="0.25">
      <c r="A46" s="3">
        <v>80</v>
      </c>
      <c r="B46">
        <v>12.149999999999999</v>
      </c>
      <c r="C46">
        <v>0.10505</v>
      </c>
      <c r="D46">
        <v>3.22525</v>
      </c>
      <c r="E46">
        <v>8.0855500000000013</v>
      </c>
      <c r="F46" t="s">
        <v>57</v>
      </c>
    </row>
    <row r="47" spans="1:6" x14ac:dyDescent="0.25">
      <c r="A47" s="1">
        <v>82</v>
      </c>
      <c r="B47">
        <v>12.149999999999999</v>
      </c>
      <c r="C47">
        <v>0.10505</v>
      </c>
      <c r="D47">
        <v>3.22525</v>
      </c>
      <c r="E47">
        <v>8.0855500000000013</v>
      </c>
      <c r="F47" t="s">
        <v>57</v>
      </c>
    </row>
    <row r="48" spans="1:6" x14ac:dyDescent="0.25">
      <c r="A48" s="1">
        <v>83</v>
      </c>
      <c r="B48">
        <v>12.149999999999999</v>
      </c>
      <c r="C48">
        <v>0.10505</v>
      </c>
      <c r="D48">
        <v>3.22525</v>
      </c>
      <c r="E48">
        <v>8.0855500000000013</v>
      </c>
      <c r="F48" t="s">
        <v>57</v>
      </c>
    </row>
    <row r="49" spans="1:6" x14ac:dyDescent="0.25">
      <c r="A49" s="1">
        <v>85</v>
      </c>
      <c r="B49">
        <v>12.149999999999999</v>
      </c>
      <c r="C49">
        <v>0.10505</v>
      </c>
      <c r="D49">
        <v>3.22525</v>
      </c>
      <c r="E49">
        <v>8.0855500000000013</v>
      </c>
      <c r="F49" t="s">
        <v>57</v>
      </c>
    </row>
    <row r="50" spans="1:6" x14ac:dyDescent="0.25">
      <c r="A50" s="1">
        <v>87</v>
      </c>
      <c r="B50">
        <v>12.149999999999999</v>
      </c>
      <c r="C50">
        <v>0.10505</v>
      </c>
      <c r="D50">
        <v>3.22525</v>
      </c>
      <c r="E50">
        <v>8.0855500000000013</v>
      </c>
      <c r="F50" t="s">
        <v>57</v>
      </c>
    </row>
    <row r="51" spans="1:6" x14ac:dyDescent="0.25">
      <c r="A51" s="1">
        <v>88</v>
      </c>
      <c r="B51">
        <v>12.149999999999999</v>
      </c>
      <c r="C51">
        <v>0.10505</v>
      </c>
      <c r="D51">
        <v>3.22525</v>
      </c>
      <c r="E51">
        <v>8.0855500000000013</v>
      </c>
      <c r="F51" t="s">
        <v>57</v>
      </c>
    </row>
    <row r="52" spans="1:6" x14ac:dyDescent="0.25">
      <c r="A52" s="1">
        <v>90</v>
      </c>
      <c r="B52">
        <v>12.149999999999999</v>
      </c>
      <c r="C52">
        <v>0.10505</v>
      </c>
      <c r="D52">
        <v>3.22525</v>
      </c>
      <c r="E52">
        <v>8.0855500000000013</v>
      </c>
      <c r="F52" t="s">
        <v>57</v>
      </c>
    </row>
    <row r="53" spans="1:6" x14ac:dyDescent="0.25">
      <c r="A53" s="1">
        <v>95</v>
      </c>
      <c r="B53">
        <v>12.149999999999999</v>
      </c>
      <c r="C53">
        <v>0.10505</v>
      </c>
      <c r="D53">
        <v>3.22525</v>
      </c>
      <c r="E53">
        <v>8.0855500000000013</v>
      </c>
      <c r="F53" t="s">
        <v>57</v>
      </c>
    </row>
    <row r="54" spans="1:6" x14ac:dyDescent="0.25">
      <c r="A54" s="1">
        <v>97</v>
      </c>
      <c r="B54">
        <v>12.149999999999999</v>
      </c>
      <c r="C54">
        <v>0.10505</v>
      </c>
      <c r="D54">
        <v>3.22525</v>
      </c>
      <c r="E54">
        <v>8.0855500000000013</v>
      </c>
      <c r="F54" t="s">
        <v>57</v>
      </c>
    </row>
    <row r="55" spans="1:6" x14ac:dyDescent="0.25">
      <c r="A55" s="3">
        <v>103</v>
      </c>
      <c r="B55">
        <v>12.149999999999999</v>
      </c>
      <c r="C55">
        <v>0.10505</v>
      </c>
      <c r="D55">
        <v>3.22525</v>
      </c>
      <c r="E55">
        <v>8.0855500000000013</v>
      </c>
      <c r="F55" t="s">
        <v>57</v>
      </c>
    </row>
    <row r="56" spans="1:6" x14ac:dyDescent="0.25">
      <c r="A56" s="1">
        <v>104</v>
      </c>
      <c r="B56">
        <v>12.149999999999999</v>
      </c>
      <c r="C56">
        <v>0.10505</v>
      </c>
      <c r="D56">
        <v>3.22525</v>
      </c>
      <c r="E56">
        <v>8.0855500000000013</v>
      </c>
      <c r="F56" t="s">
        <v>57</v>
      </c>
    </row>
    <row r="57" spans="1:6" x14ac:dyDescent="0.25">
      <c r="A57" s="1">
        <v>106</v>
      </c>
      <c r="B57">
        <v>12.149999999999999</v>
      </c>
      <c r="C57">
        <v>0.10505</v>
      </c>
      <c r="D57">
        <v>3.22525</v>
      </c>
      <c r="E57">
        <v>8.0855500000000013</v>
      </c>
      <c r="F57" t="s">
        <v>57</v>
      </c>
    </row>
    <row r="58" spans="1:6" x14ac:dyDescent="0.25">
      <c r="A58" s="1">
        <v>107</v>
      </c>
      <c r="B58">
        <v>12.149999999999999</v>
      </c>
      <c r="C58">
        <v>0.10505</v>
      </c>
      <c r="D58">
        <v>3.22525</v>
      </c>
      <c r="E58">
        <v>8.0855500000000013</v>
      </c>
      <c r="F58" t="s">
        <v>57</v>
      </c>
    </row>
    <row r="59" spans="1:6" x14ac:dyDescent="0.25">
      <c r="A59" s="1">
        <v>108</v>
      </c>
      <c r="B59">
        <v>12.149999999999999</v>
      </c>
      <c r="C59">
        <v>0.10505</v>
      </c>
      <c r="D59">
        <v>3.22525</v>
      </c>
      <c r="E59">
        <v>8.0855500000000013</v>
      </c>
      <c r="F59" t="s">
        <v>57</v>
      </c>
    </row>
    <row r="60" spans="1:6" x14ac:dyDescent="0.25">
      <c r="A60" s="1">
        <v>111</v>
      </c>
      <c r="B60">
        <v>12.149999999999999</v>
      </c>
      <c r="C60">
        <v>0.10505</v>
      </c>
      <c r="D60">
        <v>3.22525</v>
      </c>
      <c r="E60">
        <v>8.0855500000000013</v>
      </c>
      <c r="F60" t="s">
        <v>57</v>
      </c>
    </row>
    <row r="61" spans="1:6" x14ac:dyDescent="0.25">
      <c r="A61" s="1">
        <v>112</v>
      </c>
      <c r="B61">
        <v>12.149999999999999</v>
      </c>
      <c r="C61">
        <v>0.10505</v>
      </c>
      <c r="D61">
        <v>3.22525</v>
      </c>
      <c r="E61">
        <v>8.0855500000000013</v>
      </c>
      <c r="F61" t="s">
        <v>57</v>
      </c>
    </row>
    <row r="62" spans="1:6" x14ac:dyDescent="0.25">
      <c r="A62" s="1">
        <v>115</v>
      </c>
      <c r="B62">
        <v>12.149999999999999</v>
      </c>
      <c r="C62">
        <v>0.10505</v>
      </c>
      <c r="D62">
        <v>3.22525</v>
      </c>
      <c r="E62">
        <v>8.0855500000000013</v>
      </c>
      <c r="F62" t="s">
        <v>57</v>
      </c>
    </row>
    <row r="63" spans="1:6" x14ac:dyDescent="0.25">
      <c r="A63" s="1">
        <v>116</v>
      </c>
      <c r="B63">
        <v>12.149999999999999</v>
      </c>
      <c r="C63">
        <v>0.10505</v>
      </c>
      <c r="D63">
        <v>3.22525</v>
      </c>
      <c r="E63">
        <v>8.0855500000000013</v>
      </c>
      <c r="F63" t="s">
        <v>57</v>
      </c>
    </row>
    <row r="64" spans="1:6" x14ac:dyDescent="0.25">
      <c r="A64" s="1">
        <v>117</v>
      </c>
      <c r="B64">
        <v>12.149999999999999</v>
      </c>
      <c r="C64">
        <v>0.10505</v>
      </c>
      <c r="D64">
        <v>3.22525</v>
      </c>
      <c r="E64">
        <v>8.0855500000000013</v>
      </c>
      <c r="F64" t="s">
        <v>57</v>
      </c>
    </row>
    <row r="65" spans="1:6" x14ac:dyDescent="0.25">
      <c r="A65" s="1">
        <v>118</v>
      </c>
      <c r="B65">
        <v>12.149999999999999</v>
      </c>
      <c r="C65">
        <v>0.10505</v>
      </c>
      <c r="D65">
        <v>3.22525</v>
      </c>
      <c r="E65">
        <v>8.0855500000000013</v>
      </c>
      <c r="F65" t="s">
        <v>57</v>
      </c>
    </row>
    <row r="66" spans="1:6" x14ac:dyDescent="0.25">
      <c r="A66" s="1">
        <v>119</v>
      </c>
      <c r="B66">
        <v>12.149999999999999</v>
      </c>
      <c r="C66">
        <v>0.10505</v>
      </c>
      <c r="D66">
        <v>3.22525</v>
      </c>
      <c r="E66">
        <v>8.0855500000000013</v>
      </c>
      <c r="F66" t="s">
        <v>57</v>
      </c>
    </row>
    <row r="67" spans="1:6" x14ac:dyDescent="0.25">
      <c r="A67" s="1">
        <v>127</v>
      </c>
      <c r="B67">
        <v>12.149999999999999</v>
      </c>
      <c r="C67">
        <v>0.10505</v>
      </c>
      <c r="D67">
        <v>3.22525</v>
      </c>
      <c r="E67">
        <v>8.0855500000000013</v>
      </c>
      <c r="F67" t="s">
        <v>57</v>
      </c>
    </row>
    <row r="68" spans="1:6" x14ac:dyDescent="0.25">
      <c r="A68" s="1">
        <v>128</v>
      </c>
      <c r="B68">
        <v>12.149999999999999</v>
      </c>
      <c r="C68">
        <v>0.10505</v>
      </c>
      <c r="D68">
        <v>3.22525</v>
      </c>
      <c r="E68">
        <v>8.0855500000000013</v>
      </c>
      <c r="F68" t="s">
        <v>57</v>
      </c>
    </row>
    <row r="69" spans="1:6" x14ac:dyDescent="0.25">
      <c r="A69" s="1">
        <v>129</v>
      </c>
      <c r="B69">
        <v>12.149999999999999</v>
      </c>
      <c r="C69">
        <v>0.10505</v>
      </c>
      <c r="D69">
        <v>3.22525</v>
      </c>
      <c r="E69">
        <v>8.0855500000000013</v>
      </c>
      <c r="F69" t="s">
        <v>57</v>
      </c>
    </row>
    <row r="70" spans="1:6" x14ac:dyDescent="0.25">
      <c r="A70" s="1">
        <v>131</v>
      </c>
      <c r="B70">
        <v>12.149999999999999</v>
      </c>
      <c r="C70">
        <v>0.10505</v>
      </c>
      <c r="D70">
        <v>3.22525</v>
      </c>
      <c r="E70">
        <v>8.0855500000000013</v>
      </c>
      <c r="F70" t="s">
        <v>57</v>
      </c>
    </row>
    <row r="71" spans="1:6" x14ac:dyDescent="0.25">
      <c r="A71" s="1">
        <v>132</v>
      </c>
      <c r="B71">
        <v>12.149999999999999</v>
      </c>
      <c r="C71">
        <v>0.10505</v>
      </c>
      <c r="D71">
        <v>3.22525</v>
      </c>
      <c r="E71">
        <v>8.0855500000000013</v>
      </c>
      <c r="F71" t="s">
        <v>57</v>
      </c>
    </row>
    <row r="72" spans="1:6" x14ac:dyDescent="0.25">
      <c r="A72" s="1">
        <v>136</v>
      </c>
      <c r="B72">
        <v>12.149999999999999</v>
      </c>
      <c r="C72">
        <v>0.10505</v>
      </c>
      <c r="D72">
        <v>3.22525</v>
      </c>
      <c r="E72">
        <v>8.0855500000000013</v>
      </c>
      <c r="F72" t="s">
        <v>57</v>
      </c>
    </row>
    <row r="73" spans="1:6" x14ac:dyDescent="0.25">
      <c r="A73" s="1">
        <v>138</v>
      </c>
      <c r="B73">
        <v>12.149999999999999</v>
      </c>
      <c r="C73">
        <v>0.10505</v>
      </c>
      <c r="D73">
        <v>3.22525</v>
      </c>
      <c r="E73">
        <v>8.0855500000000013</v>
      </c>
      <c r="F73" t="s">
        <v>57</v>
      </c>
    </row>
    <row r="74" spans="1:6" x14ac:dyDescent="0.25">
      <c r="A74" s="1">
        <v>139</v>
      </c>
      <c r="B74">
        <v>12.149999999999999</v>
      </c>
      <c r="C74">
        <v>0.10505</v>
      </c>
      <c r="D74">
        <v>3.22525</v>
      </c>
      <c r="E74">
        <v>8.0855500000000013</v>
      </c>
      <c r="F74" t="s">
        <v>57</v>
      </c>
    </row>
    <row r="75" spans="1:6" x14ac:dyDescent="0.25">
      <c r="A75" s="1">
        <v>146</v>
      </c>
      <c r="B75">
        <v>12.149999999999999</v>
      </c>
      <c r="C75">
        <v>0.10505</v>
      </c>
      <c r="D75">
        <v>3.22525</v>
      </c>
      <c r="E75">
        <v>8.0855500000000013</v>
      </c>
      <c r="F75" t="s">
        <v>57</v>
      </c>
    </row>
    <row r="76" spans="1:6" x14ac:dyDescent="0.25">
      <c r="A76" s="3">
        <v>148</v>
      </c>
      <c r="B76">
        <v>12.149999999999999</v>
      </c>
      <c r="C76">
        <v>0.10505</v>
      </c>
      <c r="D76">
        <v>3.22525</v>
      </c>
      <c r="E76">
        <v>8.0855500000000013</v>
      </c>
      <c r="F76" t="s">
        <v>57</v>
      </c>
    </row>
    <row r="77" spans="1:6" x14ac:dyDescent="0.25">
      <c r="A77" s="1">
        <v>151</v>
      </c>
      <c r="B77">
        <v>12.149999999999999</v>
      </c>
      <c r="C77">
        <v>0.10505</v>
      </c>
      <c r="D77">
        <v>3.22525</v>
      </c>
      <c r="E77">
        <v>8.0855500000000013</v>
      </c>
      <c r="F77" t="s">
        <v>57</v>
      </c>
    </row>
    <row r="78" spans="1:6" x14ac:dyDescent="0.25">
      <c r="A78" s="1">
        <v>152</v>
      </c>
      <c r="B78">
        <v>12.149999999999999</v>
      </c>
      <c r="C78">
        <v>0.10505</v>
      </c>
      <c r="D78">
        <v>3.22525</v>
      </c>
      <c r="E78">
        <v>8.0855500000000013</v>
      </c>
      <c r="F78" t="s">
        <v>57</v>
      </c>
    </row>
    <row r="79" spans="1:6" x14ac:dyDescent="0.25">
      <c r="A79" s="1">
        <v>153</v>
      </c>
      <c r="B79">
        <v>12.149999999999999</v>
      </c>
      <c r="C79">
        <v>0.10505</v>
      </c>
      <c r="D79">
        <v>3.22525</v>
      </c>
      <c r="E79">
        <v>8.0855500000000013</v>
      </c>
      <c r="F79" t="s">
        <v>57</v>
      </c>
    </row>
    <row r="80" spans="1:6" x14ac:dyDescent="0.25">
      <c r="A80" s="1">
        <v>1</v>
      </c>
      <c r="B80">
        <v>10.5</v>
      </c>
      <c r="C80">
        <v>8.0799999999999997E-2</v>
      </c>
      <c r="D80">
        <v>3.0268999999999999</v>
      </c>
      <c r="E80">
        <v>8.7025000000000006</v>
      </c>
      <c r="F80" t="s">
        <v>57</v>
      </c>
    </row>
    <row r="81" spans="1:6" x14ac:dyDescent="0.25">
      <c r="A81" s="1">
        <v>2</v>
      </c>
      <c r="B81">
        <v>10.5</v>
      </c>
      <c r="C81">
        <v>8.0799999999999997E-2</v>
      </c>
      <c r="D81">
        <v>3.0268999999999999</v>
      </c>
      <c r="E81">
        <v>8.7025000000000006</v>
      </c>
      <c r="F81" t="s">
        <v>57</v>
      </c>
    </row>
    <row r="82" spans="1:6" x14ac:dyDescent="0.25">
      <c r="A82" s="1">
        <v>3</v>
      </c>
      <c r="B82">
        <v>10.5</v>
      </c>
      <c r="C82">
        <v>8.0799999999999997E-2</v>
      </c>
      <c r="D82">
        <v>3.0268999999999999</v>
      </c>
      <c r="E82">
        <v>8.7025000000000006</v>
      </c>
      <c r="F82" t="s">
        <v>57</v>
      </c>
    </row>
    <row r="83" spans="1:6" x14ac:dyDescent="0.25">
      <c r="A83" s="1">
        <v>4</v>
      </c>
      <c r="B83">
        <v>10.5</v>
      </c>
      <c r="C83">
        <v>8.0799999999999997E-2</v>
      </c>
      <c r="D83">
        <v>3.0268999999999999</v>
      </c>
      <c r="E83">
        <v>8.7025000000000006</v>
      </c>
      <c r="F83" t="s">
        <v>57</v>
      </c>
    </row>
    <row r="84" spans="1:6" x14ac:dyDescent="0.25">
      <c r="A84" s="1">
        <v>5</v>
      </c>
      <c r="B84">
        <v>10.5</v>
      </c>
      <c r="C84">
        <v>8.0799999999999997E-2</v>
      </c>
      <c r="D84">
        <v>3.0268999999999999</v>
      </c>
      <c r="E84">
        <v>8.7025000000000006</v>
      </c>
      <c r="F84" t="s">
        <v>57</v>
      </c>
    </row>
    <row r="85" spans="1:6" x14ac:dyDescent="0.25">
      <c r="A85" s="1">
        <v>7</v>
      </c>
      <c r="B85">
        <v>10.5</v>
      </c>
      <c r="C85">
        <v>8.0799999999999997E-2</v>
      </c>
      <c r="D85">
        <v>3.0268999999999999</v>
      </c>
      <c r="E85">
        <v>8.7025000000000006</v>
      </c>
      <c r="F85" t="s">
        <v>57</v>
      </c>
    </row>
    <row r="86" spans="1:6" x14ac:dyDescent="0.25">
      <c r="A86" s="1">
        <v>17</v>
      </c>
      <c r="B86">
        <v>10.5</v>
      </c>
      <c r="C86">
        <v>8.0799999999999997E-2</v>
      </c>
      <c r="D86">
        <v>3.0268999999999999</v>
      </c>
      <c r="E86">
        <v>8.7025000000000006</v>
      </c>
      <c r="F86" t="s">
        <v>57</v>
      </c>
    </row>
    <row r="87" spans="1:6" x14ac:dyDescent="0.25">
      <c r="A87" s="1">
        <v>18</v>
      </c>
      <c r="B87">
        <v>10.5</v>
      </c>
      <c r="C87">
        <v>8.0799999999999997E-2</v>
      </c>
      <c r="D87">
        <v>3.0268999999999999</v>
      </c>
      <c r="E87">
        <v>8.7025000000000006</v>
      </c>
      <c r="F87" t="s">
        <v>57</v>
      </c>
    </row>
    <row r="88" spans="1:6" x14ac:dyDescent="0.25">
      <c r="A88" s="1">
        <v>19</v>
      </c>
      <c r="B88">
        <v>10.5</v>
      </c>
      <c r="C88">
        <v>8.0799999999999997E-2</v>
      </c>
      <c r="D88">
        <v>3.0268999999999999</v>
      </c>
      <c r="E88">
        <v>8.7025000000000006</v>
      </c>
      <c r="F88" t="s">
        <v>57</v>
      </c>
    </row>
    <row r="89" spans="1:6" x14ac:dyDescent="0.25">
      <c r="A89" s="1">
        <v>25</v>
      </c>
      <c r="B89">
        <v>10.5</v>
      </c>
      <c r="C89">
        <v>8.0799999999999997E-2</v>
      </c>
      <c r="D89">
        <v>3.0268999999999999</v>
      </c>
      <c r="E89">
        <v>8.7025000000000006</v>
      </c>
      <c r="F89" t="s">
        <v>57</v>
      </c>
    </row>
    <row r="90" spans="1:6" x14ac:dyDescent="0.25">
      <c r="A90" s="1">
        <v>27</v>
      </c>
      <c r="B90">
        <v>10.5</v>
      </c>
      <c r="C90">
        <v>8.0799999999999997E-2</v>
      </c>
      <c r="D90">
        <v>3.0268999999999999</v>
      </c>
      <c r="E90">
        <v>8.7025000000000006</v>
      </c>
      <c r="F90" t="s">
        <v>57</v>
      </c>
    </row>
    <row r="91" spans="1:6" x14ac:dyDescent="0.25">
      <c r="A91" s="1">
        <v>28</v>
      </c>
      <c r="B91">
        <v>10.5</v>
      </c>
      <c r="C91">
        <v>8.0799999999999997E-2</v>
      </c>
      <c r="D91">
        <v>3.0268999999999999</v>
      </c>
      <c r="E91">
        <v>8.7025000000000006</v>
      </c>
      <c r="F91" t="s">
        <v>57</v>
      </c>
    </row>
    <row r="92" spans="1:6" x14ac:dyDescent="0.25">
      <c r="A92" s="1">
        <v>29</v>
      </c>
      <c r="B92">
        <v>10.5</v>
      </c>
      <c r="C92">
        <v>8.0799999999999997E-2</v>
      </c>
      <c r="D92">
        <v>3.0268999999999999</v>
      </c>
      <c r="E92">
        <v>8.7025000000000006</v>
      </c>
      <c r="F92" t="s">
        <v>57</v>
      </c>
    </row>
    <row r="93" spans="1:6" x14ac:dyDescent="0.25">
      <c r="A93" s="1">
        <v>30</v>
      </c>
      <c r="B93">
        <v>10.5</v>
      </c>
      <c r="C93">
        <v>8.0799999999999997E-2</v>
      </c>
      <c r="D93">
        <v>3.0268999999999999</v>
      </c>
      <c r="E93">
        <v>8.7025000000000006</v>
      </c>
      <c r="F93" t="s">
        <v>57</v>
      </c>
    </row>
    <row r="94" spans="1:6" x14ac:dyDescent="0.25">
      <c r="A94" s="1">
        <v>123</v>
      </c>
      <c r="B94">
        <v>10.5</v>
      </c>
      <c r="C94">
        <v>8.0799999999999997E-2</v>
      </c>
      <c r="D94">
        <v>3.0268999999999999</v>
      </c>
      <c r="E94">
        <v>8.7025000000000006</v>
      </c>
      <c r="F94" t="s">
        <v>57</v>
      </c>
    </row>
    <row r="95" spans="1:6" x14ac:dyDescent="0.25">
      <c r="A95" s="1">
        <v>149</v>
      </c>
      <c r="B95">
        <v>10.5</v>
      </c>
      <c r="C95">
        <v>8.0799999999999997E-2</v>
      </c>
      <c r="D95">
        <v>3.0268999999999999</v>
      </c>
      <c r="E95">
        <v>8.7025000000000006</v>
      </c>
      <c r="F95" t="s">
        <v>57</v>
      </c>
    </row>
    <row r="96" spans="1:6" x14ac:dyDescent="0.25">
      <c r="A96" s="1">
        <v>150</v>
      </c>
      <c r="B96">
        <v>10.5</v>
      </c>
      <c r="C96">
        <v>8.0799999999999997E-2</v>
      </c>
      <c r="D96">
        <v>3.0268999999999999</v>
      </c>
      <c r="E96">
        <v>8.7025000000000006</v>
      </c>
      <c r="F96" t="s">
        <v>57</v>
      </c>
    </row>
    <row r="97" spans="1:6" x14ac:dyDescent="0.25">
      <c r="A97" s="1">
        <v>31</v>
      </c>
      <c r="B97">
        <v>10.5</v>
      </c>
      <c r="C97">
        <v>8.0799999999999997E-2</v>
      </c>
      <c r="D97">
        <v>3.0268999999999999</v>
      </c>
      <c r="E97">
        <v>8.7025000000000006</v>
      </c>
      <c r="F97" t="s">
        <v>57</v>
      </c>
    </row>
    <row r="98" spans="1:6" x14ac:dyDescent="0.25">
      <c r="A98" s="1">
        <v>32</v>
      </c>
      <c r="B98">
        <v>10.5</v>
      </c>
      <c r="C98">
        <v>8.0799999999999997E-2</v>
      </c>
      <c r="D98">
        <v>3.0268999999999999</v>
      </c>
      <c r="E98">
        <v>8.7025000000000006</v>
      </c>
      <c r="F98" t="s">
        <v>57</v>
      </c>
    </row>
    <row r="99" spans="1:6" x14ac:dyDescent="0.25">
      <c r="A99" s="1">
        <v>34</v>
      </c>
      <c r="B99">
        <v>10.5</v>
      </c>
      <c r="C99">
        <v>8.0799999999999997E-2</v>
      </c>
      <c r="D99">
        <v>3.0268999999999999</v>
      </c>
      <c r="E99">
        <v>8.7025000000000006</v>
      </c>
      <c r="F99" t="s">
        <v>57</v>
      </c>
    </row>
    <row r="100" spans="1:6" x14ac:dyDescent="0.25">
      <c r="A100" s="1">
        <v>36</v>
      </c>
      <c r="B100">
        <v>10.5</v>
      </c>
      <c r="C100">
        <v>8.0799999999999997E-2</v>
      </c>
      <c r="D100">
        <v>3.0268999999999999</v>
      </c>
      <c r="E100">
        <v>8.7025000000000006</v>
      </c>
      <c r="F100" t="s">
        <v>57</v>
      </c>
    </row>
    <row r="101" spans="1:6" x14ac:dyDescent="0.25">
      <c r="A101" s="1">
        <v>37</v>
      </c>
      <c r="B101">
        <v>10.5</v>
      </c>
      <c r="C101">
        <v>8.0799999999999997E-2</v>
      </c>
      <c r="D101">
        <v>3.0268999999999999</v>
      </c>
      <c r="E101">
        <v>8.7025000000000006</v>
      </c>
      <c r="F101" t="s">
        <v>57</v>
      </c>
    </row>
    <row r="102" spans="1:6" x14ac:dyDescent="0.25">
      <c r="A102" s="1">
        <v>38</v>
      </c>
      <c r="B102">
        <v>10.5</v>
      </c>
      <c r="C102">
        <v>8.0799999999999997E-2</v>
      </c>
      <c r="D102">
        <v>3.0268999999999999</v>
      </c>
      <c r="E102">
        <v>8.7025000000000006</v>
      </c>
      <c r="F102" t="s">
        <v>57</v>
      </c>
    </row>
    <row r="103" spans="1:6" x14ac:dyDescent="0.25">
      <c r="A103" s="1">
        <v>40</v>
      </c>
      <c r="B103">
        <v>10.5</v>
      </c>
      <c r="C103">
        <v>8.0799999999999997E-2</v>
      </c>
      <c r="D103">
        <v>3.0268999999999999</v>
      </c>
      <c r="E103">
        <v>8.7025000000000006</v>
      </c>
      <c r="F103" t="s">
        <v>57</v>
      </c>
    </row>
    <row r="104" spans="1:6" x14ac:dyDescent="0.25">
      <c r="A104" s="1">
        <v>41</v>
      </c>
      <c r="B104">
        <v>10.5</v>
      </c>
      <c r="C104">
        <v>8.0799999999999997E-2</v>
      </c>
      <c r="D104">
        <v>3.0268999999999999</v>
      </c>
      <c r="E104">
        <v>8.7025000000000006</v>
      </c>
      <c r="F104" t="s">
        <v>57</v>
      </c>
    </row>
    <row r="105" spans="1:6" x14ac:dyDescent="0.25">
      <c r="A105" s="1">
        <v>42</v>
      </c>
      <c r="B105">
        <v>10.5</v>
      </c>
      <c r="C105">
        <v>8.0799999999999997E-2</v>
      </c>
      <c r="D105">
        <v>3.0268999999999999</v>
      </c>
      <c r="E105">
        <v>8.7025000000000006</v>
      </c>
      <c r="F105" t="s">
        <v>57</v>
      </c>
    </row>
    <row r="106" spans="1:6" x14ac:dyDescent="0.25">
      <c r="A106" s="1">
        <v>43</v>
      </c>
      <c r="B106">
        <v>10.5</v>
      </c>
      <c r="C106">
        <v>8.0799999999999997E-2</v>
      </c>
      <c r="D106">
        <v>3.0268999999999999</v>
      </c>
      <c r="E106">
        <v>8.7025000000000006</v>
      </c>
      <c r="F106" t="s">
        <v>57</v>
      </c>
    </row>
    <row r="107" spans="1:6" x14ac:dyDescent="0.25">
      <c r="A107" s="1">
        <v>44</v>
      </c>
      <c r="B107">
        <v>10.5</v>
      </c>
      <c r="C107">
        <v>8.0799999999999997E-2</v>
      </c>
      <c r="D107">
        <v>3.0268999999999999</v>
      </c>
      <c r="E107">
        <v>8.7025000000000006</v>
      </c>
      <c r="F107" t="s">
        <v>57</v>
      </c>
    </row>
    <row r="108" spans="1:6" x14ac:dyDescent="0.25">
      <c r="A108" s="1">
        <v>45</v>
      </c>
      <c r="B108">
        <v>10.5</v>
      </c>
      <c r="C108">
        <v>8.0799999999999997E-2</v>
      </c>
      <c r="D108">
        <v>3.0268999999999999</v>
      </c>
      <c r="E108">
        <v>8.7025000000000006</v>
      </c>
      <c r="F108" t="s">
        <v>57</v>
      </c>
    </row>
    <row r="109" spans="1:6" x14ac:dyDescent="0.25">
      <c r="A109" s="1">
        <v>46</v>
      </c>
      <c r="B109">
        <v>10.5</v>
      </c>
      <c r="C109">
        <v>8.0799999999999997E-2</v>
      </c>
      <c r="D109">
        <v>3.0268999999999999</v>
      </c>
      <c r="E109">
        <v>8.7025000000000006</v>
      </c>
      <c r="F109" t="s">
        <v>57</v>
      </c>
    </row>
    <row r="110" spans="1:6" x14ac:dyDescent="0.25">
      <c r="A110" s="1">
        <v>47</v>
      </c>
      <c r="B110">
        <v>10.5</v>
      </c>
      <c r="C110">
        <v>8.0799999999999997E-2</v>
      </c>
      <c r="D110">
        <v>3.0268999999999999</v>
      </c>
      <c r="E110">
        <v>8.7025000000000006</v>
      </c>
      <c r="F110" t="s">
        <v>57</v>
      </c>
    </row>
    <row r="111" spans="1:6" x14ac:dyDescent="0.25">
      <c r="A111" s="1">
        <v>48</v>
      </c>
      <c r="B111">
        <v>10.5</v>
      </c>
      <c r="C111">
        <v>8.0799999999999997E-2</v>
      </c>
      <c r="D111">
        <v>3.0268999999999999</v>
      </c>
      <c r="E111">
        <v>8.7025000000000006</v>
      </c>
      <c r="F111" t="s">
        <v>57</v>
      </c>
    </row>
    <row r="112" spans="1:6" x14ac:dyDescent="0.25">
      <c r="A112" s="1">
        <v>49</v>
      </c>
      <c r="B112">
        <v>10.5</v>
      </c>
      <c r="C112">
        <v>8.0799999999999997E-2</v>
      </c>
      <c r="D112">
        <v>3.0268999999999999</v>
      </c>
      <c r="E112">
        <v>8.7025000000000006</v>
      </c>
      <c r="F112" t="s">
        <v>57</v>
      </c>
    </row>
    <row r="113" spans="1:6" x14ac:dyDescent="0.25">
      <c r="A113" s="1">
        <v>53</v>
      </c>
      <c r="B113">
        <v>10.5</v>
      </c>
      <c r="C113">
        <v>8.0799999999999997E-2</v>
      </c>
      <c r="D113">
        <v>3.0268999999999999</v>
      </c>
      <c r="E113">
        <v>8.7025000000000006</v>
      </c>
      <c r="F113" t="s">
        <v>57</v>
      </c>
    </row>
    <row r="114" spans="1:6" x14ac:dyDescent="0.25">
      <c r="A114" s="1">
        <v>54</v>
      </c>
      <c r="B114">
        <v>10.5</v>
      </c>
      <c r="C114">
        <v>8.0799999999999997E-2</v>
      </c>
      <c r="D114">
        <v>3.0268999999999999</v>
      </c>
      <c r="E114">
        <v>8.7025000000000006</v>
      </c>
      <c r="F114" t="s">
        <v>57</v>
      </c>
    </row>
    <row r="115" spans="1:6" x14ac:dyDescent="0.25">
      <c r="A115" s="1">
        <v>56</v>
      </c>
      <c r="B115">
        <v>10.5</v>
      </c>
      <c r="C115">
        <v>8.0799999999999997E-2</v>
      </c>
      <c r="D115">
        <v>3.0268999999999999</v>
      </c>
      <c r="E115">
        <v>8.7025000000000006</v>
      </c>
      <c r="F115" t="s">
        <v>57</v>
      </c>
    </row>
    <row r="116" spans="1:6" x14ac:dyDescent="0.25">
      <c r="A116" s="1">
        <v>58</v>
      </c>
      <c r="B116">
        <v>10.5</v>
      </c>
      <c r="C116">
        <v>8.0799999999999997E-2</v>
      </c>
      <c r="D116">
        <v>3.0268999999999999</v>
      </c>
      <c r="E116">
        <v>8.7025000000000006</v>
      </c>
      <c r="F116" t="s">
        <v>57</v>
      </c>
    </row>
    <row r="117" spans="1:6" x14ac:dyDescent="0.25">
      <c r="A117" s="1">
        <v>61</v>
      </c>
      <c r="B117">
        <v>10.5</v>
      </c>
      <c r="C117">
        <v>8.0799999999999997E-2</v>
      </c>
      <c r="D117">
        <v>3.0268999999999999</v>
      </c>
      <c r="E117">
        <v>8.7025000000000006</v>
      </c>
      <c r="F117" t="s">
        <v>57</v>
      </c>
    </row>
    <row r="118" spans="1:6" x14ac:dyDescent="0.25">
      <c r="A118" s="1">
        <v>63</v>
      </c>
      <c r="B118">
        <v>10.5</v>
      </c>
      <c r="C118">
        <v>8.0799999999999997E-2</v>
      </c>
      <c r="D118">
        <v>3.0268999999999999</v>
      </c>
      <c r="E118">
        <v>8.7025000000000006</v>
      </c>
      <c r="F118" t="s">
        <v>57</v>
      </c>
    </row>
    <row r="119" spans="1:6" x14ac:dyDescent="0.25">
      <c r="A119" s="1">
        <v>65</v>
      </c>
      <c r="B119">
        <v>10.5</v>
      </c>
      <c r="C119">
        <v>8.0799999999999997E-2</v>
      </c>
      <c r="D119">
        <v>3.0268999999999999</v>
      </c>
      <c r="E119">
        <v>8.7025000000000006</v>
      </c>
      <c r="F119" t="s">
        <v>57</v>
      </c>
    </row>
    <row r="120" spans="1:6" x14ac:dyDescent="0.25">
      <c r="A120" s="1">
        <v>66</v>
      </c>
      <c r="B120">
        <v>10.5</v>
      </c>
      <c r="C120">
        <v>8.0799999999999997E-2</v>
      </c>
      <c r="D120">
        <v>3.0268999999999999</v>
      </c>
      <c r="E120">
        <v>8.7025000000000006</v>
      </c>
      <c r="F120" t="s">
        <v>57</v>
      </c>
    </row>
    <row r="121" spans="1:6" x14ac:dyDescent="0.25">
      <c r="A121" s="1">
        <v>68</v>
      </c>
      <c r="B121">
        <v>10.5</v>
      </c>
      <c r="C121">
        <v>8.0799999999999997E-2</v>
      </c>
      <c r="D121">
        <v>3.0268999999999999</v>
      </c>
      <c r="E121">
        <v>8.7025000000000006</v>
      </c>
      <c r="F121" t="s">
        <v>57</v>
      </c>
    </row>
    <row r="122" spans="1:6" x14ac:dyDescent="0.25">
      <c r="A122" s="1">
        <v>70</v>
      </c>
      <c r="B122">
        <v>10.5</v>
      </c>
      <c r="C122">
        <v>8.0799999999999997E-2</v>
      </c>
      <c r="D122">
        <v>3.0268999999999999</v>
      </c>
      <c r="E122">
        <v>8.7025000000000006</v>
      </c>
      <c r="F122" t="s">
        <v>57</v>
      </c>
    </row>
    <row r="123" spans="1:6" x14ac:dyDescent="0.25">
      <c r="A123" s="1">
        <v>71</v>
      </c>
      <c r="B123">
        <v>10.5</v>
      </c>
      <c r="C123">
        <v>8.0799999999999997E-2</v>
      </c>
      <c r="D123">
        <v>3.0268999999999999</v>
      </c>
      <c r="E123">
        <v>8.7025000000000006</v>
      </c>
      <c r="F123" t="s">
        <v>57</v>
      </c>
    </row>
    <row r="124" spans="1:6" x14ac:dyDescent="0.25">
      <c r="A124" s="1">
        <v>72</v>
      </c>
      <c r="B124">
        <v>10.5</v>
      </c>
      <c r="C124">
        <v>8.0799999999999997E-2</v>
      </c>
      <c r="D124">
        <v>3.0268999999999999</v>
      </c>
      <c r="E124">
        <v>8.7025000000000006</v>
      </c>
      <c r="F124" t="s">
        <v>57</v>
      </c>
    </row>
    <row r="125" spans="1:6" x14ac:dyDescent="0.25">
      <c r="A125" s="1">
        <v>74</v>
      </c>
      <c r="B125">
        <v>10.5</v>
      </c>
      <c r="C125">
        <v>8.0799999999999997E-2</v>
      </c>
      <c r="D125">
        <v>3.0268999999999999</v>
      </c>
      <c r="E125">
        <v>8.7025000000000006</v>
      </c>
      <c r="F125" t="s">
        <v>57</v>
      </c>
    </row>
    <row r="126" spans="1:6" x14ac:dyDescent="0.25">
      <c r="A126" s="1">
        <v>75</v>
      </c>
      <c r="B126">
        <v>10.5</v>
      </c>
      <c r="C126">
        <v>8.0799999999999997E-2</v>
      </c>
      <c r="D126">
        <v>3.0268999999999999</v>
      </c>
      <c r="E126">
        <v>8.7025000000000006</v>
      </c>
      <c r="F126" t="s">
        <v>57</v>
      </c>
    </row>
    <row r="127" spans="1:6" x14ac:dyDescent="0.25">
      <c r="A127" s="1">
        <v>76</v>
      </c>
      <c r="B127">
        <v>10.5</v>
      </c>
      <c r="C127">
        <v>8.0799999999999997E-2</v>
      </c>
      <c r="D127">
        <v>3.0268999999999999</v>
      </c>
      <c r="E127">
        <v>8.7025000000000006</v>
      </c>
      <c r="F127" t="s">
        <v>57</v>
      </c>
    </row>
    <row r="128" spans="1:6" x14ac:dyDescent="0.25">
      <c r="A128" s="1">
        <v>79</v>
      </c>
      <c r="B128">
        <v>10.5</v>
      </c>
      <c r="C128">
        <v>8.0799999999999997E-2</v>
      </c>
      <c r="D128">
        <v>3.0268999999999999</v>
      </c>
      <c r="E128">
        <v>8.7025000000000006</v>
      </c>
      <c r="F128" t="s">
        <v>57</v>
      </c>
    </row>
    <row r="129" spans="1:6" x14ac:dyDescent="0.25">
      <c r="A129" s="1">
        <v>81</v>
      </c>
      <c r="B129">
        <v>10.5</v>
      </c>
      <c r="C129">
        <v>8.0799999999999997E-2</v>
      </c>
      <c r="D129">
        <v>3.0268999999999999</v>
      </c>
      <c r="E129">
        <v>8.7025000000000006</v>
      </c>
      <c r="F129" t="s">
        <v>57</v>
      </c>
    </row>
    <row r="130" spans="1:6" x14ac:dyDescent="0.25">
      <c r="A130" s="1">
        <v>84</v>
      </c>
      <c r="B130">
        <v>10.5</v>
      </c>
      <c r="C130">
        <v>8.0799999999999997E-2</v>
      </c>
      <c r="D130">
        <v>3.0268999999999999</v>
      </c>
      <c r="E130">
        <v>8.7025000000000006</v>
      </c>
      <c r="F130" t="s">
        <v>57</v>
      </c>
    </row>
    <row r="131" spans="1:6" x14ac:dyDescent="0.25">
      <c r="A131" s="1">
        <v>86</v>
      </c>
      <c r="B131">
        <v>10.5</v>
      </c>
      <c r="C131">
        <v>8.0799999999999997E-2</v>
      </c>
      <c r="D131">
        <v>3.0268999999999999</v>
      </c>
      <c r="E131">
        <v>8.7025000000000006</v>
      </c>
      <c r="F131" t="s">
        <v>57</v>
      </c>
    </row>
    <row r="132" spans="1:6" x14ac:dyDescent="0.25">
      <c r="A132" s="1">
        <v>89</v>
      </c>
      <c r="B132">
        <v>10.5</v>
      </c>
      <c r="C132">
        <v>8.0799999999999997E-2</v>
      </c>
      <c r="D132">
        <v>3.0268999999999999</v>
      </c>
      <c r="E132">
        <v>8.7025000000000006</v>
      </c>
      <c r="F132" t="s">
        <v>57</v>
      </c>
    </row>
    <row r="133" spans="1:6" x14ac:dyDescent="0.25">
      <c r="A133" s="1">
        <v>91</v>
      </c>
      <c r="B133">
        <v>10.5</v>
      </c>
      <c r="C133">
        <v>8.0799999999999997E-2</v>
      </c>
      <c r="D133">
        <v>3.0268999999999999</v>
      </c>
      <c r="E133">
        <v>8.7025000000000006</v>
      </c>
      <c r="F133" t="s">
        <v>57</v>
      </c>
    </row>
    <row r="134" spans="1:6" x14ac:dyDescent="0.25">
      <c r="A134" s="1">
        <v>92</v>
      </c>
      <c r="B134">
        <v>10.5</v>
      </c>
      <c r="C134">
        <v>8.0799999999999997E-2</v>
      </c>
      <c r="D134">
        <v>3.0268999999999999</v>
      </c>
      <c r="E134">
        <v>8.7025000000000006</v>
      </c>
      <c r="F134" t="s">
        <v>57</v>
      </c>
    </row>
    <row r="135" spans="1:6" x14ac:dyDescent="0.25">
      <c r="A135" s="3">
        <v>93</v>
      </c>
      <c r="B135">
        <v>10.5</v>
      </c>
      <c r="C135">
        <v>8.0799999999999997E-2</v>
      </c>
      <c r="D135">
        <v>3.0268999999999999</v>
      </c>
      <c r="E135">
        <v>8.7025000000000006</v>
      </c>
      <c r="F135" t="s">
        <v>57</v>
      </c>
    </row>
    <row r="136" spans="1:6" x14ac:dyDescent="0.25">
      <c r="A136" s="1">
        <v>94</v>
      </c>
      <c r="B136">
        <v>10.5</v>
      </c>
      <c r="C136">
        <v>8.0799999999999997E-2</v>
      </c>
      <c r="D136">
        <v>3.0268999999999999</v>
      </c>
      <c r="E136">
        <v>8.7025000000000006</v>
      </c>
      <c r="F136" t="s">
        <v>57</v>
      </c>
    </row>
    <row r="137" spans="1:6" x14ac:dyDescent="0.25">
      <c r="A137" s="1">
        <v>96</v>
      </c>
      <c r="B137">
        <v>10.5</v>
      </c>
      <c r="C137">
        <v>8.0799999999999997E-2</v>
      </c>
      <c r="D137">
        <v>3.0268999999999999</v>
      </c>
      <c r="E137">
        <v>8.7025000000000006</v>
      </c>
      <c r="F137" t="s">
        <v>57</v>
      </c>
    </row>
    <row r="138" spans="1:6" x14ac:dyDescent="0.25">
      <c r="A138" s="1">
        <v>98</v>
      </c>
      <c r="B138">
        <v>10.5</v>
      </c>
      <c r="C138">
        <v>8.0799999999999997E-2</v>
      </c>
      <c r="D138">
        <v>3.0268999999999999</v>
      </c>
      <c r="E138">
        <v>8.7025000000000006</v>
      </c>
      <c r="F138" t="s">
        <v>57</v>
      </c>
    </row>
    <row r="139" spans="1:6" x14ac:dyDescent="0.25">
      <c r="A139" s="1">
        <v>99</v>
      </c>
      <c r="B139">
        <v>10.5</v>
      </c>
      <c r="C139">
        <v>8.0799999999999997E-2</v>
      </c>
      <c r="D139">
        <v>3.0268999999999999</v>
      </c>
      <c r="E139">
        <v>8.7025000000000006</v>
      </c>
      <c r="F139" t="s">
        <v>57</v>
      </c>
    </row>
    <row r="140" spans="1:6" x14ac:dyDescent="0.25">
      <c r="A140" s="1">
        <v>101</v>
      </c>
      <c r="B140">
        <v>10.5</v>
      </c>
      <c r="C140">
        <v>8.0799999999999997E-2</v>
      </c>
      <c r="D140">
        <v>3.0268999999999999</v>
      </c>
      <c r="E140">
        <v>8.7025000000000006</v>
      </c>
      <c r="F140" t="s">
        <v>57</v>
      </c>
    </row>
    <row r="141" spans="1:6" x14ac:dyDescent="0.25">
      <c r="A141" s="1">
        <v>102</v>
      </c>
      <c r="B141">
        <v>10.5</v>
      </c>
      <c r="C141">
        <v>8.0799999999999997E-2</v>
      </c>
      <c r="D141">
        <v>3.0268999999999999</v>
      </c>
      <c r="E141">
        <v>8.7025000000000006</v>
      </c>
      <c r="F141" t="s">
        <v>57</v>
      </c>
    </row>
    <row r="142" spans="1:6" x14ac:dyDescent="0.25">
      <c r="A142" s="1">
        <v>105</v>
      </c>
      <c r="B142">
        <v>10.5</v>
      </c>
      <c r="C142">
        <v>8.0799999999999997E-2</v>
      </c>
      <c r="D142">
        <v>3.0268999999999999</v>
      </c>
      <c r="E142">
        <v>8.7025000000000006</v>
      </c>
      <c r="F142" t="s">
        <v>57</v>
      </c>
    </row>
    <row r="143" spans="1:6" x14ac:dyDescent="0.25">
      <c r="A143" s="1">
        <v>109</v>
      </c>
      <c r="B143">
        <v>10.5</v>
      </c>
      <c r="C143">
        <v>8.0799999999999997E-2</v>
      </c>
      <c r="D143">
        <v>3.0268999999999999</v>
      </c>
      <c r="E143">
        <v>8.7025000000000006</v>
      </c>
      <c r="F143" t="s">
        <v>57</v>
      </c>
    </row>
    <row r="144" spans="1:6" x14ac:dyDescent="0.25">
      <c r="A144" s="1">
        <v>110</v>
      </c>
      <c r="B144">
        <v>10.5</v>
      </c>
      <c r="C144">
        <v>8.0799999999999997E-2</v>
      </c>
      <c r="D144">
        <v>3.0268999999999999</v>
      </c>
      <c r="E144">
        <v>8.7025000000000006</v>
      </c>
      <c r="F144" t="s">
        <v>57</v>
      </c>
    </row>
    <row r="145" spans="1:6" x14ac:dyDescent="0.25">
      <c r="A145" s="3">
        <v>122</v>
      </c>
      <c r="B145">
        <v>10.5</v>
      </c>
      <c r="C145">
        <v>8.0799999999999997E-2</v>
      </c>
      <c r="D145">
        <v>3.0268999999999999</v>
      </c>
      <c r="E145">
        <v>8.7025000000000006</v>
      </c>
      <c r="F145" t="s">
        <v>57</v>
      </c>
    </row>
    <row r="146" spans="1:6" x14ac:dyDescent="0.25">
      <c r="A146" s="1">
        <v>113</v>
      </c>
      <c r="B146">
        <v>10.5</v>
      </c>
      <c r="C146">
        <v>8.0799999999999997E-2</v>
      </c>
      <c r="D146">
        <v>3.0268999999999999</v>
      </c>
      <c r="E146">
        <v>8.7025000000000006</v>
      </c>
      <c r="F146" t="s">
        <v>57</v>
      </c>
    </row>
    <row r="147" spans="1:6" x14ac:dyDescent="0.25">
      <c r="A147" s="1">
        <v>114</v>
      </c>
      <c r="B147">
        <v>10.5</v>
      </c>
      <c r="C147">
        <v>8.0799999999999997E-2</v>
      </c>
      <c r="D147">
        <v>3.0268999999999999</v>
      </c>
      <c r="E147">
        <v>8.7025000000000006</v>
      </c>
      <c r="F147" t="s">
        <v>57</v>
      </c>
    </row>
    <row r="148" spans="1:6" x14ac:dyDescent="0.25">
      <c r="A148" s="3">
        <v>120</v>
      </c>
      <c r="B148">
        <v>10.5</v>
      </c>
      <c r="C148">
        <v>8.0799999999999997E-2</v>
      </c>
      <c r="D148">
        <v>3.0268999999999999</v>
      </c>
      <c r="E148">
        <v>8.7025000000000006</v>
      </c>
      <c r="F148" t="s">
        <v>57</v>
      </c>
    </row>
    <row r="149" spans="1:6" x14ac:dyDescent="0.25">
      <c r="A149" s="1">
        <v>121</v>
      </c>
      <c r="B149">
        <v>10.5</v>
      </c>
      <c r="C149">
        <v>8.0799999999999997E-2</v>
      </c>
      <c r="D149">
        <v>3.0268999999999999</v>
      </c>
      <c r="E149">
        <v>8.7025000000000006</v>
      </c>
      <c r="F149" t="s">
        <v>57</v>
      </c>
    </row>
    <row r="150" spans="1:6" x14ac:dyDescent="0.25">
      <c r="A150" s="1">
        <v>124</v>
      </c>
      <c r="B150">
        <v>10.5</v>
      </c>
      <c r="C150">
        <v>8.0799999999999997E-2</v>
      </c>
      <c r="D150">
        <v>3.0268999999999999</v>
      </c>
      <c r="E150">
        <v>8.7025000000000006</v>
      </c>
      <c r="F150" t="s">
        <v>57</v>
      </c>
    </row>
    <row r="151" spans="1:6" x14ac:dyDescent="0.25">
      <c r="A151" s="1">
        <v>130</v>
      </c>
      <c r="B151">
        <v>10.5</v>
      </c>
      <c r="C151">
        <v>8.0799999999999997E-2</v>
      </c>
      <c r="D151">
        <v>3.0268999999999999</v>
      </c>
      <c r="E151">
        <v>8.7025000000000006</v>
      </c>
      <c r="F151" t="s">
        <v>57</v>
      </c>
    </row>
    <row r="152" spans="1:6" x14ac:dyDescent="0.25">
      <c r="A152" s="1">
        <v>125</v>
      </c>
      <c r="B152">
        <v>10.5</v>
      </c>
      <c r="C152">
        <v>8.0799999999999997E-2</v>
      </c>
      <c r="D152">
        <v>3.0268999999999999</v>
      </c>
      <c r="E152">
        <v>8.7025000000000006</v>
      </c>
      <c r="F152" t="s">
        <v>57</v>
      </c>
    </row>
    <row r="153" spans="1:6" x14ac:dyDescent="0.25">
      <c r="A153" s="1">
        <v>133</v>
      </c>
      <c r="B153">
        <v>10.5</v>
      </c>
      <c r="C153">
        <v>8.0799999999999997E-2</v>
      </c>
      <c r="D153">
        <v>3.0268999999999999</v>
      </c>
      <c r="E153">
        <v>8.7025000000000006</v>
      </c>
      <c r="F153" t="s">
        <v>57</v>
      </c>
    </row>
    <row r="154" spans="1:6" x14ac:dyDescent="0.25">
      <c r="A154" s="1">
        <v>134</v>
      </c>
      <c r="B154">
        <v>10.5</v>
      </c>
      <c r="C154">
        <v>8.0799999999999997E-2</v>
      </c>
      <c r="D154">
        <v>3.0268999999999999</v>
      </c>
      <c r="E154">
        <v>8.7025000000000006</v>
      </c>
      <c r="F154" t="s">
        <v>57</v>
      </c>
    </row>
    <row r="155" spans="1:6" x14ac:dyDescent="0.25">
      <c r="A155" s="1">
        <v>135</v>
      </c>
      <c r="B155">
        <v>10.5</v>
      </c>
      <c r="C155">
        <v>8.0799999999999997E-2</v>
      </c>
      <c r="D155">
        <v>3.0268999999999999</v>
      </c>
      <c r="E155">
        <v>8.7025000000000006</v>
      </c>
      <c r="F155" t="s">
        <v>57</v>
      </c>
    </row>
    <row r="156" spans="1:6" x14ac:dyDescent="0.25">
      <c r="A156" s="1">
        <v>137</v>
      </c>
      <c r="B156">
        <v>10.5</v>
      </c>
      <c r="C156">
        <v>8.0799999999999997E-2</v>
      </c>
      <c r="D156">
        <v>3.0268999999999999</v>
      </c>
      <c r="E156">
        <v>8.7025000000000006</v>
      </c>
      <c r="F156" t="s">
        <v>57</v>
      </c>
    </row>
    <row r="157" spans="1:6" x14ac:dyDescent="0.25">
      <c r="A157" s="1">
        <v>140</v>
      </c>
      <c r="B157">
        <v>10.5</v>
      </c>
      <c r="C157">
        <v>8.0799999999999997E-2</v>
      </c>
      <c r="D157">
        <v>3.0268999999999999</v>
      </c>
      <c r="E157">
        <v>8.7025000000000006</v>
      </c>
      <c r="F157" t="s">
        <v>57</v>
      </c>
    </row>
    <row r="158" spans="1:6" x14ac:dyDescent="0.25">
      <c r="A158" s="1">
        <v>126</v>
      </c>
      <c r="B158">
        <v>10.5</v>
      </c>
      <c r="C158">
        <v>8.0799999999999997E-2</v>
      </c>
      <c r="D158">
        <v>3.0268999999999999</v>
      </c>
      <c r="E158">
        <v>8.7025000000000006</v>
      </c>
      <c r="F158" t="s">
        <v>57</v>
      </c>
    </row>
    <row r="159" spans="1:6" x14ac:dyDescent="0.25">
      <c r="A159" s="1">
        <v>141</v>
      </c>
      <c r="B159">
        <v>10.5</v>
      </c>
      <c r="C159">
        <v>8.0799999999999997E-2</v>
      </c>
      <c r="D159">
        <v>3.0268999999999999</v>
      </c>
      <c r="E159">
        <v>8.7025000000000006</v>
      </c>
      <c r="F159" t="s">
        <v>57</v>
      </c>
    </row>
    <row r="160" spans="1:6" x14ac:dyDescent="0.25">
      <c r="A160" s="3">
        <v>143</v>
      </c>
      <c r="B160">
        <v>10.5</v>
      </c>
      <c r="C160">
        <v>8.0799999999999997E-2</v>
      </c>
      <c r="D160">
        <v>3.0268999999999999</v>
      </c>
      <c r="E160">
        <v>8.7025000000000006</v>
      </c>
      <c r="F160" t="s">
        <v>57</v>
      </c>
    </row>
    <row r="161" spans="1:6" x14ac:dyDescent="0.25">
      <c r="A161" s="1">
        <v>142</v>
      </c>
      <c r="B161">
        <v>10.5</v>
      </c>
      <c r="C161">
        <v>8.0799999999999997E-2</v>
      </c>
      <c r="D161">
        <v>3.0268999999999999</v>
      </c>
      <c r="E161">
        <v>8.7025000000000006</v>
      </c>
      <c r="F161" t="s">
        <v>57</v>
      </c>
    </row>
    <row r="162" spans="1:6" x14ac:dyDescent="0.25">
      <c r="A162" s="1">
        <v>144</v>
      </c>
      <c r="B162">
        <v>10.5</v>
      </c>
      <c r="C162">
        <v>8.0799999999999997E-2</v>
      </c>
      <c r="D162">
        <v>3.0268999999999999</v>
      </c>
      <c r="E162">
        <v>8.7025000000000006</v>
      </c>
      <c r="F162" t="s">
        <v>57</v>
      </c>
    </row>
    <row r="163" spans="1:6" x14ac:dyDescent="0.25">
      <c r="A163" s="1">
        <v>145</v>
      </c>
      <c r="B163">
        <v>10.5</v>
      </c>
      <c r="C163">
        <v>8.0799999999999997E-2</v>
      </c>
      <c r="D163">
        <v>3.0268999999999999</v>
      </c>
      <c r="E163">
        <v>8.7025000000000006</v>
      </c>
      <c r="F163" t="s">
        <v>57</v>
      </c>
    </row>
    <row r="164" spans="1:6" x14ac:dyDescent="0.25">
      <c r="A164" s="1">
        <v>147</v>
      </c>
      <c r="B164">
        <v>10.5</v>
      </c>
      <c r="C164">
        <v>8.0799999999999997E-2</v>
      </c>
      <c r="D164">
        <v>3.0268999999999999</v>
      </c>
      <c r="E164">
        <v>8.7025000000000006</v>
      </c>
      <c r="F164" t="s">
        <v>57</v>
      </c>
    </row>
    <row r="165" spans="1:6" x14ac:dyDescent="0.25">
      <c r="A165" s="3">
        <v>54</v>
      </c>
      <c r="B165">
        <v>10.5</v>
      </c>
      <c r="C165">
        <v>8.0799999999999997E-2</v>
      </c>
      <c r="D165">
        <v>3.0268999999999999</v>
      </c>
      <c r="E165">
        <v>8.7025000000000006</v>
      </c>
      <c r="F165" t="s">
        <v>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growthisolates</vt:lpstr>
      <vt:lpstr>Sheet1</vt:lpstr>
      <vt:lpstr>growthparameter</vt:lpstr>
      <vt:lpstr>all ST</vt:lpstr>
      <vt:lpstr>growthparameters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Samantha Lau</dc:creator>
  <cp:lastModifiedBy>Samantha Lau</cp:lastModifiedBy>
  <dcterms:created xsi:type="dcterms:W3CDTF">2020-02-11T09:57:43Z</dcterms:created>
  <dcterms:modified xsi:type="dcterms:W3CDTF">2020-02-14T14:25:30Z</dcterms:modified>
</cp:coreProperties>
</file>