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D\Homes$\wangyiw3\Desktop\"/>
    </mc:Choice>
  </mc:AlternateContent>
  <bookViews>
    <workbookView xWindow="0" yWindow="0" windowWidth="25200" windowHeight="11925" activeTab="1"/>
  </bookViews>
  <sheets>
    <sheet name="Answer Report 1" sheetId="19" r:id="rId1"/>
    <sheet name="Sheet1" sheetId="1" r:id="rId2"/>
  </sheets>
  <definedNames>
    <definedName name="solver_adj" localSheetId="1" hidden="1">Sheet1!$G$3:$I$22,Sheet1!$M$3:$O$22,Sheet1!$S$3:$U$22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Sheet1!$G$23:$I$23</definedName>
    <definedName name="solver_lhs10" localSheetId="1" hidden="1">Sheet1!$P$3:$P$22</definedName>
    <definedName name="solver_lhs11" localSheetId="1" hidden="1">Sheet1!$S$23:$U$23</definedName>
    <definedName name="solver_lhs12" localSheetId="1" hidden="1">Sheet1!$S$3:$U$22</definedName>
    <definedName name="solver_lhs13" localSheetId="1" hidden="1">Sheet1!$T$13</definedName>
    <definedName name="solver_lhs14" localSheetId="1" hidden="1">Sheet1!$T$6</definedName>
    <definedName name="solver_lhs15" localSheetId="1" hidden="1">Sheet1!$V$3:$V$22</definedName>
    <definedName name="solver_lhs16" localSheetId="1" hidden="1">Sheet1!$V$3:$V$22</definedName>
    <definedName name="solver_lhs2" localSheetId="1" hidden="1">Sheet1!$G$3:$I$22</definedName>
    <definedName name="solver_lhs3" localSheetId="1" hidden="1">Sheet1!$H$13</definedName>
    <definedName name="solver_lhs4" localSheetId="1" hidden="1">Sheet1!$H$6</definedName>
    <definedName name="solver_lhs5" localSheetId="1" hidden="1">Sheet1!$J$3:$J$22</definedName>
    <definedName name="solver_lhs6" localSheetId="1" hidden="1">Sheet1!$M$23:$O$23</definedName>
    <definedName name="solver_lhs7" localSheetId="1" hidden="1">Sheet1!$M$3:$O$22</definedName>
    <definedName name="solver_lhs8" localSheetId="1" hidden="1">Sheet1!$N$13</definedName>
    <definedName name="solver_lhs9" localSheetId="1" hidden="1">Sheet1!$N$6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15</definedName>
    <definedName name="solver_nwt" localSheetId="1" hidden="1">1</definedName>
    <definedName name="solver_opt" localSheetId="1" hidden="1">Sheet1!$B$29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10" localSheetId="1" hidden="1">3</definedName>
    <definedName name="solver_rel11" localSheetId="1" hidden="1">1</definedName>
    <definedName name="solver_rel12" localSheetId="1" hidden="1">4</definedName>
    <definedName name="solver_rel13" localSheetId="1" hidden="1">2</definedName>
    <definedName name="solver_rel14" localSheetId="1" hidden="1">2</definedName>
    <definedName name="solver_rel15" localSheetId="1" hidden="1">3</definedName>
    <definedName name="solver_rel16" localSheetId="1" hidden="1">2</definedName>
    <definedName name="solver_rel2" localSheetId="1" hidden="1">4</definedName>
    <definedName name="solver_rel3" localSheetId="1" hidden="1">2</definedName>
    <definedName name="solver_rel4" localSheetId="1" hidden="1">2</definedName>
    <definedName name="solver_rel5" localSheetId="1" hidden="1">3</definedName>
    <definedName name="solver_rel6" localSheetId="1" hidden="1">1</definedName>
    <definedName name="solver_rel7" localSheetId="1" hidden="1">4</definedName>
    <definedName name="solver_rel8" localSheetId="1" hidden="1">2</definedName>
    <definedName name="solver_rel9" localSheetId="1" hidden="1">2</definedName>
    <definedName name="solver_rhs1" localSheetId="1" hidden="1">Sheet1!$B$25:$D$25</definedName>
    <definedName name="solver_rhs10" localSheetId="1" hidden="1">Sheet1!$L$3:$L$22</definedName>
    <definedName name="solver_rhs11" localSheetId="1" hidden="1">Sheet1!$B$27:$D$27</definedName>
    <definedName name="solver_rhs12" localSheetId="1" hidden="1">integer</definedName>
    <definedName name="solver_rhs13" localSheetId="1" hidden="1">Sheet1!$B$32</definedName>
    <definedName name="solver_rhs14" localSheetId="1" hidden="1">Sheet1!$B$32</definedName>
    <definedName name="solver_rhs15" localSheetId="1" hidden="1">Sheet1!$R$3:$R$22</definedName>
    <definedName name="solver_rhs16" localSheetId="1" hidden="1">Sheet1!$R$3:$R$22</definedName>
    <definedName name="solver_rhs2" localSheetId="1" hidden="1">integer</definedName>
    <definedName name="solver_rhs3" localSheetId="1" hidden="1">Sheet1!$B$32</definedName>
    <definedName name="solver_rhs4" localSheetId="1" hidden="1">Sheet1!$B$32</definedName>
    <definedName name="solver_rhs5" localSheetId="1" hidden="1">Sheet1!$F$3:$F$22</definedName>
    <definedName name="solver_rhs6" localSheetId="1" hidden="1">Sheet1!$B$26:$D$26</definedName>
    <definedName name="solver_rhs7" localSheetId="1" hidden="1">integer</definedName>
    <definedName name="solver_rhs8" localSheetId="1" hidden="1">Sheet1!$B$32</definedName>
    <definedName name="solver_rhs9" localSheetId="1" hidden="1">Sheet1!$B$32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0.0001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L23" i="1"/>
  <c r="R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U23" i="1"/>
  <c r="P13" i="1"/>
  <c r="P6" i="1"/>
  <c r="P22" i="1"/>
  <c r="P21" i="1"/>
  <c r="P20" i="1"/>
  <c r="P19" i="1"/>
  <c r="P18" i="1"/>
  <c r="P17" i="1"/>
  <c r="P16" i="1"/>
  <c r="P15" i="1"/>
  <c r="P14" i="1"/>
  <c r="P12" i="1"/>
  <c r="P11" i="1"/>
  <c r="P10" i="1"/>
  <c r="P9" i="1"/>
  <c r="P8" i="1"/>
  <c r="P7" i="1"/>
  <c r="P5" i="1"/>
  <c r="P4" i="1"/>
  <c r="P3" i="1"/>
  <c r="J13" i="1"/>
  <c r="J6" i="1"/>
  <c r="J22" i="1"/>
  <c r="J21" i="1"/>
  <c r="J20" i="1"/>
  <c r="J19" i="1"/>
  <c r="J18" i="1"/>
  <c r="J17" i="1"/>
  <c r="J16" i="1"/>
  <c r="J15" i="1"/>
  <c r="J14" i="1"/>
  <c r="J12" i="1"/>
  <c r="J11" i="1"/>
  <c r="J10" i="1"/>
  <c r="J9" i="1"/>
  <c r="J8" i="1"/>
  <c r="J7" i="1"/>
  <c r="J5" i="1"/>
  <c r="J4" i="1"/>
  <c r="J3" i="1"/>
  <c r="T23" i="1"/>
  <c r="N23" i="1"/>
  <c r="N32" i="1" s="1"/>
  <c r="H23" i="1"/>
  <c r="H28" i="1" s="1"/>
  <c r="S23" i="1"/>
  <c r="O23" i="1"/>
  <c r="O28" i="1" s="1"/>
  <c r="M23" i="1"/>
  <c r="M32" i="1" s="1"/>
  <c r="I23" i="1"/>
  <c r="I32" i="1" s="1"/>
  <c r="G23" i="1"/>
  <c r="G32" i="1" s="1"/>
  <c r="M28" i="1" l="1"/>
  <c r="V23" i="1"/>
  <c r="P23" i="1"/>
  <c r="O32" i="1"/>
  <c r="I28" i="1"/>
  <c r="J23" i="1"/>
  <c r="G28" i="1"/>
  <c r="B29" i="1"/>
  <c r="H32" i="1"/>
  <c r="N28" i="1"/>
</calcChain>
</file>

<file path=xl/sharedStrings.xml><?xml version="1.0" encoding="utf-8"?>
<sst xmlns="http://schemas.openxmlformats.org/spreadsheetml/2006/main" count="929" uniqueCount="384">
  <si>
    <t>SKU ID</t>
  </si>
  <si>
    <t>Quantity</t>
  </si>
  <si>
    <t>Supplier 1</t>
  </si>
  <si>
    <t>Supplier 2</t>
  </si>
  <si>
    <t>Supplier 3</t>
  </si>
  <si>
    <t>2010 October</t>
  </si>
  <si>
    <t>Max production</t>
  </si>
  <si>
    <t>Min Production 2010 November</t>
  </si>
  <si>
    <t>Max Production 2010 November</t>
  </si>
  <si>
    <t>2010 November</t>
  </si>
  <si>
    <t>Min Production 2010 December</t>
  </si>
  <si>
    <t>Max Production 2010 December</t>
  </si>
  <si>
    <t>2010 December</t>
  </si>
  <si>
    <t>Total cost</t>
  </si>
  <si>
    <t>Original cost</t>
  </si>
  <si>
    <t>Total</t>
  </si>
  <si>
    <t>October</t>
  </si>
  <si>
    <t>November</t>
  </si>
  <si>
    <t>December</t>
  </si>
  <si>
    <t>Microsoft Excel 15.0 Answer Report</t>
  </si>
  <si>
    <t>Worksheet: [DD Traders.xlsx]Sheet1</t>
  </si>
  <si>
    <t>Solver Engine</t>
  </si>
  <si>
    <t>Engine: Simplex LP</t>
  </si>
  <si>
    <t>Solver Options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</si>
  <si>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</si>
  <si>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</si>
  <si>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</si>
  <si>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</si>
  <si>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</si>
  <si>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</si>
  <si>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</si>
  <si>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</si>
  <si>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</si>
  <si>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</si>
  <si>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</si>
  <si>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</si>
  <si>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$B$29</t>
  </si>
  <si>
    <t>Total cost Supplier 1</t>
  </si>
  <si>
    <t>$U$3</t>
  </si>
  <si>
    <t>$U$4</t>
  </si>
  <si>
    <t>$U$5</t>
  </si>
  <si>
    <t>$U$6</t>
  </si>
  <si>
    <t>$U$7</t>
  </si>
  <si>
    <t>$U$8</t>
  </si>
  <si>
    <t>$U$9</t>
  </si>
  <si>
    <t>$U$10</t>
  </si>
  <si>
    <t>$U$11</t>
  </si>
  <si>
    <t>$U$12</t>
  </si>
  <si>
    <t>$U$13</t>
  </si>
  <si>
    <t>$U$14</t>
  </si>
  <si>
    <t>$U$15</t>
  </si>
  <si>
    <t>$U$16</t>
  </si>
  <si>
    <t>$U$17</t>
  </si>
  <si>
    <t>$U$18</t>
  </si>
  <si>
    <t>$U$19</t>
  </si>
  <si>
    <t>$U$20</t>
  </si>
  <si>
    <t>$U$21</t>
  </si>
  <si>
    <t>$U$22</t>
  </si>
  <si>
    <t>$G$23</t>
  </si>
  <si>
    <t>$G$23&lt;=$B$25</t>
  </si>
  <si>
    <t>Not Binding</t>
  </si>
  <si>
    <t>$H$23</t>
  </si>
  <si>
    <t>$H$23&lt;=$C$25</t>
  </si>
  <si>
    <t>$I$23</t>
  </si>
  <si>
    <t>$I$23&lt;=$D$25</t>
  </si>
  <si>
    <t>$J$3</t>
  </si>
  <si>
    <t>Binding</t>
  </si>
  <si>
    <t>$J$4</t>
  </si>
  <si>
    <t>$J$5</t>
  </si>
  <si>
    <t>$J$6</t>
  </si>
  <si>
    <t>$J$7</t>
  </si>
  <si>
    <t>$J$8</t>
  </si>
  <si>
    <t>$J$9</t>
  </si>
  <si>
    <t>$J$10</t>
  </si>
  <si>
    <t>$J$11</t>
  </si>
  <si>
    <t>$J$12</t>
  </si>
  <si>
    <t>$J$13</t>
  </si>
  <si>
    <t>$J$14</t>
  </si>
  <si>
    <t>$J$15</t>
  </si>
  <si>
    <t>$J$16</t>
  </si>
  <si>
    <t>$J$17</t>
  </si>
  <si>
    <t>$J$18</t>
  </si>
  <si>
    <t>$J$19</t>
  </si>
  <si>
    <t>$J$20</t>
  </si>
  <si>
    <t>$J$21</t>
  </si>
  <si>
    <t>$J$22</t>
  </si>
  <si>
    <t>$M$23</t>
  </si>
  <si>
    <t>$M$23&lt;=$B$26</t>
  </si>
  <si>
    <t>$N$23</t>
  </si>
  <si>
    <t>$N$23&lt;=$C$26</t>
  </si>
  <si>
    <t>$O$23</t>
  </si>
  <si>
    <t>$O$23&lt;=$D$26</t>
  </si>
  <si>
    <t>$P$3</t>
  </si>
  <si>
    <t>$P$4</t>
  </si>
  <si>
    <t>$P$5</t>
  </si>
  <si>
    <t>$P$6</t>
  </si>
  <si>
    <t>$P$7</t>
  </si>
  <si>
    <t>$P$8</t>
  </si>
  <si>
    <t>$P$9</t>
  </si>
  <si>
    <t>$P$10</t>
  </si>
  <si>
    <t>$P$11</t>
  </si>
  <si>
    <t>$P$12</t>
  </si>
  <si>
    <t>$P$13</t>
  </si>
  <si>
    <t>$P$14</t>
  </si>
  <si>
    <t>$P$15</t>
  </si>
  <si>
    <t>$P$16</t>
  </si>
  <si>
    <t>$P$17</t>
  </si>
  <si>
    <t>$P$18</t>
  </si>
  <si>
    <t>$P$19</t>
  </si>
  <si>
    <t>$P$20</t>
  </si>
  <si>
    <t>$P$21</t>
  </si>
  <si>
    <t>$P$22</t>
  </si>
  <si>
    <t>$S$23</t>
  </si>
  <si>
    <t>$S$23&lt;=$B$27</t>
  </si>
  <si>
    <t>$T$23</t>
  </si>
  <si>
    <t>$T$23&lt;=$C$27</t>
  </si>
  <si>
    <t>$U$23</t>
  </si>
  <si>
    <t>$U$23&lt;=$D$27</t>
  </si>
  <si>
    <t>$V$3</t>
  </si>
  <si>
    <t>$V$4</t>
  </si>
  <si>
    <t>$V$5</t>
  </si>
  <si>
    <t>$V$6</t>
  </si>
  <si>
    <t>$V$7</t>
  </si>
  <si>
    <t>$V$8</t>
  </si>
  <si>
    <t>$V$9</t>
  </si>
  <si>
    <t>$V$10</t>
  </si>
  <si>
    <t>$V$11</t>
  </si>
  <si>
    <t>$V$12</t>
  </si>
  <si>
    <t>$V$13</t>
  </si>
  <si>
    <t>$V$14</t>
  </si>
  <si>
    <t>$V$15</t>
  </si>
  <si>
    <t>$V$16</t>
  </si>
  <si>
    <t>$V$17</t>
  </si>
  <si>
    <t>$V$18</t>
  </si>
  <si>
    <t>$V$19</t>
  </si>
  <si>
    <t>$V$20</t>
  </si>
  <si>
    <t>$V$21</t>
  </si>
  <si>
    <t>$V$22</t>
  </si>
  <si>
    <t>$G$23:$I$23 &lt;= $B$25:$D$25</t>
  </si>
  <si>
    <t>$M$23:$O$23 &lt;= $B$26:$D$26</t>
  </si>
  <si>
    <t>$S$23:$U$23 &lt;= $B$27:$D$27</t>
  </si>
  <si>
    <t>Some cells must be</t>
  </si>
  <si>
    <t>$H$13</t>
  </si>
  <si>
    <t>$H$13=$B$32</t>
  </si>
  <si>
    <t>$H$6</t>
  </si>
  <si>
    <t>$H$6=$B$32</t>
  </si>
  <si>
    <t>$N$13</t>
  </si>
  <si>
    <t>$N$13=$B$32</t>
  </si>
  <si>
    <t>$N$6</t>
  </si>
  <si>
    <t>$N$6=$B$32</t>
  </si>
  <si>
    <t>$T$13</t>
  </si>
  <si>
    <t>$T$13=$B$32</t>
  </si>
  <si>
    <t>$T$6</t>
  </si>
  <si>
    <t>$T$6=$B$32</t>
  </si>
  <si>
    <t>Max Time Unlimited,  Iterations Unlimited, Precision 0.000001, Use Automatic Scaling</t>
  </si>
  <si>
    <t>$G$3</t>
  </si>
  <si>
    <t>$H$3</t>
  </si>
  <si>
    <t>$I$3</t>
  </si>
  <si>
    <t>$G$4</t>
  </si>
  <si>
    <t>$H$4</t>
  </si>
  <si>
    <t>$I$4</t>
  </si>
  <si>
    <t>$G$5</t>
  </si>
  <si>
    <t>$H$5</t>
  </si>
  <si>
    <t>$I$5</t>
  </si>
  <si>
    <t>$G$6</t>
  </si>
  <si>
    <t>$I$6</t>
  </si>
  <si>
    <t>$G$7</t>
  </si>
  <si>
    <t>$H$7</t>
  </si>
  <si>
    <t>$I$7</t>
  </si>
  <si>
    <t>$G$8</t>
  </si>
  <si>
    <t>$H$8</t>
  </si>
  <si>
    <t>$I$8</t>
  </si>
  <si>
    <t>$G$9</t>
  </si>
  <si>
    <t>$H$9</t>
  </si>
  <si>
    <t>$I$9</t>
  </si>
  <si>
    <t>$G$10</t>
  </si>
  <si>
    <t>$H$10</t>
  </si>
  <si>
    <t>$I$10</t>
  </si>
  <si>
    <t>$G$11</t>
  </si>
  <si>
    <t>$H$11</t>
  </si>
  <si>
    <t>$I$11</t>
  </si>
  <si>
    <t>$G$12</t>
  </si>
  <si>
    <t>$H$12</t>
  </si>
  <si>
    <t>$I$12</t>
  </si>
  <si>
    <t>$G$13</t>
  </si>
  <si>
    <t>$I$13</t>
  </si>
  <si>
    <t>$G$14</t>
  </si>
  <si>
    <t>$H$14</t>
  </si>
  <si>
    <t>$I$14</t>
  </si>
  <si>
    <t>$G$15</t>
  </si>
  <si>
    <t>$H$15</t>
  </si>
  <si>
    <t>$I$15</t>
  </si>
  <si>
    <t>$G$16</t>
  </si>
  <si>
    <t>$H$16</t>
  </si>
  <si>
    <t>$I$16</t>
  </si>
  <si>
    <t>$G$17</t>
  </si>
  <si>
    <t>$H$17</t>
  </si>
  <si>
    <t>$I$17</t>
  </si>
  <si>
    <t>$G$18</t>
  </si>
  <si>
    <t>$H$18</t>
  </si>
  <si>
    <t>$I$18</t>
  </si>
  <si>
    <t>$G$19</t>
  </si>
  <si>
    <t>$H$19</t>
  </si>
  <si>
    <t>$I$19</t>
  </si>
  <si>
    <t>$G$20</t>
  </si>
  <si>
    <t>$H$20</t>
  </si>
  <si>
    <t>$I$20</t>
  </si>
  <si>
    <t>$G$21</t>
  </si>
  <si>
    <t>$H$21</t>
  </si>
  <si>
    <t>$I$21</t>
  </si>
  <si>
    <t>$G$22</t>
  </si>
  <si>
    <t>$H$22</t>
  </si>
  <si>
    <t>$I$22</t>
  </si>
  <si>
    <t>$M$3</t>
  </si>
  <si>
    <t>$N$3</t>
  </si>
  <si>
    <t>$O$3</t>
  </si>
  <si>
    <t>$M$4</t>
  </si>
  <si>
    <t>$N$4</t>
  </si>
  <si>
    <t>$O$4</t>
  </si>
  <si>
    <t>$M$5</t>
  </si>
  <si>
    <t>$N$5</t>
  </si>
  <si>
    <t>$O$5</t>
  </si>
  <si>
    <t>$M$6</t>
  </si>
  <si>
    <t>$O$6</t>
  </si>
  <si>
    <t>$M$7</t>
  </si>
  <si>
    <t>$N$7</t>
  </si>
  <si>
    <t>$O$7</t>
  </si>
  <si>
    <t>$M$8</t>
  </si>
  <si>
    <t>$N$8</t>
  </si>
  <si>
    <t>$O$8</t>
  </si>
  <si>
    <t>$M$9</t>
  </si>
  <si>
    <t>$N$9</t>
  </si>
  <si>
    <t>$O$9</t>
  </si>
  <si>
    <t>$M$10</t>
  </si>
  <si>
    <t>$N$10</t>
  </si>
  <si>
    <t>$O$10</t>
  </si>
  <si>
    <t>$M$11</t>
  </si>
  <si>
    <t>$N$11</t>
  </si>
  <si>
    <t>$O$11</t>
  </si>
  <si>
    <t>$M$12</t>
  </si>
  <si>
    <t>$N$12</t>
  </si>
  <si>
    <t>$O$12</t>
  </si>
  <si>
    <t>$M$13</t>
  </si>
  <si>
    <t>$O$13</t>
  </si>
  <si>
    <t>$M$14</t>
  </si>
  <si>
    <t>$N$14</t>
  </si>
  <si>
    <t>$O$14</t>
  </si>
  <si>
    <t>$M$15</t>
  </si>
  <si>
    <t>$N$15</t>
  </si>
  <si>
    <t>$O$15</t>
  </si>
  <si>
    <t>$M$16</t>
  </si>
  <si>
    <t>$N$16</t>
  </si>
  <si>
    <t>$O$16</t>
  </si>
  <si>
    <t>$M$17</t>
  </si>
  <si>
    <t>$N$17</t>
  </si>
  <si>
    <t>$O$17</t>
  </si>
  <si>
    <t>$M$18</t>
  </si>
  <si>
    <t>$N$18</t>
  </si>
  <si>
    <t>$O$18</t>
  </si>
  <si>
    <t>$M$19</t>
  </si>
  <si>
    <t>$N$19</t>
  </si>
  <si>
    <t>$O$19</t>
  </si>
  <si>
    <t>$M$20</t>
  </si>
  <si>
    <t>$N$20</t>
  </si>
  <si>
    <t>$O$20</t>
  </si>
  <si>
    <t>$M$21</t>
  </si>
  <si>
    <t>$N$21</t>
  </si>
  <si>
    <t>$O$21</t>
  </si>
  <si>
    <t>$M$22</t>
  </si>
  <si>
    <t>$N$22</t>
  </si>
  <si>
    <t>$O$22</t>
  </si>
  <si>
    <t>$S$3</t>
  </si>
  <si>
    <t>$T$3</t>
  </si>
  <si>
    <t>$S$4</t>
  </si>
  <si>
    <t>$T$4</t>
  </si>
  <si>
    <t>$S$5</t>
  </si>
  <si>
    <t>$T$5</t>
  </si>
  <si>
    <t>$S$6</t>
  </si>
  <si>
    <t>$S$7</t>
  </si>
  <si>
    <t>$T$7</t>
  </si>
  <si>
    <t>$S$8</t>
  </si>
  <si>
    <t>$T$8</t>
  </si>
  <si>
    <t>$S$9</t>
  </si>
  <si>
    <t>$T$9</t>
  </si>
  <si>
    <t>$S$10</t>
  </si>
  <si>
    <t>$T$10</t>
  </si>
  <si>
    <t>$S$11</t>
  </si>
  <si>
    <t>$T$11</t>
  </si>
  <si>
    <t>$S$12</t>
  </si>
  <si>
    <t>$T$12</t>
  </si>
  <si>
    <t>$S$13</t>
  </si>
  <si>
    <t>$S$14</t>
  </si>
  <si>
    <t>$T$14</t>
  </si>
  <si>
    <t>$S$15</t>
  </si>
  <si>
    <t>$T$15</t>
  </si>
  <si>
    <t>$S$16</t>
  </si>
  <si>
    <t>$T$16</t>
  </si>
  <si>
    <t>$S$17</t>
  </si>
  <si>
    <t>$T$17</t>
  </si>
  <si>
    <t>$S$18</t>
  </si>
  <si>
    <t>$T$18</t>
  </si>
  <si>
    <t>$S$19</t>
  </si>
  <si>
    <t>$T$19</t>
  </si>
  <si>
    <t>$S$20</t>
  </si>
  <si>
    <t>$T$20</t>
  </si>
  <si>
    <t>$S$21</t>
  </si>
  <si>
    <t>$T$21</t>
  </si>
  <si>
    <t>$S$22</t>
  </si>
  <si>
    <t>$T$22</t>
  </si>
  <si>
    <t>$G$3:$I$22</t>
  </si>
  <si>
    <t>$M$3:$O$22</t>
  </si>
  <si>
    <t>$S$3:$U$22</t>
  </si>
  <si>
    <t>=</t>
  </si>
  <si>
    <t>Result: Solver found an integer solution within tolerance.  All Constraints are satisfied.</t>
  </si>
  <si>
    <t>Iterations: 18 Subproblems: 58</t>
  </si>
  <si>
    <t>$G$3:$I$22=Integer</t>
  </si>
  <si>
    <t>$M$3:$O$22=Integer</t>
  </si>
  <si>
    <t>$S$3:$U$22=Integer</t>
  </si>
  <si>
    <t>$J$3&gt;=$F$3</t>
  </si>
  <si>
    <t>$J$4&gt;=$F$4</t>
  </si>
  <si>
    <t>$J$5&gt;=$F$5</t>
  </si>
  <si>
    <t>$J$6&gt;=$F$6</t>
  </si>
  <si>
    <t>$J$7&gt;=$F$7</t>
  </si>
  <si>
    <t>$J$8&gt;=$F$8</t>
  </si>
  <si>
    <t>$J$9&gt;=$F$9</t>
  </si>
  <si>
    <t>$J$10&gt;=$F$10</t>
  </si>
  <si>
    <t>$J$11&gt;=$F$11</t>
  </si>
  <si>
    <t>$J$12&gt;=$F$12</t>
  </si>
  <si>
    <t>$J$13&gt;=$F$13</t>
  </si>
  <si>
    <t>$J$14&gt;=$F$14</t>
  </si>
  <si>
    <t>$J$15&gt;=$F$15</t>
  </si>
  <si>
    <t>$J$16&gt;=$F$16</t>
  </si>
  <si>
    <t>$J$17&gt;=$F$17</t>
  </si>
  <si>
    <t>$J$18&gt;=$F$18</t>
  </si>
  <si>
    <t>$J$19&gt;=$F$19</t>
  </si>
  <si>
    <t>$J$20&gt;=$F$20</t>
  </si>
  <si>
    <t>$J$21&gt;=$F$21</t>
  </si>
  <si>
    <t>$J$22&gt;=$F$22</t>
  </si>
  <si>
    <t>$P$3&gt;=$L$3</t>
  </si>
  <si>
    <t>$P$4&gt;=$L$4</t>
  </si>
  <si>
    <t>$P$5&gt;=$L$5</t>
  </si>
  <si>
    <t>$P$6&gt;=$L$6</t>
  </si>
  <si>
    <t>$P$7&gt;=$L$7</t>
  </si>
  <si>
    <t>$P$8&gt;=$L$8</t>
  </si>
  <si>
    <t>$P$9&gt;=$L$9</t>
  </si>
  <si>
    <t>$P$10&gt;=$L$10</t>
  </si>
  <si>
    <t>$P$11&gt;=$L$11</t>
  </si>
  <si>
    <t>$P$12&gt;=$L$12</t>
  </si>
  <si>
    <t>$P$13&gt;=$L$13</t>
  </si>
  <si>
    <t>$P$14&gt;=$L$14</t>
  </si>
  <si>
    <t>$P$15&gt;=$L$15</t>
  </si>
  <si>
    <t>$P$16&gt;=$L$16</t>
  </si>
  <si>
    <t>$P$17&gt;=$L$17</t>
  </si>
  <si>
    <t>$P$18&gt;=$L$18</t>
  </si>
  <si>
    <t>$P$19&gt;=$L$19</t>
  </si>
  <si>
    <t>$P$20&gt;=$L$20</t>
  </si>
  <si>
    <t>$P$21&gt;=$L$21</t>
  </si>
  <si>
    <t>$P$22&gt;=$L$22</t>
  </si>
  <si>
    <t>$V$3&gt;=$R$3</t>
  </si>
  <si>
    <t>$V$4&gt;=$R$4</t>
  </si>
  <si>
    <t>$V$5&gt;=$R$5</t>
  </si>
  <si>
    <t>$V$6&gt;=$R$6</t>
  </si>
  <si>
    <t>$V$7&gt;=$R$7</t>
  </si>
  <si>
    <t>$V$8&gt;=$R$8</t>
  </si>
  <si>
    <t>$V$9&gt;=$R$9</t>
  </si>
  <si>
    <t>$V$10&gt;=$R$10</t>
  </si>
  <si>
    <t>$V$11&gt;=$R$11</t>
  </si>
  <si>
    <t>$V$12&gt;=$R$12</t>
  </si>
  <si>
    <t>$V$13&gt;=$R$13</t>
  </si>
  <si>
    <t>$V$14&gt;=$R$14</t>
  </si>
  <si>
    <t>$V$15&gt;=$R$15</t>
  </si>
  <si>
    <t>$V$16&gt;=$R$16</t>
  </si>
  <si>
    <t>$V$17&gt;=$R$17</t>
  </si>
  <si>
    <t>$V$18&gt;=$R$18</t>
  </si>
  <si>
    <t>$V$19&gt;=$R$19</t>
  </si>
  <si>
    <t>$V$20&gt;=$R$20</t>
  </si>
  <si>
    <t>$V$21&gt;=$R$21</t>
  </si>
  <si>
    <t>$V$22&gt;=$R$22</t>
  </si>
  <si>
    <t>Report Created: 1/19/2016 3:56:43 PM</t>
  </si>
  <si>
    <t>Solution Time: 0.188 Seconds.</t>
  </si>
  <si>
    <t>Max Subproblems Unlimited, Max Integer Sols Unlimited, Integer Tolerance 0.01%, Assume NonNegative</t>
  </si>
  <si>
    <t>$J$3:$J$22 &gt;= $F$3:$F$22</t>
  </si>
  <si>
    <t>$P$3:$P$22 &gt;= $L$3:$L$22</t>
  </si>
  <si>
    <t>$V$3:$V$22 &gt;= $R$3:$R$22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</si>
</sst>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0" xfId="0" applyNumberForma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showGridLines="0" workbookViewId="0"/>
  </sheetViews>
  <sheetFormatPr defaultRowHeight="15" outlineLevelRow="1" x14ac:dyDescent="0.25"/>
  <cols>
    <col min="1" max="1" width="2.28515625" customWidth="1"/>
    <col min="2" max="2" width="19.42578125" customWidth="1"/>
    <col min="3" max="3" width="19" bestFit="1" customWidth="1"/>
    <col min="4" max="4" width="13.7109375" bestFit="1" customWidth="1"/>
    <col min="5" max="5" width="14" bestFit="1" customWidth="1"/>
    <col min="6" max="6" width="11.42578125" customWidth="1"/>
    <col min="7" max="7" width="10" bestFit="1" customWidth="1"/>
  </cols>
  <sheetData>
    <row r="1" spans="1:5" x14ac:dyDescent="0.25">
      <c r="A1" s="4" t="s">
        <v>19</v>
      </c>
    </row>
    <row r="2" spans="1:5" x14ac:dyDescent="0.25">
      <c r="A2" s="4" t="s">
        <v>20</v>
      </c>
    </row>
    <row r="3" spans="1:5" x14ac:dyDescent="0.25">
      <c r="A3" s="4" t="s">
        <v>378</v>
      </c>
    </row>
    <row r="4" spans="1:5" x14ac:dyDescent="0.25">
      <c r="A4" s="4" t="s">
        <v>313</v>
      </c>
    </row>
    <row r="5" spans="1:5" x14ac:dyDescent="0.25">
      <c r="A5" s="4" t="s">
        <v>21</v>
      </c>
    </row>
    <row r="6" spans="1:5" hidden="1" outlineLevel="1" x14ac:dyDescent="0.25">
      <c r="A6" s="4"/>
      <c r="B6" t="s">
        <v>22</v>
      </c>
    </row>
    <row r="7" spans="1:5" hidden="1" outlineLevel="1" x14ac:dyDescent="0.25">
      <c r="A7" s="4"/>
      <c r="B7" t="s">
        <v>379</v>
      </c>
    </row>
    <row r="8" spans="1:5" hidden="1" outlineLevel="1" x14ac:dyDescent="0.25">
      <c r="A8" s="4"/>
      <c r="B8" t="s">
        <v>314</v>
      </c>
    </row>
    <row r="9" spans="1:5" collapsed="1" x14ac:dyDescent="0.25">
      <c r="A9" s="4" t="s">
        <v>23</v>
      </c>
    </row>
    <row r="10" spans="1:5" hidden="1" outlineLevel="1" x14ac:dyDescent="0.25">
      <c r="B10" t="s">
        <v>154</v>
      </c>
    </row>
    <row r="11" spans="1:5" hidden="1" outlineLevel="1" x14ac:dyDescent="0.25">
      <c r="B11" t="s">
        <v>380</v>
      </c>
    </row>
    <row r="12" spans="1:5" collapsed="1" x14ac:dyDescent="0.25"/>
    <row r="14" spans="1:5" ht="15.75" thickBot="1" x14ac:dyDescent="0.3">
      <c r="A14" t="s">
        <v>24</v>
      </c>
    </row>
    <row r="15" spans="1:5" ht="15.75" thickBot="1" x14ac:dyDescent="0.3">
      <c r="B15" s="6" t="s">
        <v>25</v>
      </c>
      <c r="C15" s="6" t="s">
        <v>26</v>
      </c>
      <c r="D15" s="6" t="s">
        <v>27</v>
      </c>
      <c r="E15" s="6" t="s">
        <v>28</v>
      </c>
    </row>
    <row r="16" spans="1:5" ht="15.75" thickBot="1" x14ac:dyDescent="0.3">
      <c r="B16" s="5" t="s">
        <v>36</v>
      </c>
      <c r="C16" s="5" t="s">
        <v>37</v>
      </c>
      <c r="D16" s="9">
        <v>4066017.6</v>
      </c>
      <c r="E16" s="9">
        <v>4066017.6</v>
      </c>
    </row>
    <row r="19" spans="1:6" ht="15.75" thickBot="1" x14ac:dyDescent="0.3">
      <c r="A19" t="s">
        <v>29</v>
      </c>
    </row>
    <row r="20" spans="1:6" ht="15.75" thickBot="1" x14ac:dyDescent="0.3">
      <c r="B20" s="6" t="s">
        <v>25</v>
      </c>
      <c r="C20" s="6" t="s">
        <v>26</v>
      </c>
      <c r="D20" s="6" t="s">
        <v>27</v>
      </c>
      <c r="E20" s="6" t="s">
        <v>28</v>
      </c>
      <c r="F20" s="6" t="s">
        <v>30</v>
      </c>
    </row>
    <row r="21" spans="1:6" x14ac:dyDescent="0.25">
      <c r="B21" s="13" t="s">
        <v>309</v>
      </c>
      <c r="C21" s="12"/>
      <c r="D21" s="12"/>
      <c r="E21" s="12"/>
      <c r="F21" s="12"/>
    </row>
    <row r="22" spans="1:6" hidden="1" outlineLevel="1" x14ac:dyDescent="0.25">
      <c r="B22" s="8" t="s">
        <v>155</v>
      </c>
      <c r="C22" s="8" t="s">
        <v>2</v>
      </c>
      <c r="D22" s="10">
        <v>6082</v>
      </c>
      <c r="E22" s="10">
        <v>6082</v>
      </c>
      <c r="F22" s="8" t="s">
        <v>30</v>
      </c>
    </row>
    <row r="23" spans="1:6" hidden="1" outlineLevel="1" x14ac:dyDescent="0.25">
      <c r="B23" s="8" t="s">
        <v>156</v>
      </c>
      <c r="C23" s="8" t="s">
        <v>3</v>
      </c>
      <c r="D23" s="10">
        <v>0</v>
      </c>
      <c r="E23" s="10">
        <v>0</v>
      </c>
      <c r="F23" s="8" t="s">
        <v>30</v>
      </c>
    </row>
    <row r="24" spans="1:6" hidden="1" outlineLevel="1" x14ac:dyDescent="0.25">
      <c r="B24" s="8" t="s">
        <v>157</v>
      </c>
      <c r="C24" s="8" t="s">
        <v>4</v>
      </c>
      <c r="D24" s="10">
        <v>37038</v>
      </c>
      <c r="E24" s="10">
        <v>37038</v>
      </c>
      <c r="F24" s="8" t="s">
        <v>30</v>
      </c>
    </row>
    <row r="25" spans="1:6" hidden="1" outlineLevel="1" x14ac:dyDescent="0.25">
      <c r="B25" s="8" t="s">
        <v>158</v>
      </c>
      <c r="C25" s="8" t="s">
        <v>2</v>
      </c>
      <c r="D25" s="10">
        <v>1</v>
      </c>
      <c r="E25" s="10">
        <v>1</v>
      </c>
      <c r="F25" s="8" t="s">
        <v>30</v>
      </c>
    </row>
    <row r="26" spans="1:6" hidden="1" outlineLevel="1" x14ac:dyDescent="0.25">
      <c r="B26" s="8" t="s">
        <v>159</v>
      </c>
      <c r="C26" s="8" t="s">
        <v>3</v>
      </c>
      <c r="D26" s="10">
        <v>0</v>
      </c>
      <c r="E26" s="10">
        <v>0</v>
      </c>
      <c r="F26" s="8" t="s">
        <v>30</v>
      </c>
    </row>
    <row r="27" spans="1:6" hidden="1" outlineLevel="1" x14ac:dyDescent="0.25">
      <c r="B27" s="8" t="s">
        <v>160</v>
      </c>
      <c r="C27" s="8" t="s">
        <v>4</v>
      </c>
      <c r="D27" s="10">
        <v>13319</v>
      </c>
      <c r="E27" s="10">
        <v>13319</v>
      </c>
      <c r="F27" s="8" t="s">
        <v>30</v>
      </c>
    </row>
    <row r="28" spans="1:6" hidden="1" outlineLevel="1" x14ac:dyDescent="0.25">
      <c r="B28" s="8" t="s">
        <v>161</v>
      </c>
      <c r="C28" s="8" t="s">
        <v>2</v>
      </c>
      <c r="D28" s="10">
        <v>11592</v>
      </c>
      <c r="E28" s="10">
        <v>11592</v>
      </c>
      <c r="F28" s="8" t="s">
        <v>30</v>
      </c>
    </row>
    <row r="29" spans="1:6" hidden="1" outlineLevel="1" x14ac:dyDescent="0.25">
      <c r="B29" s="8" t="s">
        <v>162</v>
      </c>
      <c r="C29" s="8" t="s">
        <v>3</v>
      </c>
      <c r="D29" s="10">
        <v>0</v>
      </c>
      <c r="E29" s="10">
        <v>0</v>
      </c>
      <c r="F29" s="8" t="s">
        <v>30</v>
      </c>
    </row>
    <row r="30" spans="1:6" hidden="1" outlineLevel="1" x14ac:dyDescent="0.25">
      <c r="B30" s="8" t="s">
        <v>163</v>
      </c>
      <c r="C30" s="8" t="s">
        <v>4</v>
      </c>
      <c r="D30" s="10">
        <v>0</v>
      </c>
      <c r="E30" s="10">
        <v>0</v>
      </c>
      <c r="F30" s="8" t="s">
        <v>30</v>
      </c>
    </row>
    <row r="31" spans="1:6" hidden="1" outlineLevel="1" x14ac:dyDescent="0.25">
      <c r="B31" s="8" t="s">
        <v>164</v>
      </c>
      <c r="C31" s="8" t="s">
        <v>2</v>
      </c>
      <c r="D31" s="10">
        <v>30224</v>
      </c>
      <c r="E31" s="10">
        <v>30224</v>
      </c>
      <c r="F31" s="8" t="s">
        <v>30</v>
      </c>
    </row>
    <row r="32" spans="1:6" hidden="1" outlineLevel="1" x14ac:dyDescent="0.25">
      <c r="B32" s="8" t="s">
        <v>144</v>
      </c>
      <c r="C32" s="8" t="s">
        <v>3</v>
      </c>
      <c r="D32" s="10">
        <v>0</v>
      </c>
      <c r="E32" s="10">
        <v>0</v>
      </c>
      <c r="F32" s="8" t="s">
        <v>30</v>
      </c>
    </row>
    <row r="33" spans="2:6" hidden="1" outlineLevel="1" x14ac:dyDescent="0.25">
      <c r="B33" s="8" t="s">
        <v>165</v>
      </c>
      <c r="C33" s="8" t="s">
        <v>4</v>
      </c>
      <c r="D33" s="10">
        <v>0</v>
      </c>
      <c r="E33" s="10">
        <v>0</v>
      </c>
      <c r="F33" s="8" t="s">
        <v>30</v>
      </c>
    </row>
    <row r="34" spans="2:6" hidden="1" outlineLevel="1" x14ac:dyDescent="0.25">
      <c r="B34" s="8" t="s">
        <v>166</v>
      </c>
      <c r="C34" s="8" t="s">
        <v>2</v>
      </c>
      <c r="D34" s="10">
        <v>0</v>
      </c>
      <c r="E34" s="10">
        <v>0</v>
      </c>
      <c r="F34" s="8" t="s">
        <v>30</v>
      </c>
    </row>
    <row r="35" spans="2:6" hidden="1" outlineLevel="1" x14ac:dyDescent="0.25">
      <c r="B35" s="8" t="s">
        <v>167</v>
      </c>
      <c r="C35" s="8" t="s">
        <v>3</v>
      </c>
      <c r="D35" s="10">
        <v>0</v>
      </c>
      <c r="E35" s="10">
        <v>0</v>
      </c>
      <c r="F35" s="8" t="s">
        <v>30</v>
      </c>
    </row>
    <row r="36" spans="2:6" hidden="1" outlineLevel="1" x14ac:dyDescent="0.25">
      <c r="B36" s="8" t="s">
        <v>168</v>
      </c>
      <c r="C36" s="8" t="s">
        <v>4</v>
      </c>
      <c r="D36" s="10">
        <v>11832</v>
      </c>
      <c r="E36" s="10">
        <v>11832</v>
      </c>
      <c r="F36" s="8" t="s">
        <v>30</v>
      </c>
    </row>
    <row r="37" spans="2:6" hidden="1" outlineLevel="1" x14ac:dyDescent="0.25">
      <c r="B37" s="8" t="s">
        <v>169</v>
      </c>
      <c r="C37" s="8" t="s">
        <v>2</v>
      </c>
      <c r="D37" s="10">
        <v>16031</v>
      </c>
      <c r="E37" s="10">
        <v>16031</v>
      </c>
      <c r="F37" s="8" t="s">
        <v>30</v>
      </c>
    </row>
    <row r="38" spans="2:6" hidden="1" outlineLevel="1" x14ac:dyDescent="0.25">
      <c r="B38" s="8" t="s">
        <v>170</v>
      </c>
      <c r="C38" s="8" t="s">
        <v>3</v>
      </c>
      <c r="D38" s="10">
        <v>0</v>
      </c>
      <c r="E38" s="10">
        <v>0</v>
      </c>
      <c r="F38" s="8" t="s">
        <v>30</v>
      </c>
    </row>
    <row r="39" spans="2:6" hidden="1" outlineLevel="1" x14ac:dyDescent="0.25">
      <c r="B39" s="8" t="s">
        <v>171</v>
      </c>
      <c r="C39" s="8" t="s">
        <v>4</v>
      </c>
      <c r="D39" s="10">
        <v>1</v>
      </c>
      <c r="E39" s="10">
        <v>1</v>
      </c>
      <c r="F39" s="8" t="s">
        <v>30</v>
      </c>
    </row>
    <row r="40" spans="2:6" hidden="1" outlineLevel="1" x14ac:dyDescent="0.25">
      <c r="B40" s="8" t="s">
        <v>172</v>
      </c>
      <c r="C40" s="8" t="s">
        <v>2</v>
      </c>
      <c r="D40" s="10">
        <v>0</v>
      </c>
      <c r="E40" s="10">
        <v>0</v>
      </c>
      <c r="F40" s="8" t="s">
        <v>30</v>
      </c>
    </row>
    <row r="41" spans="2:6" hidden="1" outlineLevel="1" x14ac:dyDescent="0.25">
      <c r="B41" s="8" t="s">
        <v>173</v>
      </c>
      <c r="C41" s="8" t="s">
        <v>3</v>
      </c>
      <c r="D41" s="10">
        <v>0</v>
      </c>
      <c r="E41" s="10">
        <v>0</v>
      </c>
      <c r="F41" s="8" t="s">
        <v>30</v>
      </c>
    </row>
    <row r="42" spans="2:6" hidden="1" outlineLevel="1" x14ac:dyDescent="0.25">
      <c r="B42" s="8" t="s">
        <v>174</v>
      </c>
      <c r="C42" s="8" t="s">
        <v>4</v>
      </c>
      <c r="D42" s="10">
        <v>12480</v>
      </c>
      <c r="E42" s="10">
        <v>12480</v>
      </c>
      <c r="F42" s="8" t="s">
        <v>30</v>
      </c>
    </row>
    <row r="43" spans="2:6" hidden="1" outlineLevel="1" x14ac:dyDescent="0.25">
      <c r="B43" s="8" t="s">
        <v>175</v>
      </c>
      <c r="C43" s="8" t="s">
        <v>2</v>
      </c>
      <c r="D43" s="10">
        <v>11848</v>
      </c>
      <c r="E43" s="10">
        <v>11848</v>
      </c>
      <c r="F43" s="8" t="s">
        <v>30</v>
      </c>
    </row>
    <row r="44" spans="2:6" hidden="1" outlineLevel="1" x14ac:dyDescent="0.25">
      <c r="B44" s="8" t="s">
        <v>176</v>
      </c>
      <c r="C44" s="8" t="s">
        <v>3</v>
      </c>
      <c r="D44" s="10">
        <v>0</v>
      </c>
      <c r="E44" s="10">
        <v>0</v>
      </c>
      <c r="F44" s="8" t="s">
        <v>30</v>
      </c>
    </row>
    <row r="45" spans="2:6" hidden="1" outlineLevel="1" x14ac:dyDescent="0.25">
      <c r="B45" s="8" t="s">
        <v>177</v>
      </c>
      <c r="C45" s="8" t="s">
        <v>4</v>
      </c>
      <c r="D45" s="10">
        <v>0</v>
      </c>
      <c r="E45" s="10">
        <v>0</v>
      </c>
      <c r="F45" s="8" t="s">
        <v>30</v>
      </c>
    </row>
    <row r="46" spans="2:6" hidden="1" outlineLevel="1" x14ac:dyDescent="0.25">
      <c r="B46" s="8" t="s">
        <v>178</v>
      </c>
      <c r="C46" s="8" t="s">
        <v>2</v>
      </c>
      <c r="D46" s="10">
        <v>0</v>
      </c>
      <c r="E46" s="10">
        <v>0</v>
      </c>
      <c r="F46" s="8" t="s">
        <v>30</v>
      </c>
    </row>
    <row r="47" spans="2:6" hidden="1" outlineLevel="1" x14ac:dyDescent="0.25">
      <c r="B47" s="8" t="s">
        <v>179</v>
      </c>
      <c r="C47" s="8" t="s">
        <v>3</v>
      </c>
      <c r="D47" s="10">
        <v>0</v>
      </c>
      <c r="E47" s="10">
        <v>0</v>
      </c>
      <c r="F47" s="8" t="s">
        <v>30</v>
      </c>
    </row>
    <row r="48" spans="2:6" hidden="1" outlineLevel="1" x14ac:dyDescent="0.25">
      <c r="B48" s="8" t="s">
        <v>180</v>
      </c>
      <c r="C48" s="8" t="s">
        <v>4</v>
      </c>
      <c r="D48" s="10">
        <v>10040</v>
      </c>
      <c r="E48" s="10">
        <v>10040</v>
      </c>
      <c r="F48" s="8" t="s">
        <v>30</v>
      </c>
    </row>
    <row r="49" spans="2:6" hidden="1" outlineLevel="1" x14ac:dyDescent="0.25">
      <c r="B49" s="8" t="s">
        <v>181</v>
      </c>
      <c r="C49" s="8" t="s">
        <v>2</v>
      </c>
      <c r="D49" s="10">
        <v>0</v>
      </c>
      <c r="E49" s="10">
        <v>0</v>
      </c>
      <c r="F49" s="8" t="s">
        <v>30</v>
      </c>
    </row>
    <row r="50" spans="2:6" hidden="1" outlineLevel="1" x14ac:dyDescent="0.25">
      <c r="B50" s="8" t="s">
        <v>182</v>
      </c>
      <c r="C50" s="8" t="s">
        <v>3</v>
      </c>
      <c r="D50" s="10">
        <v>0</v>
      </c>
      <c r="E50" s="10">
        <v>0</v>
      </c>
      <c r="F50" s="8" t="s">
        <v>30</v>
      </c>
    </row>
    <row r="51" spans="2:6" hidden="1" outlineLevel="1" x14ac:dyDescent="0.25">
      <c r="B51" s="8" t="s">
        <v>183</v>
      </c>
      <c r="C51" s="8" t="s">
        <v>4</v>
      </c>
      <c r="D51" s="10">
        <v>26352</v>
      </c>
      <c r="E51" s="10">
        <v>26352</v>
      </c>
      <c r="F51" s="8" t="s">
        <v>30</v>
      </c>
    </row>
    <row r="52" spans="2:6" hidden="1" outlineLevel="1" x14ac:dyDescent="0.25">
      <c r="B52" s="8" t="s">
        <v>184</v>
      </c>
      <c r="C52" s="8" t="s">
        <v>2</v>
      </c>
      <c r="D52" s="10">
        <v>6696</v>
      </c>
      <c r="E52" s="10">
        <v>6696</v>
      </c>
      <c r="F52" s="8" t="s">
        <v>30</v>
      </c>
    </row>
    <row r="53" spans="2:6" hidden="1" outlineLevel="1" x14ac:dyDescent="0.25">
      <c r="B53" s="8" t="s">
        <v>142</v>
      </c>
      <c r="C53" s="8" t="s">
        <v>3</v>
      </c>
      <c r="D53" s="10">
        <v>0</v>
      </c>
      <c r="E53" s="10">
        <v>0</v>
      </c>
      <c r="F53" s="8" t="s">
        <v>30</v>
      </c>
    </row>
    <row r="54" spans="2:6" hidden="1" outlineLevel="1" x14ac:dyDescent="0.25">
      <c r="B54" s="8" t="s">
        <v>185</v>
      </c>
      <c r="C54" s="8" t="s">
        <v>4</v>
      </c>
      <c r="D54" s="10">
        <v>0</v>
      </c>
      <c r="E54" s="10">
        <v>0</v>
      </c>
      <c r="F54" s="8" t="s">
        <v>30</v>
      </c>
    </row>
    <row r="55" spans="2:6" hidden="1" outlineLevel="1" x14ac:dyDescent="0.25">
      <c r="B55" s="8" t="s">
        <v>186</v>
      </c>
      <c r="C55" s="8" t="s">
        <v>2</v>
      </c>
      <c r="D55" s="10">
        <v>2160</v>
      </c>
      <c r="E55" s="10">
        <v>2160</v>
      </c>
      <c r="F55" s="8" t="s">
        <v>30</v>
      </c>
    </row>
    <row r="56" spans="2:6" hidden="1" outlineLevel="1" x14ac:dyDescent="0.25">
      <c r="B56" s="8" t="s">
        <v>187</v>
      </c>
      <c r="C56" s="8" t="s">
        <v>3</v>
      </c>
      <c r="D56" s="10">
        <v>0</v>
      </c>
      <c r="E56" s="10">
        <v>0</v>
      </c>
      <c r="F56" s="8" t="s">
        <v>30</v>
      </c>
    </row>
    <row r="57" spans="2:6" hidden="1" outlineLevel="1" x14ac:dyDescent="0.25">
      <c r="B57" s="8" t="s">
        <v>188</v>
      </c>
      <c r="C57" s="8" t="s">
        <v>4</v>
      </c>
      <c r="D57" s="10">
        <v>0</v>
      </c>
      <c r="E57" s="10">
        <v>0</v>
      </c>
      <c r="F57" s="8" t="s">
        <v>30</v>
      </c>
    </row>
    <row r="58" spans="2:6" hidden="1" outlineLevel="1" x14ac:dyDescent="0.25">
      <c r="B58" s="8" t="s">
        <v>189</v>
      </c>
      <c r="C58" s="8" t="s">
        <v>2</v>
      </c>
      <c r="D58" s="10">
        <v>0</v>
      </c>
      <c r="E58" s="10">
        <v>0</v>
      </c>
      <c r="F58" s="8" t="s">
        <v>30</v>
      </c>
    </row>
    <row r="59" spans="2:6" hidden="1" outlineLevel="1" x14ac:dyDescent="0.25">
      <c r="B59" s="8" t="s">
        <v>190</v>
      </c>
      <c r="C59" s="8" t="s">
        <v>3</v>
      </c>
      <c r="D59" s="10">
        <v>12168</v>
      </c>
      <c r="E59" s="10">
        <v>12168</v>
      </c>
      <c r="F59" s="8" t="s">
        <v>30</v>
      </c>
    </row>
    <row r="60" spans="2:6" hidden="1" outlineLevel="1" x14ac:dyDescent="0.25">
      <c r="B60" s="8" t="s">
        <v>191</v>
      </c>
      <c r="C60" s="8" t="s">
        <v>4</v>
      </c>
      <c r="D60" s="10">
        <v>0</v>
      </c>
      <c r="E60" s="10">
        <v>0</v>
      </c>
      <c r="F60" s="8" t="s">
        <v>30</v>
      </c>
    </row>
    <row r="61" spans="2:6" hidden="1" outlineLevel="1" x14ac:dyDescent="0.25">
      <c r="B61" s="8" t="s">
        <v>192</v>
      </c>
      <c r="C61" s="8" t="s">
        <v>2</v>
      </c>
      <c r="D61" s="10">
        <v>23904</v>
      </c>
      <c r="E61" s="10">
        <v>23904</v>
      </c>
      <c r="F61" s="8" t="s">
        <v>30</v>
      </c>
    </row>
    <row r="62" spans="2:6" hidden="1" outlineLevel="1" x14ac:dyDescent="0.25">
      <c r="B62" s="8" t="s">
        <v>193</v>
      </c>
      <c r="C62" s="8" t="s">
        <v>3</v>
      </c>
      <c r="D62" s="10">
        <v>0</v>
      </c>
      <c r="E62" s="10">
        <v>0</v>
      </c>
      <c r="F62" s="8" t="s">
        <v>30</v>
      </c>
    </row>
    <row r="63" spans="2:6" hidden="1" outlineLevel="1" x14ac:dyDescent="0.25">
      <c r="B63" s="8" t="s">
        <v>194</v>
      </c>
      <c r="C63" s="8" t="s">
        <v>4</v>
      </c>
      <c r="D63" s="10">
        <v>0</v>
      </c>
      <c r="E63" s="10">
        <v>0</v>
      </c>
      <c r="F63" s="8" t="s">
        <v>30</v>
      </c>
    </row>
    <row r="64" spans="2:6" hidden="1" outlineLevel="1" x14ac:dyDescent="0.25">
      <c r="B64" s="8" t="s">
        <v>195</v>
      </c>
      <c r="C64" s="8" t="s">
        <v>2</v>
      </c>
      <c r="D64" s="10">
        <v>31572</v>
      </c>
      <c r="E64" s="10">
        <v>31572</v>
      </c>
      <c r="F64" s="8" t="s">
        <v>30</v>
      </c>
    </row>
    <row r="65" spans="2:6" hidden="1" outlineLevel="1" x14ac:dyDescent="0.25">
      <c r="B65" s="8" t="s">
        <v>196</v>
      </c>
      <c r="C65" s="8" t="s">
        <v>3</v>
      </c>
      <c r="D65" s="10">
        <v>0</v>
      </c>
      <c r="E65" s="10">
        <v>0</v>
      </c>
      <c r="F65" s="8" t="s">
        <v>30</v>
      </c>
    </row>
    <row r="66" spans="2:6" hidden="1" outlineLevel="1" x14ac:dyDescent="0.25">
      <c r="B66" s="8" t="s">
        <v>197</v>
      </c>
      <c r="C66" s="8" t="s">
        <v>4</v>
      </c>
      <c r="D66" s="10">
        <v>0</v>
      </c>
      <c r="E66" s="10">
        <v>0</v>
      </c>
      <c r="F66" s="8" t="s">
        <v>30</v>
      </c>
    </row>
    <row r="67" spans="2:6" hidden="1" outlineLevel="1" x14ac:dyDescent="0.25">
      <c r="B67" s="8" t="s">
        <v>198</v>
      </c>
      <c r="C67" s="8" t="s">
        <v>2</v>
      </c>
      <c r="D67" s="10">
        <v>29556</v>
      </c>
      <c r="E67" s="10">
        <v>29556</v>
      </c>
      <c r="F67" s="8" t="s">
        <v>30</v>
      </c>
    </row>
    <row r="68" spans="2:6" hidden="1" outlineLevel="1" x14ac:dyDescent="0.25">
      <c r="B68" s="8" t="s">
        <v>199</v>
      </c>
      <c r="C68" s="8" t="s">
        <v>3</v>
      </c>
      <c r="D68" s="10">
        <v>0</v>
      </c>
      <c r="E68" s="10">
        <v>0</v>
      </c>
      <c r="F68" s="8" t="s">
        <v>30</v>
      </c>
    </row>
    <row r="69" spans="2:6" hidden="1" outlineLevel="1" x14ac:dyDescent="0.25">
      <c r="B69" s="8" t="s">
        <v>200</v>
      </c>
      <c r="C69" s="8" t="s">
        <v>4</v>
      </c>
      <c r="D69" s="10">
        <v>0</v>
      </c>
      <c r="E69" s="10">
        <v>0</v>
      </c>
      <c r="F69" s="8" t="s">
        <v>30</v>
      </c>
    </row>
    <row r="70" spans="2:6" hidden="1" outlineLevel="1" x14ac:dyDescent="0.25">
      <c r="B70" s="8" t="s">
        <v>201</v>
      </c>
      <c r="C70" s="8" t="s">
        <v>2</v>
      </c>
      <c r="D70" s="10">
        <v>0</v>
      </c>
      <c r="E70" s="10">
        <v>0</v>
      </c>
      <c r="F70" s="8" t="s">
        <v>30</v>
      </c>
    </row>
    <row r="71" spans="2:6" hidden="1" outlineLevel="1" x14ac:dyDescent="0.25">
      <c r="B71" s="8" t="s">
        <v>202</v>
      </c>
      <c r="C71" s="8" t="s">
        <v>3</v>
      </c>
      <c r="D71" s="10">
        <v>19908</v>
      </c>
      <c r="E71" s="10">
        <v>19908</v>
      </c>
      <c r="F71" s="8" t="s">
        <v>30</v>
      </c>
    </row>
    <row r="72" spans="2:6" hidden="1" outlineLevel="1" x14ac:dyDescent="0.25">
      <c r="B72" s="8" t="s">
        <v>203</v>
      </c>
      <c r="C72" s="8" t="s">
        <v>4</v>
      </c>
      <c r="D72" s="10">
        <v>0</v>
      </c>
      <c r="E72" s="10">
        <v>0</v>
      </c>
      <c r="F72" s="8" t="s">
        <v>30</v>
      </c>
    </row>
    <row r="73" spans="2:6" hidden="1" outlineLevel="1" x14ac:dyDescent="0.25">
      <c r="B73" s="8" t="s">
        <v>204</v>
      </c>
      <c r="C73" s="8" t="s">
        <v>2</v>
      </c>
      <c r="D73" s="10">
        <v>0</v>
      </c>
      <c r="E73" s="10">
        <v>0</v>
      </c>
      <c r="F73" s="8" t="s">
        <v>30</v>
      </c>
    </row>
    <row r="74" spans="2:6" hidden="1" outlineLevel="1" x14ac:dyDescent="0.25">
      <c r="B74" s="8" t="s">
        <v>205</v>
      </c>
      <c r="C74" s="8" t="s">
        <v>3</v>
      </c>
      <c r="D74" s="10">
        <v>0</v>
      </c>
      <c r="E74" s="10">
        <v>0</v>
      </c>
      <c r="F74" s="8" t="s">
        <v>30</v>
      </c>
    </row>
    <row r="75" spans="2:6" hidden="1" outlineLevel="1" x14ac:dyDescent="0.25">
      <c r="B75" s="8" t="s">
        <v>206</v>
      </c>
      <c r="C75" s="8" t="s">
        <v>4</v>
      </c>
      <c r="D75" s="10">
        <v>18144</v>
      </c>
      <c r="E75" s="10">
        <v>18144</v>
      </c>
      <c r="F75" s="8" t="s">
        <v>30</v>
      </c>
    </row>
    <row r="76" spans="2:6" hidden="1" outlineLevel="1" x14ac:dyDescent="0.25">
      <c r="B76" s="8" t="s">
        <v>207</v>
      </c>
      <c r="C76" s="8" t="s">
        <v>2</v>
      </c>
      <c r="D76" s="10">
        <v>0</v>
      </c>
      <c r="E76" s="10">
        <v>0</v>
      </c>
      <c r="F76" s="8" t="s">
        <v>30</v>
      </c>
    </row>
    <row r="77" spans="2:6" hidden="1" outlineLevel="1" x14ac:dyDescent="0.25">
      <c r="B77" s="8" t="s">
        <v>208</v>
      </c>
      <c r="C77" s="8" t="s">
        <v>3</v>
      </c>
      <c r="D77" s="10">
        <v>0</v>
      </c>
      <c r="E77" s="10">
        <v>0</v>
      </c>
      <c r="F77" s="8" t="s">
        <v>30</v>
      </c>
    </row>
    <row r="78" spans="2:6" hidden="1" outlineLevel="1" x14ac:dyDescent="0.25">
      <c r="B78" s="8" t="s">
        <v>209</v>
      </c>
      <c r="C78" s="8" t="s">
        <v>4</v>
      </c>
      <c r="D78" s="10">
        <v>40032</v>
      </c>
      <c r="E78" s="10">
        <v>40032</v>
      </c>
      <c r="F78" s="8" t="s">
        <v>30</v>
      </c>
    </row>
    <row r="79" spans="2:6" hidden="1" outlineLevel="1" x14ac:dyDescent="0.25">
      <c r="B79" s="8" t="s">
        <v>210</v>
      </c>
      <c r="C79" s="8" t="s">
        <v>2</v>
      </c>
      <c r="D79" s="10">
        <v>0</v>
      </c>
      <c r="E79" s="10">
        <v>0</v>
      </c>
      <c r="F79" s="8" t="s">
        <v>30</v>
      </c>
    </row>
    <row r="80" spans="2:6" hidden="1" outlineLevel="1" x14ac:dyDescent="0.25">
      <c r="B80" s="8" t="s">
        <v>211</v>
      </c>
      <c r="C80" s="8" t="s">
        <v>3</v>
      </c>
      <c r="D80" s="10">
        <v>0</v>
      </c>
      <c r="E80" s="10">
        <v>0</v>
      </c>
      <c r="F80" s="8" t="s">
        <v>30</v>
      </c>
    </row>
    <row r="81" spans="2:6" hidden="1" outlineLevel="1" x14ac:dyDescent="0.25">
      <c r="B81" s="8" t="s">
        <v>212</v>
      </c>
      <c r="C81" s="8" t="s">
        <v>4</v>
      </c>
      <c r="D81" s="10">
        <v>11160</v>
      </c>
      <c r="E81" s="10">
        <v>11160</v>
      </c>
      <c r="F81" s="8" t="s">
        <v>30</v>
      </c>
    </row>
    <row r="82" spans="2:6" collapsed="1" x14ac:dyDescent="0.25">
      <c r="B82" s="8"/>
      <c r="C82" s="8"/>
      <c r="D82" s="10"/>
      <c r="E82" s="10"/>
      <c r="F82" s="8"/>
    </row>
    <row r="83" spans="2:6" x14ac:dyDescent="0.25">
      <c r="B83" s="14" t="s">
        <v>310</v>
      </c>
      <c r="C83" s="8"/>
      <c r="D83" s="10"/>
      <c r="E83" s="10"/>
      <c r="F83" s="8"/>
    </row>
    <row r="84" spans="2:6" hidden="1" outlineLevel="1" x14ac:dyDescent="0.25">
      <c r="B84" s="8" t="s">
        <v>213</v>
      </c>
      <c r="C84" s="8" t="s">
        <v>2</v>
      </c>
      <c r="D84" s="10">
        <v>3794</v>
      </c>
      <c r="E84" s="10">
        <v>3794</v>
      </c>
      <c r="F84" s="8" t="s">
        <v>30</v>
      </c>
    </row>
    <row r="85" spans="2:6" hidden="1" outlineLevel="1" x14ac:dyDescent="0.25">
      <c r="B85" s="8" t="s">
        <v>214</v>
      </c>
      <c r="C85" s="8" t="s">
        <v>3</v>
      </c>
      <c r="D85" s="10">
        <v>0</v>
      </c>
      <c r="E85" s="10">
        <v>0</v>
      </c>
      <c r="F85" s="8" t="s">
        <v>30</v>
      </c>
    </row>
    <row r="86" spans="2:6" hidden="1" outlineLevel="1" x14ac:dyDescent="0.25">
      <c r="B86" s="8" t="s">
        <v>215</v>
      </c>
      <c r="C86" s="8" t="s">
        <v>4</v>
      </c>
      <c r="D86" s="10">
        <v>37470</v>
      </c>
      <c r="E86" s="10">
        <v>37470</v>
      </c>
      <c r="F86" s="8" t="s">
        <v>30</v>
      </c>
    </row>
    <row r="87" spans="2:6" hidden="1" outlineLevel="1" x14ac:dyDescent="0.25">
      <c r="B87" s="8" t="s">
        <v>216</v>
      </c>
      <c r="C87" s="8" t="s">
        <v>2</v>
      </c>
      <c r="D87" s="10">
        <v>1</v>
      </c>
      <c r="E87" s="10">
        <v>1</v>
      </c>
      <c r="F87" s="8" t="s">
        <v>30</v>
      </c>
    </row>
    <row r="88" spans="2:6" hidden="1" outlineLevel="1" x14ac:dyDescent="0.25">
      <c r="B88" s="8" t="s">
        <v>217</v>
      </c>
      <c r="C88" s="8" t="s">
        <v>3</v>
      </c>
      <c r="D88" s="10">
        <v>0</v>
      </c>
      <c r="E88" s="10">
        <v>0</v>
      </c>
      <c r="F88" s="8" t="s">
        <v>30</v>
      </c>
    </row>
    <row r="89" spans="2:6" hidden="1" outlineLevel="1" x14ac:dyDescent="0.25">
      <c r="B89" s="8" t="s">
        <v>218</v>
      </c>
      <c r="C89" s="8" t="s">
        <v>4</v>
      </c>
      <c r="D89" s="10">
        <v>20843</v>
      </c>
      <c r="E89" s="10">
        <v>20843</v>
      </c>
      <c r="F89" s="8" t="s">
        <v>30</v>
      </c>
    </row>
    <row r="90" spans="2:6" hidden="1" outlineLevel="1" x14ac:dyDescent="0.25">
      <c r="B90" s="8" t="s">
        <v>219</v>
      </c>
      <c r="C90" s="8" t="s">
        <v>2</v>
      </c>
      <c r="D90" s="10">
        <v>22176</v>
      </c>
      <c r="E90" s="10">
        <v>22176</v>
      </c>
      <c r="F90" s="8" t="s">
        <v>30</v>
      </c>
    </row>
    <row r="91" spans="2:6" hidden="1" outlineLevel="1" x14ac:dyDescent="0.25">
      <c r="B91" s="8" t="s">
        <v>220</v>
      </c>
      <c r="C91" s="8" t="s">
        <v>3</v>
      </c>
      <c r="D91" s="10">
        <v>0</v>
      </c>
      <c r="E91" s="10">
        <v>0</v>
      </c>
      <c r="F91" s="8" t="s">
        <v>30</v>
      </c>
    </row>
    <row r="92" spans="2:6" hidden="1" outlineLevel="1" x14ac:dyDescent="0.25">
      <c r="B92" s="8" t="s">
        <v>221</v>
      </c>
      <c r="C92" s="8" t="s">
        <v>4</v>
      </c>
      <c r="D92" s="10">
        <v>0</v>
      </c>
      <c r="E92" s="10">
        <v>0</v>
      </c>
      <c r="F92" s="8" t="s">
        <v>30</v>
      </c>
    </row>
    <row r="93" spans="2:6" hidden="1" outlineLevel="1" x14ac:dyDescent="0.25">
      <c r="B93" s="8" t="s">
        <v>222</v>
      </c>
      <c r="C93" s="8" t="s">
        <v>2</v>
      </c>
      <c r="D93" s="10">
        <v>31024</v>
      </c>
      <c r="E93" s="10">
        <v>31024</v>
      </c>
      <c r="F93" s="8" t="s">
        <v>30</v>
      </c>
    </row>
    <row r="94" spans="2:6" hidden="1" outlineLevel="1" x14ac:dyDescent="0.25">
      <c r="B94" s="8" t="s">
        <v>148</v>
      </c>
      <c r="C94" s="8" t="s">
        <v>3</v>
      </c>
      <c r="D94" s="10">
        <v>0</v>
      </c>
      <c r="E94" s="10">
        <v>0</v>
      </c>
      <c r="F94" s="8" t="s">
        <v>30</v>
      </c>
    </row>
    <row r="95" spans="2:6" hidden="1" outlineLevel="1" x14ac:dyDescent="0.25">
      <c r="B95" s="8" t="s">
        <v>223</v>
      </c>
      <c r="C95" s="8" t="s">
        <v>4</v>
      </c>
      <c r="D95" s="10">
        <v>0</v>
      </c>
      <c r="E95" s="10">
        <v>0</v>
      </c>
      <c r="F95" s="8" t="s">
        <v>30</v>
      </c>
    </row>
    <row r="96" spans="2:6" hidden="1" outlineLevel="1" x14ac:dyDescent="0.25">
      <c r="B96" s="8" t="s">
        <v>224</v>
      </c>
      <c r="C96" s="8" t="s">
        <v>2</v>
      </c>
      <c r="D96" s="10">
        <v>0</v>
      </c>
      <c r="E96" s="10">
        <v>0</v>
      </c>
      <c r="F96" s="8" t="s">
        <v>30</v>
      </c>
    </row>
    <row r="97" spans="2:6" hidden="1" outlineLevel="1" x14ac:dyDescent="0.25">
      <c r="B97" s="8" t="s">
        <v>225</v>
      </c>
      <c r="C97" s="8" t="s">
        <v>3</v>
      </c>
      <c r="D97" s="10">
        <v>0</v>
      </c>
      <c r="E97" s="10">
        <v>0</v>
      </c>
      <c r="F97" s="8" t="s">
        <v>30</v>
      </c>
    </row>
    <row r="98" spans="2:6" hidden="1" outlineLevel="1" x14ac:dyDescent="0.25">
      <c r="B98" s="8" t="s">
        <v>226</v>
      </c>
      <c r="C98" s="8" t="s">
        <v>4</v>
      </c>
      <c r="D98" s="10">
        <v>16080</v>
      </c>
      <c r="E98" s="10">
        <v>16080</v>
      </c>
      <c r="F98" s="8" t="s">
        <v>30</v>
      </c>
    </row>
    <row r="99" spans="2:6" hidden="1" outlineLevel="1" x14ac:dyDescent="0.25">
      <c r="B99" s="8" t="s">
        <v>227</v>
      </c>
      <c r="C99" s="8" t="s">
        <v>2</v>
      </c>
      <c r="D99" s="10">
        <v>23280</v>
      </c>
      <c r="E99" s="10">
        <v>23280</v>
      </c>
      <c r="F99" s="8" t="s">
        <v>30</v>
      </c>
    </row>
    <row r="100" spans="2:6" hidden="1" outlineLevel="1" x14ac:dyDescent="0.25">
      <c r="B100" s="8" t="s">
        <v>228</v>
      </c>
      <c r="C100" s="8" t="s">
        <v>3</v>
      </c>
      <c r="D100" s="10">
        <v>0</v>
      </c>
      <c r="E100" s="10">
        <v>0</v>
      </c>
      <c r="F100" s="8" t="s">
        <v>30</v>
      </c>
    </row>
    <row r="101" spans="2:6" hidden="1" outlineLevel="1" x14ac:dyDescent="0.25">
      <c r="B101" s="8" t="s">
        <v>229</v>
      </c>
      <c r="C101" s="8" t="s">
        <v>4</v>
      </c>
      <c r="D101" s="10">
        <v>0</v>
      </c>
      <c r="E101" s="10">
        <v>0</v>
      </c>
      <c r="F101" s="8" t="s">
        <v>30</v>
      </c>
    </row>
    <row r="102" spans="2:6" hidden="1" outlineLevel="1" x14ac:dyDescent="0.25">
      <c r="B102" s="8" t="s">
        <v>230</v>
      </c>
      <c r="C102" s="8" t="s">
        <v>2</v>
      </c>
      <c r="D102" s="10">
        <v>0</v>
      </c>
      <c r="E102" s="10">
        <v>0</v>
      </c>
      <c r="F102" s="8" t="s">
        <v>30</v>
      </c>
    </row>
    <row r="103" spans="2:6" hidden="1" outlineLevel="1" x14ac:dyDescent="0.25">
      <c r="B103" s="8" t="s">
        <v>231</v>
      </c>
      <c r="C103" s="8" t="s">
        <v>3</v>
      </c>
      <c r="D103" s="10">
        <v>0</v>
      </c>
      <c r="E103" s="10">
        <v>0</v>
      </c>
      <c r="F103" s="8" t="s">
        <v>30</v>
      </c>
    </row>
    <row r="104" spans="2:6" hidden="1" outlineLevel="1" x14ac:dyDescent="0.25">
      <c r="B104" s="8" t="s">
        <v>232</v>
      </c>
      <c r="C104" s="8" t="s">
        <v>4</v>
      </c>
      <c r="D104" s="10">
        <v>27792</v>
      </c>
      <c r="E104" s="10">
        <v>27792</v>
      </c>
      <c r="F104" s="8" t="s">
        <v>30</v>
      </c>
    </row>
    <row r="105" spans="2:6" hidden="1" outlineLevel="1" x14ac:dyDescent="0.25">
      <c r="B105" s="8" t="s">
        <v>233</v>
      </c>
      <c r="C105" s="8" t="s">
        <v>2</v>
      </c>
      <c r="D105" s="10">
        <v>38504</v>
      </c>
      <c r="E105" s="10">
        <v>38504</v>
      </c>
      <c r="F105" s="8" t="s">
        <v>30</v>
      </c>
    </row>
    <row r="106" spans="2:6" hidden="1" outlineLevel="1" x14ac:dyDescent="0.25">
      <c r="B106" s="8" t="s">
        <v>234</v>
      </c>
      <c r="C106" s="8" t="s">
        <v>3</v>
      </c>
      <c r="D106" s="10">
        <v>0</v>
      </c>
      <c r="E106" s="10">
        <v>0</v>
      </c>
      <c r="F106" s="8" t="s">
        <v>30</v>
      </c>
    </row>
    <row r="107" spans="2:6" hidden="1" outlineLevel="1" x14ac:dyDescent="0.25">
      <c r="B107" s="8" t="s">
        <v>235</v>
      </c>
      <c r="C107" s="8" t="s">
        <v>4</v>
      </c>
      <c r="D107" s="10">
        <v>0</v>
      </c>
      <c r="E107" s="10">
        <v>0</v>
      </c>
      <c r="F107" s="8" t="s">
        <v>30</v>
      </c>
    </row>
    <row r="108" spans="2:6" hidden="1" outlineLevel="1" x14ac:dyDescent="0.25">
      <c r="B108" s="8" t="s">
        <v>236</v>
      </c>
      <c r="C108" s="8" t="s">
        <v>2</v>
      </c>
      <c r="D108" s="10">
        <v>0</v>
      </c>
      <c r="E108" s="10">
        <v>0</v>
      </c>
      <c r="F108" s="8" t="s">
        <v>30</v>
      </c>
    </row>
    <row r="109" spans="2:6" hidden="1" outlineLevel="1" x14ac:dyDescent="0.25">
      <c r="B109" s="8" t="s">
        <v>237</v>
      </c>
      <c r="C109" s="8" t="s">
        <v>3</v>
      </c>
      <c r="D109" s="10">
        <v>0</v>
      </c>
      <c r="E109" s="10">
        <v>0</v>
      </c>
      <c r="F109" s="8" t="s">
        <v>30</v>
      </c>
    </row>
    <row r="110" spans="2:6" hidden="1" outlineLevel="1" x14ac:dyDescent="0.25">
      <c r="B110" s="8" t="s">
        <v>238</v>
      </c>
      <c r="C110" s="8" t="s">
        <v>4</v>
      </c>
      <c r="D110" s="10">
        <v>28280</v>
      </c>
      <c r="E110" s="10">
        <v>28280</v>
      </c>
      <c r="F110" s="8" t="s">
        <v>30</v>
      </c>
    </row>
    <row r="111" spans="2:6" hidden="1" outlineLevel="1" x14ac:dyDescent="0.25">
      <c r="B111" s="8" t="s">
        <v>239</v>
      </c>
      <c r="C111" s="8" t="s">
        <v>2</v>
      </c>
      <c r="D111" s="10">
        <v>0</v>
      </c>
      <c r="E111" s="10">
        <v>0</v>
      </c>
      <c r="F111" s="8" t="s">
        <v>30</v>
      </c>
    </row>
    <row r="112" spans="2:6" hidden="1" outlineLevel="1" x14ac:dyDescent="0.25">
      <c r="B112" s="8" t="s">
        <v>240</v>
      </c>
      <c r="C112" s="8" t="s">
        <v>3</v>
      </c>
      <c r="D112" s="10">
        <v>0</v>
      </c>
      <c r="E112" s="10">
        <v>0</v>
      </c>
      <c r="F112" s="8" t="s">
        <v>30</v>
      </c>
    </row>
    <row r="113" spans="2:6" hidden="1" outlineLevel="1" x14ac:dyDescent="0.25">
      <c r="B113" s="8" t="s">
        <v>241</v>
      </c>
      <c r="C113" s="8" t="s">
        <v>4</v>
      </c>
      <c r="D113" s="10">
        <v>60624</v>
      </c>
      <c r="E113" s="10">
        <v>60624</v>
      </c>
      <c r="F113" s="8" t="s">
        <v>30</v>
      </c>
    </row>
    <row r="114" spans="2:6" hidden="1" outlineLevel="1" x14ac:dyDescent="0.25">
      <c r="B114" s="8" t="s">
        <v>242</v>
      </c>
      <c r="C114" s="8" t="s">
        <v>2</v>
      </c>
      <c r="D114" s="10">
        <v>35424</v>
      </c>
      <c r="E114" s="10">
        <v>35424</v>
      </c>
      <c r="F114" s="8" t="s">
        <v>30</v>
      </c>
    </row>
    <row r="115" spans="2:6" hidden="1" outlineLevel="1" x14ac:dyDescent="0.25">
      <c r="B115" s="8" t="s">
        <v>146</v>
      </c>
      <c r="C115" s="8" t="s">
        <v>3</v>
      </c>
      <c r="D115" s="10">
        <v>0</v>
      </c>
      <c r="E115" s="10">
        <v>0</v>
      </c>
      <c r="F115" s="8" t="s">
        <v>30</v>
      </c>
    </row>
    <row r="116" spans="2:6" hidden="1" outlineLevel="1" x14ac:dyDescent="0.25">
      <c r="B116" s="8" t="s">
        <v>243</v>
      </c>
      <c r="C116" s="8" t="s">
        <v>4</v>
      </c>
      <c r="D116" s="10">
        <v>0</v>
      </c>
      <c r="E116" s="10">
        <v>0</v>
      </c>
      <c r="F116" s="8" t="s">
        <v>30</v>
      </c>
    </row>
    <row r="117" spans="2:6" hidden="1" outlineLevel="1" x14ac:dyDescent="0.25">
      <c r="B117" s="8" t="s">
        <v>244</v>
      </c>
      <c r="C117" s="8" t="s">
        <v>2</v>
      </c>
      <c r="D117" s="10">
        <v>26244</v>
      </c>
      <c r="E117" s="10">
        <v>26244</v>
      </c>
      <c r="F117" s="8" t="s">
        <v>30</v>
      </c>
    </row>
    <row r="118" spans="2:6" hidden="1" outlineLevel="1" x14ac:dyDescent="0.25">
      <c r="B118" s="8" t="s">
        <v>245</v>
      </c>
      <c r="C118" s="8" t="s">
        <v>3</v>
      </c>
      <c r="D118" s="10">
        <v>0</v>
      </c>
      <c r="E118" s="10">
        <v>0</v>
      </c>
      <c r="F118" s="8" t="s">
        <v>30</v>
      </c>
    </row>
    <row r="119" spans="2:6" hidden="1" outlineLevel="1" x14ac:dyDescent="0.25">
      <c r="B119" s="8" t="s">
        <v>246</v>
      </c>
      <c r="C119" s="8" t="s">
        <v>4</v>
      </c>
      <c r="D119" s="10">
        <v>0</v>
      </c>
      <c r="E119" s="10">
        <v>0</v>
      </c>
      <c r="F119" s="8" t="s">
        <v>30</v>
      </c>
    </row>
    <row r="120" spans="2:6" hidden="1" outlineLevel="1" x14ac:dyDescent="0.25">
      <c r="B120" s="8" t="s">
        <v>247</v>
      </c>
      <c r="C120" s="8" t="s">
        <v>2</v>
      </c>
      <c r="D120" s="10">
        <v>0</v>
      </c>
      <c r="E120" s="10">
        <v>0</v>
      </c>
      <c r="F120" s="8" t="s">
        <v>30</v>
      </c>
    </row>
    <row r="121" spans="2:6" hidden="1" outlineLevel="1" x14ac:dyDescent="0.25">
      <c r="B121" s="8" t="s">
        <v>248</v>
      </c>
      <c r="C121" s="8" t="s">
        <v>3</v>
      </c>
      <c r="D121" s="10">
        <v>24444</v>
      </c>
      <c r="E121" s="10">
        <v>24444</v>
      </c>
      <c r="F121" s="8" t="s">
        <v>30</v>
      </c>
    </row>
    <row r="122" spans="2:6" hidden="1" outlineLevel="1" x14ac:dyDescent="0.25">
      <c r="B122" s="8" t="s">
        <v>249</v>
      </c>
      <c r="C122" s="8" t="s">
        <v>4</v>
      </c>
      <c r="D122" s="10">
        <v>0</v>
      </c>
      <c r="E122" s="10">
        <v>0</v>
      </c>
      <c r="F122" s="8" t="s">
        <v>30</v>
      </c>
    </row>
    <row r="123" spans="2:6" hidden="1" outlineLevel="1" x14ac:dyDescent="0.25">
      <c r="B123" s="8" t="s">
        <v>250</v>
      </c>
      <c r="C123" s="8" t="s">
        <v>2</v>
      </c>
      <c r="D123" s="10">
        <v>30816</v>
      </c>
      <c r="E123" s="10">
        <v>30816</v>
      </c>
      <c r="F123" s="8" t="s">
        <v>30</v>
      </c>
    </row>
    <row r="124" spans="2:6" hidden="1" outlineLevel="1" x14ac:dyDescent="0.25">
      <c r="B124" s="8" t="s">
        <v>251</v>
      </c>
      <c r="C124" s="8" t="s">
        <v>3</v>
      </c>
      <c r="D124" s="10">
        <v>0</v>
      </c>
      <c r="E124" s="10">
        <v>0</v>
      </c>
      <c r="F124" s="8" t="s">
        <v>30</v>
      </c>
    </row>
    <row r="125" spans="2:6" hidden="1" outlineLevel="1" x14ac:dyDescent="0.25">
      <c r="B125" s="8" t="s">
        <v>252</v>
      </c>
      <c r="C125" s="8" t="s">
        <v>4</v>
      </c>
      <c r="D125" s="10">
        <v>0</v>
      </c>
      <c r="E125" s="10">
        <v>0</v>
      </c>
      <c r="F125" s="8" t="s">
        <v>30</v>
      </c>
    </row>
    <row r="126" spans="2:6" hidden="1" outlineLevel="1" x14ac:dyDescent="0.25">
      <c r="B126" s="8" t="s">
        <v>253</v>
      </c>
      <c r="C126" s="8" t="s">
        <v>2</v>
      </c>
      <c r="D126" s="10">
        <v>15552</v>
      </c>
      <c r="E126" s="10">
        <v>15552</v>
      </c>
      <c r="F126" s="8" t="s">
        <v>30</v>
      </c>
    </row>
    <row r="127" spans="2:6" hidden="1" outlineLevel="1" x14ac:dyDescent="0.25">
      <c r="B127" s="8" t="s">
        <v>254</v>
      </c>
      <c r="C127" s="8" t="s">
        <v>3</v>
      </c>
      <c r="D127" s="10">
        <v>0</v>
      </c>
      <c r="E127" s="10">
        <v>0</v>
      </c>
      <c r="F127" s="8" t="s">
        <v>30</v>
      </c>
    </row>
    <row r="128" spans="2:6" hidden="1" outlineLevel="1" x14ac:dyDescent="0.25">
      <c r="B128" s="8" t="s">
        <v>255</v>
      </c>
      <c r="C128" s="8" t="s">
        <v>4</v>
      </c>
      <c r="D128" s="10">
        <v>0</v>
      </c>
      <c r="E128" s="10">
        <v>0</v>
      </c>
      <c r="F128" s="8" t="s">
        <v>30</v>
      </c>
    </row>
    <row r="129" spans="2:6" hidden="1" outlineLevel="1" x14ac:dyDescent="0.25">
      <c r="B129" s="8" t="s">
        <v>256</v>
      </c>
      <c r="C129" s="8" t="s">
        <v>2</v>
      </c>
      <c r="D129" s="10">
        <v>34632</v>
      </c>
      <c r="E129" s="10">
        <v>34632</v>
      </c>
      <c r="F129" s="8" t="s">
        <v>30</v>
      </c>
    </row>
    <row r="130" spans="2:6" hidden="1" outlineLevel="1" x14ac:dyDescent="0.25">
      <c r="B130" s="8" t="s">
        <v>257</v>
      </c>
      <c r="C130" s="8" t="s">
        <v>3</v>
      </c>
      <c r="D130" s="10">
        <v>0</v>
      </c>
      <c r="E130" s="10">
        <v>0</v>
      </c>
      <c r="F130" s="8" t="s">
        <v>30</v>
      </c>
    </row>
    <row r="131" spans="2:6" hidden="1" outlineLevel="1" x14ac:dyDescent="0.25">
      <c r="B131" s="8" t="s">
        <v>258</v>
      </c>
      <c r="C131" s="8" t="s">
        <v>4</v>
      </c>
      <c r="D131" s="10">
        <v>0</v>
      </c>
      <c r="E131" s="10">
        <v>0</v>
      </c>
      <c r="F131" s="8" t="s">
        <v>30</v>
      </c>
    </row>
    <row r="132" spans="2:6" hidden="1" outlineLevel="1" x14ac:dyDescent="0.25">
      <c r="B132" s="8" t="s">
        <v>259</v>
      </c>
      <c r="C132" s="8" t="s">
        <v>2</v>
      </c>
      <c r="D132" s="10">
        <v>0</v>
      </c>
      <c r="E132" s="10">
        <v>0</v>
      </c>
      <c r="F132" s="8" t="s">
        <v>30</v>
      </c>
    </row>
    <row r="133" spans="2:6" hidden="1" outlineLevel="1" x14ac:dyDescent="0.25">
      <c r="B133" s="8" t="s">
        <v>260</v>
      </c>
      <c r="C133" s="8" t="s">
        <v>3</v>
      </c>
      <c r="D133" s="10">
        <v>36756</v>
      </c>
      <c r="E133" s="10">
        <v>36756</v>
      </c>
      <c r="F133" s="8" t="s">
        <v>30</v>
      </c>
    </row>
    <row r="134" spans="2:6" hidden="1" outlineLevel="1" x14ac:dyDescent="0.25">
      <c r="B134" s="8" t="s">
        <v>261</v>
      </c>
      <c r="C134" s="8" t="s">
        <v>4</v>
      </c>
      <c r="D134" s="10">
        <v>0</v>
      </c>
      <c r="E134" s="10">
        <v>0</v>
      </c>
      <c r="F134" s="8" t="s">
        <v>30</v>
      </c>
    </row>
    <row r="135" spans="2:6" hidden="1" outlineLevel="1" x14ac:dyDescent="0.25">
      <c r="B135" s="8" t="s">
        <v>262</v>
      </c>
      <c r="C135" s="8" t="s">
        <v>2</v>
      </c>
      <c r="D135" s="10">
        <v>0</v>
      </c>
      <c r="E135" s="10">
        <v>0</v>
      </c>
      <c r="F135" s="8" t="s">
        <v>30</v>
      </c>
    </row>
    <row r="136" spans="2:6" hidden="1" outlineLevel="1" x14ac:dyDescent="0.25">
      <c r="B136" s="8" t="s">
        <v>263</v>
      </c>
      <c r="C136" s="8" t="s">
        <v>3</v>
      </c>
      <c r="D136" s="10">
        <v>0</v>
      </c>
      <c r="E136" s="10">
        <v>0</v>
      </c>
      <c r="F136" s="8" t="s">
        <v>30</v>
      </c>
    </row>
    <row r="137" spans="2:6" hidden="1" outlineLevel="1" x14ac:dyDescent="0.25">
      <c r="B137" s="8" t="s">
        <v>264</v>
      </c>
      <c r="C137" s="8" t="s">
        <v>4</v>
      </c>
      <c r="D137" s="10">
        <v>57504</v>
      </c>
      <c r="E137" s="10">
        <v>57504</v>
      </c>
      <c r="F137" s="8" t="s">
        <v>30</v>
      </c>
    </row>
    <row r="138" spans="2:6" hidden="1" outlineLevel="1" x14ac:dyDescent="0.25">
      <c r="B138" s="8" t="s">
        <v>265</v>
      </c>
      <c r="C138" s="8" t="s">
        <v>2</v>
      </c>
      <c r="D138" s="10">
        <v>0</v>
      </c>
      <c r="E138" s="10">
        <v>0</v>
      </c>
      <c r="F138" s="8" t="s">
        <v>30</v>
      </c>
    </row>
    <row r="139" spans="2:6" hidden="1" outlineLevel="1" x14ac:dyDescent="0.25">
      <c r="B139" s="8" t="s">
        <v>266</v>
      </c>
      <c r="C139" s="8" t="s">
        <v>3</v>
      </c>
      <c r="D139" s="10">
        <v>0</v>
      </c>
      <c r="E139" s="10">
        <v>0</v>
      </c>
      <c r="F139" s="8" t="s">
        <v>30</v>
      </c>
    </row>
    <row r="140" spans="2:6" hidden="1" outlineLevel="1" x14ac:dyDescent="0.25">
      <c r="B140" s="8" t="s">
        <v>267</v>
      </c>
      <c r="C140" s="8" t="s">
        <v>4</v>
      </c>
      <c r="D140" s="10">
        <v>90624</v>
      </c>
      <c r="E140" s="10">
        <v>90624</v>
      </c>
      <c r="F140" s="8" t="s">
        <v>30</v>
      </c>
    </row>
    <row r="141" spans="2:6" hidden="1" outlineLevel="1" x14ac:dyDescent="0.25">
      <c r="B141" s="8" t="s">
        <v>268</v>
      </c>
      <c r="C141" s="8" t="s">
        <v>2</v>
      </c>
      <c r="D141" s="10">
        <v>0</v>
      </c>
      <c r="E141" s="10">
        <v>0</v>
      </c>
      <c r="F141" s="8" t="s">
        <v>30</v>
      </c>
    </row>
    <row r="142" spans="2:6" hidden="1" outlineLevel="1" x14ac:dyDescent="0.25">
      <c r="B142" s="8" t="s">
        <v>269</v>
      </c>
      <c r="C142" s="8" t="s">
        <v>3</v>
      </c>
      <c r="D142" s="10">
        <v>0</v>
      </c>
      <c r="E142" s="10">
        <v>0</v>
      </c>
      <c r="F142" s="8" t="s">
        <v>30</v>
      </c>
    </row>
    <row r="143" spans="2:6" hidden="1" outlineLevel="1" x14ac:dyDescent="0.25">
      <c r="B143" s="8" t="s">
        <v>270</v>
      </c>
      <c r="C143" s="8" t="s">
        <v>4</v>
      </c>
      <c r="D143" s="10">
        <v>40320</v>
      </c>
      <c r="E143" s="10">
        <v>40320</v>
      </c>
      <c r="F143" s="8" t="s">
        <v>30</v>
      </c>
    </row>
    <row r="144" spans="2:6" collapsed="1" x14ac:dyDescent="0.25">
      <c r="B144" s="8"/>
      <c r="C144" s="8"/>
      <c r="D144" s="10"/>
      <c r="E144" s="10"/>
      <c r="F144" s="8"/>
    </row>
    <row r="145" spans="2:6" x14ac:dyDescent="0.25">
      <c r="B145" s="14" t="s">
        <v>311</v>
      </c>
      <c r="C145" s="8"/>
      <c r="D145" s="10"/>
      <c r="E145" s="10"/>
      <c r="F145" s="8"/>
    </row>
    <row r="146" spans="2:6" hidden="1" outlineLevel="1" x14ac:dyDescent="0.25">
      <c r="B146" s="8" t="s">
        <v>271</v>
      </c>
      <c r="C146" s="8" t="s">
        <v>2</v>
      </c>
      <c r="D146" s="10">
        <v>0</v>
      </c>
      <c r="E146" s="10">
        <v>0</v>
      </c>
      <c r="F146" s="8" t="s">
        <v>30</v>
      </c>
    </row>
    <row r="147" spans="2:6" hidden="1" outlineLevel="1" x14ac:dyDescent="0.25">
      <c r="B147" s="8" t="s">
        <v>272</v>
      </c>
      <c r="C147" s="8" t="s">
        <v>3</v>
      </c>
      <c r="D147" s="10">
        <v>0</v>
      </c>
      <c r="E147" s="10">
        <v>0</v>
      </c>
      <c r="F147" s="8" t="s">
        <v>30</v>
      </c>
    </row>
    <row r="148" spans="2:6" hidden="1" outlineLevel="1" x14ac:dyDescent="0.25">
      <c r="B148" s="8" t="s">
        <v>38</v>
      </c>
      <c r="C148" s="8" t="s">
        <v>4</v>
      </c>
      <c r="D148" s="10">
        <v>500</v>
      </c>
      <c r="E148" s="10">
        <v>500</v>
      </c>
      <c r="F148" s="8" t="s">
        <v>30</v>
      </c>
    </row>
    <row r="149" spans="2:6" hidden="1" outlineLevel="1" x14ac:dyDescent="0.25">
      <c r="B149" s="8" t="s">
        <v>273</v>
      </c>
      <c r="C149" s="8" t="s">
        <v>2</v>
      </c>
      <c r="D149" s="10">
        <v>0</v>
      </c>
      <c r="E149" s="10">
        <v>0</v>
      </c>
      <c r="F149" s="8" t="s">
        <v>30</v>
      </c>
    </row>
    <row r="150" spans="2:6" hidden="1" outlineLevel="1" x14ac:dyDescent="0.25">
      <c r="B150" s="8" t="s">
        <v>274</v>
      </c>
      <c r="C150" s="8" t="s">
        <v>3</v>
      </c>
      <c r="D150" s="10">
        <v>0</v>
      </c>
      <c r="E150" s="10">
        <v>0</v>
      </c>
      <c r="F150" s="8" t="s">
        <v>30</v>
      </c>
    </row>
    <row r="151" spans="2:6" hidden="1" outlineLevel="1" x14ac:dyDescent="0.25">
      <c r="B151" s="8" t="s">
        <v>39</v>
      </c>
      <c r="C151" s="8" t="s">
        <v>4</v>
      </c>
      <c r="D151" s="10">
        <v>20448</v>
      </c>
      <c r="E151" s="10">
        <v>20448</v>
      </c>
      <c r="F151" s="8" t="s">
        <v>30</v>
      </c>
    </row>
    <row r="152" spans="2:6" hidden="1" outlineLevel="1" x14ac:dyDescent="0.25">
      <c r="B152" s="8" t="s">
        <v>275</v>
      </c>
      <c r="C152" s="8" t="s">
        <v>2</v>
      </c>
      <c r="D152" s="10">
        <v>0</v>
      </c>
      <c r="E152" s="10">
        <v>0</v>
      </c>
      <c r="F152" s="8" t="s">
        <v>30</v>
      </c>
    </row>
    <row r="153" spans="2:6" hidden="1" outlineLevel="1" x14ac:dyDescent="0.25">
      <c r="B153" s="8" t="s">
        <v>276</v>
      </c>
      <c r="C153" s="8" t="s">
        <v>3</v>
      </c>
      <c r="D153" s="10">
        <v>0</v>
      </c>
      <c r="E153" s="10">
        <v>0</v>
      </c>
      <c r="F153" s="8" t="s">
        <v>30</v>
      </c>
    </row>
    <row r="154" spans="2:6" hidden="1" outlineLevel="1" x14ac:dyDescent="0.25">
      <c r="B154" s="8" t="s">
        <v>40</v>
      </c>
      <c r="C154" s="8" t="s">
        <v>4</v>
      </c>
      <c r="D154" s="10">
        <v>35784</v>
      </c>
      <c r="E154" s="10">
        <v>35784</v>
      </c>
      <c r="F154" s="8" t="s">
        <v>30</v>
      </c>
    </row>
    <row r="155" spans="2:6" hidden="1" outlineLevel="1" x14ac:dyDescent="0.25">
      <c r="B155" s="8" t="s">
        <v>277</v>
      </c>
      <c r="C155" s="8" t="s">
        <v>2</v>
      </c>
      <c r="D155" s="10">
        <v>0</v>
      </c>
      <c r="E155" s="10">
        <v>0</v>
      </c>
      <c r="F155" s="8" t="s">
        <v>30</v>
      </c>
    </row>
    <row r="156" spans="2:6" hidden="1" outlineLevel="1" x14ac:dyDescent="0.25">
      <c r="B156" s="8" t="s">
        <v>152</v>
      </c>
      <c r="C156" s="8" t="s">
        <v>3</v>
      </c>
      <c r="D156" s="10">
        <v>0</v>
      </c>
      <c r="E156" s="10">
        <v>0</v>
      </c>
      <c r="F156" s="8" t="s">
        <v>30</v>
      </c>
    </row>
    <row r="157" spans="2:6" hidden="1" outlineLevel="1" x14ac:dyDescent="0.25">
      <c r="B157" s="8" t="s">
        <v>41</v>
      </c>
      <c r="C157" s="8" t="s">
        <v>4</v>
      </c>
      <c r="D157" s="10">
        <v>1280</v>
      </c>
      <c r="E157" s="10">
        <v>1280</v>
      </c>
      <c r="F157" s="8" t="s">
        <v>30</v>
      </c>
    </row>
    <row r="158" spans="2:6" hidden="1" outlineLevel="1" x14ac:dyDescent="0.25">
      <c r="B158" s="8" t="s">
        <v>278</v>
      </c>
      <c r="C158" s="8" t="s">
        <v>2</v>
      </c>
      <c r="D158" s="10">
        <v>0</v>
      </c>
      <c r="E158" s="10">
        <v>0</v>
      </c>
      <c r="F158" s="8" t="s">
        <v>30</v>
      </c>
    </row>
    <row r="159" spans="2:6" hidden="1" outlineLevel="1" x14ac:dyDescent="0.25">
      <c r="B159" s="8" t="s">
        <v>279</v>
      </c>
      <c r="C159" s="8" t="s">
        <v>3</v>
      </c>
      <c r="D159" s="10">
        <v>0</v>
      </c>
      <c r="E159" s="10">
        <v>0</v>
      </c>
      <c r="F159" s="8" t="s">
        <v>30</v>
      </c>
    </row>
    <row r="160" spans="2:6" hidden="1" outlineLevel="1" x14ac:dyDescent="0.25">
      <c r="B160" s="8" t="s">
        <v>42</v>
      </c>
      <c r="C160" s="8" t="s">
        <v>4</v>
      </c>
      <c r="D160" s="10">
        <v>18528</v>
      </c>
      <c r="E160" s="10">
        <v>18528</v>
      </c>
      <c r="F160" s="8" t="s">
        <v>30</v>
      </c>
    </row>
    <row r="161" spans="2:6" hidden="1" outlineLevel="1" x14ac:dyDescent="0.25">
      <c r="B161" s="8" t="s">
        <v>280</v>
      </c>
      <c r="C161" s="8" t="s">
        <v>2</v>
      </c>
      <c r="D161" s="10">
        <v>0</v>
      </c>
      <c r="E161" s="10">
        <v>0</v>
      </c>
      <c r="F161" s="8" t="s">
        <v>30</v>
      </c>
    </row>
    <row r="162" spans="2:6" hidden="1" outlineLevel="1" x14ac:dyDescent="0.25">
      <c r="B162" s="8" t="s">
        <v>281</v>
      </c>
      <c r="C162" s="8" t="s">
        <v>3</v>
      </c>
      <c r="D162" s="10">
        <v>0</v>
      </c>
      <c r="E162" s="10">
        <v>0</v>
      </c>
      <c r="F162" s="8" t="s">
        <v>30</v>
      </c>
    </row>
    <row r="163" spans="2:6" hidden="1" outlineLevel="1" x14ac:dyDescent="0.25">
      <c r="B163" s="8" t="s">
        <v>43</v>
      </c>
      <c r="C163" s="8" t="s">
        <v>4</v>
      </c>
      <c r="D163" s="10">
        <v>37296</v>
      </c>
      <c r="E163" s="10">
        <v>37296</v>
      </c>
      <c r="F163" s="8" t="s">
        <v>30</v>
      </c>
    </row>
    <row r="164" spans="2:6" hidden="1" outlineLevel="1" x14ac:dyDescent="0.25">
      <c r="B164" s="8" t="s">
        <v>282</v>
      </c>
      <c r="C164" s="8" t="s">
        <v>2</v>
      </c>
      <c r="D164" s="10">
        <v>0</v>
      </c>
      <c r="E164" s="10">
        <v>0</v>
      </c>
      <c r="F164" s="8" t="s">
        <v>30</v>
      </c>
    </row>
    <row r="165" spans="2:6" hidden="1" outlineLevel="1" x14ac:dyDescent="0.25">
      <c r="B165" s="8" t="s">
        <v>283</v>
      </c>
      <c r="C165" s="8" t="s">
        <v>3</v>
      </c>
      <c r="D165" s="10">
        <v>0</v>
      </c>
      <c r="E165" s="10">
        <v>0</v>
      </c>
      <c r="F165" s="8" t="s">
        <v>30</v>
      </c>
    </row>
    <row r="166" spans="2:6" hidden="1" outlineLevel="1" x14ac:dyDescent="0.25">
      <c r="B166" s="8" t="s">
        <v>44</v>
      </c>
      <c r="C166" s="8" t="s">
        <v>4</v>
      </c>
      <c r="D166" s="10">
        <v>6048</v>
      </c>
      <c r="E166" s="10">
        <v>6048</v>
      </c>
      <c r="F166" s="8" t="s">
        <v>30</v>
      </c>
    </row>
    <row r="167" spans="2:6" hidden="1" outlineLevel="1" x14ac:dyDescent="0.25">
      <c r="B167" s="8" t="s">
        <v>284</v>
      </c>
      <c r="C167" s="8" t="s">
        <v>2</v>
      </c>
      <c r="D167" s="10">
        <v>0</v>
      </c>
      <c r="E167" s="10">
        <v>0</v>
      </c>
      <c r="F167" s="8" t="s">
        <v>30</v>
      </c>
    </row>
    <row r="168" spans="2:6" hidden="1" outlineLevel="1" x14ac:dyDescent="0.25">
      <c r="B168" s="8" t="s">
        <v>285</v>
      </c>
      <c r="C168" s="8" t="s">
        <v>3</v>
      </c>
      <c r="D168" s="10">
        <v>0</v>
      </c>
      <c r="E168" s="10">
        <v>0</v>
      </c>
      <c r="F168" s="8" t="s">
        <v>30</v>
      </c>
    </row>
    <row r="169" spans="2:6" hidden="1" outlineLevel="1" x14ac:dyDescent="0.25">
      <c r="B169" s="8" t="s">
        <v>45</v>
      </c>
      <c r="C169" s="8" t="s">
        <v>4</v>
      </c>
      <c r="D169" s="10">
        <v>0</v>
      </c>
      <c r="E169" s="10">
        <v>0</v>
      </c>
      <c r="F169" s="8" t="s">
        <v>30</v>
      </c>
    </row>
    <row r="170" spans="2:6" hidden="1" outlineLevel="1" x14ac:dyDescent="0.25">
      <c r="B170" s="8" t="s">
        <v>286</v>
      </c>
      <c r="C170" s="8" t="s">
        <v>2</v>
      </c>
      <c r="D170" s="10">
        <v>0</v>
      </c>
      <c r="E170" s="10">
        <v>0</v>
      </c>
      <c r="F170" s="8" t="s">
        <v>30</v>
      </c>
    </row>
    <row r="171" spans="2:6" hidden="1" outlineLevel="1" x14ac:dyDescent="0.25">
      <c r="B171" s="8" t="s">
        <v>287</v>
      </c>
      <c r="C171" s="8" t="s">
        <v>3</v>
      </c>
      <c r="D171" s="10">
        <v>0</v>
      </c>
      <c r="E171" s="10">
        <v>0</v>
      </c>
      <c r="F171" s="8" t="s">
        <v>30</v>
      </c>
    </row>
    <row r="172" spans="2:6" hidden="1" outlineLevel="1" x14ac:dyDescent="0.25">
      <c r="B172" s="8" t="s">
        <v>46</v>
      </c>
      <c r="C172" s="8" t="s">
        <v>4</v>
      </c>
      <c r="D172" s="10">
        <v>22880</v>
      </c>
      <c r="E172" s="10">
        <v>22880</v>
      </c>
      <c r="F172" s="8" t="s">
        <v>30</v>
      </c>
    </row>
    <row r="173" spans="2:6" hidden="1" outlineLevel="1" x14ac:dyDescent="0.25">
      <c r="B173" s="8" t="s">
        <v>288</v>
      </c>
      <c r="C173" s="8" t="s">
        <v>2</v>
      </c>
      <c r="D173" s="10">
        <v>0</v>
      </c>
      <c r="E173" s="10">
        <v>0</v>
      </c>
      <c r="F173" s="8" t="s">
        <v>30</v>
      </c>
    </row>
    <row r="174" spans="2:6" hidden="1" outlineLevel="1" x14ac:dyDescent="0.25">
      <c r="B174" s="8" t="s">
        <v>289</v>
      </c>
      <c r="C174" s="8" t="s">
        <v>3</v>
      </c>
      <c r="D174" s="10">
        <v>0</v>
      </c>
      <c r="E174" s="10">
        <v>0</v>
      </c>
      <c r="F174" s="8" t="s">
        <v>30</v>
      </c>
    </row>
    <row r="175" spans="2:6" hidden="1" outlineLevel="1" x14ac:dyDescent="0.25">
      <c r="B175" s="8" t="s">
        <v>47</v>
      </c>
      <c r="C175" s="8" t="s">
        <v>4</v>
      </c>
      <c r="D175" s="10">
        <v>13032</v>
      </c>
      <c r="E175" s="10">
        <v>13032</v>
      </c>
      <c r="F175" s="8" t="s">
        <v>30</v>
      </c>
    </row>
    <row r="176" spans="2:6" hidden="1" outlineLevel="1" x14ac:dyDescent="0.25">
      <c r="B176" s="8" t="s">
        <v>290</v>
      </c>
      <c r="C176" s="8" t="s">
        <v>2</v>
      </c>
      <c r="D176" s="10">
        <v>9324</v>
      </c>
      <c r="E176" s="10">
        <v>9324</v>
      </c>
      <c r="F176" s="8" t="s">
        <v>30</v>
      </c>
    </row>
    <row r="177" spans="2:6" hidden="1" outlineLevel="1" x14ac:dyDescent="0.25">
      <c r="B177" s="8" t="s">
        <v>150</v>
      </c>
      <c r="C177" s="8" t="s">
        <v>3</v>
      </c>
      <c r="D177" s="10">
        <v>0</v>
      </c>
      <c r="E177" s="10">
        <v>0</v>
      </c>
      <c r="F177" s="8" t="s">
        <v>30</v>
      </c>
    </row>
    <row r="178" spans="2:6" hidden="1" outlineLevel="1" x14ac:dyDescent="0.25">
      <c r="B178" s="8" t="s">
        <v>48</v>
      </c>
      <c r="C178" s="8" t="s">
        <v>4</v>
      </c>
      <c r="D178" s="10">
        <v>0</v>
      </c>
      <c r="E178" s="10">
        <v>0</v>
      </c>
      <c r="F178" s="8" t="s">
        <v>30</v>
      </c>
    </row>
    <row r="179" spans="2:6" hidden="1" outlineLevel="1" x14ac:dyDescent="0.25">
      <c r="B179" s="8" t="s">
        <v>291</v>
      </c>
      <c r="C179" s="8" t="s">
        <v>2</v>
      </c>
      <c r="D179" s="10">
        <v>5040</v>
      </c>
      <c r="E179" s="10">
        <v>5040</v>
      </c>
      <c r="F179" s="8" t="s">
        <v>30</v>
      </c>
    </row>
    <row r="180" spans="2:6" hidden="1" outlineLevel="1" x14ac:dyDescent="0.25">
      <c r="B180" s="8" t="s">
        <v>292</v>
      </c>
      <c r="C180" s="8" t="s">
        <v>3</v>
      </c>
      <c r="D180" s="10">
        <v>0</v>
      </c>
      <c r="E180" s="10">
        <v>0</v>
      </c>
      <c r="F180" s="8" t="s">
        <v>30</v>
      </c>
    </row>
    <row r="181" spans="2:6" hidden="1" outlineLevel="1" x14ac:dyDescent="0.25">
      <c r="B181" s="8" t="s">
        <v>49</v>
      </c>
      <c r="C181" s="8" t="s">
        <v>4</v>
      </c>
      <c r="D181" s="10">
        <v>0</v>
      </c>
      <c r="E181" s="10">
        <v>0</v>
      </c>
      <c r="F181" s="8" t="s">
        <v>30</v>
      </c>
    </row>
    <row r="182" spans="2:6" hidden="1" outlineLevel="1" x14ac:dyDescent="0.25">
      <c r="B182" s="8" t="s">
        <v>293</v>
      </c>
      <c r="C182" s="8" t="s">
        <v>2</v>
      </c>
      <c r="D182" s="10">
        <v>0</v>
      </c>
      <c r="E182" s="10">
        <v>0</v>
      </c>
      <c r="F182" s="8" t="s">
        <v>30</v>
      </c>
    </row>
    <row r="183" spans="2:6" hidden="1" outlineLevel="1" x14ac:dyDescent="0.25">
      <c r="B183" s="8" t="s">
        <v>294</v>
      </c>
      <c r="C183" s="8" t="s">
        <v>3</v>
      </c>
      <c r="D183" s="10">
        <v>3420</v>
      </c>
      <c r="E183" s="10">
        <v>3420</v>
      </c>
      <c r="F183" s="8" t="s">
        <v>30</v>
      </c>
    </row>
    <row r="184" spans="2:6" hidden="1" outlineLevel="1" x14ac:dyDescent="0.25">
      <c r="B184" s="8" t="s">
        <v>50</v>
      </c>
      <c r="C184" s="8" t="s">
        <v>4</v>
      </c>
      <c r="D184" s="10">
        <v>0</v>
      </c>
      <c r="E184" s="10">
        <v>0</v>
      </c>
      <c r="F184" s="8" t="s">
        <v>30</v>
      </c>
    </row>
    <row r="185" spans="2:6" hidden="1" outlineLevel="1" x14ac:dyDescent="0.25">
      <c r="B185" s="8" t="s">
        <v>295</v>
      </c>
      <c r="C185" s="8" t="s">
        <v>2</v>
      </c>
      <c r="D185" s="10">
        <v>13152</v>
      </c>
      <c r="E185" s="10">
        <v>13152</v>
      </c>
      <c r="F185" s="8" t="s">
        <v>30</v>
      </c>
    </row>
    <row r="186" spans="2:6" hidden="1" outlineLevel="1" x14ac:dyDescent="0.25">
      <c r="B186" s="8" t="s">
        <v>296</v>
      </c>
      <c r="C186" s="8" t="s">
        <v>3</v>
      </c>
      <c r="D186" s="10">
        <v>0</v>
      </c>
      <c r="E186" s="10">
        <v>0</v>
      </c>
      <c r="F186" s="8" t="s">
        <v>30</v>
      </c>
    </row>
    <row r="187" spans="2:6" hidden="1" outlineLevel="1" x14ac:dyDescent="0.25">
      <c r="B187" s="8" t="s">
        <v>51</v>
      </c>
      <c r="C187" s="8" t="s">
        <v>4</v>
      </c>
      <c r="D187" s="10">
        <v>0</v>
      </c>
      <c r="E187" s="10">
        <v>0</v>
      </c>
      <c r="F187" s="8" t="s">
        <v>30</v>
      </c>
    </row>
    <row r="188" spans="2:6" hidden="1" outlineLevel="1" x14ac:dyDescent="0.25">
      <c r="B188" s="8" t="s">
        <v>297</v>
      </c>
      <c r="C188" s="8" t="s">
        <v>2</v>
      </c>
      <c r="D188" s="10">
        <v>0</v>
      </c>
      <c r="E188" s="10">
        <v>0</v>
      </c>
      <c r="F188" s="8" t="s">
        <v>30</v>
      </c>
    </row>
    <row r="189" spans="2:6" hidden="1" outlineLevel="1" x14ac:dyDescent="0.25">
      <c r="B189" s="8" t="s">
        <v>298</v>
      </c>
      <c r="C189" s="8" t="s">
        <v>3</v>
      </c>
      <c r="D189" s="10">
        <v>0</v>
      </c>
      <c r="E189" s="10">
        <v>0</v>
      </c>
      <c r="F189" s="8" t="s">
        <v>30</v>
      </c>
    </row>
    <row r="190" spans="2:6" hidden="1" outlineLevel="1" x14ac:dyDescent="0.25">
      <c r="B190" s="8" t="s">
        <v>52</v>
      </c>
      <c r="C190" s="8" t="s">
        <v>4</v>
      </c>
      <c r="D190" s="10">
        <v>4932</v>
      </c>
      <c r="E190" s="10">
        <v>4932</v>
      </c>
      <c r="F190" s="8" t="s">
        <v>30</v>
      </c>
    </row>
    <row r="191" spans="2:6" hidden="1" outlineLevel="1" x14ac:dyDescent="0.25">
      <c r="B191" s="8" t="s">
        <v>299</v>
      </c>
      <c r="C191" s="8" t="s">
        <v>2</v>
      </c>
      <c r="D191" s="10">
        <v>0</v>
      </c>
      <c r="E191" s="10">
        <v>0</v>
      </c>
      <c r="F191" s="8" t="s">
        <v>30</v>
      </c>
    </row>
    <row r="192" spans="2:6" hidden="1" outlineLevel="1" x14ac:dyDescent="0.25">
      <c r="B192" s="8" t="s">
        <v>300</v>
      </c>
      <c r="C192" s="8" t="s">
        <v>3</v>
      </c>
      <c r="D192" s="10">
        <v>0</v>
      </c>
      <c r="E192" s="10">
        <v>0</v>
      </c>
      <c r="F192" s="8" t="s">
        <v>30</v>
      </c>
    </row>
    <row r="193" spans="2:6" hidden="1" outlineLevel="1" x14ac:dyDescent="0.25">
      <c r="B193" s="8" t="s">
        <v>53</v>
      </c>
      <c r="C193" s="8" t="s">
        <v>4</v>
      </c>
      <c r="D193" s="10">
        <v>6912</v>
      </c>
      <c r="E193" s="10">
        <v>6912</v>
      </c>
      <c r="F193" s="8" t="s">
        <v>30</v>
      </c>
    </row>
    <row r="194" spans="2:6" hidden="1" outlineLevel="1" x14ac:dyDescent="0.25">
      <c r="B194" s="8" t="s">
        <v>301</v>
      </c>
      <c r="C194" s="8" t="s">
        <v>2</v>
      </c>
      <c r="D194" s="10">
        <v>0</v>
      </c>
      <c r="E194" s="10">
        <v>0</v>
      </c>
      <c r="F194" s="8" t="s">
        <v>30</v>
      </c>
    </row>
    <row r="195" spans="2:6" hidden="1" outlineLevel="1" x14ac:dyDescent="0.25">
      <c r="B195" s="8" t="s">
        <v>302</v>
      </c>
      <c r="C195" s="8" t="s">
        <v>3</v>
      </c>
      <c r="D195" s="10">
        <v>9936</v>
      </c>
      <c r="E195" s="10">
        <v>9936</v>
      </c>
      <c r="F195" s="8" t="s">
        <v>30</v>
      </c>
    </row>
    <row r="196" spans="2:6" hidden="1" outlineLevel="1" x14ac:dyDescent="0.25">
      <c r="B196" s="8" t="s">
        <v>54</v>
      </c>
      <c r="C196" s="8" t="s">
        <v>4</v>
      </c>
      <c r="D196" s="10">
        <v>0</v>
      </c>
      <c r="E196" s="10">
        <v>0</v>
      </c>
      <c r="F196" s="8" t="s">
        <v>30</v>
      </c>
    </row>
    <row r="197" spans="2:6" hidden="1" outlineLevel="1" x14ac:dyDescent="0.25">
      <c r="B197" s="8" t="s">
        <v>303</v>
      </c>
      <c r="C197" s="8" t="s">
        <v>2</v>
      </c>
      <c r="D197" s="10">
        <v>0</v>
      </c>
      <c r="E197" s="10">
        <v>0</v>
      </c>
      <c r="F197" s="8" t="s">
        <v>30</v>
      </c>
    </row>
    <row r="198" spans="2:6" hidden="1" outlineLevel="1" x14ac:dyDescent="0.25">
      <c r="B198" s="8" t="s">
        <v>304</v>
      </c>
      <c r="C198" s="8" t="s">
        <v>3</v>
      </c>
      <c r="D198" s="10">
        <v>0</v>
      </c>
      <c r="E198" s="10">
        <v>0</v>
      </c>
      <c r="F198" s="8" t="s">
        <v>30</v>
      </c>
    </row>
    <row r="199" spans="2:6" hidden="1" outlineLevel="1" x14ac:dyDescent="0.25">
      <c r="B199" s="8" t="s">
        <v>55</v>
      </c>
      <c r="C199" s="8" t="s">
        <v>4</v>
      </c>
      <c r="D199" s="10">
        <v>18816</v>
      </c>
      <c r="E199" s="10">
        <v>18816</v>
      </c>
      <c r="F199" s="8" t="s">
        <v>30</v>
      </c>
    </row>
    <row r="200" spans="2:6" hidden="1" outlineLevel="1" x14ac:dyDescent="0.25">
      <c r="B200" s="8" t="s">
        <v>305</v>
      </c>
      <c r="C200" s="8" t="s">
        <v>2</v>
      </c>
      <c r="D200" s="10">
        <v>0</v>
      </c>
      <c r="E200" s="10">
        <v>0</v>
      </c>
      <c r="F200" s="8" t="s">
        <v>30</v>
      </c>
    </row>
    <row r="201" spans="2:6" hidden="1" outlineLevel="1" x14ac:dyDescent="0.25">
      <c r="B201" s="8" t="s">
        <v>306</v>
      </c>
      <c r="C201" s="8" t="s">
        <v>3</v>
      </c>
      <c r="D201" s="10">
        <v>0</v>
      </c>
      <c r="E201" s="10">
        <v>0</v>
      </c>
      <c r="F201" s="8" t="s">
        <v>30</v>
      </c>
    </row>
    <row r="202" spans="2:6" hidden="1" outlineLevel="1" x14ac:dyDescent="0.25">
      <c r="B202" s="8" t="s">
        <v>56</v>
      </c>
      <c r="C202" s="8" t="s">
        <v>4</v>
      </c>
      <c r="D202" s="10">
        <v>31776</v>
      </c>
      <c r="E202" s="10">
        <v>31776</v>
      </c>
      <c r="F202" s="8" t="s">
        <v>30</v>
      </c>
    </row>
    <row r="203" spans="2:6" hidden="1" outlineLevel="1" x14ac:dyDescent="0.25">
      <c r="B203" s="8" t="s">
        <v>307</v>
      </c>
      <c r="C203" s="8" t="s">
        <v>2</v>
      </c>
      <c r="D203" s="10">
        <v>0</v>
      </c>
      <c r="E203" s="10">
        <v>0</v>
      </c>
      <c r="F203" s="8" t="s">
        <v>30</v>
      </c>
    </row>
    <row r="204" spans="2:6" hidden="1" outlineLevel="1" x14ac:dyDescent="0.25">
      <c r="B204" s="8" t="s">
        <v>308</v>
      </c>
      <c r="C204" s="8" t="s">
        <v>3</v>
      </c>
      <c r="D204" s="10">
        <v>0</v>
      </c>
      <c r="E204" s="10">
        <v>0</v>
      </c>
      <c r="F204" s="8" t="s">
        <v>30</v>
      </c>
    </row>
    <row r="205" spans="2:6" ht="15.75" hidden="1" outlineLevel="1" thickBot="1" x14ac:dyDescent="0.3">
      <c r="B205" s="5" t="s">
        <v>57</v>
      </c>
      <c r="C205" s="5" t="s">
        <v>4</v>
      </c>
      <c r="D205" s="9">
        <v>17640</v>
      </c>
      <c r="E205" s="9">
        <v>17640</v>
      </c>
      <c r="F205" s="5" t="s">
        <v>30</v>
      </c>
    </row>
    <row r="206" spans="2:6" collapsed="1" x14ac:dyDescent="0.25">
      <c r="B206" s="7"/>
      <c r="C206" s="7"/>
      <c r="D206" s="11"/>
      <c r="E206" s="11"/>
      <c r="F206" s="7"/>
    </row>
    <row r="209" spans="1:7" ht="15.75" thickBot="1" x14ac:dyDescent="0.3">
      <c r="A209" t="s">
        <v>31</v>
      </c>
    </row>
    <row r="210" spans="1:7" ht="15.75" thickBot="1" x14ac:dyDescent="0.3">
      <c r="B210" s="6" t="s">
        <v>25</v>
      </c>
      <c r="C210" s="6" t="s">
        <v>26</v>
      </c>
      <c r="D210" s="6" t="s">
        <v>32</v>
      </c>
      <c r="E210" s="6" t="s">
        <v>33</v>
      </c>
      <c r="F210" s="6" t="s">
        <v>34</v>
      </c>
      <c r="G210" s="6" t="s">
        <v>35</v>
      </c>
    </row>
    <row r="211" spans="1:7" x14ac:dyDescent="0.25">
      <c r="B211" s="13" t="s">
        <v>138</v>
      </c>
      <c r="C211" s="12"/>
      <c r="D211" s="12"/>
      <c r="E211" s="12"/>
      <c r="F211" s="12"/>
      <c r="G211" s="12"/>
    </row>
    <row r="212" spans="1:7" outlineLevel="1" x14ac:dyDescent="0.25">
      <c r="B212" s="8" t="s">
        <v>58</v>
      </c>
      <c r="C212" s="8" t="s">
        <v>2</v>
      </c>
      <c r="D212" s="10">
        <v>634715.45000000007</v>
      </c>
      <c r="E212" s="8" t="s">
        <v>59</v>
      </c>
      <c r="F212" s="8" t="s">
        <v>60</v>
      </c>
      <c r="G212" s="8">
        <v>215284.54999999993</v>
      </c>
    </row>
    <row r="213" spans="1:7" outlineLevel="1" x14ac:dyDescent="0.25">
      <c r="B213" s="8" t="s">
        <v>61</v>
      </c>
      <c r="C213" s="8" t="s">
        <v>3</v>
      </c>
      <c r="D213" s="10">
        <v>89414.28</v>
      </c>
      <c r="E213" s="8" t="s">
        <v>62</v>
      </c>
      <c r="F213" s="8" t="s">
        <v>60</v>
      </c>
      <c r="G213" s="8">
        <v>335585.72</v>
      </c>
    </row>
    <row r="214" spans="1:7" outlineLevel="1" x14ac:dyDescent="0.25">
      <c r="B214" s="8" t="s">
        <v>63</v>
      </c>
      <c r="C214" s="8" t="s">
        <v>4</v>
      </c>
      <c r="D214" s="10">
        <v>559998.80000000005</v>
      </c>
      <c r="E214" s="8" t="s">
        <v>64</v>
      </c>
      <c r="F214" s="8" t="s">
        <v>60</v>
      </c>
      <c r="G214" s="8">
        <v>1.1999999999534339</v>
      </c>
    </row>
    <row r="215" spans="1:7" x14ac:dyDescent="0.25">
      <c r="B215" s="8"/>
      <c r="C215" s="8"/>
      <c r="D215" s="10"/>
      <c r="E215" s="8"/>
      <c r="F215" s="8"/>
      <c r="G215" s="8"/>
    </row>
    <row r="216" spans="1:7" x14ac:dyDescent="0.25">
      <c r="B216" s="14" t="s">
        <v>381</v>
      </c>
      <c r="C216" s="8"/>
      <c r="D216" s="10"/>
      <c r="E216" s="8"/>
      <c r="F216" s="8"/>
      <c r="G216" s="8"/>
    </row>
    <row r="217" spans="1:7" hidden="1" outlineLevel="1" x14ac:dyDescent="0.25">
      <c r="B217" s="8" t="s">
        <v>65</v>
      </c>
      <c r="C217" s="8" t="s">
        <v>15</v>
      </c>
      <c r="D217" s="10">
        <v>43120</v>
      </c>
      <c r="E217" s="8" t="s">
        <v>318</v>
      </c>
      <c r="F217" s="8" t="s">
        <v>66</v>
      </c>
      <c r="G217" s="10">
        <v>0</v>
      </c>
    </row>
    <row r="218" spans="1:7" hidden="1" outlineLevel="1" x14ac:dyDescent="0.25">
      <c r="B218" s="8" t="s">
        <v>67</v>
      </c>
      <c r="C218" s="8" t="s">
        <v>15</v>
      </c>
      <c r="D218" s="10">
        <v>13320</v>
      </c>
      <c r="E218" s="8" t="s">
        <v>319</v>
      </c>
      <c r="F218" s="8" t="s">
        <v>66</v>
      </c>
      <c r="G218" s="10">
        <v>0</v>
      </c>
    </row>
    <row r="219" spans="1:7" hidden="1" outlineLevel="1" x14ac:dyDescent="0.25">
      <c r="B219" s="8" t="s">
        <v>68</v>
      </c>
      <c r="C219" s="8" t="s">
        <v>15</v>
      </c>
      <c r="D219" s="10">
        <v>11592</v>
      </c>
      <c r="E219" s="8" t="s">
        <v>320</v>
      </c>
      <c r="F219" s="8" t="s">
        <v>66</v>
      </c>
      <c r="G219" s="10">
        <v>0</v>
      </c>
    </row>
    <row r="220" spans="1:7" hidden="1" outlineLevel="1" x14ac:dyDescent="0.25">
      <c r="B220" s="8" t="s">
        <v>69</v>
      </c>
      <c r="C220" s="8" t="s">
        <v>15</v>
      </c>
      <c r="D220" s="10">
        <v>30224</v>
      </c>
      <c r="E220" s="8" t="s">
        <v>321</v>
      </c>
      <c r="F220" s="8" t="s">
        <v>66</v>
      </c>
      <c r="G220" s="10">
        <v>0</v>
      </c>
    </row>
    <row r="221" spans="1:7" hidden="1" outlineLevel="1" x14ac:dyDescent="0.25">
      <c r="B221" s="8" t="s">
        <v>70</v>
      </c>
      <c r="C221" s="8" t="s">
        <v>15</v>
      </c>
      <c r="D221" s="10">
        <v>11832</v>
      </c>
      <c r="E221" s="8" t="s">
        <v>322</v>
      </c>
      <c r="F221" s="8" t="s">
        <v>66</v>
      </c>
      <c r="G221" s="10">
        <v>0</v>
      </c>
    </row>
    <row r="222" spans="1:7" hidden="1" outlineLevel="1" x14ac:dyDescent="0.25">
      <c r="B222" s="8" t="s">
        <v>71</v>
      </c>
      <c r="C222" s="8" t="s">
        <v>15</v>
      </c>
      <c r="D222" s="10">
        <v>16032</v>
      </c>
      <c r="E222" s="8" t="s">
        <v>323</v>
      </c>
      <c r="F222" s="8" t="s">
        <v>66</v>
      </c>
      <c r="G222" s="10">
        <v>0</v>
      </c>
    </row>
    <row r="223" spans="1:7" hidden="1" outlineLevel="1" x14ac:dyDescent="0.25">
      <c r="B223" s="8" t="s">
        <v>72</v>
      </c>
      <c r="C223" s="8" t="s">
        <v>15</v>
      </c>
      <c r="D223" s="10">
        <v>12480</v>
      </c>
      <c r="E223" s="8" t="s">
        <v>324</v>
      </c>
      <c r="F223" s="8" t="s">
        <v>66</v>
      </c>
      <c r="G223" s="10">
        <v>0</v>
      </c>
    </row>
    <row r="224" spans="1:7" hidden="1" outlineLevel="1" x14ac:dyDescent="0.25">
      <c r="B224" s="8" t="s">
        <v>73</v>
      </c>
      <c r="C224" s="8" t="s">
        <v>15</v>
      </c>
      <c r="D224" s="10">
        <v>11848</v>
      </c>
      <c r="E224" s="8" t="s">
        <v>325</v>
      </c>
      <c r="F224" s="8" t="s">
        <v>66</v>
      </c>
      <c r="G224" s="10">
        <v>0</v>
      </c>
    </row>
    <row r="225" spans="2:7" hidden="1" outlineLevel="1" x14ac:dyDescent="0.25">
      <c r="B225" s="8" t="s">
        <v>74</v>
      </c>
      <c r="C225" s="8" t="s">
        <v>15</v>
      </c>
      <c r="D225" s="10">
        <v>10040</v>
      </c>
      <c r="E225" s="8" t="s">
        <v>326</v>
      </c>
      <c r="F225" s="8" t="s">
        <v>66</v>
      </c>
      <c r="G225" s="10">
        <v>0</v>
      </c>
    </row>
    <row r="226" spans="2:7" hidden="1" outlineLevel="1" x14ac:dyDescent="0.25">
      <c r="B226" s="8" t="s">
        <v>75</v>
      </c>
      <c r="C226" s="8" t="s">
        <v>15</v>
      </c>
      <c r="D226" s="10">
        <v>26352</v>
      </c>
      <c r="E226" s="8" t="s">
        <v>327</v>
      </c>
      <c r="F226" s="8" t="s">
        <v>66</v>
      </c>
      <c r="G226" s="10">
        <v>0</v>
      </c>
    </row>
    <row r="227" spans="2:7" hidden="1" outlineLevel="1" x14ac:dyDescent="0.25">
      <c r="B227" s="8" t="s">
        <v>76</v>
      </c>
      <c r="C227" s="8" t="s">
        <v>15</v>
      </c>
      <c r="D227" s="10">
        <v>6696</v>
      </c>
      <c r="E227" s="8" t="s">
        <v>328</v>
      </c>
      <c r="F227" s="8" t="s">
        <v>66</v>
      </c>
      <c r="G227" s="10">
        <v>0</v>
      </c>
    </row>
    <row r="228" spans="2:7" hidden="1" outlineLevel="1" x14ac:dyDescent="0.25">
      <c r="B228" s="8" t="s">
        <v>77</v>
      </c>
      <c r="C228" s="8" t="s">
        <v>15</v>
      </c>
      <c r="D228" s="10">
        <v>2160</v>
      </c>
      <c r="E228" s="8" t="s">
        <v>329</v>
      </c>
      <c r="F228" s="8" t="s">
        <v>66</v>
      </c>
      <c r="G228" s="10">
        <v>0</v>
      </c>
    </row>
    <row r="229" spans="2:7" hidden="1" outlineLevel="1" x14ac:dyDescent="0.25">
      <c r="B229" s="8" t="s">
        <v>78</v>
      </c>
      <c r="C229" s="8" t="s">
        <v>15</v>
      </c>
      <c r="D229" s="10">
        <v>12168</v>
      </c>
      <c r="E229" s="8" t="s">
        <v>330</v>
      </c>
      <c r="F229" s="8" t="s">
        <v>66</v>
      </c>
      <c r="G229" s="10">
        <v>0</v>
      </c>
    </row>
    <row r="230" spans="2:7" hidden="1" outlineLevel="1" x14ac:dyDescent="0.25">
      <c r="B230" s="8" t="s">
        <v>79</v>
      </c>
      <c r="C230" s="8" t="s">
        <v>15</v>
      </c>
      <c r="D230" s="10">
        <v>23904</v>
      </c>
      <c r="E230" s="8" t="s">
        <v>331</v>
      </c>
      <c r="F230" s="8" t="s">
        <v>66</v>
      </c>
      <c r="G230" s="10">
        <v>0</v>
      </c>
    </row>
    <row r="231" spans="2:7" hidden="1" outlineLevel="1" x14ac:dyDescent="0.25">
      <c r="B231" s="8" t="s">
        <v>80</v>
      </c>
      <c r="C231" s="8" t="s">
        <v>15</v>
      </c>
      <c r="D231" s="10">
        <v>31572</v>
      </c>
      <c r="E231" s="8" t="s">
        <v>332</v>
      </c>
      <c r="F231" s="8" t="s">
        <v>66</v>
      </c>
      <c r="G231" s="10">
        <v>0</v>
      </c>
    </row>
    <row r="232" spans="2:7" hidden="1" outlineLevel="1" x14ac:dyDescent="0.25">
      <c r="B232" s="8" t="s">
        <v>81</v>
      </c>
      <c r="C232" s="8" t="s">
        <v>15</v>
      </c>
      <c r="D232" s="10">
        <v>29556</v>
      </c>
      <c r="E232" s="8" t="s">
        <v>333</v>
      </c>
      <c r="F232" s="8" t="s">
        <v>66</v>
      </c>
      <c r="G232" s="10">
        <v>0</v>
      </c>
    </row>
    <row r="233" spans="2:7" hidden="1" outlineLevel="1" x14ac:dyDescent="0.25">
      <c r="B233" s="8" t="s">
        <v>82</v>
      </c>
      <c r="C233" s="8" t="s">
        <v>15</v>
      </c>
      <c r="D233" s="10">
        <v>19908</v>
      </c>
      <c r="E233" s="8" t="s">
        <v>334</v>
      </c>
      <c r="F233" s="8" t="s">
        <v>66</v>
      </c>
      <c r="G233" s="10">
        <v>0</v>
      </c>
    </row>
    <row r="234" spans="2:7" hidden="1" outlineLevel="1" x14ac:dyDescent="0.25">
      <c r="B234" s="8" t="s">
        <v>83</v>
      </c>
      <c r="C234" s="8" t="s">
        <v>15</v>
      </c>
      <c r="D234" s="10">
        <v>18144</v>
      </c>
      <c r="E234" s="8" t="s">
        <v>335</v>
      </c>
      <c r="F234" s="8" t="s">
        <v>66</v>
      </c>
      <c r="G234" s="10">
        <v>0</v>
      </c>
    </row>
    <row r="235" spans="2:7" hidden="1" outlineLevel="1" x14ac:dyDescent="0.25">
      <c r="B235" s="8" t="s">
        <v>84</v>
      </c>
      <c r="C235" s="8" t="s">
        <v>15</v>
      </c>
      <c r="D235" s="10">
        <v>40032</v>
      </c>
      <c r="E235" s="8" t="s">
        <v>336</v>
      </c>
      <c r="F235" s="8" t="s">
        <v>66</v>
      </c>
      <c r="G235" s="10">
        <v>0</v>
      </c>
    </row>
    <row r="236" spans="2:7" hidden="1" outlineLevel="1" x14ac:dyDescent="0.25">
      <c r="B236" s="8" t="s">
        <v>85</v>
      </c>
      <c r="C236" s="8" t="s">
        <v>15</v>
      </c>
      <c r="D236" s="10">
        <v>11160</v>
      </c>
      <c r="E236" s="8" t="s">
        <v>337</v>
      </c>
      <c r="F236" s="8" t="s">
        <v>66</v>
      </c>
      <c r="G236" s="10">
        <v>0</v>
      </c>
    </row>
    <row r="237" spans="2:7" collapsed="1" x14ac:dyDescent="0.25">
      <c r="B237" s="8"/>
      <c r="C237" s="8"/>
      <c r="D237" s="10"/>
      <c r="E237" s="8"/>
      <c r="F237" s="8"/>
      <c r="G237" s="10"/>
    </row>
    <row r="238" spans="2:7" x14ac:dyDescent="0.25">
      <c r="B238" s="14" t="s">
        <v>139</v>
      </c>
      <c r="C238" s="8"/>
      <c r="D238" s="10"/>
      <c r="E238" s="8"/>
      <c r="F238" s="8"/>
      <c r="G238" s="10"/>
    </row>
    <row r="239" spans="2:7" hidden="1" outlineLevel="1" x14ac:dyDescent="0.25">
      <c r="B239" s="8" t="s">
        <v>86</v>
      </c>
      <c r="C239" s="8" t="s">
        <v>2</v>
      </c>
      <c r="D239" s="10">
        <v>1005424.78</v>
      </c>
      <c r="E239" s="8" t="s">
        <v>87</v>
      </c>
      <c r="F239" s="8" t="s">
        <v>60</v>
      </c>
      <c r="G239" s="8">
        <v>494575.22</v>
      </c>
    </row>
    <row r="240" spans="2:7" hidden="1" outlineLevel="1" x14ac:dyDescent="0.25">
      <c r="B240" s="8" t="s">
        <v>88</v>
      </c>
      <c r="C240" s="8" t="s">
        <v>3</v>
      </c>
      <c r="D240" s="10">
        <v>170268.12000000002</v>
      </c>
      <c r="E240" s="8" t="s">
        <v>89</v>
      </c>
      <c r="F240" s="8" t="s">
        <v>60</v>
      </c>
      <c r="G240" s="8">
        <v>529731.88</v>
      </c>
    </row>
    <row r="241" spans="2:7" hidden="1" outlineLevel="1" x14ac:dyDescent="0.25">
      <c r="B241" s="8" t="s">
        <v>90</v>
      </c>
      <c r="C241" s="8" t="s">
        <v>4</v>
      </c>
      <c r="D241" s="10">
        <v>919998.57</v>
      </c>
      <c r="E241" s="8" t="s">
        <v>91</v>
      </c>
      <c r="F241" s="8" t="s">
        <v>60</v>
      </c>
      <c r="G241" s="8">
        <v>1.4300000000512227</v>
      </c>
    </row>
    <row r="242" spans="2:7" collapsed="1" x14ac:dyDescent="0.25">
      <c r="B242" s="8"/>
      <c r="C242" s="8"/>
      <c r="D242" s="10"/>
      <c r="E242" s="8"/>
      <c r="F242" s="8"/>
      <c r="G242" s="8"/>
    </row>
    <row r="243" spans="2:7" x14ac:dyDescent="0.25">
      <c r="B243" s="14" t="s">
        <v>382</v>
      </c>
      <c r="C243" s="8"/>
      <c r="D243" s="10"/>
      <c r="E243" s="8"/>
      <c r="F243" s="8"/>
      <c r="G243" s="8"/>
    </row>
    <row r="244" spans="2:7" hidden="1" outlineLevel="1" x14ac:dyDescent="0.25">
      <c r="B244" s="8" t="s">
        <v>92</v>
      </c>
      <c r="C244" s="8" t="s">
        <v>15</v>
      </c>
      <c r="D244" s="10">
        <v>41264</v>
      </c>
      <c r="E244" s="8" t="s">
        <v>338</v>
      </c>
      <c r="F244" s="8" t="s">
        <v>66</v>
      </c>
      <c r="G244" s="10">
        <v>0</v>
      </c>
    </row>
    <row r="245" spans="2:7" hidden="1" outlineLevel="1" x14ac:dyDescent="0.25">
      <c r="B245" s="8" t="s">
        <v>93</v>
      </c>
      <c r="C245" s="8" t="s">
        <v>15</v>
      </c>
      <c r="D245" s="10">
        <v>20844</v>
      </c>
      <c r="E245" s="8" t="s">
        <v>339</v>
      </c>
      <c r="F245" s="8" t="s">
        <v>66</v>
      </c>
      <c r="G245" s="10">
        <v>0</v>
      </c>
    </row>
    <row r="246" spans="2:7" hidden="1" outlineLevel="1" x14ac:dyDescent="0.25">
      <c r="B246" s="8" t="s">
        <v>94</v>
      </c>
      <c r="C246" s="8" t="s">
        <v>15</v>
      </c>
      <c r="D246" s="10">
        <v>22176</v>
      </c>
      <c r="E246" s="8" t="s">
        <v>340</v>
      </c>
      <c r="F246" s="8" t="s">
        <v>66</v>
      </c>
      <c r="G246" s="10">
        <v>0</v>
      </c>
    </row>
    <row r="247" spans="2:7" hidden="1" outlineLevel="1" x14ac:dyDescent="0.25">
      <c r="B247" s="8" t="s">
        <v>95</v>
      </c>
      <c r="C247" s="8" t="s">
        <v>15</v>
      </c>
      <c r="D247" s="10">
        <v>31024</v>
      </c>
      <c r="E247" s="8" t="s">
        <v>341</v>
      </c>
      <c r="F247" s="8" t="s">
        <v>66</v>
      </c>
      <c r="G247" s="10">
        <v>0</v>
      </c>
    </row>
    <row r="248" spans="2:7" hidden="1" outlineLevel="1" x14ac:dyDescent="0.25">
      <c r="B248" s="8" t="s">
        <v>96</v>
      </c>
      <c r="C248" s="8" t="s">
        <v>15</v>
      </c>
      <c r="D248" s="10">
        <v>16080</v>
      </c>
      <c r="E248" s="8" t="s">
        <v>342</v>
      </c>
      <c r="F248" s="8" t="s">
        <v>66</v>
      </c>
      <c r="G248" s="10">
        <v>0</v>
      </c>
    </row>
    <row r="249" spans="2:7" hidden="1" outlineLevel="1" x14ac:dyDescent="0.25">
      <c r="B249" s="8" t="s">
        <v>97</v>
      </c>
      <c r="C249" s="8" t="s">
        <v>15</v>
      </c>
      <c r="D249" s="10">
        <v>23280</v>
      </c>
      <c r="E249" s="8" t="s">
        <v>343</v>
      </c>
      <c r="F249" s="8" t="s">
        <v>66</v>
      </c>
      <c r="G249" s="10">
        <v>0</v>
      </c>
    </row>
    <row r="250" spans="2:7" hidden="1" outlineLevel="1" x14ac:dyDescent="0.25">
      <c r="B250" s="8" t="s">
        <v>98</v>
      </c>
      <c r="C250" s="8" t="s">
        <v>15</v>
      </c>
      <c r="D250" s="10">
        <v>27792</v>
      </c>
      <c r="E250" s="8" t="s">
        <v>344</v>
      </c>
      <c r="F250" s="8" t="s">
        <v>66</v>
      </c>
      <c r="G250" s="10">
        <v>0</v>
      </c>
    </row>
    <row r="251" spans="2:7" hidden="1" outlineLevel="1" x14ac:dyDescent="0.25">
      <c r="B251" s="8" t="s">
        <v>99</v>
      </c>
      <c r="C251" s="8" t="s">
        <v>15</v>
      </c>
      <c r="D251" s="10">
        <v>38504</v>
      </c>
      <c r="E251" s="8" t="s">
        <v>345</v>
      </c>
      <c r="F251" s="8" t="s">
        <v>66</v>
      </c>
      <c r="G251" s="10">
        <v>0</v>
      </c>
    </row>
    <row r="252" spans="2:7" hidden="1" outlineLevel="1" x14ac:dyDescent="0.25">
      <c r="B252" s="8" t="s">
        <v>100</v>
      </c>
      <c r="C252" s="8" t="s">
        <v>15</v>
      </c>
      <c r="D252" s="10">
        <v>28280</v>
      </c>
      <c r="E252" s="8" t="s">
        <v>346</v>
      </c>
      <c r="F252" s="8" t="s">
        <v>66</v>
      </c>
      <c r="G252" s="10">
        <v>0</v>
      </c>
    </row>
    <row r="253" spans="2:7" hidden="1" outlineLevel="1" x14ac:dyDescent="0.25">
      <c r="B253" s="8" t="s">
        <v>101</v>
      </c>
      <c r="C253" s="8" t="s">
        <v>15</v>
      </c>
      <c r="D253" s="10">
        <v>60624</v>
      </c>
      <c r="E253" s="8" t="s">
        <v>347</v>
      </c>
      <c r="F253" s="8" t="s">
        <v>66</v>
      </c>
      <c r="G253" s="10">
        <v>0</v>
      </c>
    </row>
    <row r="254" spans="2:7" hidden="1" outlineLevel="1" x14ac:dyDescent="0.25">
      <c r="B254" s="8" t="s">
        <v>102</v>
      </c>
      <c r="C254" s="8" t="s">
        <v>15</v>
      </c>
      <c r="D254" s="10">
        <v>35424</v>
      </c>
      <c r="E254" s="8" t="s">
        <v>348</v>
      </c>
      <c r="F254" s="8" t="s">
        <v>66</v>
      </c>
      <c r="G254" s="10">
        <v>0</v>
      </c>
    </row>
    <row r="255" spans="2:7" hidden="1" outlineLevel="1" x14ac:dyDescent="0.25">
      <c r="B255" s="8" t="s">
        <v>103</v>
      </c>
      <c r="C255" s="8" t="s">
        <v>15</v>
      </c>
      <c r="D255" s="10">
        <v>26244</v>
      </c>
      <c r="E255" s="8" t="s">
        <v>349</v>
      </c>
      <c r="F255" s="8" t="s">
        <v>66</v>
      </c>
      <c r="G255" s="10">
        <v>0</v>
      </c>
    </row>
    <row r="256" spans="2:7" hidden="1" outlineLevel="1" x14ac:dyDescent="0.25">
      <c r="B256" s="8" t="s">
        <v>104</v>
      </c>
      <c r="C256" s="8" t="s">
        <v>15</v>
      </c>
      <c r="D256" s="10">
        <v>24444</v>
      </c>
      <c r="E256" s="8" t="s">
        <v>350</v>
      </c>
      <c r="F256" s="8" t="s">
        <v>66</v>
      </c>
      <c r="G256" s="10">
        <v>0</v>
      </c>
    </row>
    <row r="257" spans="2:7" hidden="1" outlineLevel="1" x14ac:dyDescent="0.25">
      <c r="B257" s="8" t="s">
        <v>105</v>
      </c>
      <c r="C257" s="8" t="s">
        <v>15</v>
      </c>
      <c r="D257" s="10">
        <v>30816</v>
      </c>
      <c r="E257" s="8" t="s">
        <v>351</v>
      </c>
      <c r="F257" s="8" t="s">
        <v>66</v>
      </c>
      <c r="G257" s="10">
        <v>0</v>
      </c>
    </row>
    <row r="258" spans="2:7" hidden="1" outlineLevel="1" x14ac:dyDescent="0.25">
      <c r="B258" s="8" t="s">
        <v>106</v>
      </c>
      <c r="C258" s="8" t="s">
        <v>15</v>
      </c>
      <c r="D258" s="10">
        <v>15552</v>
      </c>
      <c r="E258" s="8" t="s">
        <v>352</v>
      </c>
      <c r="F258" s="8" t="s">
        <v>66</v>
      </c>
      <c r="G258" s="10">
        <v>0</v>
      </c>
    </row>
    <row r="259" spans="2:7" hidden="1" outlineLevel="1" x14ac:dyDescent="0.25">
      <c r="B259" s="8" t="s">
        <v>107</v>
      </c>
      <c r="C259" s="8" t="s">
        <v>15</v>
      </c>
      <c r="D259" s="10">
        <v>34632</v>
      </c>
      <c r="E259" s="8" t="s">
        <v>353</v>
      </c>
      <c r="F259" s="8" t="s">
        <v>66</v>
      </c>
      <c r="G259" s="10">
        <v>0</v>
      </c>
    </row>
    <row r="260" spans="2:7" hidden="1" outlineLevel="1" x14ac:dyDescent="0.25">
      <c r="B260" s="8" t="s">
        <v>108</v>
      </c>
      <c r="C260" s="8" t="s">
        <v>15</v>
      </c>
      <c r="D260" s="10">
        <v>36756</v>
      </c>
      <c r="E260" s="8" t="s">
        <v>354</v>
      </c>
      <c r="F260" s="8" t="s">
        <v>66</v>
      </c>
      <c r="G260" s="10">
        <v>0</v>
      </c>
    </row>
    <row r="261" spans="2:7" hidden="1" outlineLevel="1" x14ac:dyDescent="0.25">
      <c r="B261" s="8" t="s">
        <v>109</v>
      </c>
      <c r="C261" s="8" t="s">
        <v>15</v>
      </c>
      <c r="D261" s="10">
        <v>57504</v>
      </c>
      <c r="E261" s="8" t="s">
        <v>355</v>
      </c>
      <c r="F261" s="8" t="s">
        <v>66</v>
      </c>
      <c r="G261" s="10">
        <v>0</v>
      </c>
    </row>
    <row r="262" spans="2:7" hidden="1" outlineLevel="1" x14ac:dyDescent="0.25">
      <c r="B262" s="8" t="s">
        <v>110</v>
      </c>
      <c r="C262" s="8" t="s">
        <v>15</v>
      </c>
      <c r="D262" s="10">
        <v>90624</v>
      </c>
      <c r="E262" s="8" t="s">
        <v>356</v>
      </c>
      <c r="F262" s="8" t="s">
        <v>66</v>
      </c>
      <c r="G262" s="10">
        <v>0</v>
      </c>
    </row>
    <row r="263" spans="2:7" hidden="1" outlineLevel="1" x14ac:dyDescent="0.25">
      <c r="B263" s="8" t="s">
        <v>111</v>
      </c>
      <c r="C263" s="8" t="s">
        <v>15</v>
      </c>
      <c r="D263" s="10">
        <v>40320</v>
      </c>
      <c r="E263" s="8" t="s">
        <v>357</v>
      </c>
      <c r="F263" s="8" t="s">
        <v>66</v>
      </c>
      <c r="G263" s="10">
        <v>0</v>
      </c>
    </row>
    <row r="264" spans="2:7" collapsed="1" x14ac:dyDescent="0.25">
      <c r="B264" s="8"/>
      <c r="C264" s="8"/>
      <c r="D264" s="10"/>
      <c r="E264" s="8"/>
      <c r="F264" s="8"/>
      <c r="G264" s="10"/>
    </row>
    <row r="265" spans="2:7" x14ac:dyDescent="0.25">
      <c r="B265" s="14" t="s">
        <v>140</v>
      </c>
      <c r="C265" s="8"/>
      <c r="D265" s="10"/>
      <c r="E265" s="8"/>
      <c r="F265" s="8"/>
      <c r="G265" s="10"/>
    </row>
    <row r="266" spans="2:7" hidden="1" outlineLevel="1" x14ac:dyDescent="0.25">
      <c r="B266" s="8" t="s">
        <v>112</v>
      </c>
      <c r="C266" s="8" t="s">
        <v>2</v>
      </c>
      <c r="D266" s="10">
        <v>79229.88</v>
      </c>
      <c r="E266" s="8" t="s">
        <v>113</v>
      </c>
      <c r="F266" s="8" t="s">
        <v>60</v>
      </c>
      <c r="G266" s="8">
        <v>720770.12</v>
      </c>
    </row>
    <row r="267" spans="2:7" hidden="1" outlineLevel="1" x14ac:dyDescent="0.25">
      <c r="B267" s="8" t="s">
        <v>114</v>
      </c>
      <c r="C267" s="8" t="s">
        <v>3</v>
      </c>
      <c r="D267" s="10">
        <v>37675.440000000002</v>
      </c>
      <c r="E267" s="8" t="s">
        <v>115</v>
      </c>
      <c r="F267" s="8" t="s">
        <v>60</v>
      </c>
      <c r="G267" s="8">
        <v>362324.56</v>
      </c>
    </row>
    <row r="268" spans="2:7" hidden="1" outlineLevel="1" x14ac:dyDescent="0.25">
      <c r="B268" s="8" t="s">
        <v>116</v>
      </c>
      <c r="C268" s="8" t="s">
        <v>4</v>
      </c>
      <c r="D268" s="10">
        <v>569292.27999999991</v>
      </c>
      <c r="E268" s="8" t="s">
        <v>117</v>
      </c>
      <c r="F268" s="8" t="s">
        <v>60</v>
      </c>
      <c r="G268" s="8">
        <v>80707.720000000088</v>
      </c>
    </row>
    <row r="269" spans="2:7" collapsed="1" x14ac:dyDescent="0.25">
      <c r="B269" s="8"/>
      <c r="C269" s="8"/>
      <c r="D269" s="10"/>
      <c r="E269" s="8"/>
      <c r="F269" s="8"/>
      <c r="G269" s="8"/>
    </row>
    <row r="270" spans="2:7" x14ac:dyDescent="0.25">
      <c r="B270" s="14" t="s">
        <v>383</v>
      </c>
      <c r="C270" s="8"/>
      <c r="D270" s="10"/>
      <c r="E270" s="8"/>
      <c r="F270" s="8"/>
      <c r="G270" s="8"/>
    </row>
    <row r="271" spans="2:7" hidden="1" outlineLevel="1" x14ac:dyDescent="0.25">
      <c r="B271" s="8" t="s">
        <v>118</v>
      </c>
      <c r="C271" s="8" t="s">
        <v>15</v>
      </c>
      <c r="D271" s="10">
        <v>500</v>
      </c>
      <c r="E271" s="8" t="s">
        <v>358</v>
      </c>
      <c r="F271" s="8" t="s">
        <v>66</v>
      </c>
      <c r="G271" s="10">
        <v>0</v>
      </c>
    </row>
    <row r="272" spans="2:7" hidden="1" outlineLevel="1" x14ac:dyDescent="0.25">
      <c r="B272" s="8" t="s">
        <v>119</v>
      </c>
      <c r="C272" s="8" t="s">
        <v>15</v>
      </c>
      <c r="D272" s="10">
        <v>20448</v>
      </c>
      <c r="E272" s="8" t="s">
        <v>359</v>
      </c>
      <c r="F272" s="8" t="s">
        <v>66</v>
      </c>
      <c r="G272" s="10">
        <v>0</v>
      </c>
    </row>
    <row r="273" spans="2:7" hidden="1" outlineLevel="1" x14ac:dyDescent="0.25">
      <c r="B273" s="8" t="s">
        <v>120</v>
      </c>
      <c r="C273" s="8" t="s">
        <v>15</v>
      </c>
      <c r="D273" s="10">
        <v>35784</v>
      </c>
      <c r="E273" s="8" t="s">
        <v>360</v>
      </c>
      <c r="F273" s="8" t="s">
        <v>66</v>
      </c>
      <c r="G273" s="10">
        <v>0</v>
      </c>
    </row>
    <row r="274" spans="2:7" hidden="1" outlineLevel="1" x14ac:dyDescent="0.25">
      <c r="B274" s="8" t="s">
        <v>121</v>
      </c>
      <c r="C274" s="8" t="s">
        <v>15</v>
      </c>
      <c r="D274" s="10">
        <v>1280</v>
      </c>
      <c r="E274" s="8" t="s">
        <v>361</v>
      </c>
      <c r="F274" s="8" t="s">
        <v>66</v>
      </c>
      <c r="G274" s="10">
        <v>0</v>
      </c>
    </row>
    <row r="275" spans="2:7" hidden="1" outlineLevel="1" x14ac:dyDescent="0.25">
      <c r="B275" s="8" t="s">
        <v>122</v>
      </c>
      <c r="C275" s="8" t="s">
        <v>15</v>
      </c>
      <c r="D275" s="10">
        <v>18528</v>
      </c>
      <c r="E275" s="8" t="s">
        <v>362</v>
      </c>
      <c r="F275" s="8" t="s">
        <v>66</v>
      </c>
      <c r="G275" s="10">
        <v>0</v>
      </c>
    </row>
    <row r="276" spans="2:7" hidden="1" outlineLevel="1" x14ac:dyDescent="0.25">
      <c r="B276" s="8" t="s">
        <v>123</v>
      </c>
      <c r="C276" s="8" t="s">
        <v>15</v>
      </c>
      <c r="D276" s="10">
        <v>37296</v>
      </c>
      <c r="E276" s="8" t="s">
        <v>363</v>
      </c>
      <c r="F276" s="8" t="s">
        <v>66</v>
      </c>
      <c r="G276" s="10">
        <v>0</v>
      </c>
    </row>
    <row r="277" spans="2:7" hidden="1" outlineLevel="1" x14ac:dyDescent="0.25">
      <c r="B277" s="8" t="s">
        <v>124</v>
      </c>
      <c r="C277" s="8" t="s">
        <v>15</v>
      </c>
      <c r="D277" s="10">
        <v>6048</v>
      </c>
      <c r="E277" s="8" t="s">
        <v>364</v>
      </c>
      <c r="F277" s="8" t="s">
        <v>66</v>
      </c>
      <c r="G277" s="10">
        <v>0</v>
      </c>
    </row>
    <row r="278" spans="2:7" hidden="1" outlineLevel="1" x14ac:dyDescent="0.25">
      <c r="B278" s="8" t="s">
        <v>125</v>
      </c>
      <c r="C278" s="8" t="s">
        <v>15</v>
      </c>
      <c r="D278" s="10">
        <v>0</v>
      </c>
      <c r="E278" s="8" t="s">
        <v>365</v>
      </c>
      <c r="F278" s="8" t="s">
        <v>66</v>
      </c>
      <c r="G278" s="10">
        <v>0</v>
      </c>
    </row>
    <row r="279" spans="2:7" hidden="1" outlineLevel="1" x14ac:dyDescent="0.25">
      <c r="B279" s="8" t="s">
        <v>126</v>
      </c>
      <c r="C279" s="8" t="s">
        <v>15</v>
      </c>
      <c r="D279" s="10">
        <v>22880</v>
      </c>
      <c r="E279" s="8" t="s">
        <v>366</v>
      </c>
      <c r="F279" s="8" t="s">
        <v>66</v>
      </c>
      <c r="G279" s="10">
        <v>0</v>
      </c>
    </row>
    <row r="280" spans="2:7" hidden="1" outlineLevel="1" x14ac:dyDescent="0.25">
      <c r="B280" s="8" t="s">
        <v>127</v>
      </c>
      <c r="C280" s="8" t="s">
        <v>15</v>
      </c>
      <c r="D280" s="10">
        <v>13032</v>
      </c>
      <c r="E280" s="8" t="s">
        <v>367</v>
      </c>
      <c r="F280" s="8" t="s">
        <v>66</v>
      </c>
      <c r="G280" s="10">
        <v>0</v>
      </c>
    </row>
    <row r="281" spans="2:7" hidden="1" outlineLevel="1" x14ac:dyDescent="0.25">
      <c r="B281" s="8" t="s">
        <v>128</v>
      </c>
      <c r="C281" s="8" t="s">
        <v>15</v>
      </c>
      <c r="D281" s="10">
        <v>9324</v>
      </c>
      <c r="E281" s="8" t="s">
        <v>368</v>
      </c>
      <c r="F281" s="8" t="s">
        <v>66</v>
      </c>
      <c r="G281" s="10">
        <v>0</v>
      </c>
    </row>
    <row r="282" spans="2:7" hidden="1" outlineLevel="1" x14ac:dyDescent="0.25">
      <c r="B282" s="8" t="s">
        <v>129</v>
      </c>
      <c r="C282" s="8" t="s">
        <v>15</v>
      </c>
      <c r="D282" s="10">
        <v>5040</v>
      </c>
      <c r="E282" s="8" t="s">
        <v>369</v>
      </c>
      <c r="F282" s="8" t="s">
        <v>66</v>
      </c>
      <c r="G282" s="10">
        <v>0</v>
      </c>
    </row>
    <row r="283" spans="2:7" hidden="1" outlineLevel="1" x14ac:dyDescent="0.25">
      <c r="B283" s="8" t="s">
        <v>130</v>
      </c>
      <c r="C283" s="8" t="s">
        <v>15</v>
      </c>
      <c r="D283" s="10">
        <v>3420</v>
      </c>
      <c r="E283" s="8" t="s">
        <v>370</v>
      </c>
      <c r="F283" s="8" t="s">
        <v>66</v>
      </c>
      <c r="G283" s="10">
        <v>0</v>
      </c>
    </row>
    <row r="284" spans="2:7" hidden="1" outlineLevel="1" x14ac:dyDescent="0.25">
      <c r="B284" s="8" t="s">
        <v>131</v>
      </c>
      <c r="C284" s="8" t="s">
        <v>15</v>
      </c>
      <c r="D284" s="10">
        <v>13152</v>
      </c>
      <c r="E284" s="8" t="s">
        <v>371</v>
      </c>
      <c r="F284" s="8" t="s">
        <v>66</v>
      </c>
      <c r="G284" s="10">
        <v>0</v>
      </c>
    </row>
    <row r="285" spans="2:7" hidden="1" outlineLevel="1" x14ac:dyDescent="0.25">
      <c r="B285" s="8" t="s">
        <v>132</v>
      </c>
      <c r="C285" s="8" t="s">
        <v>15</v>
      </c>
      <c r="D285" s="10">
        <v>4932</v>
      </c>
      <c r="E285" s="8" t="s">
        <v>372</v>
      </c>
      <c r="F285" s="8" t="s">
        <v>66</v>
      </c>
      <c r="G285" s="10">
        <v>0</v>
      </c>
    </row>
    <row r="286" spans="2:7" hidden="1" outlineLevel="1" x14ac:dyDescent="0.25">
      <c r="B286" s="8" t="s">
        <v>133</v>
      </c>
      <c r="C286" s="8" t="s">
        <v>15</v>
      </c>
      <c r="D286" s="10">
        <v>6912</v>
      </c>
      <c r="E286" s="8" t="s">
        <v>373</v>
      </c>
      <c r="F286" s="8" t="s">
        <v>66</v>
      </c>
      <c r="G286" s="10">
        <v>0</v>
      </c>
    </row>
    <row r="287" spans="2:7" hidden="1" outlineLevel="1" x14ac:dyDescent="0.25">
      <c r="B287" s="8" t="s">
        <v>134</v>
      </c>
      <c r="C287" s="8" t="s">
        <v>15</v>
      </c>
      <c r="D287" s="10">
        <v>9936</v>
      </c>
      <c r="E287" s="8" t="s">
        <v>374</v>
      </c>
      <c r="F287" s="8" t="s">
        <v>66</v>
      </c>
      <c r="G287" s="10">
        <v>0</v>
      </c>
    </row>
    <row r="288" spans="2:7" hidden="1" outlineLevel="1" x14ac:dyDescent="0.25">
      <c r="B288" s="8" t="s">
        <v>135</v>
      </c>
      <c r="C288" s="8" t="s">
        <v>15</v>
      </c>
      <c r="D288" s="10">
        <v>18816</v>
      </c>
      <c r="E288" s="8" t="s">
        <v>375</v>
      </c>
      <c r="F288" s="8" t="s">
        <v>66</v>
      </c>
      <c r="G288" s="10">
        <v>0</v>
      </c>
    </row>
    <row r="289" spans="2:7" hidden="1" outlineLevel="1" x14ac:dyDescent="0.25">
      <c r="B289" s="8" t="s">
        <v>136</v>
      </c>
      <c r="C289" s="8" t="s">
        <v>15</v>
      </c>
      <c r="D289" s="10">
        <v>31776</v>
      </c>
      <c r="E289" s="8" t="s">
        <v>376</v>
      </c>
      <c r="F289" s="8" t="s">
        <v>66</v>
      </c>
      <c r="G289" s="10">
        <v>0</v>
      </c>
    </row>
    <row r="290" spans="2:7" hidden="1" outlineLevel="1" x14ac:dyDescent="0.25">
      <c r="B290" s="8" t="s">
        <v>137</v>
      </c>
      <c r="C290" s="8" t="s">
        <v>15</v>
      </c>
      <c r="D290" s="10">
        <v>17640</v>
      </c>
      <c r="E290" s="8" t="s">
        <v>377</v>
      </c>
      <c r="F290" s="8" t="s">
        <v>66</v>
      </c>
      <c r="G290" s="10">
        <v>0</v>
      </c>
    </row>
    <row r="291" spans="2:7" collapsed="1" x14ac:dyDescent="0.25">
      <c r="B291" s="8"/>
      <c r="C291" s="8"/>
      <c r="D291" s="10"/>
      <c r="E291" s="8"/>
      <c r="F291" s="8"/>
      <c r="G291" s="10"/>
    </row>
    <row r="292" spans="2:7" x14ac:dyDescent="0.25">
      <c r="B292" s="8" t="s">
        <v>142</v>
      </c>
      <c r="C292" s="8" t="s">
        <v>3</v>
      </c>
      <c r="D292" s="10">
        <v>0</v>
      </c>
      <c r="E292" s="8" t="s">
        <v>143</v>
      </c>
      <c r="F292" s="8" t="s">
        <v>66</v>
      </c>
      <c r="G292" s="8">
        <v>0</v>
      </c>
    </row>
    <row r="293" spans="2:7" x14ac:dyDescent="0.25">
      <c r="B293" s="8" t="s">
        <v>144</v>
      </c>
      <c r="C293" s="8" t="s">
        <v>3</v>
      </c>
      <c r="D293" s="10">
        <v>0</v>
      </c>
      <c r="E293" s="8" t="s">
        <v>145</v>
      </c>
      <c r="F293" s="8" t="s">
        <v>66</v>
      </c>
      <c r="G293" s="8">
        <v>0</v>
      </c>
    </row>
    <row r="294" spans="2:7" x14ac:dyDescent="0.25">
      <c r="B294" s="8" t="s">
        <v>146</v>
      </c>
      <c r="C294" s="8" t="s">
        <v>3</v>
      </c>
      <c r="D294" s="10">
        <v>0</v>
      </c>
      <c r="E294" s="8" t="s">
        <v>147</v>
      </c>
      <c r="F294" s="8" t="s">
        <v>66</v>
      </c>
      <c r="G294" s="8">
        <v>0</v>
      </c>
    </row>
    <row r="295" spans="2:7" x14ac:dyDescent="0.25">
      <c r="B295" s="8" t="s">
        <v>148</v>
      </c>
      <c r="C295" s="8" t="s">
        <v>3</v>
      </c>
      <c r="D295" s="10">
        <v>0</v>
      </c>
      <c r="E295" s="8" t="s">
        <v>149</v>
      </c>
      <c r="F295" s="8" t="s">
        <v>66</v>
      </c>
      <c r="G295" s="8">
        <v>0</v>
      </c>
    </row>
    <row r="296" spans="2:7" x14ac:dyDescent="0.25">
      <c r="B296" s="8" t="s">
        <v>150</v>
      </c>
      <c r="C296" s="8" t="s">
        <v>3</v>
      </c>
      <c r="D296" s="10">
        <v>0</v>
      </c>
      <c r="E296" s="8" t="s">
        <v>151</v>
      </c>
      <c r="F296" s="8" t="s">
        <v>66</v>
      </c>
      <c r="G296" s="8">
        <v>0</v>
      </c>
    </row>
    <row r="297" spans="2:7" x14ac:dyDescent="0.25">
      <c r="B297" s="8" t="s">
        <v>152</v>
      </c>
      <c r="C297" s="8" t="s">
        <v>3</v>
      </c>
      <c r="D297" s="10">
        <v>0</v>
      </c>
      <c r="E297" s="8" t="s">
        <v>153</v>
      </c>
      <c r="F297" s="8" t="s">
        <v>66</v>
      </c>
      <c r="G297" s="8">
        <v>0</v>
      </c>
    </row>
    <row r="298" spans="2:7" x14ac:dyDescent="0.25">
      <c r="B298" s="8" t="s">
        <v>315</v>
      </c>
      <c r="C298" s="8"/>
      <c r="D298" s="8"/>
      <c r="E298" s="8"/>
      <c r="F298" s="8"/>
      <c r="G298" s="8"/>
    </row>
    <row r="299" spans="2:7" x14ac:dyDescent="0.25">
      <c r="B299" s="8" t="s">
        <v>316</v>
      </c>
      <c r="C299" s="8"/>
      <c r="D299" s="8"/>
      <c r="E299" s="8"/>
      <c r="F299" s="8"/>
      <c r="G299" s="8"/>
    </row>
    <row r="300" spans="2:7" ht="15.75" thickBot="1" x14ac:dyDescent="0.3">
      <c r="B300" s="5" t="s">
        <v>317</v>
      </c>
      <c r="C300" s="5"/>
      <c r="D300" s="5"/>
      <c r="E300" s="5"/>
      <c r="F300" s="5"/>
      <c r="G3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workbookViewId="0">
      <selection activeCell="F17" sqref="F17"/>
    </sheetView>
  </sheetViews>
  <sheetFormatPr defaultRowHeight="15" x14ac:dyDescent="0.25"/>
  <cols>
    <col min="1" max="1" width="18.28515625" bestFit="1" customWidth="1"/>
    <col min="2" max="2" width="10.7109375" customWidth="1"/>
    <col min="3" max="3" width="9.5703125" customWidth="1"/>
    <col min="4" max="4" width="9.7109375" customWidth="1"/>
    <col min="5" max="5" width="10" customWidth="1"/>
    <col min="6" max="6" width="15.42578125" customWidth="1"/>
    <col min="7" max="7" width="11" customWidth="1"/>
    <col min="8" max="9" width="10" customWidth="1"/>
    <col min="10" max="10" width="11" customWidth="1"/>
    <col min="11" max="12" width="15.42578125" customWidth="1"/>
    <col min="13" max="13" width="11.140625" customWidth="1"/>
    <col min="14" max="14" width="11" customWidth="1"/>
    <col min="15" max="15" width="12" customWidth="1"/>
    <col min="16" max="16" width="11.140625" customWidth="1"/>
    <col min="18" max="18" width="15.42578125" customWidth="1"/>
    <col min="19" max="19" width="9.7109375" customWidth="1"/>
    <col min="20" max="20" width="9.42578125" customWidth="1"/>
    <col min="21" max="21" width="9.85546875" customWidth="1"/>
    <col min="22" max="22" width="8.7109375" customWidth="1"/>
  </cols>
  <sheetData>
    <row r="1" spans="1:22" x14ac:dyDescent="0.25">
      <c r="F1" s="2" t="s">
        <v>5</v>
      </c>
      <c r="G1" s="2"/>
      <c r="H1" s="2"/>
      <c r="I1" s="2"/>
      <c r="J1" s="2"/>
      <c r="L1" s="2" t="s">
        <v>9</v>
      </c>
      <c r="M1" s="2"/>
      <c r="N1" s="2"/>
      <c r="O1" s="2"/>
      <c r="P1" s="2"/>
      <c r="R1" s="3" t="s">
        <v>12</v>
      </c>
      <c r="S1" s="3"/>
      <c r="T1" s="3"/>
      <c r="U1" s="3"/>
    </row>
    <row r="2" spans="1:22" x14ac:dyDescent="0.25">
      <c r="A2" t="s">
        <v>0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J2" t="s">
        <v>15</v>
      </c>
      <c r="L2" t="s">
        <v>1</v>
      </c>
      <c r="M2" t="s">
        <v>2</v>
      </c>
      <c r="N2" t="s">
        <v>3</v>
      </c>
      <c r="O2" t="s">
        <v>4</v>
      </c>
      <c r="P2" t="s">
        <v>15</v>
      </c>
      <c r="R2" t="s">
        <v>1</v>
      </c>
      <c r="S2" t="s">
        <v>2</v>
      </c>
      <c r="T2" t="s">
        <v>3</v>
      </c>
      <c r="U2" t="s">
        <v>4</v>
      </c>
      <c r="V2" t="s">
        <v>15</v>
      </c>
    </row>
    <row r="3" spans="1:22" x14ac:dyDescent="0.25">
      <c r="A3">
        <v>1</v>
      </c>
      <c r="B3">
        <v>7.8</v>
      </c>
      <c r="C3">
        <v>8.08</v>
      </c>
      <c r="D3">
        <v>7.65</v>
      </c>
      <c r="F3">
        <v>43120</v>
      </c>
      <c r="G3">
        <v>6082</v>
      </c>
      <c r="H3">
        <v>0</v>
      </c>
      <c r="I3">
        <v>37038</v>
      </c>
      <c r="J3">
        <f>SUM(G3:I3)</f>
        <v>43120</v>
      </c>
      <c r="L3">
        <v>41264</v>
      </c>
      <c r="M3">
        <v>3795</v>
      </c>
      <c r="N3">
        <v>0</v>
      </c>
      <c r="O3">
        <v>37469</v>
      </c>
      <c r="P3">
        <f>SUM(M3:O3)</f>
        <v>41264</v>
      </c>
      <c r="R3">
        <v>500</v>
      </c>
      <c r="S3">
        <v>0</v>
      </c>
      <c r="T3">
        <v>0</v>
      </c>
      <c r="U3">
        <v>500</v>
      </c>
      <c r="V3">
        <f>SUM(S3:U3)</f>
        <v>500</v>
      </c>
    </row>
    <row r="4" spans="1:22" x14ac:dyDescent="0.25">
      <c r="A4">
        <v>2</v>
      </c>
      <c r="B4">
        <v>2.38</v>
      </c>
      <c r="C4">
        <v>2.44</v>
      </c>
      <c r="D4">
        <v>2.33</v>
      </c>
      <c r="F4">
        <v>13320</v>
      </c>
      <c r="G4">
        <v>0</v>
      </c>
      <c r="H4">
        <v>0</v>
      </c>
      <c r="I4">
        <v>13320</v>
      </c>
      <c r="J4">
        <f t="shared" ref="J4:J5" si="0">SUM(G4:I4)</f>
        <v>13320</v>
      </c>
      <c r="L4">
        <v>20844</v>
      </c>
      <c r="M4">
        <v>0</v>
      </c>
      <c r="N4">
        <v>0</v>
      </c>
      <c r="O4">
        <v>20844</v>
      </c>
      <c r="P4">
        <f t="shared" ref="P4:P5" si="1">SUM(M4:O4)</f>
        <v>20844</v>
      </c>
      <c r="R4">
        <v>20448</v>
      </c>
      <c r="S4">
        <v>0</v>
      </c>
      <c r="T4">
        <v>0</v>
      </c>
      <c r="U4">
        <v>20448</v>
      </c>
      <c r="V4">
        <f t="shared" ref="V4:V5" si="2">SUM(S4:U4)</f>
        <v>20448</v>
      </c>
    </row>
    <row r="5" spans="1:22" x14ac:dyDescent="0.25">
      <c r="A5">
        <v>3</v>
      </c>
      <c r="B5">
        <v>2.4900000000000002</v>
      </c>
      <c r="C5">
        <v>2.57</v>
      </c>
      <c r="D5">
        <v>2.46</v>
      </c>
      <c r="F5">
        <v>11592</v>
      </c>
      <c r="G5">
        <v>11592</v>
      </c>
      <c r="H5">
        <v>0</v>
      </c>
      <c r="I5">
        <v>0</v>
      </c>
      <c r="J5">
        <f t="shared" si="0"/>
        <v>11592</v>
      </c>
      <c r="L5">
        <v>22176</v>
      </c>
      <c r="M5">
        <v>22176</v>
      </c>
      <c r="N5">
        <v>0</v>
      </c>
      <c r="O5">
        <v>0</v>
      </c>
      <c r="P5">
        <f t="shared" si="1"/>
        <v>22176</v>
      </c>
      <c r="R5">
        <v>35784</v>
      </c>
      <c r="S5">
        <v>0</v>
      </c>
      <c r="T5">
        <v>0</v>
      </c>
      <c r="U5">
        <v>35784</v>
      </c>
      <c r="V5">
        <f t="shared" si="2"/>
        <v>35784</v>
      </c>
    </row>
    <row r="6" spans="1:22" x14ac:dyDescent="0.25">
      <c r="A6">
        <v>4</v>
      </c>
      <c r="B6">
        <v>5.84</v>
      </c>
      <c r="C6">
        <v>0</v>
      </c>
      <c r="D6">
        <v>5.74</v>
      </c>
      <c r="F6">
        <v>30224</v>
      </c>
      <c r="G6">
        <v>30224</v>
      </c>
      <c r="H6">
        <v>0</v>
      </c>
      <c r="I6">
        <v>0</v>
      </c>
      <c r="J6">
        <f>SUM(G6,I6)</f>
        <v>30224</v>
      </c>
      <c r="L6">
        <v>31024</v>
      </c>
      <c r="M6">
        <v>31024</v>
      </c>
      <c r="N6">
        <v>0</v>
      </c>
      <c r="O6">
        <v>0</v>
      </c>
      <c r="P6">
        <f>SUM(M6,O6)</f>
        <v>31024</v>
      </c>
      <c r="R6">
        <v>1280</v>
      </c>
      <c r="S6">
        <v>0</v>
      </c>
      <c r="T6">
        <v>0</v>
      </c>
      <c r="U6">
        <v>1280</v>
      </c>
      <c r="V6">
        <f>SUM(S6,U6)</f>
        <v>1280</v>
      </c>
    </row>
    <row r="7" spans="1:22" x14ac:dyDescent="0.25">
      <c r="A7">
        <v>5</v>
      </c>
      <c r="B7">
        <v>3.49</v>
      </c>
      <c r="C7">
        <v>3.58</v>
      </c>
      <c r="D7">
        <v>3.42</v>
      </c>
      <c r="F7">
        <v>11832</v>
      </c>
      <c r="G7">
        <v>0</v>
      </c>
      <c r="H7">
        <v>0</v>
      </c>
      <c r="I7">
        <v>11832</v>
      </c>
      <c r="J7">
        <f t="shared" ref="J7:J12" si="3">SUM(G7:I7)</f>
        <v>11832</v>
      </c>
      <c r="L7">
        <v>16080</v>
      </c>
      <c r="M7">
        <v>0</v>
      </c>
      <c r="N7">
        <v>0</v>
      </c>
      <c r="O7">
        <v>16080</v>
      </c>
      <c r="P7">
        <f t="shared" ref="P7:P12" si="4">SUM(M7:O7)</f>
        <v>16080</v>
      </c>
      <c r="R7">
        <v>18528</v>
      </c>
      <c r="S7">
        <v>0</v>
      </c>
      <c r="T7">
        <v>0</v>
      </c>
      <c r="U7">
        <v>18528</v>
      </c>
      <c r="V7">
        <f t="shared" ref="V7:V12" si="5">SUM(S7:U7)</f>
        <v>18528</v>
      </c>
    </row>
    <row r="8" spans="1:22" x14ac:dyDescent="0.25">
      <c r="A8">
        <v>6</v>
      </c>
      <c r="B8">
        <v>3.29</v>
      </c>
      <c r="C8">
        <v>3.37</v>
      </c>
      <c r="D8">
        <v>3.23</v>
      </c>
      <c r="F8">
        <v>16032</v>
      </c>
      <c r="G8">
        <v>16032</v>
      </c>
      <c r="H8">
        <v>0</v>
      </c>
      <c r="I8">
        <v>0</v>
      </c>
      <c r="J8">
        <f t="shared" si="3"/>
        <v>16032</v>
      </c>
      <c r="L8">
        <v>23280</v>
      </c>
      <c r="M8">
        <v>23280</v>
      </c>
      <c r="N8">
        <v>0</v>
      </c>
      <c r="O8">
        <v>0</v>
      </c>
      <c r="P8">
        <f t="shared" si="4"/>
        <v>23280</v>
      </c>
      <c r="R8">
        <v>37296</v>
      </c>
      <c r="S8">
        <v>0</v>
      </c>
      <c r="T8">
        <v>0</v>
      </c>
      <c r="U8">
        <v>37296</v>
      </c>
      <c r="V8">
        <f t="shared" si="5"/>
        <v>37296</v>
      </c>
    </row>
    <row r="9" spans="1:22" x14ac:dyDescent="0.25">
      <c r="A9">
        <v>7</v>
      </c>
      <c r="B9">
        <v>2.5299999999999998</v>
      </c>
      <c r="C9">
        <v>2.59</v>
      </c>
      <c r="D9">
        <v>2.48</v>
      </c>
      <c r="F9">
        <v>12480</v>
      </c>
      <c r="G9">
        <v>0</v>
      </c>
      <c r="H9">
        <v>0</v>
      </c>
      <c r="I9">
        <v>12480</v>
      </c>
      <c r="J9">
        <f t="shared" si="3"/>
        <v>12480</v>
      </c>
      <c r="L9">
        <v>27792</v>
      </c>
      <c r="M9">
        <v>0</v>
      </c>
      <c r="N9">
        <v>0</v>
      </c>
      <c r="O9">
        <v>27792</v>
      </c>
      <c r="P9">
        <f t="shared" si="4"/>
        <v>27792</v>
      </c>
      <c r="R9">
        <v>6048</v>
      </c>
      <c r="S9">
        <v>0</v>
      </c>
      <c r="T9">
        <v>0</v>
      </c>
      <c r="U9">
        <v>6048</v>
      </c>
      <c r="V9">
        <f t="shared" si="5"/>
        <v>6048</v>
      </c>
    </row>
    <row r="10" spans="1:22" x14ac:dyDescent="0.25">
      <c r="A10">
        <v>8</v>
      </c>
      <c r="B10">
        <v>7.04</v>
      </c>
      <c r="C10">
        <v>7.28</v>
      </c>
      <c r="D10">
        <v>6.92</v>
      </c>
      <c r="F10">
        <v>11848</v>
      </c>
      <c r="G10">
        <v>11848</v>
      </c>
      <c r="H10">
        <v>0</v>
      </c>
      <c r="I10">
        <v>0</v>
      </c>
      <c r="J10">
        <f t="shared" si="3"/>
        <v>11848</v>
      </c>
      <c r="L10">
        <v>38504</v>
      </c>
      <c r="M10">
        <v>38504</v>
      </c>
      <c r="N10">
        <v>0</v>
      </c>
      <c r="O10">
        <v>0</v>
      </c>
      <c r="P10">
        <f t="shared" si="4"/>
        <v>38504</v>
      </c>
      <c r="R10">
        <v>0</v>
      </c>
      <c r="S10">
        <v>0</v>
      </c>
      <c r="T10">
        <v>0</v>
      </c>
      <c r="U10">
        <v>0</v>
      </c>
      <c r="V10">
        <f t="shared" si="5"/>
        <v>0</v>
      </c>
    </row>
    <row r="11" spans="1:22" x14ac:dyDescent="0.25">
      <c r="A11">
        <v>9</v>
      </c>
      <c r="B11">
        <v>3.4</v>
      </c>
      <c r="C11">
        <v>3.5</v>
      </c>
      <c r="D11">
        <v>3.25</v>
      </c>
      <c r="F11">
        <v>10040</v>
      </c>
      <c r="G11">
        <v>0</v>
      </c>
      <c r="H11">
        <v>0</v>
      </c>
      <c r="I11">
        <v>10040</v>
      </c>
      <c r="J11">
        <f t="shared" si="3"/>
        <v>10040</v>
      </c>
      <c r="L11">
        <v>28280</v>
      </c>
      <c r="M11">
        <v>0</v>
      </c>
      <c r="N11">
        <v>0</v>
      </c>
      <c r="O11">
        <v>28280</v>
      </c>
      <c r="P11">
        <f t="shared" si="4"/>
        <v>28280</v>
      </c>
      <c r="R11">
        <v>22880</v>
      </c>
      <c r="S11">
        <v>0</v>
      </c>
      <c r="T11">
        <v>0</v>
      </c>
      <c r="U11">
        <v>22880</v>
      </c>
      <c r="V11">
        <f t="shared" si="5"/>
        <v>22880</v>
      </c>
    </row>
    <row r="12" spans="1:22" x14ac:dyDescent="0.25">
      <c r="A12">
        <v>10</v>
      </c>
      <c r="B12">
        <v>1.7</v>
      </c>
      <c r="C12">
        <v>1.5</v>
      </c>
      <c r="D12">
        <v>1.43</v>
      </c>
      <c r="F12">
        <v>26352</v>
      </c>
      <c r="G12">
        <v>0</v>
      </c>
      <c r="H12">
        <v>0</v>
      </c>
      <c r="I12">
        <v>26352</v>
      </c>
      <c r="J12">
        <f t="shared" si="3"/>
        <v>26352</v>
      </c>
      <c r="L12">
        <v>60624</v>
      </c>
      <c r="M12">
        <v>0</v>
      </c>
      <c r="N12">
        <v>0</v>
      </c>
      <c r="O12">
        <v>60624</v>
      </c>
      <c r="P12">
        <f t="shared" si="4"/>
        <v>60624</v>
      </c>
      <c r="R12">
        <v>13032</v>
      </c>
      <c r="S12">
        <v>0</v>
      </c>
      <c r="T12">
        <v>0</v>
      </c>
      <c r="U12">
        <v>13032</v>
      </c>
      <c r="V12">
        <f t="shared" si="5"/>
        <v>13032</v>
      </c>
    </row>
    <row r="13" spans="1:22" x14ac:dyDescent="0.25">
      <c r="A13">
        <v>11</v>
      </c>
      <c r="B13">
        <v>3.53</v>
      </c>
      <c r="C13">
        <v>0</v>
      </c>
      <c r="D13">
        <v>3.53</v>
      </c>
      <c r="F13">
        <v>6696</v>
      </c>
      <c r="G13">
        <v>6696</v>
      </c>
      <c r="H13">
        <v>0</v>
      </c>
      <c r="I13">
        <v>0</v>
      </c>
      <c r="J13">
        <f>SUM(G13,I13)</f>
        <v>6696</v>
      </c>
      <c r="L13">
        <v>35424</v>
      </c>
      <c r="M13">
        <v>35424</v>
      </c>
      <c r="N13">
        <v>0</v>
      </c>
      <c r="O13">
        <v>0</v>
      </c>
      <c r="P13">
        <f>SUM(M13,O13)</f>
        <v>35424</v>
      </c>
      <c r="R13">
        <v>9324</v>
      </c>
      <c r="S13">
        <v>9324</v>
      </c>
      <c r="T13">
        <v>0</v>
      </c>
      <c r="U13">
        <v>0</v>
      </c>
      <c r="V13">
        <f>SUM(S13,U13)</f>
        <v>9324</v>
      </c>
    </row>
    <row r="14" spans="1:22" x14ac:dyDescent="0.25">
      <c r="A14">
        <v>12</v>
      </c>
      <c r="B14">
        <v>3.24</v>
      </c>
      <c r="C14">
        <v>3.55</v>
      </c>
      <c r="D14">
        <v>3.24</v>
      </c>
      <c r="F14">
        <v>2160</v>
      </c>
      <c r="G14">
        <v>2160</v>
      </c>
      <c r="H14">
        <v>0</v>
      </c>
      <c r="I14">
        <v>0</v>
      </c>
      <c r="J14">
        <f t="shared" ref="J14:J22" si="6">SUM(G14:I14)</f>
        <v>2160</v>
      </c>
      <c r="L14">
        <v>26244</v>
      </c>
      <c r="M14">
        <v>26244</v>
      </c>
      <c r="N14">
        <v>0</v>
      </c>
      <c r="O14">
        <v>0</v>
      </c>
      <c r="P14">
        <f t="shared" ref="P14:P23" si="7">SUM(M14:O14)</f>
        <v>26244</v>
      </c>
      <c r="R14">
        <v>5040</v>
      </c>
      <c r="S14">
        <v>5040</v>
      </c>
      <c r="T14">
        <v>0</v>
      </c>
      <c r="U14">
        <v>0</v>
      </c>
      <c r="V14">
        <f t="shared" ref="V14:V23" si="8">SUM(S14:U14)</f>
        <v>5040</v>
      </c>
    </row>
    <row r="15" spans="1:22" x14ac:dyDescent="0.25">
      <c r="A15">
        <v>13</v>
      </c>
      <c r="B15">
        <v>3.24</v>
      </c>
      <c r="C15">
        <v>2.62</v>
      </c>
      <c r="D15">
        <v>3.17</v>
      </c>
      <c r="F15">
        <v>12168</v>
      </c>
      <c r="G15">
        <v>0</v>
      </c>
      <c r="H15">
        <v>12168</v>
      </c>
      <c r="I15">
        <v>0</v>
      </c>
      <c r="J15">
        <f t="shared" si="6"/>
        <v>12168</v>
      </c>
      <c r="L15">
        <v>24444</v>
      </c>
      <c r="M15">
        <v>0</v>
      </c>
      <c r="N15">
        <v>24444</v>
      </c>
      <c r="O15">
        <v>0</v>
      </c>
      <c r="P15">
        <f t="shared" si="7"/>
        <v>24444</v>
      </c>
      <c r="R15">
        <v>3420</v>
      </c>
      <c r="S15">
        <v>0</v>
      </c>
      <c r="T15">
        <v>3420</v>
      </c>
      <c r="U15">
        <v>0</v>
      </c>
      <c r="V15">
        <f t="shared" si="8"/>
        <v>3420</v>
      </c>
    </row>
    <row r="16" spans="1:22" x14ac:dyDescent="0.25">
      <c r="A16">
        <v>14</v>
      </c>
      <c r="B16">
        <v>2.2799999999999998</v>
      </c>
      <c r="C16">
        <v>2.42</v>
      </c>
      <c r="D16">
        <v>2.4700000000000002</v>
      </c>
      <c r="F16">
        <v>23904</v>
      </c>
      <c r="G16">
        <v>23904</v>
      </c>
      <c r="H16">
        <v>0</v>
      </c>
      <c r="I16">
        <v>0</v>
      </c>
      <c r="J16">
        <f t="shared" si="6"/>
        <v>23904</v>
      </c>
      <c r="L16">
        <v>30816</v>
      </c>
      <c r="M16">
        <v>30816</v>
      </c>
      <c r="N16">
        <v>0</v>
      </c>
      <c r="O16">
        <v>0</v>
      </c>
      <c r="P16">
        <f t="shared" si="7"/>
        <v>30816</v>
      </c>
      <c r="R16">
        <v>13152</v>
      </c>
      <c r="S16">
        <v>13152</v>
      </c>
      <c r="T16">
        <v>0</v>
      </c>
      <c r="U16">
        <v>0</v>
      </c>
      <c r="V16">
        <f t="shared" si="8"/>
        <v>13152</v>
      </c>
    </row>
    <row r="17" spans="1:22" x14ac:dyDescent="0.25">
      <c r="A17">
        <v>15</v>
      </c>
      <c r="B17">
        <v>3.58</v>
      </c>
      <c r="C17">
        <v>4.09</v>
      </c>
      <c r="D17">
        <v>3.54</v>
      </c>
      <c r="F17">
        <v>31572</v>
      </c>
      <c r="G17">
        <v>31572</v>
      </c>
      <c r="H17">
        <v>0</v>
      </c>
      <c r="I17">
        <v>0</v>
      </c>
      <c r="J17">
        <f t="shared" si="6"/>
        <v>31572</v>
      </c>
      <c r="L17">
        <v>15552</v>
      </c>
      <c r="M17">
        <v>15552</v>
      </c>
      <c r="N17">
        <v>0</v>
      </c>
      <c r="O17">
        <v>0</v>
      </c>
      <c r="P17">
        <f t="shared" si="7"/>
        <v>15552</v>
      </c>
      <c r="R17">
        <v>4932</v>
      </c>
      <c r="S17">
        <v>0</v>
      </c>
      <c r="T17">
        <v>0</v>
      </c>
      <c r="U17">
        <v>4932</v>
      </c>
      <c r="V17">
        <f t="shared" si="8"/>
        <v>4932</v>
      </c>
    </row>
    <row r="18" spans="1:22" x14ac:dyDescent="0.25">
      <c r="A18">
        <v>16</v>
      </c>
      <c r="B18">
        <v>1.61</v>
      </c>
      <c r="C18">
        <v>1.8</v>
      </c>
      <c r="D18">
        <v>1.59</v>
      </c>
      <c r="F18">
        <v>29556</v>
      </c>
      <c r="G18">
        <v>29556</v>
      </c>
      <c r="H18">
        <v>0</v>
      </c>
      <c r="I18">
        <v>0</v>
      </c>
      <c r="J18">
        <f t="shared" si="6"/>
        <v>29556</v>
      </c>
      <c r="L18">
        <v>34632</v>
      </c>
      <c r="M18">
        <v>34632</v>
      </c>
      <c r="N18">
        <v>0</v>
      </c>
      <c r="O18">
        <v>0</v>
      </c>
      <c r="P18">
        <f t="shared" si="7"/>
        <v>34632</v>
      </c>
      <c r="R18">
        <v>6912</v>
      </c>
      <c r="S18">
        <v>0</v>
      </c>
      <c r="T18">
        <v>0</v>
      </c>
      <c r="U18">
        <v>6912</v>
      </c>
      <c r="V18">
        <f t="shared" si="8"/>
        <v>6912</v>
      </c>
    </row>
    <row r="19" spans="1:22" x14ac:dyDescent="0.25">
      <c r="A19">
        <v>17</v>
      </c>
      <c r="B19">
        <v>2.92</v>
      </c>
      <c r="C19">
        <v>2.89</v>
      </c>
      <c r="D19">
        <v>3.26</v>
      </c>
      <c r="F19">
        <v>19908</v>
      </c>
      <c r="G19">
        <v>0</v>
      </c>
      <c r="H19">
        <v>19908</v>
      </c>
      <c r="I19">
        <v>0</v>
      </c>
      <c r="J19">
        <f t="shared" si="6"/>
        <v>19908</v>
      </c>
      <c r="L19">
        <v>36756</v>
      </c>
      <c r="M19">
        <v>0</v>
      </c>
      <c r="N19">
        <v>36756</v>
      </c>
      <c r="O19">
        <v>0</v>
      </c>
      <c r="P19">
        <f t="shared" si="7"/>
        <v>36756</v>
      </c>
      <c r="R19">
        <v>9936</v>
      </c>
      <c r="S19">
        <v>0</v>
      </c>
      <c r="T19">
        <v>9936</v>
      </c>
      <c r="U19">
        <v>0</v>
      </c>
      <c r="V19">
        <f t="shared" si="8"/>
        <v>9936</v>
      </c>
    </row>
    <row r="20" spans="1:22" x14ac:dyDescent="0.25">
      <c r="A20">
        <v>18</v>
      </c>
      <c r="B20">
        <v>1.73</v>
      </c>
      <c r="C20">
        <v>1.53</v>
      </c>
      <c r="D20">
        <v>1.5</v>
      </c>
      <c r="F20">
        <v>18144</v>
      </c>
      <c r="G20">
        <v>0</v>
      </c>
      <c r="H20">
        <v>0</v>
      </c>
      <c r="I20">
        <v>18144</v>
      </c>
      <c r="J20">
        <f t="shared" si="6"/>
        <v>18144</v>
      </c>
      <c r="L20">
        <v>57504</v>
      </c>
      <c r="M20">
        <v>0</v>
      </c>
      <c r="N20">
        <v>0</v>
      </c>
      <c r="O20">
        <v>57504</v>
      </c>
      <c r="P20">
        <f t="shared" si="7"/>
        <v>57504</v>
      </c>
      <c r="R20">
        <v>18816</v>
      </c>
      <c r="S20">
        <v>0</v>
      </c>
      <c r="T20">
        <v>0</v>
      </c>
      <c r="U20">
        <v>18816</v>
      </c>
      <c r="V20">
        <f t="shared" si="8"/>
        <v>18816</v>
      </c>
    </row>
    <row r="21" spans="1:22" x14ac:dyDescent="0.25">
      <c r="A21">
        <v>19</v>
      </c>
      <c r="B21">
        <v>1.89</v>
      </c>
      <c r="C21">
        <v>1.64</v>
      </c>
      <c r="D21">
        <v>1.5</v>
      </c>
      <c r="F21">
        <v>40032</v>
      </c>
      <c r="G21">
        <v>0</v>
      </c>
      <c r="H21">
        <v>0</v>
      </c>
      <c r="I21">
        <v>40032</v>
      </c>
      <c r="J21">
        <f t="shared" si="6"/>
        <v>40032</v>
      </c>
      <c r="L21">
        <v>90624</v>
      </c>
      <c r="M21">
        <v>0</v>
      </c>
      <c r="N21">
        <v>0</v>
      </c>
      <c r="O21">
        <v>90624</v>
      </c>
      <c r="P21">
        <f t="shared" si="7"/>
        <v>90624</v>
      </c>
      <c r="R21">
        <v>31776</v>
      </c>
      <c r="S21">
        <v>0</v>
      </c>
      <c r="T21">
        <v>0</v>
      </c>
      <c r="U21">
        <v>31776</v>
      </c>
      <c r="V21">
        <f t="shared" si="8"/>
        <v>31776</v>
      </c>
    </row>
    <row r="22" spans="1:22" x14ac:dyDescent="0.25">
      <c r="A22">
        <v>20</v>
      </c>
      <c r="B22">
        <v>1.67</v>
      </c>
      <c r="C22">
        <v>1.54</v>
      </c>
      <c r="D22">
        <v>1.49</v>
      </c>
      <c r="F22">
        <v>11160</v>
      </c>
      <c r="G22">
        <v>0</v>
      </c>
      <c r="H22">
        <v>0</v>
      </c>
      <c r="I22">
        <v>11160</v>
      </c>
      <c r="J22">
        <f t="shared" si="6"/>
        <v>11160</v>
      </c>
      <c r="L22">
        <v>40320</v>
      </c>
      <c r="M22">
        <v>0</v>
      </c>
      <c r="N22">
        <v>0</v>
      </c>
      <c r="O22">
        <v>40320</v>
      </c>
      <c r="P22">
        <f t="shared" si="7"/>
        <v>40320</v>
      </c>
      <c r="R22">
        <v>17640</v>
      </c>
      <c r="S22">
        <v>0</v>
      </c>
      <c r="T22">
        <v>0</v>
      </c>
      <c r="U22">
        <v>17640</v>
      </c>
      <c r="V22">
        <f t="shared" si="8"/>
        <v>17640</v>
      </c>
    </row>
    <row r="23" spans="1:22" x14ac:dyDescent="0.25">
      <c r="F23">
        <f>SUM(F3:F22)</f>
        <v>382140</v>
      </c>
      <c r="G23">
        <f>SUMPRODUCT(G3:G22,B3:B22)</f>
        <v>634716.36</v>
      </c>
      <c r="H23">
        <f>SUM(SUMPRODUCT(H3:H5,C3:C5),SUMPRODUCT(H7:H12,C7:C12),SUMPRODUCT(H14:H22,C14:C22))</f>
        <v>89414.28</v>
      </c>
      <c r="I23">
        <f>SUMPRODUCT(I3:I22,D3:D22)</f>
        <v>559997.9</v>
      </c>
      <c r="J23">
        <f>SUM(G23:I23)</f>
        <v>1284128.54</v>
      </c>
      <c r="L23">
        <f>SUM(L3:L22)</f>
        <v>702184</v>
      </c>
      <c r="M23">
        <f>SUMPRODUCT(M3:M22,B3:B22)</f>
        <v>1005430.2000000001</v>
      </c>
      <c r="N23">
        <f>SUM(SUMPRODUCT(N3:N5,C3:C5),SUMPRODUCT(N7:N12,C7:C12),SUMPRODUCT(N14:N22,C14:C22))</f>
        <v>170268.12000000002</v>
      </c>
      <c r="O23">
        <f>SUMPRODUCT(O3:O22,D3:D22)</f>
        <v>919993.25</v>
      </c>
      <c r="P23">
        <f t="shared" si="7"/>
        <v>2095691.57</v>
      </c>
      <c r="R23">
        <f>SUM(R3:R22)</f>
        <v>276744</v>
      </c>
      <c r="S23">
        <f>SUMPRODUCT(S3:S22,B3:B22)</f>
        <v>79229.88</v>
      </c>
      <c r="T23">
        <f>SUM(SUMPRODUCT(T3:T5,C3:C5),SUMPRODUCT(T7:T12,C7:C12),SUMPRODUCT(T14:T22,C14:C22))</f>
        <v>37675.440000000002</v>
      </c>
      <c r="U23">
        <f>SUMPRODUCT(U3:U22,D3:D22)</f>
        <v>569292.27999999991</v>
      </c>
      <c r="V23">
        <f t="shared" si="8"/>
        <v>686197.59999999986</v>
      </c>
    </row>
    <row r="24" spans="1:22" hidden="1" x14ac:dyDescent="0.25">
      <c r="A24" s="3" t="s">
        <v>6</v>
      </c>
      <c r="F24" s="15" t="s">
        <v>312</v>
      </c>
    </row>
    <row r="25" spans="1:22" x14ac:dyDescent="0.25">
      <c r="A25" t="s">
        <v>16</v>
      </c>
      <c r="B25">
        <v>850000</v>
      </c>
      <c r="C25">
        <v>425000</v>
      </c>
      <c r="D25">
        <v>560000</v>
      </c>
    </row>
    <row r="26" spans="1:22" x14ac:dyDescent="0.25">
      <c r="A26" t="s">
        <v>17</v>
      </c>
      <c r="B26">
        <v>1500000</v>
      </c>
      <c r="C26">
        <v>700000</v>
      </c>
      <c r="D26">
        <v>920000</v>
      </c>
      <c r="G26" s="3" t="s">
        <v>8</v>
      </c>
      <c r="H26" s="3"/>
      <c r="I26" s="3"/>
      <c r="M26" s="3" t="s">
        <v>11</v>
      </c>
      <c r="N26" s="3"/>
      <c r="O26" s="3"/>
    </row>
    <row r="27" spans="1:22" x14ac:dyDescent="0.25">
      <c r="A27" t="s">
        <v>18</v>
      </c>
      <c r="B27">
        <v>800000</v>
      </c>
      <c r="C27">
        <v>400000</v>
      </c>
      <c r="D27">
        <v>650000</v>
      </c>
      <c r="G27" t="s">
        <v>2</v>
      </c>
      <c r="H27" t="s">
        <v>3</v>
      </c>
      <c r="I27" t="s">
        <v>4</v>
      </c>
      <c r="M27" t="s">
        <v>2</v>
      </c>
      <c r="N27" t="s">
        <v>3</v>
      </c>
      <c r="O27" t="s">
        <v>4</v>
      </c>
    </row>
    <row r="28" spans="1:22" x14ac:dyDescent="0.25">
      <c r="G28">
        <f>1.15*G23</f>
        <v>729923.8139999999</v>
      </c>
      <c r="H28">
        <f>1.15*H23</f>
        <v>102826.42199999999</v>
      </c>
      <c r="I28">
        <f>1.15*I23</f>
        <v>643997.58499999996</v>
      </c>
      <c r="M28">
        <f>1.15*M23</f>
        <v>1156244.73</v>
      </c>
      <c r="N28">
        <f>1.15*N23</f>
        <v>195808.33800000002</v>
      </c>
      <c r="O28">
        <f>1.15*O23</f>
        <v>1057992.2374999998</v>
      </c>
    </row>
    <row r="29" spans="1:22" x14ac:dyDescent="0.25">
      <c r="A29" t="s">
        <v>13</v>
      </c>
      <c r="B29">
        <f>SUM(G23:I23,M23:O23,S23:U23)</f>
        <v>4066017.71</v>
      </c>
    </row>
    <row r="30" spans="1:22" x14ac:dyDescent="0.25">
      <c r="A30" t="s">
        <v>14</v>
      </c>
      <c r="B30">
        <v>4231114.9800000004</v>
      </c>
      <c r="G30" s="3" t="s">
        <v>7</v>
      </c>
      <c r="H30" s="3"/>
      <c r="I30" s="3"/>
      <c r="M30" s="3" t="s">
        <v>10</v>
      </c>
      <c r="N30" s="3"/>
      <c r="O30" s="3"/>
    </row>
    <row r="31" spans="1:22" x14ac:dyDescent="0.25">
      <c r="G31" t="s">
        <v>2</v>
      </c>
      <c r="H31" t="s">
        <v>3</v>
      </c>
      <c r="I31" t="s">
        <v>4</v>
      </c>
      <c r="M31" t="s">
        <v>2</v>
      </c>
      <c r="N31" t="s">
        <v>3</v>
      </c>
      <c r="O31" t="s">
        <v>4</v>
      </c>
    </row>
    <row r="32" spans="1:22" x14ac:dyDescent="0.25">
      <c r="A32" t="s">
        <v>141</v>
      </c>
      <c r="B32">
        <v>0</v>
      </c>
      <c r="G32">
        <f>0.85*G23</f>
        <v>539508.90599999996</v>
      </c>
      <c r="H32">
        <f>0.85*H23</f>
        <v>76002.137999999992</v>
      </c>
      <c r="I32">
        <f>0.85*I23</f>
        <v>475998.21500000003</v>
      </c>
      <c r="M32">
        <f>0.85*M23</f>
        <v>854615.67</v>
      </c>
      <c r="N32">
        <f>0.85*N23</f>
        <v>144727.90200000003</v>
      </c>
      <c r="O32">
        <f>0.85*O23</f>
        <v>781994.26249999995</v>
      </c>
    </row>
    <row r="48" spans="8:14" x14ac:dyDescent="0.25">
      <c r="H48" s="1"/>
      <c r="I48" s="1"/>
      <c r="L48" s="2"/>
      <c r="M48" s="2"/>
      <c r="N48" s="2"/>
    </row>
  </sheetData>
  <mergeCells count="3">
    <mergeCell ref="L48:N48"/>
    <mergeCell ref="F1:J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Yiwei</dc:creator>
  <cp:lastModifiedBy>Wang Yiwei</cp:lastModifiedBy>
  <dcterms:created xsi:type="dcterms:W3CDTF">2016-01-19T19:29:51Z</dcterms:created>
  <dcterms:modified xsi:type="dcterms:W3CDTF">2016-01-19T21:09:01Z</dcterms:modified>
</cp:coreProperties>
</file>