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1" sheetId="2" r:id="rId1"/>
    <sheet name="2" sheetId="3" r:id="rId2"/>
    <sheet name="3" sheetId="4" r:id="rId3"/>
    <sheet name="4" sheetId="5" r:id="rId4"/>
    <sheet name="5" sheetId="6" r:id="rId5"/>
    <sheet name="6" sheetId="8" r:id="rId6"/>
    <sheet name="7" sheetId="9" r:id="rId7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9" l="1"/>
  <c r="C14" i="9"/>
  <c r="C13" i="9"/>
  <c r="C12" i="9"/>
  <c r="C11" i="9"/>
  <c r="C10" i="9"/>
  <c r="B5" i="9"/>
  <c r="B6" i="9"/>
  <c r="B7" i="9"/>
  <c r="B8" i="9"/>
  <c r="B9" i="9"/>
  <c r="C9" i="9" s="1"/>
  <c r="B4" i="9"/>
  <c r="B5" i="8" l="1"/>
  <c r="B6" i="8"/>
  <c r="C6" i="8" s="1"/>
  <c r="E6" i="8" s="1"/>
  <c r="B7" i="8"/>
  <c r="C7" i="8" s="1"/>
  <c r="E7" i="8" s="1"/>
  <c r="B8" i="8"/>
  <c r="C8" i="8" s="1"/>
  <c r="E8" i="8" s="1"/>
  <c r="B9" i="8"/>
  <c r="B10" i="8"/>
  <c r="C10" i="8" s="1"/>
  <c r="E10" i="8" s="1"/>
  <c r="B11" i="8"/>
  <c r="C11" i="8" s="1"/>
  <c r="E11" i="8" s="1"/>
  <c r="B12" i="8"/>
  <c r="C12" i="8" s="1"/>
  <c r="E12" i="8" s="1"/>
  <c r="B13" i="8"/>
  <c r="B14" i="8"/>
  <c r="C14" i="8" s="1"/>
  <c r="E14" i="8" s="1"/>
  <c r="B15" i="8"/>
  <c r="C15" i="8" s="1"/>
  <c r="E15" i="8" s="1"/>
  <c r="B4" i="8"/>
  <c r="C5" i="6"/>
  <c r="D5" i="6" s="1"/>
  <c r="C4" i="6"/>
  <c r="D4" i="6" s="1"/>
  <c r="D12" i="8" l="1"/>
  <c r="D8" i="8"/>
  <c r="D15" i="8"/>
  <c r="D11" i="8"/>
  <c r="D7" i="8"/>
  <c r="D14" i="8"/>
  <c r="D10" i="8"/>
  <c r="D6" i="8"/>
  <c r="C13" i="8"/>
  <c r="C9" i="8"/>
  <c r="C5" i="8"/>
  <c r="C4" i="8"/>
  <c r="B5" i="5"/>
  <c r="C5" i="5"/>
  <c r="B6" i="5"/>
  <c r="C6" i="5"/>
  <c r="B7" i="5"/>
  <c r="C7" i="5"/>
  <c r="B8" i="5"/>
  <c r="C8" i="5"/>
  <c r="B9" i="5"/>
  <c r="C9" i="5"/>
  <c r="B10" i="5"/>
  <c r="C10" i="5"/>
  <c r="B11" i="5"/>
  <c r="C11" i="5"/>
  <c r="B12" i="5"/>
  <c r="C12" i="5"/>
  <c r="B13" i="5"/>
  <c r="C13" i="5"/>
  <c r="B14" i="5"/>
  <c r="C14" i="5"/>
  <c r="B15" i="5"/>
  <c r="C15" i="5"/>
  <c r="C4" i="5"/>
  <c r="B4" i="5"/>
  <c r="E4" i="8" l="1"/>
  <c r="E9" i="8"/>
  <c r="D9" i="8"/>
  <c r="E13" i="8"/>
  <c r="D13" i="8"/>
  <c r="E5" i="8"/>
  <c r="D5" i="8"/>
  <c r="D4" i="8"/>
  <c r="B5" i="4"/>
  <c r="B6" i="4"/>
  <c r="B7" i="4"/>
  <c r="B8" i="4"/>
  <c r="B9" i="4"/>
  <c r="B4" i="4"/>
  <c r="B3" i="4"/>
  <c r="E8" i="4"/>
  <c r="E7" i="4" s="1"/>
  <c r="E9" i="4" s="1"/>
  <c r="D3" i="4" s="1"/>
  <c r="D5" i="4" s="1"/>
  <c r="C4" i="3"/>
  <c r="C5" i="3" s="1"/>
  <c r="C6" i="3" s="1"/>
  <c r="C7" i="3" s="1"/>
  <c r="C8" i="3" s="1"/>
  <c r="B6" i="3" l="1"/>
  <c r="B8" i="3"/>
  <c r="B7" i="3"/>
  <c r="B5" i="3"/>
  <c r="D8" i="3"/>
  <c r="D5" i="3"/>
  <c r="B9" i="2"/>
  <c r="B8" i="2"/>
  <c r="B7" i="2"/>
  <c r="B6" i="2"/>
  <c r="B5" i="2"/>
  <c r="B4" i="2"/>
  <c r="D6" i="3" l="1"/>
  <c r="D7" i="3"/>
</calcChain>
</file>

<file path=xl/sharedStrings.xml><?xml version="1.0" encoding="utf-8"?>
<sst xmlns="http://schemas.openxmlformats.org/spreadsheetml/2006/main" count="82" uniqueCount="69">
  <si>
    <t>省份</t>
    <phoneticPr fontId="0" type="noConversion"/>
  </si>
  <si>
    <t>鸡肉产量</t>
  </si>
  <si>
    <t>安徽</t>
  </si>
  <si>
    <t>福建</t>
  </si>
  <si>
    <t>江苏</t>
  </si>
  <si>
    <t>江西</t>
  </si>
  <si>
    <t>上海</t>
  </si>
  <si>
    <t>浙江</t>
  </si>
  <si>
    <t>有效客户</t>
    <phoneticPr fontId="5" type="noConversion"/>
  </si>
  <si>
    <t>预约客户</t>
    <phoneticPr fontId="5" type="noConversion"/>
  </si>
  <si>
    <t>到店客户</t>
    <phoneticPr fontId="5" type="noConversion"/>
  </si>
  <si>
    <t>成交客户</t>
    <phoneticPr fontId="5" type="noConversion"/>
  </si>
  <si>
    <t>辅助行</t>
    <phoneticPr fontId="5" type="noConversion"/>
  </si>
  <si>
    <t>数量</t>
    <phoneticPr fontId="5" type="noConversion"/>
  </si>
  <si>
    <t>转化率</t>
    <phoneticPr fontId="5" type="noConversion"/>
  </si>
  <si>
    <t>线索客户</t>
    <phoneticPr fontId="5" type="noConversion"/>
  </si>
  <si>
    <t>仪表盘分割</t>
    <phoneticPr fontId="5" type="noConversion"/>
  </si>
  <si>
    <t>区块1</t>
    <phoneticPr fontId="5" type="noConversion"/>
  </si>
  <si>
    <t>区块2</t>
  </si>
  <si>
    <t>区块3</t>
  </si>
  <si>
    <t>区块4</t>
  </si>
  <si>
    <t>区块5</t>
  </si>
  <si>
    <t>区块6</t>
  </si>
  <si>
    <t>实际额</t>
    <phoneticPr fontId="5" type="noConversion"/>
  </si>
  <si>
    <t>目标值</t>
    <phoneticPr fontId="5" type="noConversion"/>
  </si>
  <si>
    <t>区块7</t>
    <phoneticPr fontId="5" type="noConversion"/>
  </si>
  <si>
    <t>实际占比</t>
    <phoneticPr fontId="5" type="noConversion"/>
  </si>
  <si>
    <t>目标完成率</t>
    <phoneticPr fontId="5" type="noConversion"/>
  </si>
  <si>
    <t>指针</t>
    <phoneticPr fontId="5" type="noConversion"/>
  </si>
  <si>
    <t>辅助区域</t>
    <phoneticPr fontId="5" type="noConversion"/>
  </si>
  <si>
    <t>指针辅助区域</t>
    <phoneticPr fontId="5" type="noConversion"/>
  </si>
  <si>
    <t>采购</t>
    <phoneticPr fontId="5" type="noConversion"/>
  </si>
  <si>
    <t>销售</t>
    <phoneticPr fontId="5" type="noConversion"/>
  </si>
  <si>
    <t>2018-01</t>
    <phoneticPr fontId="5" type="noConversion"/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</si>
  <si>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</si>
  <si>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</si>
  <si>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</si>
  <si>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</si>
  <si>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</si>
  <si>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</si>
  <si>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</si>
  <si>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</si>
  <si>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</si>
  <si>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</si>
  <si>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</si>
  <si>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月份</t>
  </si>
  <si>
    <t>男</t>
  </si>
  <si>
    <t>女</t>
  </si>
  <si>
    <t>应体检人数</t>
  </si>
  <si>
    <t>实际体检人数</t>
  </si>
  <si>
    <t>完成率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</si>
  <si>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</si>
  <si>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</si>
  <si>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</si>
  <si>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</si>
  <si>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</si>
  <si>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</si>
  <si>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</si>
  <si>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</si>
  <si>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</si>
  <si>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</si>
  <si>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</si>
  <si>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</si>
  <si>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预算</t>
  </si>
  <si>
    <t>实际</t>
  </si>
  <si>
    <t>超出</t>
  </si>
  <si>
    <t>辅助-1</t>
  </si>
  <si>
    <t>已发生</t>
  </si>
  <si>
    <t>预测值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</si>
</sst>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 * #,##0_ ;_ * \-#,##0_ ;_ * &quot;-&quot;??_ ;_ @_ 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8"/>
      <name val="宋体"/>
      <family val="3"/>
      <charset val="134"/>
    </font>
    <font>
      <b/>
      <sz val="11"/>
      <color theme="1"/>
      <name val="DengXian"/>
      <family val="3"/>
      <charset val="134"/>
    </font>
    <font>
      <sz val="10"/>
      <name val="Arial"/>
      <family val="2"/>
    </font>
    <font>
      <sz val="9"/>
      <name val="Calibri"/>
      <family val="3"/>
      <charset val="134"/>
      <scheme val="minor"/>
    </font>
    <font>
      <b/>
      <sz val="11"/>
      <color theme="1"/>
      <name val="Calibri"/>
      <scheme val="minor"/>
    </font>
    <font>
      <b/>
      <sz val="11"/>
      <color theme="0"/>
      <name val="Calibri"/>
      <scheme val="minor"/>
    </font>
    <font>
      <b/>
      <sz val="8"/>
      <color theme="0"/>
      <name val="Calibri"/>
      <scheme val="minor"/>
    </font>
    <font>
      <b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4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3" borderId="0" xfId="0" applyFill="1"/>
    <xf numFmtId="0" fontId="4" fillId="2" borderId="0" xfId="3" applyFill="1"/>
    <xf numFmtId="0" fontId="4" fillId="0" borderId="0" xfId="3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4" fillId="3" borderId="0" xfId="3" applyFill="1"/>
    <xf numFmtId="0" fontId="3" fillId="4" borderId="1" xfId="2" applyFont="1" applyFill="1" applyBorder="1" applyAlignment="1">
      <alignment horizontal="center" vertical="center"/>
    </xf>
    <xf numFmtId="0" fontId="0" fillId="5" borderId="1" xfId="0" applyFill="1" applyBorder="1"/>
    <xf numFmtId="164" fontId="4" fillId="5" borderId="1" xfId="1" applyNumberFormat="1" applyFont="1" applyFill="1" applyBorder="1"/>
    <xf numFmtId="9" fontId="0" fillId="3" borderId="1" xfId="4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9" fontId="0" fillId="3" borderId="1" xfId="4" applyNumberFormat="1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0" fillId="8" borderId="1" xfId="0" applyFill="1" applyBorder="1"/>
    <xf numFmtId="0" fontId="4" fillId="3" borderId="1" xfId="3" applyFill="1" applyBorder="1"/>
    <xf numFmtId="0" fontId="9" fillId="9" borderId="1" xfId="3" applyFont="1" applyFill="1" applyBorder="1"/>
    <xf numFmtId="0" fontId="9" fillId="9" borderId="1" xfId="3" applyFont="1" applyFill="1" applyBorder="1" applyAlignment="1">
      <alignment horizontal="center"/>
    </xf>
    <xf numFmtId="9" fontId="4" fillId="3" borderId="0" xfId="4" applyFont="1" applyFill="1" applyAlignment="1"/>
    <xf numFmtId="0" fontId="7" fillId="6" borderId="1" xfId="0" applyFont="1" applyFill="1" applyBorder="1" applyAlignment="1">
      <alignment horizontal="center"/>
    </xf>
  </cellXfs>
  <cellStyles count="6">
    <cellStyle name="百分比" xfId="4" builtinId="5"/>
    <cellStyle name="百分比 2" xfId="5"/>
    <cellStyle name="常规" xfId="0" builtinId="0"/>
    <cellStyle name="常规 2" xfId="3"/>
    <cellStyle name="常规_Sheet2" xfId="2"/>
    <cellStyle name="千位分隔" xfId="1" builtinId="3"/>
  </cellStyles>
  <dxfs count="0"/>
  <tableStyles count="0" defaultTableStyle="TableStyleMedium2" defaultPivotStyle="PivotStyleLight16"/>
  <colors>
    <mruColors>
      <color rgb="FF6852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microsoft.com/office/2011/relationships/chartColorStyle" Target="colors5.xml"/><Relationship Id="rId1" Type="http://schemas.microsoft.com/office/2011/relationships/chartStyle" Target="style5.xml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522275899087493E-2"/>
          <c:y val="0.12891344383057091"/>
          <c:w val="0.94095544820182497"/>
          <c:h val="0.762300793201954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'1'!$B$3</c:f>
              <c:strCache>
                <c:ptCount val="1"/>
                <c:pt idx="0">
                  <c:v>鸡肉产量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</c:ext>
            </c:extLst>
          </c:dLbls>
          <c:cat>
            <c:strRef>
              <c:f>'1'!$A$4:$A$9</c:f>
              <c:strCache>
                <c:ptCount val="6"/>
                <c:pt idx="0">
                  <c:v>安徽</c:v>
                </c:pt>
                <c:pt idx="1">
                  <c:v>福建</c:v>
                </c:pt>
                <c:pt idx="2">
                  <c:v>江苏</c:v>
                </c:pt>
                <c:pt idx="3">
                  <c:v>江西</c:v>
                </c:pt>
                <c:pt idx="4">
                  <c:v>上海</c:v>
                </c:pt>
                <c:pt idx="5">
                  <c:v>浙江</c:v>
                </c:pt>
              </c:strCache>
            </c:strRef>
          </c:cat>
          <c:val>
            <c:numRef>
              <c:f>'1'!$B$4:$B$9</c:f>
              <c:numCache>
                <c:formatCode>_ * #,##0_ ;_ * \-#,##0_ ;_ * "-"??_ ;_ @_ </c:formatCode>
                <c:ptCount val="6"/>
                <c:pt idx="0">
                  <c:v>3845</c:v>
                </c:pt>
                <c:pt idx="1">
                  <c:v>3189</c:v>
                </c:pt>
                <c:pt idx="2">
                  <c:v>1197</c:v>
                </c:pt>
                <c:pt idx="3">
                  <c:v>3918</c:v>
                </c:pt>
                <c:pt idx="4">
                  <c:v>2361</c:v>
                </c:pt>
                <c:pt idx="5">
                  <c:v>2806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7D-4194-AD59-346626568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4121960"/>
        <c:axId val="674115728"/>
      </c:barChart>
      <c:lineChart>
        <c:grouping val="standard"/>
        <c:varyColors val="0"/>
        <c:ser>
          <c:idx val="2"/>
          <c:order val="1"/>
          <c:tx>
            <c:strRef>
              <c:f>'1'!$B$3</c:f>
              <c:strCache>
                <c:ptCount val="1"/>
                <c:pt idx="0">
                  <c:v>鸡肉产量</c:v>
                </c:pt>
              </c:strCache>
            </c:strRef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25400"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'1'!$A$4:$A$9</c:f>
              <c:strCache>
                <c:ptCount val="6"/>
                <c:pt idx="0">
                  <c:v>安徽</c:v>
                </c:pt>
                <c:pt idx="1">
                  <c:v>福建</c:v>
                </c:pt>
                <c:pt idx="2">
                  <c:v>江苏</c:v>
                </c:pt>
                <c:pt idx="3">
                  <c:v>江西</c:v>
                </c:pt>
                <c:pt idx="4">
                  <c:v>上海</c:v>
                </c:pt>
                <c:pt idx="5">
                  <c:v>浙江</c:v>
                </c:pt>
              </c:strCache>
            </c:strRef>
          </c:cat>
          <c:val>
            <c:numRef>
              <c:f>'1'!$B$4:$B$9</c:f>
              <c:numCache>
                <c:formatCode>_ * #,##0_ ;_ * \-#,##0_ ;_ * "-"??_ ;_ @_ </c:formatCode>
                <c:ptCount val="6"/>
                <c:pt idx="0">
                  <c:v>3845</c:v>
                </c:pt>
                <c:pt idx="1">
                  <c:v>3189</c:v>
                </c:pt>
                <c:pt idx="2">
                  <c:v>1197</c:v>
                </c:pt>
                <c:pt idx="3">
                  <c:v>3918</c:v>
                </c:pt>
                <c:pt idx="4">
                  <c:v>2361</c:v>
                </c:pt>
                <c:pt idx="5">
                  <c:v>2806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D-4194-AD59-346626568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121960"/>
        <c:axId val="674115728"/>
      </c:lineChart>
      <c:catAx>
        <c:axId val="674121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115728"/>
        <c:crosses val="autoZero"/>
        <c:auto val="1"/>
        <c:lblAlgn val="ctr"/>
        <c:lblOffset val="100"/>
        <c:noMultiLvlLbl val="0"/>
      </c:catAx>
      <c:valAx>
        <c:axId val="674115728"/>
        <c:scaling>
          <c:orientation val="minMax"/>
        </c:scaling>
        <c:delete val="1"/>
        <c:axPos val="l"/>
        <c:numFmt formatCode="_ * #,##0_ ;_ * \-#,##0_ ;_ * &quot;-&quot;??_ ;_ @_ " sourceLinked="1"/>
        <c:majorTickMark val="none"/>
        <c:minorTickMark val="none"/>
        <c:tickLblPos val="nextTo"/>
        <c:crossAx val="674121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245933825200978"/>
          <c:y val="1.3888888888888888E-2"/>
          <c:w val="0.71887407774815559"/>
          <c:h val="0.9861111111111111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'2'!$B$3</c:f>
              <c:strCache>
                <c:ptCount val="1"/>
                <c:pt idx="0">
                  <c:v>辅助行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'2'!$A$4:$A$8</c:f>
              <c:strCache>
                <c:ptCount val="5"/>
                <c:pt idx="0">
                  <c:v>线索客户</c:v>
                </c:pt>
                <c:pt idx="1">
                  <c:v>有效客户</c:v>
                </c:pt>
                <c:pt idx="2">
                  <c:v>预约客户</c:v>
                </c:pt>
                <c:pt idx="3">
                  <c:v>到店客户</c:v>
                </c:pt>
                <c:pt idx="4">
                  <c:v>成交客户</c:v>
                </c:pt>
              </c:strCache>
            </c:strRef>
          </c:cat>
          <c:val>
            <c:numRef>
              <c:f>'2'!$B$4:$B$8</c:f>
              <c:numCache>
                <c:formatCode>General</c:formatCode>
                <c:ptCount val="5"/>
                <c:pt idx="0">
                  <c:v>0</c:v>
                </c:pt>
                <c:pt idx="1">
                  <c:v>439.5</c:v>
                </c:pt>
                <c:pt idx="2">
                  <c:v>738</c:v>
                </c:pt>
                <c:pt idx="3">
                  <c:v>904</c:v>
                </c:pt>
                <c:pt idx="4">
                  <c:v>950.5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FE-4C94-8060-7958C958E16B}"/>
            </c:ext>
          </c:extLst>
        </c:ser>
        <c:ser>
          <c:idx val="1"/>
          <c:order val="1"/>
          <c:tx>
            <c:strRef>
              <c:f>'2'!$C$3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>
              <a:outerShdw blurRad="50800" dist="38100" dir="16200000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50800" dist="38100" dir="16200000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BFE-4C94-8060-7958C958E16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0800" dist="38100" dir="16200000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CBFE-4C94-8060-7958C958E16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50800" dist="38100" dir="16200000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CBFE-4C94-8060-7958C958E16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>
                <a:outerShdw blurRad="50800" dist="38100" dir="16200000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CBFE-4C94-8060-7958C958E16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accent1">
                          <a:lumMod val="20000"/>
                          <a:lumOff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CBFE-4C94-8060-7958C958E16B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accent1">
                          <a:lumMod val="20000"/>
                          <a:lumOff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CBFE-4C94-8060-7958C958E16B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accen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5-CBFE-4C94-8060-7958C958E16B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B-CBFE-4C94-8060-7958C958E1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'2'!$A$4:$A$8</c:f>
              <c:strCache>
                <c:ptCount val="5"/>
                <c:pt idx="0">
                  <c:v>线索客户</c:v>
                </c:pt>
                <c:pt idx="1">
                  <c:v>有效客户</c:v>
                </c:pt>
                <c:pt idx="2">
                  <c:v>预约客户</c:v>
                </c:pt>
                <c:pt idx="3">
                  <c:v>到店客户</c:v>
                </c:pt>
                <c:pt idx="4">
                  <c:v>成交客户</c:v>
                </c:pt>
              </c:strCache>
            </c:strRef>
          </c:cat>
          <c:val>
            <c:numRef>
              <c:f>'2'!$C$4:$C$8</c:f>
              <c:numCache>
                <c:formatCode>General</c:formatCode>
                <c:ptCount val="5"/>
                <c:pt idx="0">
                  <c:v>2584</c:v>
                </c:pt>
                <c:pt idx="1">
                  <c:v>1705</c:v>
                </c:pt>
                <c:pt idx="2">
                  <c:v>1108</c:v>
                </c:pt>
                <c:pt idx="3">
                  <c:v>776</c:v>
                </c:pt>
                <c:pt idx="4">
                  <c:v>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FE-4C94-8060-7958C958E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100"/>
        <c:serLines>
          <c:spPr>
            <a:ln w="19050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>
              <a:outerShdw blurRad="50800" dist="38100" dir="16200000" rotWithShape="0">
                <a:prstClr val="black">
                  <a:alpha val="40000"/>
                </a:prstClr>
              </a:outerShdw>
            </a:effectLst>
          </c:spPr>
        </c:serLines>
        <c:axId val="695000736"/>
        <c:axId val="695001720"/>
      </c:barChart>
      <c:catAx>
        <c:axId val="6950007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01720"/>
        <c:crosses val="autoZero"/>
        <c:auto val="1"/>
        <c:lblAlgn val="ctr"/>
        <c:lblOffset val="100"/>
        <c:noMultiLvlLbl val="0"/>
      </c:catAx>
      <c:valAx>
        <c:axId val="69500172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69500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accent5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67271973778396"/>
          <c:y val="8.7987235941502137E-2"/>
          <c:w val="0.65474418867498019"/>
          <c:h val="0.84990412692331974"/>
        </c:manualLayout>
      </c:layout>
      <c:doughnutChart>
        <c:varyColors val="1"/>
        <c:ser>
          <c:idx val="0"/>
          <c:order val="0"/>
          <c:spPr>
            <a:ln w="25400">
              <a:solidFill>
                <a:schemeClr val="bg1"/>
              </a:solidFill>
            </a:ln>
          </c:spPr>
          <c:dPt>
            <c:idx val="0"/>
            <c:bubble3D val="0"/>
            <c:spPr>
              <a:noFill/>
              <a:ln w="254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5D9-4387-BF05-8E5D9110A8BA}"/>
              </c:ext>
            </c:extLst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254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F5D9-4387-BF05-8E5D9110A8BA}"/>
              </c:ext>
            </c:extLst>
          </c:dPt>
          <c:dPt>
            <c:idx val="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F5D9-4387-BF05-8E5D9110A8BA}"/>
              </c:ext>
            </c:extLst>
          </c:dPt>
          <c:dPt>
            <c:idx val="3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254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5D9-4387-BF05-8E5D9110A8BA}"/>
              </c:ext>
            </c:extLst>
          </c:dPt>
          <c:dPt>
            <c:idx val="4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254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F5D9-4387-BF05-8E5D9110A8BA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F5D9-4387-BF05-8E5D9110A8BA}"/>
              </c:ext>
            </c:extLst>
          </c:dPt>
          <c:dPt>
            <c:idx val="6"/>
            <c:bubble3D val="0"/>
            <c:spPr>
              <a:solidFill>
                <a:schemeClr val="accent6">
                  <a:lumMod val="75000"/>
                </a:schemeClr>
              </a:solidFill>
              <a:ln w="254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F5D9-4387-BF05-8E5D9110A8BA}"/>
              </c:ext>
            </c:extLst>
          </c:dPt>
          <c:cat>
            <c:strRef>
              <c:f>'3'!$A$3:$A$9</c:f>
              <c:strCache>
                <c:ptCount val="7"/>
                <c:pt idx="0">
                  <c:v>区块1</c:v>
                </c:pt>
                <c:pt idx="1">
                  <c:v>区块2</c:v>
                </c:pt>
                <c:pt idx="2">
                  <c:v>区块3</c:v>
                </c:pt>
                <c:pt idx="3">
                  <c:v>区块4</c:v>
                </c:pt>
                <c:pt idx="4">
                  <c:v>区块5</c:v>
                </c:pt>
                <c:pt idx="5">
                  <c:v>区块6</c:v>
                </c:pt>
                <c:pt idx="6">
                  <c:v>区块7</c:v>
                </c:pt>
              </c:strCache>
            </c:strRef>
          </c:cat>
          <c:val>
            <c:numRef>
              <c:f>'3'!$B$3:$B$9</c:f>
              <c:numCache>
                <c:formatCode>General</c:formatCode>
                <c:ptCount val="7"/>
                <c:pt idx="0">
                  <c:v>90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9-4387-BF05-8E5D9110A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37"/>
        <c:holeSize val="81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rgbClr val="0070C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7208689363180114E-2"/>
          <c:y val="0"/>
          <c:w val="0.92695498581009939"/>
          <c:h val="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AF5A-41F5-AEA9-317819EDB82C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5A-41F5-AEA9-317819EDB82C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F5A-41F5-AEA9-317819EDB82C}"/>
              </c:ext>
            </c:extLst>
          </c:dPt>
          <c:val>
            <c:numRef>
              <c:f>'3'!$D$3:$D$5</c:f>
              <c:numCache>
                <c:formatCode>General</c:formatCode>
                <c:ptCount val="3"/>
                <c:pt idx="0">
                  <c:v>24.75</c:v>
                </c:pt>
                <c:pt idx="1">
                  <c:v>2</c:v>
                </c:pt>
                <c:pt idx="2">
                  <c:v>333.25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A-41F5-AEA9-317819EDB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26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90048118985127"/>
          <c:y val="5.0925925925925923E-2"/>
          <c:w val="0.84454396325459313"/>
          <c:h val="0.9450226013414989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'4'!$B$3</c:f>
              <c:strCache>
                <c:ptCount val="1"/>
                <c:pt idx="0">
                  <c:v>采购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'4'!$A$4:$A$15</c:f>
              <c:strCache>
                <c:ptCount val="12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</c:strCache>
            </c:strRef>
          </c:cat>
          <c:val>
            <c:numRef>
              <c:f>'4'!$B$4:$B$15</c:f>
              <c:numCache>
                <c:formatCode>General</c:formatCode>
                <c:ptCount val="12"/>
                <c:pt idx="0">
                  <c:v>100</c:v>
                </c:pt>
                <c:pt idx="1">
                  <c:v>397</c:v>
                </c:pt>
                <c:pt idx="2">
                  <c:v>191</c:v>
                </c:pt>
                <c:pt idx="3">
                  <c:v>479</c:v>
                </c:pt>
                <c:pt idx="4">
                  <c:v>397</c:v>
                </c:pt>
                <c:pt idx="5">
                  <c:v>210</c:v>
                </c:pt>
                <c:pt idx="6">
                  <c:v>199</c:v>
                </c:pt>
                <c:pt idx="7">
                  <c:v>265</c:v>
                </c:pt>
                <c:pt idx="8">
                  <c:v>212</c:v>
                </c:pt>
                <c:pt idx="9">
                  <c:v>386</c:v>
                </c:pt>
                <c:pt idx="10">
                  <c:v>315</c:v>
                </c:pt>
                <c:pt idx="11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CE-4D1B-835A-0EEE42435E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100"/>
        <c:axId val="504636016"/>
        <c:axId val="504634704"/>
      </c:barChart>
      <c:barChart>
        <c:barDir val="bar"/>
        <c:grouping val="stacked"/>
        <c:varyColors val="0"/>
        <c:ser>
          <c:idx val="1"/>
          <c:order val="1"/>
          <c:tx>
            <c:strRef>
              <c:f>'4'!$C$3</c:f>
              <c:strCache>
                <c:ptCount val="1"/>
                <c:pt idx="0">
                  <c:v>销售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'4'!$A$4:$A$15</c:f>
              <c:strCache>
                <c:ptCount val="12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</c:strCache>
            </c:strRef>
          </c:cat>
          <c:val>
            <c:numRef>
              <c:f>'4'!$C$4:$C$15</c:f>
              <c:numCache>
                <c:formatCode>General</c:formatCode>
                <c:ptCount val="12"/>
                <c:pt idx="0">
                  <c:v>260</c:v>
                </c:pt>
                <c:pt idx="1">
                  <c:v>492</c:v>
                </c:pt>
                <c:pt idx="2">
                  <c:v>453</c:v>
                </c:pt>
                <c:pt idx="3">
                  <c:v>203</c:v>
                </c:pt>
                <c:pt idx="4">
                  <c:v>254</c:v>
                </c:pt>
                <c:pt idx="5">
                  <c:v>246</c:v>
                </c:pt>
                <c:pt idx="6">
                  <c:v>444</c:v>
                </c:pt>
                <c:pt idx="7">
                  <c:v>384</c:v>
                </c:pt>
                <c:pt idx="8">
                  <c:v>278</c:v>
                </c:pt>
                <c:pt idx="9">
                  <c:v>433</c:v>
                </c:pt>
                <c:pt idx="10">
                  <c:v>119</c:v>
                </c:pt>
                <c:pt idx="11">
                  <c:v>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CE-4D1B-835A-0EEE42435E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1"/>
        <c:overlap val="100"/>
        <c:axId val="655874560"/>
        <c:axId val="655874232"/>
      </c:barChart>
      <c:catAx>
        <c:axId val="50463601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34704"/>
        <c:crosses val="autoZero"/>
        <c:auto val="1"/>
        <c:lblAlgn val="ctr"/>
        <c:lblOffset val="100"/>
        <c:noMultiLvlLbl val="0"/>
      </c:catAx>
      <c:valAx>
        <c:axId val="504634704"/>
        <c:scaling>
          <c:orientation val="maxMin"/>
          <c:min val="-600"/>
        </c:scaling>
        <c:delete val="1"/>
        <c:axPos val="b"/>
        <c:numFmt formatCode="General" sourceLinked="1"/>
        <c:majorTickMark val="none"/>
        <c:minorTickMark val="none"/>
        <c:tickLblPos val="nextTo"/>
        <c:crossAx val="504636016"/>
        <c:crosses val="autoZero"/>
        <c:crossBetween val="between"/>
      </c:valAx>
      <c:valAx>
        <c:axId val="655874232"/>
        <c:scaling>
          <c:orientation val="minMax"/>
          <c:min val="-600"/>
        </c:scaling>
        <c:delete val="1"/>
        <c:axPos val="t"/>
        <c:numFmt formatCode="General" sourceLinked="1"/>
        <c:majorTickMark val="out"/>
        <c:minorTickMark val="none"/>
        <c:tickLblPos val="nextTo"/>
        <c:crossAx val="655874560"/>
        <c:crosses val="max"/>
        <c:crossBetween val="between"/>
      </c:valAx>
      <c:catAx>
        <c:axId val="6558745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55874232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45148928258967624"/>
          <c:y val="5.7815689705449278E-4"/>
          <c:w val="0.17621810899230014"/>
          <c:h val="5.38796874528615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9186787336230274E-3"/>
          <c:y val="2.7777777777777776E-2"/>
          <c:w val="0.99808132126637694"/>
          <c:h val="0.699074074074074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'5'!$B$3</c:f>
              <c:strCache>
                <c:ptCount val="1"/>
                <c:pt idx="0">
                  <c:v>应体检人数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3B8-4E9E-A9C2-78B1531C2199}"/>
              </c:ext>
            </c:extLst>
          </c:dPt>
          <c:cat>
            <c:strRef>
              <c:f>'5'!$A$4:$A$5</c:f>
              <c:strCache>
                <c:ptCount val="2"/>
                <c:pt idx="0">
                  <c:v>男</c:v>
                </c:pt>
                <c:pt idx="1">
                  <c:v>女</c:v>
                </c:pt>
              </c:strCache>
            </c:strRef>
          </c:cat>
          <c:val>
            <c:numRef>
              <c:f>'5'!$B$4:$B$5</c:f>
              <c:numCache>
                <c:formatCode>General</c:formatCode>
                <c:ptCount val="2"/>
                <c:pt idx="0">
                  <c:v>146</c:v>
                </c:pt>
                <c:pt idx="1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B8-4E9E-A9C2-78B1531C2199}"/>
            </c:ext>
          </c:extLst>
        </c:ser>
        <c:ser>
          <c:idx val="1"/>
          <c:order val="1"/>
          <c:tx>
            <c:strRef>
              <c:f>'5'!$C$3</c:f>
              <c:strCache>
                <c:ptCount val="1"/>
                <c:pt idx="0">
                  <c:v>实际体检人数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Scale"/>
              <c:pictureStackUnit val="146"/>
            </c:pictureOptions>
            <c:extLst>
              <c:ext xmlns:c16="http://schemas.microsoft.com/office/drawing/2014/chart" uri="{C3380CC4-5D6E-409C-BE32-E72D297353CC}">
                <c16:uniqueId val="{00000003-93B8-4E9E-A9C2-78B1531C2199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Scale"/>
              <c:pictureStackUnit val="111"/>
            </c:pictureOptions>
            <c:extLst>
              <c:ext xmlns:c16="http://schemas.microsoft.com/office/drawing/2014/chart" uri="{C3380CC4-5D6E-409C-BE32-E72D297353CC}">
                <c16:uniqueId val="{00000004-93B8-4E9E-A9C2-78B1531C2199}"/>
              </c:ext>
            </c:extLst>
          </c:dPt>
          <c:cat>
            <c:strRef>
              <c:f>'5'!$A$4:$A$5</c:f>
              <c:strCache>
                <c:ptCount val="2"/>
                <c:pt idx="0">
                  <c:v>男</c:v>
                </c:pt>
                <c:pt idx="1">
                  <c:v>女</c:v>
                </c:pt>
              </c:strCache>
            </c:strRef>
          </c:cat>
          <c:val>
            <c:numRef>
              <c:f>'5'!$C$4:$C$5</c:f>
              <c:numCache>
                <c:formatCode>General</c:formatCode>
                <c:ptCount val="2"/>
                <c:pt idx="0">
                  <c:v>110</c:v>
                </c:pt>
                <c:pt idx="1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B8-4E9E-A9C2-78B1531C2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504624208"/>
        <c:axId val="504622568"/>
      </c:barChart>
      <c:catAx>
        <c:axId val="5046242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04622568"/>
        <c:crosses val="autoZero"/>
        <c:auto val="1"/>
        <c:lblAlgn val="ctr"/>
        <c:lblOffset val="100"/>
        <c:noMultiLvlLbl val="0"/>
      </c:catAx>
      <c:valAx>
        <c:axId val="504622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0462420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5894538606403013E-2"/>
          <c:y val="0.14059692152002268"/>
          <c:w val="0.94821092278719399"/>
          <c:h val="0.7616953813683355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'6'!$D$3</c:f>
              <c:strCache>
                <c:ptCount val="1"/>
                <c:pt idx="0">
                  <c:v>辅助-1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'6'!$A$4:$A$15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'6'!$D$4:$D$15</c:f>
              <c:numCache>
                <c:formatCode>General</c:formatCode>
                <c:ptCount val="12"/>
                <c:pt idx="0">
                  <c:v>111</c:v>
                </c:pt>
                <c:pt idx="1">
                  <c:v>124</c:v>
                </c:pt>
                <c:pt idx="2">
                  <c:v>89</c:v>
                </c:pt>
                <c:pt idx="3">
                  <c:v>100</c:v>
                </c:pt>
                <c:pt idx="4">
                  <c:v>117</c:v>
                </c:pt>
                <c:pt idx="5">
                  <c:v>79</c:v>
                </c:pt>
                <c:pt idx="6">
                  <c:v>114</c:v>
                </c:pt>
                <c:pt idx="7">
                  <c:v>183</c:v>
                </c:pt>
                <c:pt idx="8">
                  <c:v>180</c:v>
                </c:pt>
                <c:pt idx="9">
                  <c:v>163</c:v>
                </c:pt>
                <c:pt idx="10">
                  <c:v>139</c:v>
                </c:pt>
                <c:pt idx="11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52-42E5-B865-3EDF473EF09D}"/>
            </c:ext>
          </c:extLst>
        </c:ser>
        <c:ser>
          <c:idx val="1"/>
          <c:order val="1"/>
          <c:tx>
            <c:strRef>
              <c:f>'6'!$E$3</c:f>
              <c:strCache>
                <c:ptCount val="1"/>
                <c:pt idx="0">
                  <c:v>超出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'6'!$A$4:$A$15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'6'!$E$4:$E$15</c:f>
              <c:numCache>
                <c:formatCode>General</c:formatCode>
                <c:ptCount val="12"/>
                <c:pt idx="0">
                  <c:v>12</c:v>
                </c:pt>
                <c:pt idx="1">
                  <c:v>14</c:v>
                </c:pt>
                <c:pt idx="2">
                  <c:v>0</c:v>
                </c:pt>
                <c:pt idx="3">
                  <c:v>0</c:v>
                </c:pt>
                <c:pt idx="4">
                  <c:v>22</c:v>
                </c:pt>
                <c:pt idx="5">
                  <c:v>0</c:v>
                </c:pt>
                <c:pt idx="6">
                  <c:v>2</c:v>
                </c:pt>
                <c:pt idx="7">
                  <c:v>57</c:v>
                </c:pt>
                <c:pt idx="8">
                  <c:v>65</c:v>
                </c:pt>
                <c:pt idx="9">
                  <c:v>37</c:v>
                </c:pt>
                <c:pt idx="10">
                  <c:v>40</c:v>
                </c:pt>
                <c:pt idx="1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52-42E5-B865-3EDF473EF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509836160"/>
        <c:axId val="509836488"/>
      </c:barChart>
      <c:lineChart>
        <c:grouping val="standard"/>
        <c:varyColors val="0"/>
        <c:ser>
          <c:idx val="2"/>
          <c:order val="2"/>
          <c:tx>
            <c:strRef>
              <c:f>'6'!$B$3</c:f>
              <c:strCache>
                <c:ptCount val="1"/>
                <c:pt idx="0">
                  <c:v>预算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20"/>
            <c:spPr>
              <a:solidFill>
                <a:schemeClr val="bg1"/>
              </a:solidFill>
              <a:ln w="9525">
                <a:noFill/>
              </a:ln>
              <a:effectLst/>
            </c:spPr>
          </c:marker>
          <c:cat>
            <c:strRef>
              <c:f>'6'!$A$4:$A$15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'6'!$B$4:$B$15</c:f>
              <c:numCache>
                <c:formatCode>General</c:formatCode>
                <c:ptCount val="12"/>
                <c:pt idx="0">
                  <c:v>111</c:v>
                </c:pt>
                <c:pt idx="1">
                  <c:v>124</c:v>
                </c:pt>
                <c:pt idx="2">
                  <c:v>100</c:v>
                </c:pt>
                <c:pt idx="3">
                  <c:v>125</c:v>
                </c:pt>
                <c:pt idx="4">
                  <c:v>117</c:v>
                </c:pt>
                <c:pt idx="5">
                  <c:v>101</c:v>
                </c:pt>
                <c:pt idx="6">
                  <c:v>114</c:v>
                </c:pt>
                <c:pt idx="7">
                  <c:v>183</c:v>
                </c:pt>
                <c:pt idx="8">
                  <c:v>180</c:v>
                </c:pt>
                <c:pt idx="9">
                  <c:v>163</c:v>
                </c:pt>
                <c:pt idx="10">
                  <c:v>139</c:v>
                </c:pt>
                <c:pt idx="11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52-42E5-B865-3EDF473EF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836160"/>
        <c:axId val="509836488"/>
      </c:lineChart>
      <c:catAx>
        <c:axId val="50983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36488"/>
        <c:crosses val="autoZero"/>
        <c:auto val="1"/>
        <c:lblAlgn val="ctr"/>
        <c:lblOffset val="100"/>
        <c:noMultiLvlLbl val="0"/>
      </c:catAx>
      <c:valAx>
        <c:axId val="5098364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0983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accent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'7'!$B$3</c:f>
              <c:strCache>
                <c:ptCount val="1"/>
                <c:pt idx="0">
                  <c:v>已发生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>
                  <a:lumMod val="75000"/>
                </a:schemeClr>
              </a:solidFill>
              <a:ln w="22225" cap="flat" cmpd="sng" algn="ctr">
                <a:solidFill>
                  <a:schemeClr val="bg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'7'!$A$4:$A$15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'7'!$B$4:$B$15</c:f>
              <c:numCache>
                <c:formatCode>General</c:formatCode>
                <c:ptCount val="12"/>
                <c:pt idx="0">
                  <c:v>117</c:v>
                </c:pt>
                <c:pt idx="1">
                  <c:v>434</c:v>
                </c:pt>
                <c:pt idx="2">
                  <c:v>160</c:v>
                </c:pt>
                <c:pt idx="3">
                  <c:v>413</c:v>
                </c:pt>
                <c:pt idx="4">
                  <c:v>352</c:v>
                </c:pt>
                <c:pt idx="5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0-4017-BC49-2FBBB917DB94}"/>
            </c:ext>
          </c:extLst>
        </c:ser>
        <c:ser>
          <c:idx val="1"/>
          <c:order val="1"/>
          <c:tx>
            <c:strRef>
              <c:f>'7'!$C$3</c:f>
              <c:strCache>
                <c:ptCount val="1"/>
                <c:pt idx="0">
                  <c:v>预测值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22225" cap="flat" cmpd="sng" algn="ctr">
                <a:solidFill>
                  <a:schemeClr val="accent1">
                    <a:lumMod val="75000"/>
                  </a:schemeClr>
                </a:solidFill>
                <a:prstDash val="solid"/>
                <a:round/>
              </a:ln>
              <a:effectLst/>
            </c:spPr>
          </c:marker>
          <c:dLbls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4A5B-4B2F-9F2F-68A70D286B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'7'!$A$4:$A$15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'7'!$C$4:$C$15</c:f>
              <c:numCache>
                <c:formatCode>General</c:formatCode>
                <c:ptCount val="12"/>
                <c:pt idx="5">
                  <c:v>278</c:v>
                </c:pt>
                <c:pt idx="6">
                  <c:v>295</c:v>
                </c:pt>
                <c:pt idx="7">
                  <c:v>485</c:v>
                </c:pt>
                <c:pt idx="8">
                  <c:v>135</c:v>
                </c:pt>
                <c:pt idx="9">
                  <c:v>323</c:v>
                </c:pt>
                <c:pt idx="10">
                  <c:v>249</c:v>
                </c:pt>
                <c:pt idx="11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D0-4017-BC49-2FBBB917D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257512"/>
        <c:axId val="643259480"/>
      </c:lineChart>
      <c:catAx>
        <c:axId val="643257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259480"/>
        <c:crosses val="autoZero"/>
        <c:auto val="1"/>
        <c:lblAlgn val="ctr"/>
        <c:lblOffset val="100"/>
        <c:noMultiLvlLbl val="0"/>
      </c:catAx>
      <c:valAx>
        <c:axId val="6432594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3257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153945</xdr:rowOff>
    </xdr:from>
    <xdr:to>
      <xdr:col>7</xdr:col>
      <xdr:colOff>304800</xdr:colOff>
      <xdr:row>16</xdr:row>
      <xdr:rowOff>162152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0</xdr:row>
      <xdr:rowOff>29041</xdr:rowOff>
    </xdr:from>
    <xdr:ext cx="4726531" cy="290679"/>
    <xdr:sp macro="" textlink="">
      <xdr:nvSpPr>
        <xdr:cNvPr id="3" name="文本框 2"/>
        <xdr:cNvSpPr txBox="1"/>
      </xdr:nvSpPr>
      <xdr:spPr>
        <a:xfrm>
          <a:off x="0" y="29041"/>
          <a:ext cx="4726531" cy="290679"/>
        </a:xfrm>
        <a:prstGeom prst="rect">
          <a:avLst/>
        </a:prstGeom>
        <a:solidFill>
          <a:schemeClr val="tx1">
            <a:lumMod val="95000"/>
            <a:lumOff val="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200" b="1">
              <a:solidFill>
                <a:schemeClr val="accent4">
                  <a:lumMod val="60000"/>
                  <a:lumOff val="40000"/>
                </a:schemeClr>
              </a:solidFill>
            </a:rPr>
            <a:t>2018 </a:t>
          </a:r>
          <a:r>
            <a:rPr lang="zh-CN" altLang="en-US" sz="1200" b="1">
              <a:solidFill>
                <a:schemeClr val="accent4">
                  <a:lumMod val="60000"/>
                  <a:lumOff val="40000"/>
                </a:schemeClr>
              </a:solidFill>
            </a:rPr>
            <a:t>年东部六省市鸡肉产量 </a:t>
          </a:r>
          <a:r>
            <a:rPr lang="en-US" altLang="zh-CN" sz="1200" b="1">
              <a:solidFill>
                <a:schemeClr val="accent4">
                  <a:lumMod val="60000"/>
                  <a:lumOff val="40000"/>
                </a:schemeClr>
              </a:solidFill>
            </a:rPr>
            <a:t>(</a:t>
          </a:r>
          <a:r>
            <a:rPr lang="zh-CN" altLang="en-US" sz="1050" b="0">
              <a:solidFill>
                <a:schemeClr val="accent4">
                  <a:lumMod val="60000"/>
                  <a:lumOff val="40000"/>
                </a:schemeClr>
              </a:solidFill>
            </a:rPr>
            <a:t>单位</a:t>
          </a:r>
          <a:r>
            <a:rPr lang="en-US" altLang="zh-CN" sz="1050" b="0">
              <a:solidFill>
                <a:schemeClr val="accent4">
                  <a:lumMod val="60000"/>
                  <a:lumOff val="40000"/>
                </a:schemeClr>
              </a:solidFill>
            </a:rPr>
            <a:t>:</a:t>
          </a:r>
          <a:r>
            <a:rPr lang="zh-CN" altLang="en-US" sz="1050" b="0">
              <a:solidFill>
                <a:schemeClr val="accent4">
                  <a:lumMod val="60000"/>
                  <a:lumOff val="40000"/>
                </a:schemeClr>
              </a:solidFill>
            </a:rPr>
            <a:t>万斤</a:t>
          </a:r>
          <a:r>
            <a:rPr lang="en-US" altLang="zh-CN" sz="1200" b="1">
              <a:solidFill>
                <a:schemeClr val="accent4">
                  <a:lumMod val="60000"/>
                  <a:lumOff val="40000"/>
                </a:schemeClr>
              </a:solidFill>
            </a:rPr>
            <a:t>)</a:t>
          </a:r>
          <a:endParaRPr lang="en-US" sz="1200" b="1">
            <a:solidFill>
              <a:schemeClr val="accent4">
                <a:lumMod val="60000"/>
                <a:lumOff val="40000"/>
              </a:schemeClr>
            </a:solidFill>
          </a:endParaRPr>
        </a:p>
      </xdr:txBody>
    </xdr:sp>
    <xdr:clientData/>
  </xdr:oneCellAnchor>
  <xdr:twoCellAnchor editAs="oneCell">
    <xdr:from>
      <xdr:col>1</xdr:col>
      <xdr:colOff>165187</xdr:colOff>
      <xdr:row>0</xdr:row>
      <xdr:rowOff>47958</xdr:rowOff>
    </xdr:from>
    <xdr:to>
      <xdr:col>1</xdr:col>
      <xdr:colOff>410306</xdr:colOff>
      <xdr:row>1</xdr:row>
      <xdr:rowOff>111902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2656" y="47958"/>
          <a:ext cx="245119" cy="245119"/>
        </a:xfrm>
        <a:prstGeom prst="rect">
          <a:avLst/>
        </a:prstGeom>
      </xdr:spPr>
    </xdr:pic>
    <xdr:clientData/>
  </xdr:twoCellAnchor>
  <xdr:twoCellAnchor>
    <xdr:from>
      <xdr:col>8</xdr:col>
      <xdr:colOff>293076</xdr:colOff>
      <xdr:row>1</xdr:row>
      <xdr:rowOff>63943</xdr:rowOff>
    </xdr:from>
    <xdr:to>
      <xdr:col>11</xdr:col>
      <xdr:colOff>191832</xdr:colOff>
      <xdr:row>4</xdr:row>
      <xdr:rowOff>37300</xdr:rowOff>
    </xdr:to>
    <xdr:sp macro="" textlink="">
      <xdr:nvSpPr>
        <xdr:cNvPr id="5" name="矩形 4"/>
        <xdr:cNvSpPr/>
      </xdr:nvSpPr>
      <xdr:spPr>
        <a:xfrm>
          <a:off x="5312684" y="245118"/>
          <a:ext cx="1721162" cy="51688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本页面数据为随机数据</a:t>
          </a:r>
          <a:endParaRPr lang="en-US" altLang="zh-CN" sz="1100"/>
        </a:p>
        <a:p>
          <a:pPr algn="ctr"/>
          <a:r>
            <a:rPr lang="zh-CN" altLang="en-US" sz="1100"/>
            <a:t>按</a:t>
          </a:r>
          <a:r>
            <a:rPr lang="en-US" altLang="zh-CN" sz="1100"/>
            <a:t>F9</a:t>
          </a:r>
          <a:r>
            <a:rPr lang="zh-CN" altLang="en-US" sz="1100"/>
            <a:t>进行更新</a:t>
          </a:r>
          <a:endParaRPr lang="en-US" altLang="zh-C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876800" cy="290679"/>
    <xdr:sp macro="" textlink="">
      <xdr:nvSpPr>
        <xdr:cNvPr id="2" name="文本框 2"/>
        <xdr:cNvSpPr txBox="1"/>
      </xdr:nvSpPr>
      <xdr:spPr>
        <a:xfrm>
          <a:off x="0" y="0"/>
          <a:ext cx="4876800" cy="290679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zh-CN" altLang="en-US" sz="1200" b="1">
              <a:solidFill>
                <a:schemeClr val="bg1">
                  <a:lumMod val="95000"/>
                </a:schemeClr>
              </a:solidFill>
            </a:rPr>
            <a:t>某平台销售转化率</a:t>
          </a:r>
          <a:endParaRPr lang="en-US" altLang="zh-CN" sz="1200" b="1">
            <a:solidFill>
              <a:schemeClr val="bg1">
                <a:lumMod val="95000"/>
              </a:schemeClr>
            </a:solidFill>
          </a:endParaRPr>
        </a:p>
      </xdr:txBody>
    </xdr:sp>
    <xdr:clientData/>
  </xdr:oneCellAnchor>
  <xdr:twoCellAnchor>
    <xdr:from>
      <xdr:col>0</xdr:col>
      <xdr:colOff>0</xdr:colOff>
      <xdr:row>1</xdr:row>
      <xdr:rowOff>95250</xdr:rowOff>
    </xdr:from>
    <xdr:to>
      <xdr:col>7</xdr:col>
      <xdr:colOff>586740</xdr:colOff>
      <xdr:row>22</xdr:row>
      <xdr:rowOff>0</xdr:rowOff>
    </xdr:to>
    <xdr:grpSp>
      <xdr:nvGrpSpPr>
        <xdr:cNvPr id="10" name="Group 9"/>
        <xdr:cNvGrpSpPr/>
      </xdr:nvGrpSpPr>
      <xdr:grpSpPr>
        <a:xfrm>
          <a:off x="0" y="278130"/>
          <a:ext cx="4853940" cy="3745230"/>
          <a:chOff x="38124" y="1879720"/>
          <a:chExt cx="4838700" cy="2743200"/>
        </a:xfrm>
      </xdr:grpSpPr>
      <xdr:graphicFrame macro="">
        <xdr:nvGraphicFramePr>
          <xdr:cNvPr id="3" name="Chart 2"/>
          <xdr:cNvGraphicFramePr/>
        </xdr:nvGraphicFramePr>
        <xdr:xfrm>
          <a:off x="38124" y="1879720"/>
          <a:ext cx="48387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9" name="Group 8"/>
          <xdr:cNvGrpSpPr/>
        </xdr:nvGrpSpPr>
        <xdr:grpSpPr>
          <a:xfrm>
            <a:off x="304800" y="2331720"/>
            <a:ext cx="845820" cy="1889760"/>
            <a:chOff x="304800" y="2331720"/>
            <a:chExt cx="845820" cy="1889760"/>
          </a:xfrm>
        </xdr:grpSpPr>
        <xdr:sp macro="" textlink="$D$5">
          <xdr:nvSpPr>
            <xdr:cNvPr id="5" name="Down Arrow 4"/>
            <xdr:cNvSpPr/>
          </xdr:nvSpPr>
          <xdr:spPr>
            <a:xfrm>
              <a:off x="327660" y="2331720"/>
              <a:ext cx="822960" cy="266700"/>
            </a:xfrm>
            <a:prstGeom prst="downArrow">
              <a:avLst/>
            </a:prstGeom>
            <a:solidFill>
              <a:schemeClr val="accent1">
                <a:lumMod val="50000"/>
              </a:schemeClr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F6F3673F-704F-4FE0-BDE2-926AD5D0D038}" type="TxLink">
                <a:rPr lang="en-US" altLang="en-US" sz="1100" b="1" i="0" u="none" strike="noStrike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等线"/>
                  <a:ea typeface="等线"/>
                </a:rPr>
                <a:pPr algn="l"/>
                <a:t>66%</a:t>
              </a:fld>
              <a:endParaRPr lang="zh-CN" altLang="en-US" sz="1100" b="1">
                <a:solidFill>
                  <a:schemeClr val="accent1">
                    <a:lumMod val="20000"/>
                    <a:lumOff val="80000"/>
                  </a:schemeClr>
                </a:solidFill>
              </a:endParaRPr>
            </a:p>
          </xdr:txBody>
        </xdr:sp>
        <xdr:sp macro="" textlink="$D$6">
          <xdr:nvSpPr>
            <xdr:cNvPr id="6" name="Down Arrow 5"/>
            <xdr:cNvSpPr/>
          </xdr:nvSpPr>
          <xdr:spPr>
            <a:xfrm>
              <a:off x="320040" y="2872740"/>
              <a:ext cx="822960" cy="251460"/>
            </a:xfrm>
            <a:prstGeom prst="downArrow">
              <a:avLst/>
            </a:prstGeom>
            <a:solidFill>
              <a:schemeClr val="accent1">
                <a:lumMod val="75000"/>
              </a:schemeClr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F3611123-1A77-49B7-919B-BCEA1F28BF98}" type="TxLink">
                <a:rPr lang="en-US" altLang="en-US" sz="1100" b="1" i="0" u="none" strike="noStrike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等线"/>
                  <a:ea typeface="等线"/>
                </a:rPr>
                <a:pPr algn="l"/>
                <a:t>65%</a:t>
              </a:fld>
              <a:endParaRPr lang="zh-CN" altLang="en-US" sz="1100" b="1">
                <a:solidFill>
                  <a:schemeClr val="accent1">
                    <a:lumMod val="20000"/>
                    <a:lumOff val="80000"/>
                  </a:schemeClr>
                </a:solidFill>
              </a:endParaRPr>
            </a:p>
          </xdr:txBody>
        </xdr:sp>
        <xdr:sp macro="" textlink="$D$7">
          <xdr:nvSpPr>
            <xdr:cNvPr id="7" name="Down Arrow 6"/>
            <xdr:cNvSpPr/>
          </xdr:nvSpPr>
          <xdr:spPr>
            <a:xfrm>
              <a:off x="304800" y="3406140"/>
              <a:ext cx="822960" cy="251460"/>
            </a:xfrm>
            <a:prstGeom prst="downArrow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2DD8D20E-2FDE-40C3-81FC-5D731E354CC7}" type="TxLink">
                <a:rPr lang="en-US" altLang="en-US" sz="1100" b="1" i="0" u="none" strike="noStrike">
                  <a:solidFill>
                    <a:schemeClr val="accent1">
                      <a:lumMod val="50000"/>
                    </a:schemeClr>
                  </a:solidFill>
                  <a:latin typeface="等线"/>
                  <a:ea typeface="等线"/>
                </a:rPr>
                <a:pPr algn="l"/>
                <a:t>70%</a:t>
              </a:fld>
              <a:endParaRPr lang="zh-CN" altLang="en-US" sz="1100" b="1">
                <a:solidFill>
                  <a:schemeClr val="accent1">
                    <a:lumMod val="50000"/>
                  </a:schemeClr>
                </a:solidFill>
              </a:endParaRPr>
            </a:p>
          </xdr:txBody>
        </xdr:sp>
        <xdr:sp macro="" textlink="$D$8">
          <xdr:nvSpPr>
            <xdr:cNvPr id="8" name="Down Arrow 7"/>
            <xdr:cNvSpPr/>
          </xdr:nvSpPr>
          <xdr:spPr>
            <a:xfrm>
              <a:off x="304800" y="3970020"/>
              <a:ext cx="822960" cy="251460"/>
            </a:xfrm>
            <a:prstGeom prst="downArrow">
              <a:avLst/>
            </a:prstGeom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8429870E-43C8-4FD9-AA91-404AC2241096}" type="TxLink">
                <a:rPr lang="en-US" altLang="en-US" sz="1100" b="1" i="0" u="none" strike="noStrike">
                  <a:solidFill>
                    <a:schemeClr val="accent1">
                      <a:lumMod val="50000"/>
                    </a:schemeClr>
                  </a:solidFill>
                  <a:latin typeface="等线"/>
                  <a:ea typeface="等线"/>
                </a:rPr>
                <a:pPr algn="l"/>
                <a:t>88%</a:t>
              </a:fld>
              <a:endParaRPr lang="zh-CN" altLang="en-US" sz="1100" b="1">
                <a:solidFill>
                  <a:schemeClr val="accent1">
                    <a:lumMod val="50000"/>
                  </a:schemeClr>
                </a:solidFill>
              </a:endParaRPr>
            </a:p>
          </xdr:txBody>
        </xdr:sp>
      </xdr:grpSp>
    </xdr:grpSp>
    <xdr:clientData/>
  </xdr:twoCellAnchor>
  <xdr:twoCellAnchor>
    <xdr:from>
      <xdr:col>11</xdr:col>
      <xdr:colOff>518160</xdr:colOff>
      <xdr:row>0</xdr:row>
      <xdr:rowOff>121920</xdr:rowOff>
    </xdr:from>
    <xdr:to>
      <xdr:col>14</xdr:col>
      <xdr:colOff>410522</xdr:colOff>
      <xdr:row>3</xdr:row>
      <xdr:rowOff>90161</xdr:rowOff>
    </xdr:to>
    <xdr:sp macro="" textlink="">
      <xdr:nvSpPr>
        <xdr:cNvPr id="11" name="矩形 10"/>
        <xdr:cNvSpPr/>
      </xdr:nvSpPr>
      <xdr:spPr>
        <a:xfrm>
          <a:off x="7223760" y="121920"/>
          <a:ext cx="1721162" cy="51688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本页面数据为随机数据</a:t>
          </a:r>
          <a:endParaRPr lang="en-US" altLang="zh-CN" sz="1100"/>
        </a:p>
        <a:p>
          <a:pPr algn="ctr"/>
          <a:r>
            <a:rPr lang="zh-CN" altLang="en-US" sz="1100"/>
            <a:t>按</a:t>
          </a:r>
          <a:r>
            <a:rPr lang="en-US" altLang="zh-CN" sz="1100"/>
            <a:t>F9</a:t>
          </a:r>
          <a:r>
            <a:rPr lang="zh-CN" altLang="en-US" sz="1100"/>
            <a:t>进行更新</a:t>
          </a:r>
          <a:endParaRPr lang="en-US" altLang="zh-C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173835" cy="290679"/>
    <xdr:sp macro="" textlink="">
      <xdr:nvSpPr>
        <xdr:cNvPr id="20" name="文本框 2"/>
        <xdr:cNvSpPr txBox="1"/>
      </xdr:nvSpPr>
      <xdr:spPr>
        <a:xfrm>
          <a:off x="0" y="0"/>
          <a:ext cx="3173835" cy="290679"/>
        </a:xfrm>
        <a:prstGeom prst="rect">
          <a:avLst/>
        </a:prstGeom>
        <a:solidFill>
          <a:schemeClr val="accent1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zh-CN" altLang="en-US" sz="1200" b="1">
              <a:solidFill>
                <a:schemeClr val="bg1">
                  <a:lumMod val="95000"/>
                </a:schemeClr>
              </a:solidFill>
            </a:rPr>
            <a:t>销售目标完成率</a:t>
          </a:r>
          <a:endParaRPr lang="en-US" altLang="zh-CN" sz="1200" b="1">
            <a:solidFill>
              <a:schemeClr val="bg1">
                <a:lumMod val="95000"/>
              </a:schemeClr>
            </a:solidFill>
          </a:endParaRPr>
        </a:p>
      </xdr:txBody>
    </xdr:sp>
    <xdr:clientData/>
  </xdr:oneCellAnchor>
  <xdr:twoCellAnchor>
    <xdr:from>
      <xdr:col>0</xdr:col>
      <xdr:colOff>0</xdr:colOff>
      <xdr:row>0</xdr:row>
      <xdr:rowOff>284150</xdr:rowOff>
    </xdr:from>
    <xdr:to>
      <xdr:col>5</xdr:col>
      <xdr:colOff>130591</xdr:colOff>
      <xdr:row>14</xdr:row>
      <xdr:rowOff>121224</xdr:rowOff>
    </xdr:to>
    <xdr:grpSp>
      <xdr:nvGrpSpPr>
        <xdr:cNvPr id="31" name="Group 30"/>
        <xdr:cNvGrpSpPr/>
      </xdr:nvGrpSpPr>
      <xdr:grpSpPr>
        <a:xfrm>
          <a:off x="0" y="284150"/>
          <a:ext cx="3178591" cy="2527520"/>
          <a:chOff x="0" y="284150"/>
          <a:chExt cx="3178591" cy="2451320"/>
        </a:xfrm>
      </xdr:grpSpPr>
      <xdr:grpSp>
        <xdr:nvGrpSpPr>
          <xdr:cNvPr id="30" name="Group 29"/>
          <xdr:cNvGrpSpPr/>
        </xdr:nvGrpSpPr>
        <xdr:grpSpPr>
          <a:xfrm>
            <a:off x="0" y="284150"/>
            <a:ext cx="3178591" cy="2451320"/>
            <a:chOff x="3352800" y="383796"/>
            <a:chExt cx="3178591" cy="2451320"/>
          </a:xfrm>
        </xdr:grpSpPr>
        <xdr:grpSp>
          <xdr:nvGrpSpPr>
            <xdr:cNvPr id="16" name="Group 15"/>
            <xdr:cNvGrpSpPr/>
          </xdr:nvGrpSpPr>
          <xdr:grpSpPr>
            <a:xfrm>
              <a:off x="3352800" y="383796"/>
              <a:ext cx="3178591" cy="2451320"/>
              <a:chOff x="0" y="-17730"/>
              <a:chExt cx="3185160" cy="2471495"/>
            </a:xfrm>
          </xdr:grpSpPr>
          <xdr:grpSp>
            <xdr:nvGrpSpPr>
              <xdr:cNvPr id="13" name="Group 12"/>
              <xdr:cNvGrpSpPr/>
            </xdr:nvGrpSpPr>
            <xdr:grpSpPr>
              <a:xfrm>
                <a:off x="0" y="-17730"/>
                <a:ext cx="3185160" cy="2471495"/>
                <a:chOff x="0" y="-17730"/>
                <a:chExt cx="3185160" cy="2471495"/>
              </a:xfrm>
            </xdr:grpSpPr>
            <xdr:graphicFrame macro="">
              <xdr:nvGraphicFramePr>
                <xdr:cNvPr id="5" name="Chart 4"/>
                <xdr:cNvGraphicFramePr>
                  <a:graphicFrameLocks/>
                </xdr:cNvGraphicFramePr>
              </xdr:nvGraphicFramePr>
              <xdr:xfrm>
                <a:off x="0" y="0"/>
                <a:ext cx="3185160" cy="2453765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1"/>
                </a:graphicData>
              </a:graphic>
            </xdr:graphicFrame>
            <xdr:grpSp>
              <xdr:nvGrpSpPr>
                <xdr:cNvPr id="12" name="Group 11"/>
                <xdr:cNvGrpSpPr/>
              </xdr:nvGrpSpPr>
              <xdr:grpSpPr>
                <a:xfrm>
                  <a:off x="155951" y="-17730"/>
                  <a:ext cx="2901711" cy="2154784"/>
                  <a:chOff x="155951" y="-17730"/>
                  <a:chExt cx="2901711" cy="2154784"/>
                </a:xfrm>
              </xdr:grpSpPr>
              <xdr:sp macro="" textlink="">
                <xdr:nvSpPr>
                  <xdr:cNvPr id="6" name="TextBox 5"/>
                  <xdr:cNvSpPr txBox="1"/>
                </xdr:nvSpPr>
                <xdr:spPr>
                  <a:xfrm>
                    <a:off x="482793" y="1872494"/>
                    <a:ext cx="357021" cy="264560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spAutoFit/>
                  </a:bodyPr>
                  <a:lstStyle/>
                  <a:p>
                    <a:r>
                      <a:rPr lang="en-US" altLang="zh-CN" sz="1100" b="1">
                        <a:solidFill>
                          <a:schemeClr val="accent2">
                            <a:lumMod val="50000"/>
                          </a:schemeClr>
                        </a:solidFill>
                      </a:rPr>
                      <a:t>0%</a:t>
                    </a:r>
                    <a:endParaRPr lang="zh-CN" altLang="en-US" sz="1100" b="1">
                      <a:solidFill>
                        <a:schemeClr val="accent2">
                          <a:lumMod val="50000"/>
                        </a:schemeClr>
                      </a:solidFill>
                    </a:endParaRPr>
                  </a:p>
                </xdr:txBody>
              </xdr:sp>
              <xdr:sp macro="" textlink="">
                <xdr:nvSpPr>
                  <xdr:cNvPr id="7" name="TextBox 6"/>
                  <xdr:cNvSpPr txBox="1"/>
                </xdr:nvSpPr>
                <xdr:spPr>
                  <a:xfrm>
                    <a:off x="155951" y="1083668"/>
                    <a:ext cx="428515" cy="264560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spAutoFit/>
                  </a:bodyPr>
                  <a:lstStyle/>
                  <a:p>
                    <a:r>
                      <a:rPr lang="en-US" altLang="zh-CN" sz="1100" b="1">
                        <a:solidFill>
                          <a:schemeClr val="accent2">
                            <a:lumMod val="50000"/>
                          </a:schemeClr>
                        </a:solidFill>
                      </a:rPr>
                      <a:t>20%</a:t>
                    </a:r>
                    <a:endParaRPr lang="zh-CN" altLang="en-US" sz="1100" b="1">
                      <a:solidFill>
                        <a:schemeClr val="accent2">
                          <a:lumMod val="50000"/>
                        </a:schemeClr>
                      </a:solidFill>
                    </a:endParaRPr>
                  </a:p>
                </xdr:txBody>
              </xdr:sp>
              <xdr:sp macro="" textlink="">
                <xdr:nvSpPr>
                  <xdr:cNvPr id="8" name="TextBox 7"/>
                  <xdr:cNvSpPr txBox="1"/>
                </xdr:nvSpPr>
                <xdr:spPr>
                  <a:xfrm>
                    <a:off x="479601" y="281093"/>
                    <a:ext cx="428515" cy="264560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spAutoFit/>
                  </a:bodyPr>
                  <a:lstStyle/>
                  <a:p>
                    <a:r>
                      <a:rPr lang="en-US" altLang="zh-CN" sz="1100" b="1">
                        <a:solidFill>
                          <a:schemeClr val="accent2">
                            <a:lumMod val="50000"/>
                          </a:schemeClr>
                        </a:solidFill>
                      </a:rPr>
                      <a:t>40%</a:t>
                    </a:r>
                    <a:endParaRPr lang="zh-CN" altLang="en-US" sz="1100" b="1">
                      <a:solidFill>
                        <a:schemeClr val="accent2">
                          <a:lumMod val="50000"/>
                        </a:schemeClr>
                      </a:solidFill>
                    </a:endParaRPr>
                  </a:p>
                </xdr:txBody>
              </xdr:sp>
              <xdr:sp macro="" textlink="">
                <xdr:nvSpPr>
                  <xdr:cNvPr id="9" name="TextBox 8"/>
                  <xdr:cNvSpPr txBox="1"/>
                </xdr:nvSpPr>
                <xdr:spPr>
                  <a:xfrm>
                    <a:off x="1377551" y="-17730"/>
                    <a:ext cx="428515" cy="264560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spAutoFit/>
                  </a:bodyPr>
                  <a:lstStyle/>
                  <a:p>
                    <a:r>
                      <a:rPr lang="en-US" altLang="zh-CN" sz="1100" b="1">
                        <a:solidFill>
                          <a:schemeClr val="accent2">
                            <a:lumMod val="50000"/>
                          </a:schemeClr>
                        </a:solidFill>
                      </a:rPr>
                      <a:t>60%</a:t>
                    </a:r>
                    <a:endParaRPr lang="zh-CN" altLang="en-US" sz="1100" b="1">
                      <a:solidFill>
                        <a:schemeClr val="accent2">
                          <a:lumMod val="50000"/>
                        </a:schemeClr>
                      </a:solidFill>
                    </a:endParaRPr>
                  </a:p>
                </xdr:txBody>
              </xdr:sp>
              <xdr:sp macro="" textlink="">
                <xdr:nvSpPr>
                  <xdr:cNvPr id="10" name="TextBox 9"/>
                  <xdr:cNvSpPr txBox="1"/>
                </xdr:nvSpPr>
                <xdr:spPr>
                  <a:xfrm>
                    <a:off x="2237862" y="357932"/>
                    <a:ext cx="428515" cy="264560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spAutoFit/>
                  </a:bodyPr>
                  <a:lstStyle/>
                  <a:p>
                    <a:r>
                      <a:rPr lang="en-US" altLang="zh-CN" sz="1100" b="1">
                        <a:solidFill>
                          <a:schemeClr val="accent2">
                            <a:lumMod val="50000"/>
                          </a:schemeClr>
                        </a:solidFill>
                      </a:rPr>
                      <a:t>80%</a:t>
                    </a:r>
                    <a:endParaRPr lang="zh-CN" altLang="en-US" sz="1100" b="1">
                      <a:solidFill>
                        <a:schemeClr val="accent2">
                          <a:lumMod val="50000"/>
                        </a:schemeClr>
                      </a:solidFill>
                    </a:endParaRPr>
                  </a:p>
                </xdr:txBody>
              </xdr:sp>
              <xdr:sp macro="" textlink="">
                <xdr:nvSpPr>
                  <xdr:cNvPr id="11" name="TextBox 10"/>
                  <xdr:cNvSpPr txBox="1"/>
                </xdr:nvSpPr>
                <xdr:spPr>
                  <a:xfrm>
                    <a:off x="2557653" y="1146066"/>
                    <a:ext cx="500009" cy="264560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spAutoFit/>
                  </a:bodyPr>
                  <a:lstStyle/>
                  <a:p>
                    <a:r>
                      <a:rPr lang="en-US" altLang="zh-CN" sz="1100" b="1">
                        <a:solidFill>
                          <a:schemeClr val="accent2">
                            <a:lumMod val="50000"/>
                          </a:schemeClr>
                        </a:solidFill>
                      </a:rPr>
                      <a:t>100%</a:t>
                    </a:r>
                    <a:endParaRPr lang="zh-CN" altLang="en-US" sz="1100" b="1">
                      <a:solidFill>
                        <a:schemeClr val="accent2">
                          <a:lumMod val="50000"/>
                        </a:schemeClr>
                      </a:solidFill>
                    </a:endParaRPr>
                  </a:p>
                </xdr:txBody>
              </xdr:sp>
            </xdr:grpSp>
          </xdr:grpSp>
          <xdr:graphicFrame macro="">
            <xdr:nvGraphicFramePr>
              <xdr:cNvPr id="15" name="Chart 14"/>
              <xdr:cNvGraphicFramePr/>
            </xdr:nvGraphicFramePr>
            <xdr:xfrm>
              <a:off x="709447" y="453259"/>
              <a:ext cx="1773621" cy="1589689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</xdr:grpSp>
        <xdr:sp macro="" textlink="">
          <xdr:nvSpPr>
            <xdr:cNvPr id="29" name="TextBox 28"/>
            <xdr:cNvSpPr txBox="1"/>
          </xdr:nvSpPr>
          <xdr:spPr>
            <a:xfrm>
              <a:off x="5580184" y="2282935"/>
              <a:ext cx="498978" cy="262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1100" b="1">
                  <a:solidFill>
                    <a:schemeClr val="accent2">
                      <a:lumMod val="50000"/>
                    </a:schemeClr>
                  </a:solidFill>
                </a:rPr>
                <a:t>120%</a:t>
              </a:r>
              <a:endParaRPr lang="zh-CN" altLang="en-US" sz="1100" b="1">
                <a:solidFill>
                  <a:schemeClr val="accent2">
                    <a:lumMod val="50000"/>
                  </a:schemeClr>
                </a:solidFill>
              </a:endParaRPr>
            </a:p>
          </xdr:txBody>
        </xdr:sp>
      </xdr:grpSp>
      <xdr:grpSp>
        <xdr:nvGrpSpPr>
          <xdr:cNvPr id="28" name="Group 27"/>
          <xdr:cNvGrpSpPr/>
        </xdr:nvGrpSpPr>
        <xdr:grpSpPr>
          <a:xfrm>
            <a:off x="1168548" y="1159396"/>
            <a:ext cx="891949" cy="514859"/>
            <a:chOff x="4445149" y="1176980"/>
            <a:chExt cx="891949" cy="514859"/>
          </a:xfrm>
        </xdr:grpSpPr>
        <xdr:sp macro="" textlink="$E$9">
          <xdr:nvSpPr>
            <xdr:cNvPr id="17" name="TextBox 16"/>
            <xdr:cNvSpPr txBox="1"/>
          </xdr:nvSpPr>
          <xdr:spPr>
            <a:xfrm>
              <a:off x="4601962" y="1176980"/>
              <a:ext cx="720734" cy="3668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fld id="{DB23EECE-69A4-44AE-9C3D-9C903B7A7A51}" type="TxLink">
                <a:rPr lang="en-US" altLang="en-US" sz="1600" b="1" i="0" u="none" strike="noStrike">
                  <a:solidFill>
                    <a:schemeClr val="tx1"/>
                  </a:solidFill>
                  <a:latin typeface="等线"/>
                  <a:ea typeface="等线"/>
                </a:rPr>
                <a:pPr/>
                <a:t>11%</a:t>
              </a:fld>
              <a:endParaRPr lang="zh-CN" altLang="en-US" sz="1600" b="1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18" name="TextBox 17"/>
            <xdr:cNvSpPr txBox="1"/>
          </xdr:nvSpPr>
          <xdr:spPr>
            <a:xfrm>
              <a:off x="4445149" y="1406828"/>
              <a:ext cx="891949" cy="2850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zh-CN" altLang="en-US" sz="1100" b="1"/>
                <a:t>目标完成率</a:t>
              </a:r>
            </a:p>
          </xdr:txBody>
        </xdr:sp>
      </xdr:grpSp>
      <xdr:grpSp>
        <xdr:nvGrpSpPr>
          <xdr:cNvPr id="26" name="Group 25"/>
          <xdr:cNvGrpSpPr/>
        </xdr:nvGrpSpPr>
        <xdr:grpSpPr>
          <a:xfrm>
            <a:off x="908539" y="1855042"/>
            <a:ext cx="621324" cy="496027"/>
            <a:chOff x="2168770" y="2951150"/>
            <a:chExt cx="621324" cy="496027"/>
          </a:xfrm>
        </xdr:grpSpPr>
        <xdr:sp macro="" textlink="">
          <xdr:nvSpPr>
            <xdr:cNvPr id="21" name="TextBox 20"/>
            <xdr:cNvSpPr txBox="1"/>
          </xdr:nvSpPr>
          <xdr:spPr>
            <a:xfrm>
              <a:off x="2168770" y="3162166"/>
              <a:ext cx="609600" cy="2850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zh-CN" altLang="en-US" sz="1000" b="0">
                  <a:solidFill>
                    <a:schemeClr val="accent1">
                      <a:lumMod val="50000"/>
                    </a:schemeClr>
                  </a:solidFill>
                </a:rPr>
                <a:t>销售额</a:t>
              </a:r>
            </a:p>
          </xdr:txBody>
        </xdr:sp>
        <xdr:sp macro="" textlink="$E$7">
          <xdr:nvSpPr>
            <xdr:cNvPr id="23" name="TextBox 22"/>
            <xdr:cNvSpPr txBox="1"/>
          </xdr:nvSpPr>
          <xdr:spPr>
            <a:xfrm>
              <a:off x="2180494" y="2951150"/>
              <a:ext cx="609600" cy="2850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ABD32D65-B169-4318-953C-BAC1FE5A0880}" type="TxLink">
                <a:rPr lang="en-US" altLang="en-US" sz="1100" b="1" i="0" u="none" strike="noStrike">
                  <a:solidFill>
                    <a:schemeClr val="accent1">
                      <a:lumMod val="50000"/>
                    </a:schemeClr>
                  </a:solidFill>
                  <a:latin typeface="等线"/>
                  <a:ea typeface="等线"/>
                </a:rPr>
                <a:pPr/>
                <a:t>54.78</a:t>
              </a:fld>
              <a:endParaRPr lang="zh-CN" altLang="en-US" sz="1100" b="1">
                <a:solidFill>
                  <a:schemeClr val="accent1">
                    <a:lumMod val="50000"/>
                  </a:schemeClr>
                </a:solidFill>
              </a:endParaRPr>
            </a:p>
          </xdr:txBody>
        </xdr:sp>
      </xdr:grpSp>
      <xdr:grpSp>
        <xdr:nvGrpSpPr>
          <xdr:cNvPr id="27" name="Group 26"/>
          <xdr:cNvGrpSpPr/>
        </xdr:nvGrpSpPr>
        <xdr:grpSpPr>
          <a:xfrm>
            <a:off x="1594337" y="1843319"/>
            <a:ext cx="609600" cy="501887"/>
            <a:chOff x="5216769" y="2095365"/>
            <a:chExt cx="609600" cy="501887"/>
          </a:xfrm>
        </xdr:grpSpPr>
        <xdr:sp macro="" textlink="">
          <xdr:nvSpPr>
            <xdr:cNvPr id="22" name="TextBox 21"/>
            <xdr:cNvSpPr txBox="1"/>
          </xdr:nvSpPr>
          <xdr:spPr>
            <a:xfrm>
              <a:off x="5216769" y="2312241"/>
              <a:ext cx="609600" cy="2850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zh-CN" altLang="en-US" sz="1000" b="0">
                  <a:solidFill>
                    <a:schemeClr val="accent1">
                      <a:lumMod val="50000"/>
                    </a:schemeClr>
                  </a:solidFill>
                </a:rPr>
                <a:t>目标值</a:t>
              </a:r>
            </a:p>
          </xdr:txBody>
        </xdr:sp>
        <xdr:sp macro="" textlink="$E$8">
          <xdr:nvSpPr>
            <xdr:cNvPr id="24" name="TextBox 23"/>
            <xdr:cNvSpPr txBox="1"/>
          </xdr:nvSpPr>
          <xdr:spPr>
            <a:xfrm>
              <a:off x="5287108" y="2095365"/>
              <a:ext cx="422030" cy="2850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2F1D5DA-211A-49FD-9CFD-D995C1CF794C}" type="TxLink">
                <a:rPr lang="en-US" altLang="en-US" sz="1200" b="1" i="0" u="none" strike="noStrike">
                  <a:solidFill>
                    <a:schemeClr val="accent1">
                      <a:lumMod val="50000"/>
                    </a:schemeClr>
                  </a:solidFill>
                  <a:latin typeface="等线"/>
                  <a:ea typeface="等线"/>
                </a:rPr>
                <a:pPr/>
                <a:t>498</a:t>
              </a:fld>
              <a:endParaRPr lang="zh-CN" altLang="en-US" sz="1200" b="1">
                <a:solidFill>
                  <a:schemeClr val="accent1">
                    <a:lumMod val="50000"/>
                  </a:schemeClr>
                </a:solidFill>
              </a:endParaRPr>
            </a:p>
          </xdr:txBody>
        </xdr:sp>
      </xdr:grpSp>
    </xdr:grpSp>
    <xdr:clientData/>
  </xdr:twoCellAnchor>
  <xdr:twoCellAnchor>
    <xdr:from>
      <xdr:col>7</xdr:col>
      <xdr:colOff>93785</xdr:colOff>
      <xdr:row>0</xdr:row>
      <xdr:rowOff>64477</xdr:rowOff>
    </xdr:from>
    <xdr:to>
      <xdr:col>9</xdr:col>
      <xdr:colOff>402316</xdr:colOff>
      <xdr:row>2</xdr:row>
      <xdr:rowOff>71404</xdr:rowOff>
    </xdr:to>
    <xdr:sp macro="" textlink="">
      <xdr:nvSpPr>
        <xdr:cNvPr id="32" name="矩形 31"/>
        <xdr:cNvSpPr/>
      </xdr:nvSpPr>
      <xdr:spPr>
        <a:xfrm>
          <a:off x="4360985" y="64477"/>
          <a:ext cx="1721162" cy="51688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本页面数据为随机数据</a:t>
          </a:r>
          <a:endParaRPr lang="en-US" altLang="zh-CN" sz="1100"/>
        </a:p>
        <a:p>
          <a:pPr algn="ctr"/>
          <a:r>
            <a:rPr lang="zh-CN" altLang="en-US" sz="1100"/>
            <a:t>按</a:t>
          </a:r>
          <a:r>
            <a:rPr lang="en-US" altLang="zh-CN" sz="1100"/>
            <a:t>F9</a:t>
          </a:r>
          <a:r>
            <a:rPr lang="zh-CN" altLang="en-US" sz="1100"/>
            <a:t>进行更新</a:t>
          </a:r>
          <a:endParaRPr lang="en-US" altLang="zh-C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</xdr:colOff>
      <xdr:row>0</xdr:row>
      <xdr:rowOff>0</xdr:rowOff>
    </xdr:from>
    <xdr:ext cx="4808220" cy="290679"/>
    <xdr:sp macro="" textlink="">
      <xdr:nvSpPr>
        <xdr:cNvPr id="2" name="文本框 2"/>
        <xdr:cNvSpPr txBox="1"/>
      </xdr:nvSpPr>
      <xdr:spPr>
        <a:xfrm>
          <a:off x="15240" y="0"/>
          <a:ext cx="4808220" cy="290679"/>
        </a:xfrm>
        <a:prstGeom prst="rect">
          <a:avLst/>
        </a:prstGeom>
        <a:solidFill>
          <a:schemeClr val="accent1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altLang="zh-CN" sz="1200" b="1">
              <a:solidFill>
                <a:schemeClr val="bg1">
                  <a:lumMod val="95000"/>
                </a:schemeClr>
              </a:solidFill>
            </a:rPr>
            <a:t>2018</a:t>
          </a:r>
          <a:r>
            <a:rPr lang="zh-CN" altLang="en-US" sz="1200" b="1">
              <a:solidFill>
                <a:schemeClr val="bg1">
                  <a:lumMod val="95000"/>
                </a:schemeClr>
              </a:solidFill>
            </a:rPr>
            <a:t>年某商品进销对比分析</a:t>
          </a:r>
          <a:endParaRPr lang="en-US" altLang="zh-CN" sz="1200" b="1">
            <a:solidFill>
              <a:schemeClr val="bg1">
                <a:lumMod val="95000"/>
              </a:schemeClr>
            </a:solidFill>
          </a:endParaRPr>
        </a:p>
      </xdr:txBody>
    </xdr:sp>
    <xdr:clientData/>
  </xdr:oneCellAnchor>
  <xdr:twoCellAnchor>
    <xdr:from>
      <xdr:col>0</xdr:col>
      <xdr:colOff>0</xdr:colOff>
      <xdr:row>1</xdr:row>
      <xdr:rowOff>91440</xdr:rowOff>
    </xdr:from>
    <xdr:to>
      <xdr:col>7</xdr:col>
      <xdr:colOff>556260</xdr:colOff>
      <xdr:row>23</xdr:row>
      <xdr:rowOff>45720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22860</xdr:colOff>
      <xdr:row>0</xdr:row>
      <xdr:rowOff>30480</xdr:rowOff>
    </xdr:from>
    <xdr:to>
      <xdr:col>13</xdr:col>
      <xdr:colOff>524822</xdr:colOff>
      <xdr:row>2</xdr:row>
      <xdr:rowOff>181601</xdr:rowOff>
    </xdr:to>
    <xdr:sp macro="" textlink="">
      <xdr:nvSpPr>
        <xdr:cNvPr id="4" name="矩形 3"/>
        <xdr:cNvSpPr/>
      </xdr:nvSpPr>
      <xdr:spPr>
        <a:xfrm>
          <a:off x="6728460" y="30480"/>
          <a:ext cx="1721162" cy="51688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本页面数据为随机数据</a:t>
          </a:r>
          <a:endParaRPr lang="en-US" altLang="zh-CN" sz="1100"/>
        </a:p>
        <a:p>
          <a:pPr algn="ctr"/>
          <a:r>
            <a:rPr lang="zh-CN" altLang="en-US" sz="1100"/>
            <a:t>按</a:t>
          </a:r>
          <a:r>
            <a:rPr lang="en-US" altLang="zh-CN" sz="1100"/>
            <a:t>F9</a:t>
          </a:r>
          <a:r>
            <a:rPr lang="zh-CN" altLang="en-US" sz="1100"/>
            <a:t>进行更新</a:t>
          </a:r>
          <a:endParaRPr lang="en-US" altLang="zh-CN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672840" cy="304800"/>
    <xdr:sp macro="" textlink="">
      <xdr:nvSpPr>
        <xdr:cNvPr id="2" name="文本框 2"/>
        <xdr:cNvSpPr txBox="1"/>
      </xdr:nvSpPr>
      <xdr:spPr>
        <a:xfrm>
          <a:off x="0" y="0"/>
          <a:ext cx="3672840" cy="304800"/>
        </a:xfrm>
        <a:prstGeom prst="rect">
          <a:avLst/>
        </a:prstGeom>
        <a:solidFill>
          <a:schemeClr val="accent1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zh-CN" altLang="en-US" sz="1200" b="1">
              <a:solidFill>
                <a:schemeClr val="bg1">
                  <a:lumMod val="95000"/>
                </a:schemeClr>
              </a:solidFill>
            </a:rPr>
            <a:t>男女体检完成率</a:t>
          </a:r>
          <a:endParaRPr lang="en-US" altLang="zh-CN" sz="1200" b="1">
            <a:solidFill>
              <a:schemeClr val="bg1">
                <a:lumMod val="95000"/>
              </a:schemeClr>
            </a:solidFill>
          </a:endParaRPr>
        </a:p>
      </xdr:txBody>
    </xdr:sp>
    <xdr:clientData/>
  </xdr:oneCellAnchor>
  <xdr:twoCellAnchor>
    <xdr:from>
      <xdr:col>1</xdr:col>
      <xdr:colOff>457200</xdr:colOff>
      <xdr:row>2</xdr:row>
      <xdr:rowOff>43320</xdr:rowOff>
    </xdr:from>
    <xdr:to>
      <xdr:col>5</xdr:col>
      <xdr:colOff>58560</xdr:colOff>
      <xdr:row>10</xdr:row>
      <xdr:rowOff>129540</xdr:rowOff>
    </xdr:to>
    <xdr:grpSp>
      <xdr:nvGrpSpPr>
        <xdr:cNvPr id="9" name="组合 8"/>
        <xdr:cNvGrpSpPr/>
      </xdr:nvGrpSpPr>
      <xdr:grpSpPr>
        <a:xfrm>
          <a:off x="1066800" y="378600"/>
          <a:ext cx="2382660" cy="1427340"/>
          <a:chOff x="6774180" y="500520"/>
          <a:chExt cx="2382660" cy="1427340"/>
        </a:xfrm>
      </xdr:grpSpPr>
      <xdr:pic>
        <xdr:nvPicPr>
          <xdr:cNvPr id="4" name="图片 3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937640" y="500520"/>
            <a:ext cx="1219200" cy="1219200"/>
          </a:xfrm>
          <a:prstGeom prst="rect">
            <a:avLst/>
          </a:prstGeom>
        </xdr:spPr>
      </xdr:pic>
      <xdr:grpSp>
        <xdr:nvGrpSpPr>
          <xdr:cNvPr id="8" name="组合 7"/>
          <xdr:cNvGrpSpPr/>
        </xdr:nvGrpSpPr>
        <xdr:grpSpPr>
          <a:xfrm>
            <a:off x="6774180" y="541020"/>
            <a:ext cx="1971180" cy="1386840"/>
            <a:chOff x="7536180" y="99060"/>
            <a:chExt cx="1971180" cy="1386840"/>
          </a:xfrm>
        </xdr:grpSpPr>
        <xdr:pic>
          <xdr:nvPicPr>
            <xdr:cNvPr id="3" name="图片 2"/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7536180" y="99060"/>
              <a:ext cx="1219200" cy="1219200"/>
            </a:xfrm>
            <a:prstGeom prst="rect">
              <a:avLst/>
            </a:prstGeom>
          </xdr:spPr>
        </xdr:pic>
        <xdr:pic>
          <xdr:nvPicPr>
            <xdr:cNvPr id="6" name="图片 5"/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duotone>
                <a:schemeClr val="accent1">
                  <a:shade val="45000"/>
                  <a:satMod val="135000"/>
                </a:schemeClr>
                <a:prstClr val="white"/>
              </a:duotone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7749540" y="266700"/>
              <a:ext cx="1219200" cy="1219200"/>
            </a:xfrm>
            <a:prstGeom prst="rect">
              <a:avLst/>
            </a:prstGeom>
          </xdr:spPr>
        </xdr:pic>
        <xdr:pic>
          <xdr:nvPicPr>
            <xdr:cNvPr id="7" name="图片 6"/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duotone>
                <a:schemeClr val="accent4">
                  <a:shade val="45000"/>
                  <a:satMod val="135000"/>
                </a:schemeClr>
                <a:prstClr val="white"/>
              </a:duotone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8288160" y="142380"/>
              <a:ext cx="1219200" cy="1219200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0</xdr:colOff>
      <xdr:row>1</xdr:row>
      <xdr:rowOff>137160</xdr:rowOff>
    </xdr:from>
    <xdr:to>
      <xdr:col>5</xdr:col>
      <xdr:colOff>281940</xdr:colOff>
      <xdr:row>18</xdr:row>
      <xdr:rowOff>57933</xdr:rowOff>
    </xdr:to>
    <xdr:grpSp>
      <xdr:nvGrpSpPr>
        <xdr:cNvPr id="16" name="组合 15"/>
        <xdr:cNvGrpSpPr/>
      </xdr:nvGrpSpPr>
      <xdr:grpSpPr>
        <a:xfrm>
          <a:off x="0" y="304800"/>
          <a:ext cx="3672840" cy="2770653"/>
          <a:chOff x="4312920" y="480060"/>
          <a:chExt cx="3672840" cy="2770653"/>
        </a:xfrm>
      </xdr:grpSpPr>
      <xdr:graphicFrame macro="">
        <xdr:nvGraphicFramePr>
          <xdr:cNvPr id="5" name="图表 4"/>
          <xdr:cNvGraphicFramePr/>
        </xdr:nvGraphicFramePr>
        <xdr:xfrm>
          <a:off x="4312920" y="480060"/>
          <a:ext cx="367284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pSp>
        <xdr:nvGrpSpPr>
          <xdr:cNvPr id="12" name="组合 11"/>
          <xdr:cNvGrpSpPr/>
        </xdr:nvGrpSpPr>
        <xdr:grpSpPr>
          <a:xfrm>
            <a:off x="4747260" y="2705100"/>
            <a:ext cx="889987" cy="530373"/>
            <a:chOff x="4770120" y="2750820"/>
            <a:chExt cx="889987" cy="530373"/>
          </a:xfrm>
        </xdr:grpSpPr>
        <xdr:sp macro="" textlink="">
          <xdr:nvSpPr>
            <xdr:cNvPr id="10" name="文本框 9"/>
            <xdr:cNvSpPr txBox="1"/>
          </xdr:nvSpPr>
          <xdr:spPr>
            <a:xfrm>
              <a:off x="4770120" y="3009900"/>
              <a:ext cx="889987" cy="2712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zh-CN" altLang="en-US" sz="1100" b="1"/>
                <a:t>男性</a:t>
              </a:r>
              <a:r>
                <a:rPr lang="zh-CN" altLang="en-US" sz="1100" b="1">
                  <a:solidFill>
                    <a:schemeClr val="accent5">
                      <a:lumMod val="50000"/>
                    </a:schemeClr>
                  </a:solidFill>
                </a:rPr>
                <a:t>完成率</a:t>
              </a:r>
              <a:endParaRPr lang="en-US" sz="1100" b="1">
                <a:solidFill>
                  <a:schemeClr val="accent5">
                    <a:lumMod val="50000"/>
                  </a:schemeClr>
                </a:solidFill>
              </a:endParaRPr>
            </a:p>
          </xdr:txBody>
        </xdr:sp>
        <xdr:sp macro="" textlink="$D$4">
          <xdr:nvSpPr>
            <xdr:cNvPr id="11" name="文本框 10"/>
            <xdr:cNvSpPr txBox="1"/>
          </xdr:nvSpPr>
          <xdr:spPr>
            <a:xfrm>
              <a:off x="4968240" y="2750820"/>
              <a:ext cx="595356" cy="342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2A0031D9-3AAC-4BD6-9B2B-D46A76CC50D7}" type="TxLink">
                <a:rPr lang="en-US" altLang="en-US" sz="1600" b="1" i="0" u="none" strike="noStrike">
                  <a:solidFill>
                    <a:schemeClr val="accent5">
                      <a:lumMod val="50000"/>
                    </a:schemeClr>
                  </a:solidFill>
                  <a:latin typeface="Arial"/>
                  <a:cs typeface="Arial"/>
                </a:rPr>
                <a:pPr/>
                <a:t>75%</a:t>
              </a:fld>
              <a:endParaRPr lang="en-US" sz="2000" b="1">
                <a:solidFill>
                  <a:schemeClr val="accent5">
                    <a:lumMod val="50000"/>
                  </a:schemeClr>
                </a:solidFill>
              </a:endParaRPr>
            </a:p>
          </xdr:txBody>
        </xdr:sp>
      </xdr:grpSp>
      <xdr:grpSp>
        <xdr:nvGrpSpPr>
          <xdr:cNvPr id="13" name="组合 12"/>
          <xdr:cNvGrpSpPr/>
        </xdr:nvGrpSpPr>
        <xdr:grpSpPr>
          <a:xfrm>
            <a:off x="6568440" y="2720340"/>
            <a:ext cx="902683" cy="530373"/>
            <a:chOff x="4770120" y="2750820"/>
            <a:chExt cx="902683" cy="530373"/>
          </a:xfrm>
        </xdr:grpSpPr>
        <xdr:sp macro="" textlink="">
          <xdr:nvSpPr>
            <xdr:cNvPr id="14" name="文本框 13"/>
            <xdr:cNvSpPr txBox="1"/>
          </xdr:nvSpPr>
          <xdr:spPr>
            <a:xfrm>
              <a:off x="4770120" y="3009900"/>
              <a:ext cx="902683" cy="2712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zh-CN" altLang="en-US" sz="1100" b="1">
                  <a:solidFill>
                    <a:schemeClr val="accent4">
                      <a:lumMod val="50000"/>
                    </a:schemeClr>
                  </a:solidFill>
                </a:rPr>
                <a:t>女性完成率</a:t>
              </a:r>
              <a:endParaRPr lang="en-US" sz="1100" b="1">
                <a:solidFill>
                  <a:schemeClr val="accent4">
                    <a:lumMod val="50000"/>
                  </a:schemeClr>
                </a:solidFill>
              </a:endParaRPr>
            </a:p>
          </xdr:txBody>
        </xdr:sp>
        <xdr:sp macro="" textlink="$D$5">
          <xdr:nvSpPr>
            <xdr:cNvPr id="15" name="文本框 14"/>
            <xdr:cNvSpPr txBox="1"/>
          </xdr:nvSpPr>
          <xdr:spPr>
            <a:xfrm>
              <a:off x="4968240" y="2750820"/>
              <a:ext cx="646652" cy="374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BAC60D89-26C2-49F1-9D6B-677A2C8AB089}" type="TxLink">
                <a:rPr lang="en-US" altLang="en-US" sz="1800" b="1" i="0" u="none" strike="noStrike">
                  <a:solidFill>
                    <a:schemeClr val="accent4">
                      <a:lumMod val="50000"/>
                    </a:schemeClr>
                  </a:solidFill>
                  <a:latin typeface="Arial"/>
                  <a:cs typeface="Arial"/>
                </a:rPr>
                <a:pPr/>
                <a:t>84%</a:t>
              </a:fld>
              <a:endParaRPr lang="en-US" sz="4400" b="1">
                <a:solidFill>
                  <a:schemeClr val="accent4">
                    <a:lumMod val="50000"/>
                  </a:schemeClr>
                </a:solidFill>
              </a:endParaRPr>
            </a:p>
          </xdr:txBody>
        </xdr:sp>
      </xdr:grpSp>
    </xdr:grpSp>
    <xdr:clientData/>
  </xdr:twoCellAnchor>
  <xdr:twoCellAnchor>
    <xdr:from>
      <xdr:col>9</xdr:col>
      <xdr:colOff>30480</xdr:colOff>
      <xdr:row>0</xdr:row>
      <xdr:rowOff>30480</xdr:rowOff>
    </xdr:from>
    <xdr:to>
      <xdr:col>11</xdr:col>
      <xdr:colOff>532442</xdr:colOff>
      <xdr:row>3</xdr:row>
      <xdr:rowOff>44441</xdr:rowOff>
    </xdr:to>
    <xdr:sp macro="" textlink="">
      <xdr:nvSpPr>
        <xdr:cNvPr id="17" name="矩形 16"/>
        <xdr:cNvSpPr/>
      </xdr:nvSpPr>
      <xdr:spPr>
        <a:xfrm>
          <a:off x="5859780" y="30480"/>
          <a:ext cx="1721162" cy="51688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本页面数据为随机数据</a:t>
          </a:r>
          <a:endParaRPr lang="en-US" altLang="zh-CN" sz="1100"/>
        </a:p>
        <a:p>
          <a:pPr algn="ctr"/>
          <a:r>
            <a:rPr lang="zh-CN" altLang="en-US" sz="1100"/>
            <a:t>按</a:t>
          </a:r>
          <a:r>
            <a:rPr lang="en-US" altLang="zh-CN" sz="1100"/>
            <a:t>F9</a:t>
          </a:r>
          <a:r>
            <a:rPr lang="zh-CN" altLang="en-US" sz="1100"/>
            <a:t>进行更新</a:t>
          </a:r>
          <a:endParaRPr lang="en-US" altLang="zh-CN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14246</xdr:rowOff>
    </xdr:from>
    <xdr:to>
      <xdr:col>8</xdr:col>
      <xdr:colOff>518160</xdr:colOff>
      <xdr:row>19</xdr:row>
      <xdr:rowOff>103698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0</xdr:row>
      <xdr:rowOff>0</xdr:rowOff>
    </xdr:from>
    <xdr:ext cx="5394960" cy="304800"/>
    <xdr:sp macro="" textlink="">
      <xdr:nvSpPr>
        <xdr:cNvPr id="5" name="文本框 2"/>
        <xdr:cNvSpPr txBox="1"/>
      </xdr:nvSpPr>
      <xdr:spPr>
        <a:xfrm>
          <a:off x="0" y="0"/>
          <a:ext cx="5394960" cy="304800"/>
        </a:xfrm>
        <a:prstGeom prst="rect">
          <a:avLst/>
        </a:prstGeom>
        <a:solidFill>
          <a:schemeClr val="accent1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altLang="zh-CN" sz="1200" b="1">
              <a:solidFill>
                <a:schemeClr val="bg1">
                  <a:lumMod val="95000"/>
                </a:schemeClr>
              </a:solidFill>
            </a:rPr>
            <a:t>2018</a:t>
          </a:r>
          <a:r>
            <a:rPr lang="zh-CN" altLang="en-US" sz="1200" b="1">
              <a:solidFill>
                <a:schemeClr val="bg1">
                  <a:lumMod val="95000"/>
                </a:schemeClr>
              </a:solidFill>
            </a:rPr>
            <a:t>年市场部预算分析</a:t>
          </a:r>
          <a:endParaRPr lang="en-US" altLang="zh-CN" sz="1200" b="1">
            <a:solidFill>
              <a:schemeClr val="bg1">
                <a:lumMod val="95000"/>
              </a:schemeClr>
            </a:solidFill>
          </a:endParaRPr>
        </a:p>
        <a:p>
          <a:pPr algn="ctr"/>
          <a:endParaRPr lang="en-US" altLang="zh-CN" sz="1200" b="1">
            <a:solidFill>
              <a:schemeClr val="bg1">
                <a:lumMod val="95000"/>
              </a:schemeClr>
            </a:solidFill>
          </a:endParaRPr>
        </a:p>
      </xdr:txBody>
    </xdr:sp>
    <xdr:clientData/>
  </xdr:oneCellAnchor>
  <xdr:twoCellAnchor>
    <xdr:from>
      <xdr:col>0</xdr:col>
      <xdr:colOff>160019</xdr:colOff>
      <xdr:row>2</xdr:row>
      <xdr:rowOff>33131</xdr:rowOff>
    </xdr:from>
    <xdr:to>
      <xdr:col>1</xdr:col>
      <xdr:colOff>365654</xdr:colOff>
      <xdr:row>3</xdr:row>
      <xdr:rowOff>89975</xdr:rowOff>
    </xdr:to>
    <xdr:grpSp>
      <xdr:nvGrpSpPr>
        <xdr:cNvPr id="8" name="组合 7"/>
        <xdr:cNvGrpSpPr/>
      </xdr:nvGrpSpPr>
      <xdr:grpSpPr>
        <a:xfrm>
          <a:off x="160019" y="364435"/>
          <a:ext cx="815235" cy="222497"/>
          <a:chOff x="160019" y="364435"/>
          <a:chExt cx="815235" cy="222497"/>
        </a:xfrm>
      </xdr:grpSpPr>
      <xdr:sp macro="" textlink="">
        <xdr:nvSpPr>
          <xdr:cNvPr id="6" name="矩形 5"/>
          <xdr:cNvSpPr/>
        </xdr:nvSpPr>
        <xdr:spPr>
          <a:xfrm>
            <a:off x="160019" y="399884"/>
            <a:ext cx="230919" cy="130203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文本框 6"/>
          <xdr:cNvSpPr txBox="1"/>
        </xdr:nvSpPr>
        <xdr:spPr>
          <a:xfrm>
            <a:off x="378680" y="364435"/>
            <a:ext cx="596574" cy="22249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800" b="1"/>
              <a:t>实际费用</a:t>
            </a:r>
            <a:endParaRPr lang="en-US" sz="800" b="1"/>
          </a:p>
        </xdr:txBody>
      </xdr:sp>
    </xdr:grpSp>
    <xdr:clientData/>
  </xdr:twoCellAnchor>
  <xdr:twoCellAnchor>
    <xdr:from>
      <xdr:col>0</xdr:col>
      <xdr:colOff>120262</xdr:colOff>
      <xdr:row>3</xdr:row>
      <xdr:rowOff>66261</xdr:rowOff>
    </xdr:from>
    <xdr:to>
      <xdr:col>1</xdr:col>
      <xdr:colOff>325897</xdr:colOff>
      <xdr:row>4</xdr:row>
      <xdr:rowOff>123106</xdr:rowOff>
    </xdr:to>
    <xdr:grpSp>
      <xdr:nvGrpSpPr>
        <xdr:cNvPr id="9" name="组合 8"/>
        <xdr:cNvGrpSpPr/>
      </xdr:nvGrpSpPr>
      <xdr:grpSpPr>
        <a:xfrm>
          <a:off x="120262" y="563218"/>
          <a:ext cx="815235" cy="222497"/>
          <a:chOff x="160019" y="364435"/>
          <a:chExt cx="815235" cy="222497"/>
        </a:xfrm>
      </xdr:grpSpPr>
      <xdr:sp macro="" textlink="">
        <xdr:nvSpPr>
          <xdr:cNvPr id="10" name="矩形 9"/>
          <xdr:cNvSpPr/>
        </xdr:nvSpPr>
        <xdr:spPr>
          <a:xfrm>
            <a:off x="160019" y="399884"/>
            <a:ext cx="230919" cy="130203"/>
          </a:xfrm>
          <a:prstGeom prst="rect">
            <a:avLst/>
          </a:prstGeom>
          <a:solidFill>
            <a:schemeClr val="accent2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" name="文本框 10"/>
          <xdr:cNvSpPr txBox="1"/>
        </xdr:nvSpPr>
        <xdr:spPr>
          <a:xfrm>
            <a:off x="378680" y="364435"/>
            <a:ext cx="596574" cy="22249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800" b="1"/>
              <a:t>超出预算</a:t>
            </a:r>
            <a:endParaRPr lang="en-US" sz="800" b="1"/>
          </a:p>
        </xdr:txBody>
      </xdr:sp>
    </xdr:grpSp>
    <xdr:clientData/>
  </xdr:twoCellAnchor>
  <xdr:twoCellAnchor>
    <xdr:from>
      <xdr:col>11</xdr:col>
      <xdr:colOff>26505</xdr:colOff>
      <xdr:row>0</xdr:row>
      <xdr:rowOff>86140</xdr:rowOff>
    </xdr:from>
    <xdr:to>
      <xdr:col>13</xdr:col>
      <xdr:colOff>528467</xdr:colOff>
      <xdr:row>3</xdr:row>
      <xdr:rowOff>106064</xdr:rowOff>
    </xdr:to>
    <xdr:sp macro="" textlink="">
      <xdr:nvSpPr>
        <xdr:cNvPr id="12" name="矩形 11"/>
        <xdr:cNvSpPr/>
      </xdr:nvSpPr>
      <xdr:spPr>
        <a:xfrm>
          <a:off x="6732105" y="86140"/>
          <a:ext cx="1721162" cy="51688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本页面数据为随机数据</a:t>
          </a:r>
          <a:endParaRPr lang="en-US" altLang="zh-CN" sz="1100"/>
        </a:p>
        <a:p>
          <a:pPr algn="ctr"/>
          <a:r>
            <a:rPr lang="zh-CN" altLang="en-US" sz="1100"/>
            <a:t>按</a:t>
          </a:r>
          <a:r>
            <a:rPr lang="en-US" altLang="zh-CN" sz="1100"/>
            <a:t>F9</a:t>
          </a:r>
          <a:r>
            <a:rPr lang="zh-CN" altLang="en-US" sz="1100"/>
            <a:t>进行更新</a:t>
          </a:r>
          <a:endParaRPr lang="en-US" altLang="zh-CN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160020</xdr:rowOff>
    </xdr:from>
    <xdr:to>
      <xdr:col>8</xdr:col>
      <xdr:colOff>525780</xdr:colOff>
      <xdr:row>15</xdr:row>
      <xdr:rowOff>106680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0</xdr:row>
      <xdr:rowOff>0</xdr:rowOff>
    </xdr:from>
    <xdr:ext cx="5394960" cy="304800"/>
    <xdr:sp macro="" textlink="">
      <xdr:nvSpPr>
        <xdr:cNvPr id="3" name="文本框 2"/>
        <xdr:cNvSpPr txBox="1"/>
      </xdr:nvSpPr>
      <xdr:spPr>
        <a:xfrm>
          <a:off x="0" y="0"/>
          <a:ext cx="5394960" cy="304800"/>
        </a:xfrm>
        <a:prstGeom prst="rect">
          <a:avLst/>
        </a:prstGeom>
        <a:solidFill>
          <a:schemeClr val="accent1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altLang="zh-CN" sz="1200" b="1">
              <a:solidFill>
                <a:schemeClr val="bg1">
                  <a:lumMod val="95000"/>
                </a:schemeClr>
              </a:solidFill>
            </a:rPr>
            <a:t>2018</a:t>
          </a:r>
          <a:r>
            <a:rPr lang="zh-CN" altLang="en-US" sz="1200" b="1">
              <a:solidFill>
                <a:schemeClr val="bg1">
                  <a:lumMod val="95000"/>
                </a:schemeClr>
              </a:solidFill>
            </a:rPr>
            <a:t>年市场部预算分析</a:t>
          </a:r>
          <a:endParaRPr lang="en-US" altLang="zh-CN" sz="1200" b="1">
            <a:solidFill>
              <a:schemeClr val="bg1">
                <a:lumMod val="95000"/>
              </a:schemeClr>
            </a:solidFill>
          </a:endParaRPr>
        </a:p>
        <a:p>
          <a:pPr algn="ctr"/>
          <a:endParaRPr lang="en-US" altLang="zh-CN" sz="1200" b="1">
            <a:solidFill>
              <a:schemeClr val="bg1">
                <a:lumMod val="95000"/>
              </a:schemeClr>
            </a:solidFill>
          </a:endParaRPr>
        </a:p>
      </xdr:txBody>
    </xdr:sp>
    <xdr:clientData/>
  </xdr:oneCellAnchor>
  <xdr:twoCellAnchor>
    <xdr:from>
      <xdr:col>11</xdr:col>
      <xdr:colOff>39414</xdr:colOff>
      <xdr:row>0</xdr:row>
      <xdr:rowOff>0</xdr:rowOff>
    </xdr:from>
    <xdr:to>
      <xdr:col>13</xdr:col>
      <xdr:colOff>538749</xdr:colOff>
      <xdr:row>3</xdr:row>
      <xdr:rowOff>4502</xdr:rowOff>
    </xdr:to>
    <xdr:sp macro="" textlink="">
      <xdr:nvSpPr>
        <xdr:cNvPr id="4" name="矩形 3"/>
        <xdr:cNvSpPr/>
      </xdr:nvSpPr>
      <xdr:spPr>
        <a:xfrm>
          <a:off x="6759466" y="0"/>
          <a:ext cx="1721162" cy="51688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本页面数据为随机数据</a:t>
          </a:r>
          <a:endParaRPr lang="en-US" altLang="zh-CN" sz="1100"/>
        </a:p>
        <a:p>
          <a:pPr algn="ctr"/>
          <a:r>
            <a:rPr lang="zh-CN" altLang="en-US" sz="1100"/>
            <a:t>按</a:t>
          </a:r>
          <a:r>
            <a:rPr lang="en-US" altLang="zh-CN" sz="1100"/>
            <a:t>F9</a:t>
          </a:r>
          <a:r>
            <a:rPr lang="zh-CN" altLang="en-US" sz="1100"/>
            <a:t>进行更新</a:t>
          </a:r>
          <a:endParaRPr lang="en-US" altLang="zh-C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9"/>
  <sheetViews>
    <sheetView tabSelected="1" zoomScale="143" zoomScaleNormal="143" workbookViewId="0">
      <selection activeCell="I4" sqref="I4"/>
    </sheetView>
  </sheetViews>
  <sheetFormatPr defaultRowHeight="14.4"/>
  <cols>
    <col min="1" max="1" width="8.88671875" style="1"/>
    <col min="2" max="2" width="11.21875" style="6" bestFit="1" customWidth="1"/>
    <col min="3" max="16" width="8.88671875" style="6"/>
    <col min="17" max="18" width="8.88671875" style="2"/>
    <col min="19" max="16384" width="8.88671875" style="3"/>
  </cols>
  <sheetData>
    <row r="3" spans="1:4">
      <c r="A3" s="7" t="s">
        <v>0</v>
      </c>
      <c r="B3" s="7" t="s">
        <v>1</v>
      </c>
    </row>
    <row r="4" spans="1:4">
      <c r="A4" s="8" t="s">
        <v>2</v>
      </c>
      <c r="B4" s="9">
        <f ca="1">RANDBETWEEN(1000,4000)</f>
        <v>3845</v>
      </c>
    </row>
    <row r="5" spans="1:4">
      <c r="A5" s="8" t="s">
        <v>3</v>
      </c>
      <c r="B5" s="9">
        <f t="shared" ref="B5:B9" ca="1" si="0">RANDBETWEEN(1000,4000)</f>
        <v>3189</v>
      </c>
    </row>
    <row r="6" spans="1:4">
      <c r="A6" s="8" t="s">
        <v>4</v>
      </c>
      <c r="B6" s="9">
        <f t="shared" ca="1" si="0"/>
        <v>1197</v>
      </c>
    </row>
    <row r="7" spans="1:4">
      <c r="A7" s="8" t="s">
        <v>5</v>
      </c>
      <c r="B7" s="9">
        <f t="shared" ca="1" si="0"/>
        <v>3918</v>
      </c>
    </row>
    <row r="8" spans="1:4">
      <c r="A8" s="8" t="s">
        <v>6</v>
      </c>
      <c r="B8" s="9">
        <f t="shared" ca="1" si="0"/>
        <v>2361</v>
      </c>
    </row>
    <row r="9" spans="1:4">
      <c r="A9" s="8" t="s">
        <v>7</v>
      </c>
      <c r="B9" s="9">
        <f t="shared" ca="1" si="0"/>
        <v>2806</v>
      </c>
      <c r="C9" s="1"/>
      <c r="D9" s="1"/>
    </row>
  </sheetData>
  <sheetProtection algorithmName="SHA-512" hashValue="WUVbjX302Y0F597WxgvYMrrm4ZWy8U29/3b7NK6D1/zmv1djOVsITYM5r82jnQEMuqUUFsdJjXoX3qKWULm91A==" saltValue="nRY6KmYjboNpKhTKUlslbA==" spinCount="100000" sheet="1" objects="1" scenarios="1" selectLockedCells="1" selectUnlockedCells="1"/>
  <phoneticPr fontId="5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8"/>
  <sheetViews>
    <sheetView workbookViewId="0">
      <selection activeCell="K8" sqref="K8"/>
    </sheetView>
  </sheetViews>
  <sheetFormatPr defaultRowHeight="14.4"/>
  <cols>
    <col min="1" max="1" width="8.88671875" style="13"/>
    <col min="2" max="23" width="8.88671875" style="1"/>
  </cols>
  <sheetData>
    <row r="3" spans="1:4">
      <c r="A3" s="12"/>
      <c r="B3" s="11" t="s">
        <v>12</v>
      </c>
      <c r="C3" s="11" t="s">
        <v>13</v>
      </c>
      <c r="D3" s="11" t="s">
        <v>14</v>
      </c>
    </row>
    <row r="4" spans="1:4">
      <c r="A4" s="12" t="s">
        <v>15</v>
      </c>
      <c r="B4" s="5">
        <v>0</v>
      </c>
      <c r="C4" s="5">
        <f ca="1">RANDBETWEEN(2000,3000)</f>
        <v>2584</v>
      </c>
      <c r="D4" s="5"/>
    </row>
    <row r="5" spans="1:4">
      <c r="A5" s="12" t="s">
        <v>8</v>
      </c>
      <c r="B5" s="5">
        <f ca="1">($C$4-C5)/2</f>
        <v>439.5</v>
      </c>
      <c r="C5" s="5">
        <f ca="1">ROUND(C4*RANDBETWEEN(40,90)/100,0)</f>
        <v>1705</v>
      </c>
      <c r="D5" s="10">
        <f ca="1">C5/C4</f>
        <v>0.65982972136222906</v>
      </c>
    </row>
    <row r="6" spans="1:4">
      <c r="A6" s="12" t="s">
        <v>9</v>
      </c>
      <c r="B6" s="5">
        <f t="shared" ref="B6:B8" ca="1" si="0">($C$4-C6)/2</f>
        <v>738</v>
      </c>
      <c r="C6" s="5">
        <f t="shared" ref="C6:C8" ca="1" si="1">ROUND(C5*RANDBETWEEN(40,90)/100,0)</f>
        <v>1108</v>
      </c>
      <c r="D6" s="10">
        <f t="shared" ref="D6:D8" ca="1" si="2">C6/C5</f>
        <v>0.64985337243401764</v>
      </c>
    </row>
    <row r="7" spans="1:4">
      <c r="A7" s="12" t="s">
        <v>10</v>
      </c>
      <c r="B7" s="5">
        <f t="shared" ca="1" si="0"/>
        <v>904</v>
      </c>
      <c r="C7" s="5">
        <f t="shared" ca="1" si="1"/>
        <v>776</v>
      </c>
      <c r="D7" s="10">
        <f t="shared" ca="1" si="2"/>
        <v>0.70036101083032487</v>
      </c>
    </row>
    <row r="8" spans="1:4">
      <c r="A8" s="12" t="s">
        <v>11</v>
      </c>
      <c r="B8" s="5">
        <f t="shared" ca="1" si="0"/>
        <v>950.5</v>
      </c>
      <c r="C8" s="5">
        <f t="shared" ca="1" si="1"/>
        <v>683</v>
      </c>
      <c r="D8" s="10">
        <f t="shared" ca="1" si="2"/>
        <v>0.88015463917525771</v>
      </c>
    </row>
  </sheetData>
  <sheetProtection algorithmName="SHA-512" hashValue="XNeqR9pw1VDHR6c607woxA0li2R5t7/LEV3wPv2unSeSb+LLBOj3wRRj2iCM4FuGPLAqaIOl+bikFwx8pDyCuA==" saltValue="a9SPUdiHfLhd9qlqbAbNvg==" spinCount="100000" sheet="1" objects="1" scenarios="1" selectLockedCells="1" selectUnlockedCells="1"/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zoomScale="130" workbookViewId="0">
      <selection activeCell="H10" sqref="H10"/>
    </sheetView>
  </sheetViews>
  <sheetFormatPr defaultRowHeight="14.4"/>
  <cols>
    <col min="1" max="7" width="8.88671875" style="1"/>
    <col min="8" max="8" width="11.6640625" style="1" bestFit="1" customWidth="1"/>
    <col min="9" max="9" width="8.88671875" style="1"/>
    <col min="10" max="11" width="8.88671875" style="1" customWidth="1"/>
    <col min="12" max="22" width="8.88671875" style="1"/>
  </cols>
  <sheetData>
    <row r="1" spans="1:5" ht="25.8" customHeight="1"/>
    <row r="2" spans="1:5">
      <c r="A2" s="22" t="s">
        <v>16</v>
      </c>
      <c r="B2" s="22"/>
      <c r="D2" s="22" t="s">
        <v>30</v>
      </c>
      <c r="E2" s="22"/>
    </row>
    <row r="3" spans="1:5">
      <c r="A3" s="4" t="s">
        <v>17</v>
      </c>
      <c r="B3" s="4">
        <f>360/4</f>
        <v>90</v>
      </c>
      <c r="D3" s="4">
        <f ca="1">E9*225</f>
        <v>24.75</v>
      </c>
      <c r="E3" s="4" t="s">
        <v>26</v>
      </c>
    </row>
    <row r="4" spans="1:5">
      <c r="A4" s="4" t="s">
        <v>18</v>
      </c>
      <c r="B4" s="4">
        <f>(360-$B$3)/6</f>
        <v>45</v>
      </c>
      <c r="D4" s="4">
        <v>2</v>
      </c>
      <c r="E4" s="4" t="s">
        <v>28</v>
      </c>
    </row>
    <row r="5" spans="1:5">
      <c r="A5" s="4" t="s">
        <v>19</v>
      </c>
      <c r="B5" s="4">
        <f t="shared" ref="B5:B9" si="0">(360-$B$3)/6</f>
        <v>45</v>
      </c>
      <c r="D5" s="4">
        <f ca="1">360-D3-D4</f>
        <v>333.25</v>
      </c>
      <c r="E5" s="4" t="s">
        <v>29</v>
      </c>
    </row>
    <row r="6" spans="1:5">
      <c r="A6" s="4" t="s">
        <v>20</v>
      </c>
      <c r="B6" s="4">
        <f t="shared" si="0"/>
        <v>45</v>
      </c>
    </row>
    <row r="7" spans="1:5">
      <c r="A7" s="4" t="s">
        <v>21</v>
      </c>
      <c r="B7" s="4">
        <f t="shared" si="0"/>
        <v>45</v>
      </c>
      <c r="D7" s="15" t="s">
        <v>23</v>
      </c>
      <c r="E7" s="5">
        <f ca="1">RANDBETWEEN(0,120)/100*E8</f>
        <v>54.78</v>
      </c>
    </row>
    <row r="8" spans="1:5">
      <c r="A8" s="4" t="s">
        <v>22</v>
      </c>
      <c r="B8" s="4">
        <f t="shared" si="0"/>
        <v>45</v>
      </c>
      <c r="D8" s="15" t="s">
        <v>24</v>
      </c>
      <c r="E8" s="5">
        <f ca="1">RANDBETWEEN(100,500)</f>
        <v>498</v>
      </c>
    </row>
    <row r="9" spans="1:5">
      <c r="A9" s="4" t="s">
        <v>25</v>
      </c>
      <c r="B9" s="4">
        <f t="shared" si="0"/>
        <v>45</v>
      </c>
      <c r="D9" s="15" t="s">
        <v>27</v>
      </c>
      <c r="E9" s="14">
        <f ca="1">E7/E8</f>
        <v>0.11</v>
      </c>
    </row>
  </sheetData>
  <sheetProtection algorithmName="SHA-512" hashValue="kf3gbk3YFH/njNauH1keDYo0LeO5q+3XTMWvcDEpzVJxKt1wQoINkXs3KOOHyjnCiJo23oeZdc6ZxZm16lu5CQ==" saltValue="zl2+G54hKk5gpO58teSqFg==" spinCount="100000" sheet="1" objects="1" scenarios="1" selectLockedCells="1" selectUnlockedCells="1"/>
  <mergeCells count="2">
    <mergeCell ref="A2:B2"/>
    <mergeCell ref="D2:E2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15"/>
  <sheetViews>
    <sheetView workbookViewId="0">
      <selection activeCell="N10" sqref="N10"/>
    </sheetView>
  </sheetViews>
  <sheetFormatPr defaultRowHeight="14.4"/>
  <cols>
    <col min="1" max="22" width="8.88671875" style="1"/>
  </cols>
  <sheetData>
    <row r="3" spans="1:3">
      <c r="A3" s="16" t="s">
        <v>45</v>
      </c>
      <c r="B3" s="16" t="s">
        <v>31</v>
      </c>
      <c r="C3" s="16" t="s">
        <v>32</v>
      </c>
    </row>
    <row r="4" spans="1:3">
      <c r="A4" s="17" t="s">
        <v>33</v>
      </c>
      <c r="B4" s="4">
        <f ca="1">RANDBETWEEN(100,500)</f>
        <v>100</v>
      </c>
      <c r="C4" s="4">
        <f ca="1">RANDBETWEEN(100,500)</f>
        <v>260</v>
      </c>
    </row>
    <row r="5" spans="1:3">
      <c r="A5" s="17" t="s">
        <v>34</v>
      </c>
      <c r="B5" s="4">
        <f t="shared" ref="B5:C15" ca="1" si="0">RANDBETWEEN(100,500)</f>
        <v>397</v>
      </c>
      <c r="C5" s="4">
        <f t="shared" ca="1" si="0"/>
        <v>492</v>
      </c>
    </row>
    <row r="6" spans="1:3">
      <c r="A6" s="17" t="s">
        <v>35</v>
      </c>
      <c r="B6" s="4">
        <f t="shared" ca="1" si="0"/>
        <v>191</v>
      </c>
      <c r="C6" s="4">
        <f t="shared" ca="1" si="0"/>
        <v>453</v>
      </c>
    </row>
    <row r="7" spans="1:3">
      <c r="A7" s="17" t="s">
        <v>36</v>
      </c>
      <c r="B7" s="4">
        <f t="shared" ca="1" si="0"/>
        <v>479</v>
      </c>
      <c r="C7" s="4">
        <f t="shared" ca="1" si="0"/>
        <v>203</v>
      </c>
    </row>
    <row r="8" spans="1:3">
      <c r="A8" s="17" t="s">
        <v>37</v>
      </c>
      <c r="B8" s="4">
        <f t="shared" ca="1" si="0"/>
        <v>397</v>
      </c>
      <c r="C8" s="4">
        <f t="shared" ca="1" si="0"/>
        <v>254</v>
      </c>
    </row>
    <row r="9" spans="1:3">
      <c r="A9" s="17" t="s">
        <v>38</v>
      </c>
      <c r="B9" s="4">
        <f t="shared" ca="1" si="0"/>
        <v>210</v>
      </c>
      <c r="C9" s="4">
        <f t="shared" ca="1" si="0"/>
        <v>246</v>
      </c>
    </row>
    <row r="10" spans="1:3">
      <c r="A10" s="17" t="s">
        <v>39</v>
      </c>
      <c r="B10" s="4">
        <f t="shared" ca="1" si="0"/>
        <v>199</v>
      </c>
      <c r="C10" s="4">
        <f t="shared" ca="1" si="0"/>
        <v>444</v>
      </c>
    </row>
    <row r="11" spans="1:3">
      <c r="A11" s="17" t="s">
        <v>40</v>
      </c>
      <c r="B11" s="4">
        <f t="shared" ca="1" si="0"/>
        <v>265</v>
      </c>
      <c r="C11" s="4">
        <f t="shared" ca="1" si="0"/>
        <v>384</v>
      </c>
    </row>
    <row r="12" spans="1:3">
      <c r="A12" s="17" t="s">
        <v>41</v>
      </c>
      <c r="B12" s="4">
        <f t="shared" ca="1" si="0"/>
        <v>212</v>
      </c>
      <c r="C12" s="4">
        <f t="shared" ca="1" si="0"/>
        <v>278</v>
      </c>
    </row>
    <row r="13" spans="1:3">
      <c r="A13" s="17" t="s">
        <v>42</v>
      </c>
      <c r="B13" s="4">
        <f t="shared" ca="1" si="0"/>
        <v>386</v>
      </c>
      <c r="C13" s="4">
        <f t="shared" ca="1" si="0"/>
        <v>433</v>
      </c>
    </row>
    <row r="14" spans="1:3">
      <c r="A14" s="17" t="s">
        <v>43</v>
      </c>
      <c r="B14" s="4">
        <f t="shared" ca="1" si="0"/>
        <v>315</v>
      </c>
      <c r="C14" s="4">
        <f t="shared" ca="1" si="0"/>
        <v>119</v>
      </c>
    </row>
    <row r="15" spans="1:3">
      <c r="A15" s="17" t="s">
        <v>44</v>
      </c>
      <c r="B15" s="4">
        <f t="shared" ca="1" si="0"/>
        <v>273</v>
      </c>
      <c r="C15" s="4">
        <f t="shared" ca="1" si="0"/>
        <v>494</v>
      </c>
    </row>
  </sheetData>
  <sheetProtection algorithmName="SHA-512" hashValue="EaipYcDOMtHvZzOq0yAlPFGZtBM6KFwbP6JldIJ0N3gw00C/++5edz0D62STPy0FSr9+6ClWg9eHaUpaUlsvLA==" saltValue="G4tV98UlezggJrtCVxGHdg==" spinCount="100000" sheet="1" objects="1" scenarios="1" selectLockedCells="1" selectUnlockedCells="1"/>
  <phoneticPr fontId="5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5"/>
  <sheetViews>
    <sheetView workbookViewId="0">
      <selection activeCell="L13" sqref="L13"/>
    </sheetView>
  </sheetViews>
  <sheetFormatPr defaultRowHeight="13.2"/>
  <cols>
    <col min="1" max="1" width="8.88671875" style="6"/>
    <col min="2" max="2" width="10.44140625" style="6" bestFit="1" customWidth="1"/>
    <col min="3" max="3" width="12.33203125" style="6" bestFit="1" customWidth="1"/>
    <col min="4" max="22" width="8.88671875" style="6"/>
    <col min="23" max="16384" width="8.88671875" style="3"/>
  </cols>
  <sheetData>
    <row r="3" spans="1:4">
      <c r="A3" s="20"/>
      <c r="B3" s="19" t="s">
        <v>48</v>
      </c>
      <c r="C3" s="19" t="s">
        <v>49</v>
      </c>
      <c r="D3" s="6" t="s">
        <v>50</v>
      </c>
    </row>
    <row r="4" spans="1:4">
      <c r="A4" s="20" t="s">
        <v>46</v>
      </c>
      <c r="B4" s="18">
        <v>146</v>
      </c>
      <c r="C4" s="18">
        <f ca="1">ROUND(B4*RANDBETWEEN(50,100)/100,0)</f>
        <v>110</v>
      </c>
      <c r="D4" s="21">
        <f ca="1">C4/B4</f>
        <v>0.75342465753424659</v>
      </c>
    </row>
    <row r="5" spans="1:4">
      <c r="A5" s="20" t="s">
        <v>47</v>
      </c>
      <c r="B5" s="18">
        <v>111</v>
      </c>
      <c r="C5" s="18">
        <f ca="1">ROUND(B5*RANDBETWEEN(50,100)/100,0)</f>
        <v>93</v>
      </c>
      <c r="D5" s="21">
        <f ca="1">C5/B5</f>
        <v>0.83783783783783783</v>
      </c>
    </row>
  </sheetData>
  <sheetProtection algorithmName="SHA-512" hashValue="DoPDEZ0eoX74R0OlY/dRJHKbjLbKg+wKW9ZiRJTE/NEKkSawe5W87iFNfEIhGA9x/35rkmObOaVEAFE44zkLZA==" saltValue="foBprJ5E+r3N2YaywJ9vuA==" spinCount="100000" sheet="1" objects="1" scenarios="1" selectLockedCells="1" selectUnlockedCells="1"/>
  <pageMargins left="0.75" right="0.75" top="1" bottom="1" header="0.5" footer="0.5"/>
  <pageSetup paperSize="9" orientation="portrait" horizontalDpi="300" verticalDpi="300" copies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5"/>
  <sheetViews>
    <sheetView zoomScale="115" workbookViewId="0">
      <selection activeCell="L9" sqref="L9"/>
    </sheetView>
  </sheetViews>
  <sheetFormatPr defaultRowHeight="13.2"/>
  <cols>
    <col min="1" max="16" width="8.88671875" style="6"/>
    <col min="17" max="16384" width="8.88671875" style="3"/>
  </cols>
  <sheetData>
    <row r="3" spans="1:5">
      <c r="A3" s="6" t="s">
        <v>45</v>
      </c>
      <c r="B3" s="6" t="s">
        <v>63</v>
      </c>
      <c r="C3" s="6" t="s">
        <v>64</v>
      </c>
      <c r="D3" s="6" t="s">
        <v>66</v>
      </c>
      <c r="E3" s="6" t="s">
        <v>65</v>
      </c>
    </row>
    <row r="4" spans="1:5">
      <c r="A4" s="6" t="s">
        <v>51</v>
      </c>
      <c r="B4" s="6">
        <f ca="1">RANDBETWEEN(100,200)</f>
        <v>111</v>
      </c>
      <c r="C4" s="6">
        <f ca="1">ROUND(RANDBETWEEN(70,150)/100*B4,0)</f>
        <v>123</v>
      </c>
      <c r="D4" s="6">
        <f ca="1">IF(C4&gt;B4,B4,C4)</f>
        <v>111</v>
      </c>
      <c r="E4" s="6">
        <f ca="1">IF(C4&gt;B4,C4-B4,"")</f>
        <v>12</v>
      </c>
    </row>
    <row r="5" spans="1:5">
      <c r="A5" s="6" t="s">
        <v>52</v>
      </c>
      <c r="B5" s="6">
        <f t="shared" ref="B5:B15" ca="1" si="0">RANDBETWEEN(100,200)</f>
        <v>124</v>
      </c>
      <c r="C5" s="6">
        <f t="shared" ref="C5:C15" ca="1" si="1">ROUND(RANDBETWEEN(70,150)/100*B5,0)</f>
        <v>138</v>
      </c>
      <c r="D5" s="6">
        <f t="shared" ref="D5:D15" ca="1" si="2">IF(C5&gt;B5,B5,C5)</f>
        <v>124</v>
      </c>
      <c r="E5" s="6">
        <f t="shared" ref="E5:E15" ca="1" si="3">IF(C5&gt;B5,C5-B5,"")</f>
        <v>14</v>
      </c>
    </row>
    <row r="6" spans="1:5">
      <c r="A6" s="6" t="s">
        <v>53</v>
      </c>
      <c r="B6" s="6">
        <f t="shared" ca="1" si="0"/>
        <v>100</v>
      </c>
      <c r="C6" s="6">
        <f t="shared" ca="1" si="1"/>
        <v>89</v>
      </c>
      <c r="D6" s="6">
        <f t="shared" ca="1" si="2"/>
        <v>89</v>
      </c>
      <c r="E6" s="6" t="str">
        <f t="shared" ca="1" si="3"/>
        <v/>
      </c>
    </row>
    <row r="7" spans="1:5">
      <c r="A7" s="6" t="s">
        <v>54</v>
      </c>
      <c r="B7" s="6">
        <f t="shared" ca="1" si="0"/>
        <v>125</v>
      </c>
      <c r="C7" s="6">
        <f t="shared" ca="1" si="1"/>
        <v>100</v>
      </c>
      <c r="D7" s="6">
        <f t="shared" ca="1" si="2"/>
        <v>100</v>
      </c>
      <c r="E7" s="6" t="str">
        <f t="shared" ca="1" si="3"/>
        <v/>
      </c>
    </row>
    <row r="8" spans="1:5">
      <c r="A8" s="6" t="s">
        <v>55</v>
      </c>
      <c r="B8" s="6">
        <f t="shared" ca="1" si="0"/>
        <v>117</v>
      </c>
      <c r="C8" s="6">
        <f t="shared" ca="1" si="1"/>
        <v>139</v>
      </c>
      <c r="D8" s="6">
        <f t="shared" ca="1" si="2"/>
        <v>117</v>
      </c>
      <c r="E8" s="6">
        <f t="shared" ca="1" si="3"/>
        <v>22</v>
      </c>
    </row>
    <row r="9" spans="1:5">
      <c r="A9" s="6" t="s">
        <v>56</v>
      </c>
      <c r="B9" s="6">
        <f t="shared" ca="1" si="0"/>
        <v>101</v>
      </c>
      <c r="C9" s="6">
        <f t="shared" ca="1" si="1"/>
        <v>79</v>
      </c>
      <c r="D9" s="6">
        <f t="shared" ca="1" si="2"/>
        <v>79</v>
      </c>
      <c r="E9" s="6" t="str">
        <f t="shared" ca="1" si="3"/>
        <v/>
      </c>
    </row>
    <row r="10" spans="1:5">
      <c r="A10" s="6" t="s">
        <v>57</v>
      </c>
      <c r="B10" s="6">
        <f t="shared" ca="1" si="0"/>
        <v>114</v>
      </c>
      <c r="C10" s="6">
        <f t="shared" ca="1" si="1"/>
        <v>116</v>
      </c>
      <c r="D10" s="6">
        <f t="shared" ca="1" si="2"/>
        <v>114</v>
      </c>
      <c r="E10" s="6">
        <f t="shared" ca="1" si="3"/>
        <v>2</v>
      </c>
    </row>
    <row r="11" spans="1:5">
      <c r="A11" s="6" t="s">
        <v>58</v>
      </c>
      <c r="B11" s="6">
        <f t="shared" ca="1" si="0"/>
        <v>183</v>
      </c>
      <c r="C11" s="6">
        <f t="shared" ca="1" si="1"/>
        <v>240</v>
      </c>
      <c r="D11" s="6">
        <f t="shared" ca="1" si="2"/>
        <v>183</v>
      </c>
      <c r="E11" s="6">
        <f t="shared" ca="1" si="3"/>
        <v>57</v>
      </c>
    </row>
    <row r="12" spans="1:5">
      <c r="A12" s="6" t="s">
        <v>59</v>
      </c>
      <c r="B12" s="6">
        <f t="shared" ca="1" si="0"/>
        <v>180</v>
      </c>
      <c r="C12" s="6">
        <f t="shared" ca="1" si="1"/>
        <v>245</v>
      </c>
      <c r="D12" s="6">
        <f t="shared" ca="1" si="2"/>
        <v>180</v>
      </c>
      <c r="E12" s="6">
        <f t="shared" ca="1" si="3"/>
        <v>65</v>
      </c>
    </row>
    <row r="13" spans="1:5">
      <c r="A13" s="6" t="s">
        <v>60</v>
      </c>
      <c r="B13" s="6">
        <f t="shared" ca="1" si="0"/>
        <v>163</v>
      </c>
      <c r="C13" s="6">
        <f t="shared" ca="1" si="1"/>
        <v>200</v>
      </c>
      <c r="D13" s="6">
        <f t="shared" ca="1" si="2"/>
        <v>163</v>
      </c>
      <c r="E13" s="6">
        <f t="shared" ca="1" si="3"/>
        <v>37</v>
      </c>
    </row>
    <row r="14" spans="1:5">
      <c r="A14" s="6" t="s">
        <v>61</v>
      </c>
      <c r="B14" s="6">
        <f t="shared" ca="1" si="0"/>
        <v>139</v>
      </c>
      <c r="C14" s="6">
        <f t="shared" ca="1" si="1"/>
        <v>179</v>
      </c>
      <c r="D14" s="6">
        <f t="shared" ca="1" si="2"/>
        <v>139</v>
      </c>
      <c r="E14" s="6">
        <f t="shared" ca="1" si="3"/>
        <v>40</v>
      </c>
    </row>
    <row r="15" spans="1:5">
      <c r="A15" s="6" t="s">
        <v>62</v>
      </c>
      <c r="B15" s="6">
        <f t="shared" ca="1" si="0"/>
        <v>131</v>
      </c>
      <c r="C15" s="6">
        <f t="shared" ca="1" si="1"/>
        <v>189</v>
      </c>
      <c r="D15" s="6">
        <f t="shared" ca="1" si="2"/>
        <v>131</v>
      </c>
      <c r="E15" s="6">
        <f t="shared" ca="1" si="3"/>
        <v>58</v>
      </c>
    </row>
  </sheetData>
  <sheetProtection algorithmName="SHA-512" hashValue="+kKf3ZTpM87jQr75VrHCdzKFnBBoow8OW9dGFzXEarcz1pJt1jXcDo+7nizFgEh1Q84yLoaWmSWwm/peMovVPQ==" saltValue="WLCqky6A/1FDV1AgVkv2BA==" spinCount="100000" sheet="1" objects="1" scenarios="1" selectLockedCells="1" selectUnlockedCells="1"/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15"/>
  <sheetViews>
    <sheetView zoomScale="116" workbookViewId="0">
      <selection activeCell="K8" sqref="K8"/>
    </sheetView>
  </sheetViews>
  <sheetFormatPr defaultRowHeight="13.2"/>
  <cols>
    <col min="1" max="22" width="8.88671875" style="6"/>
    <col min="23" max="16384" width="8.88671875" style="3"/>
  </cols>
  <sheetData>
    <row r="3" spans="1:3">
      <c r="B3" s="6" t="s">
        <v>67</v>
      </c>
      <c r="C3" s="6" t="s">
        <v>68</v>
      </c>
    </row>
    <row r="4" spans="1:3">
      <c r="A4" s="6" t="s">
        <v>51</v>
      </c>
      <c r="B4" s="6">
        <f ca="1">RANDBETWEEN(100,500)</f>
        <v>117</v>
      </c>
    </row>
    <row r="5" spans="1:3">
      <c r="A5" s="6" t="s">
        <v>52</v>
      </c>
      <c r="B5" s="6">
        <f t="shared" ref="B5:C15" ca="1" si="0">RANDBETWEEN(100,500)</f>
        <v>434</v>
      </c>
    </row>
    <row r="6" spans="1:3">
      <c r="A6" s="6" t="s">
        <v>53</v>
      </c>
      <c r="B6" s="6">
        <f t="shared" ca="1" si="0"/>
        <v>160</v>
      </c>
    </row>
    <row r="7" spans="1:3">
      <c r="A7" s="6" t="s">
        <v>54</v>
      </c>
      <c r="B7" s="6">
        <f t="shared" ca="1" si="0"/>
        <v>413</v>
      </c>
    </row>
    <row r="8" spans="1:3">
      <c r="A8" s="6" t="s">
        <v>55</v>
      </c>
      <c r="B8" s="6">
        <f t="shared" ca="1" si="0"/>
        <v>352</v>
      </c>
    </row>
    <row r="9" spans="1:3">
      <c r="A9" s="6" t="s">
        <v>56</v>
      </c>
      <c r="B9" s="6">
        <f t="shared" ca="1" si="0"/>
        <v>278</v>
      </c>
      <c r="C9" s="6">
        <f ca="1">B9</f>
        <v>278</v>
      </c>
    </row>
    <row r="10" spans="1:3">
      <c r="A10" s="6" t="s">
        <v>57</v>
      </c>
      <c r="C10" s="6">
        <f t="shared" ca="1" si="0"/>
        <v>295</v>
      </c>
    </row>
    <row r="11" spans="1:3">
      <c r="A11" s="6" t="s">
        <v>58</v>
      </c>
      <c r="C11" s="6">
        <f t="shared" ca="1" si="0"/>
        <v>485</v>
      </c>
    </row>
    <row r="12" spans="1:3">
      <c r="A12" s="6" t="s">
        <v>59</v>
      </c>
      <c r="C12" s="6">
        <f t="shared" ca="1" si="0"/>
        <v>135</v>
      </c>
    </row>
    <row r="13" spans="1:3">
      <c r="A13" s="6" t="s">
        <v>60</v>
      </c>
      <c r="C13" s="6">
        <f t="shared" ca="1" si="0"/>
        <v>323</v>
      </c>
    </row>
    <row r="14" spans="1:3">
      <c r="A14" s="6" t="s">
        <v>61</v>
      </c>
      <c r="C14" s="6">
        <f t="shared" ca="1" si="0"/>
        <v>249</v>
      </c>
    </row>
    <row r="15" spans="1:3">
      <c r="A15" s="6" t="s">
        <v>62</v>
      </c>
      <c r="C15" s="6">
        <f t="shared" ca="1" si="0"/>
        <v>162</v>
      </c>
    </row>
  </sheetData>
  <sheetProtection algorithmName="SHA-512" hashValue="y9eO5N9UNr+/2c0Siy4NibeZ46B66bV4UL2TKSGOVM5Ua7cPGRVGFT4HfmRomRukfejyZdDJ9LL6k9a2tZb54g==" saltValue="dALuobGL2ubr/aB6Mw1Q1g==" spinCount="100000" sheet="1" objects="1" scenarios="1" selectLockedCells="1" selectUnlockedCells="1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</vt:lpstr>
      <vt:lpstr>2</vt:lpstr>
      <vt:lpstr>3</vt:lpstr>
      <vt:lpstr>4</vt:lpstr>
      <vt:lpstr>5</vt:lpstr>
      <vt:lpstr>6</vt:lpstr>
      <vt:lpstr>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2019-09-20T04:45:05Z</dcterms:modified>
</cp:coreProperties>
</file>