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3040" windowHeight="8628" activeTab="1"/>
  </bookViews>
  <sheets>
    <sheet name="明细" sheetId="13" r:id="rId1"/>
    <sheet name="可视化" sheetId="14" r:id="rId2"/>
  </sheets>
  <definedNames>
    <definedName name="_xlnm._FilterDatabase" localSheetId="0" hidden="1">明细!$A$1:$M$7327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4" l="1"/>
  <c r="E62" i="14"/>
  <c r="F62" i="14"/>
  <c r="C62" i="14"/>
  <c r="C61" i="14"/>
  <c r="E61" i="14"/>
  <c r="F61" i="14"/>
  <c r="D61" i="14"/>
  <c r="B39" i="14"/>
  <c r="C39" i="14"/>
  <c r="D39" i="14"/>
  <c r="E39" i="14"/>
  <c r="B40" i="14"/>
  <c r="C40" i="14"/>
  <c r="D40" i="14"/>
  <c r="E40" i="14"/>
  <c r="B41" i="14"/>
  <c r="C41" i="14"/>
  <c r="D41" i="14"/>
  <c r="E41" i="14"/>
  <c r="B42" i="14"/>
  <c r="C42" i="14"/>
  <c r="D42" i="14"/>
  <c r="E42" i="14"/>
  <c r="B43" i="14"/>
  <c r="C43" i="14"/>
  <c r="D43" i="14"/>
  <c r="E43" i="14"/>
  <c r="B44" i="14"/>
  <c r="C44" i="14"/>
  <c r="D44" i="14"/>
  <c r="E44" i="14"/>
  <c r="B45" i="14"/>
  <c r="C45" i="14"/>
  <c r="D45" i="14"/>
  <c r="E45" i="14"/>
  <c r="B46" i="14"/>
  <c r="C46" i="14"/>
  <c r="D46" i="14"/>
  <c r="E46" i="14"/>
  <c r="B47" i="14"/>
  <c r="C47" i="14"/>
  <c r="D47" i="14"/>
  <c r="E4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B53" i="14"/>
  <c r="C53" i="14"/>
  <c r="D53" i="14"/>
  <c r="E53" i="14"/>
  <c r="B54" i="14"/>
  <c r="C54" i="14"/>
  <c r="D54" i="14"/>
  <c r="E54" i="14"/>
  <c r="B55" i="14"/>
  <c r="C55" i="14"/>
  <c r="D55" i="14"/>
  <c r="E55" i="14"/>
  <c r="B56" i="14"/>
  <c r="C56" i="14"/>
  <c r="D56" i="14"/>
  <c r="E56" i="14"/>
  <c r="B23" i="14"/>
  <c r="C23" i="14"/>
  <c r="D23" i="14"/>
  <c r="E23" i="14"/>
  <c r="B25" i="14"/>
  <c r="C25" i="14"/>
  <c r="D25" i="14"/>
  <c r="E25" i="14"/>
  <c r="B24" i="14"/>
  <c r="C24" i="14"/>
  <c r="D24" i="14"/>
  <c r="E24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E2" i="14"/>
  <c r="D2" i="14"/>
  <c r="C2" i="14"/>
  <c r="B2" i="14"/>
</calcChain>
</file>

<file path=xl/sharedStrings.xml><?xml version="1.0" encoding="utf-8"?>
<sst xmlns="http://schemas.openxmlformats.org/spreadsheetml/2006/main" count="51349" uniqueCount="128">
  <si>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</si>
  <si>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</si>
  <si>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</si>
  <si>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</si>
  <si>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</si>
  <si>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</si>
  <si>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</si>
  <si>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</si>
  <si>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</si>
  <si>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</si>
  <si>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</si>
  <si>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</si>
  <si>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</si>
  <si>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</si>
  <si>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</si>
  <si>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</si>
  <si>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</si>
  <si>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</si>
  <si>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</si>
  <si>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</si>
  <si>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</si>
  <si>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</si>
  <si>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</si>
  <si>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</si>
  <si>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</si>
  <si>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</si>
  <si>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</si>
  <si>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</si>
  <si>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</si>
  <si>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</si>
  <si>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</si>
  <si>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</si>
  <si>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</si>
  <si>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</si>
  <si>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</si>
  <si>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</si>
  <si>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</si>
  <si>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</si>
  <si>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</si>
  <si>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</si>
  <si>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</si>
  <si>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</si>
  <si>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</si>
  <si>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</si>
  <si>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</si>
  <si>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</si>
  <si>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</si>
  <si>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</si>
  <si>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</si>
  <si>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</si>
  <si>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</si>
  <si>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</si>
  <si>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</si>
  <si>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</si>
  <si>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</si>
  <si>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</si>
  <si>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</si>
  <si>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</si>
  <si>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</si>
  <si>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</si>
  <si>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</si>
  <si>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</si>
  <si>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</si>
  <si>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</si>
  <si>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</si>
  <si>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</si>
  <si>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</si>
  <si>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</si>
  <si>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</si>
  <si>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</si>
  <si>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</si>
  <si>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</si>
  <si>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</si>
  <si>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</si>
  <si>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</si>
  <si>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</si>
  <si>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</si>
  <si>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</si>
  <si>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</si>
  <si>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</si>
  <si>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</si>
  <si>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</si>
  <si>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</si>
  <si>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</si>
  <si>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</si>
  <si>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</si>
  <si>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</si>
  <si>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</si>
  <si>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</si>
  <si>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</si>
  <si>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</si>
  <si>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</si>
  <si>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</si>
  <si>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</si>
  <si>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</si>
  <si>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</si>
  <si>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</si>
  <si>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</si>
  <si>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区域经理</t>
    <phoneticPr fontId="3" type="noConversion"/>
  </si>
  <si>
    <t>出货量</t>
    <phoneticPr fontId="3" type="noConversion"/>
  </si>
  <si>
    <t>成本</t>
    <phoneticPr fontId="3" type="noConversion"/>
  </si>
  <si>
    <t>销售额</t>
    <phoneticPr fontId="3" type="noConversion"/>
  </si>
  <si>
    <t>利润</t>
    <phoneticPr fontId="3" type="noConversion"/>
  </si>
  <si>
    <t>李浩</t>
    <phoneticPr fontId="3" type="noConversion"/>
  </si>
  <si>
    <t>冯雪</t>
    <phoneticPr fontId="3" type="noConversion"/>
  </si>
  <si>
    <t>李忠</t>
    <phoneticPr fontId="3" type="noConversion"/>
  </si>
  <si>
    <t>刘希</t>
    <phoneticPr fontId="3" type="noConversion"/>
  </si>
  <si>
    <t>王斌</t>
    <phoneticPr fontId="3" type="noConversion"/>
  </si>
  <si>
    <t>张文礼</t>
    <phoneticPr fontId="3" type="noConversion"/>
  </si>
  <si>
    <t>赵佳</t>
    <phoneticPr fontId="3" type="noConversion"/>
  </si>
  <si>
    <t>赵敏</t>
    <phoneticPr fontId="3" type="noConversion"/>
  </si>
  <si>
    <t>大类</t>
    <phoneticPr fontId="3" type="noConversion"/>
  </si>
  <si>
    <t>酒水</t>
    <phoneticPr fontId="3" type="noConversion"/>
  </si>
  <si>
    <t>日用品</t>
    <phoneticPr fontId="3" type="noConversion"/>
  </si>
  <si>
    <t>食品</t>
    <phoneticPr fontId="3" type="noConversion"/>
  </si>
  <si>
    <t>出货量</t>
    <phoneticPr fontId="3" type="noConversion"/>
  </si>
  <si>
    <t>成本</t>
    <phoneticPr fontId="3" type="noConversion"/>
  </si>
  <si>
    <t>销售额</t>
    <phoneticPr fontId="3" type="noConversion"/>
  </si>
  <si>
    <t>利润</t>
    <phoneticPr fontId="3" type="noConversion"/>
  </si>
  <si>
    <t>2018-01</t>
    <phoneticPr fontId="3" type="noConversion"/>
  </si>
  <si>
    <t>2019-01</t>
    <phoneticPr fontId="3" type="noConversion"/>
  </si>
  <si>
    <t>出货量</t>
    <phoneticPr fontId="3" type="noConversion"/>
  </si>
  <si>
    <t>日期</t>
    <phoneticPr fontId="3" type="noConversion"/>
  </si>
  <si>
    <t>销售额</t>
    <phoneticPr fontId="3" type="noConversion"/>
  </si>
  <si>
    <t>利润</t>
    <phoneticPr fontId="3" type="noConversion"/>
  </si>
  <si>
    <t>阜阳</t>
    <phoneticPr fontId="3" type="noConversion"/>
  </si>
  <si>
    <t>出货量</t>
    <phoneticPr fontId="3" type="noConversion"/>
  </si>
  <si>
    <t>各月份各区域经理情况（可筛选对比）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</si>
</sst>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_);[Red]\(0\)"/>
    <numFmt numFmtId="167" formatCode="0_ "/>
    <numFmt numFmtId="168" formatCode="#,##0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13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65" fontId="6" fillId="2" borderId="2" xfId="1" applyNumberFormat="1" applyFont="1" applyFill="1" applyBorder="1" applyAlignment="1">
      <alignment horizontal="center" vertical="center"/>
    </xf>
    <xf numFmtId="165" fontId="4" fillId="0" borderId="0" xfId="1" applyNumberFormat="1" applyFont="1" applyAlignment="1"/>
    <xf numFmtId="166" fontId="6" fillId="2" borderId="2" xfId="2" applyNumberFormat="1" applyFont="1" applyFill="1" applyBorder="1" applyAlignment="1">
      <alignment horizontal="center" vertical="center"/>
    </xf>
    <xf numFmtId="166" fontId="4" fillId="0" borderId="0" xfId="1" applyNumberFormat="1" applyFont="1" applyAlignment="1"/>
    <xf numFmtId="166" fontId="4" fillId="0" borderId="0" xfId="0" applyNumberFormat="1" applyFont="1"/>
    <xf numFmtId="167" fontId="0" fillId="3" borderId="0" xfId="0" applyNumberFormat="1" applyFill="1"/>
    <xf numFmtId="0" fontId="0" fillId="3" borderId="0" xfId="0" applyFill="1"/>
    <xf numFmtId="168" fontId="0" fillId="3" borderId="0" xfId="0" applyNumberFormat="1" applyFill="1"/>
    <xf numFmtId="49" fontId="0" fillId="3" borderId="0" xfId="0" applyNumberFormat="1" applyFill="1"/>
  </cellXfs>
  <cellStyles count="4">
    <cellStyle name="常规" xfId="0" builtinId="0"/>
    <cellStyle name="常规 2" xfId="3"/>
    <cellStyle name="常规_Sheet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各区域经理战果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可视化!$C$1</c:f>
              <c:strCache>
                <c:ptCount val="1"/>
                <c:pt idx="0">
                  <c:v>成本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E9A-4C90-B779-AD94770935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可视化!$A$2:$A$9</c:f>
              <c:strCache>
                <c:ptCount val="8"/>
                <c:pt idx="0">
                  <c:v>李浩</c:v>
                </c:pt>
                <c:pt idx="1">
                  <c:v>冯雪</c:v>
                </c:pt>
                <c:pt idx="2">
                  <c:v>李忠</c:v>
                </c:pt>
                <c:pt idx="3">
                  <c:v>刘希</c:v>
                </c:pt>
                <c:pt idx="4">
                  <c:v>王斌</c:v>
                </c:pt>
                <c:pt idx="5">
                  <c:v>张文礼</c:v>
                </c:pt>
                <c:pt idx="6">
                  <c:v>赵佳</c:v>
                </c:pt>
                <c:pt idx="7">
                  <c:v>赵敏</c:v>
                </c:pt>
              </c:strCache>
            </c:strRef>
          </c:cat>
          <c:val>
            <c:numRef>
              <c:f>可视化!$C$2:$C$9</c:f>
              <c:numCache>
                <c:formatCode>#,##0_ </c:formatCode>
                <c:ptCount val="8"/>
                <c:pt idx="0">
                  <c:v>40753339.485000014</c:v>
                </c:pt>
                <c:pt idx="1">
                  <c:v>68334740.879999951</c:v>
                </c:pt>
                <c:pt idx="2">
                  <c:v>52889676.477000013</c:v>
                </c:pt>
                <c:pt idx="3">
                  <c:v>53612885.541999988</c:v>
                </c:pt>
                <c:pt idx="4">
                  <c:v>53883417.132000029</c:v>
                </c:pt>
                <c:pt idx="5">
                  <c:v>81198331.237999961</c:v>
                </c:pt>
                <c:pt idx="6">
                  <c:v>53156501.904999986</c:v>
                </c:pt>
                <c:pt idx="7">
                  <c:v>69008642.662999928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A-4C90-B779-AD947709351C}"/>
            </c:ext>
          </c:extLst>
        </c:ser>
        <c:ser>
          <c:idx val="2"/>
          <c:order val="2"/>
          <c:tx>
            <c:strRef>
              <c:f>可视化!$D$1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5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E9A-4C90-B779-AD94770935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可视化!$A$2:$A$9</c:f>
              <c:strCache>
                <c:ptCount val="8"/>
                <c:pt idx="0">
                  <c:v>李浩</c:v>
                </c:pt>
                <c:pt idx="1">
                  <c:v>冯雪</c:v>
                </c:pt>
                <c:pt idx="2">
                  <c:v>李忠</c:v>
                </c:pt>
                <c:pt idx="3">
                  <c:v>刘希</c:v>
                </c:pt>
                <c:pt idx="4">
                  <c:v>王斌</c:v>
                </c:pt>
                <c:pt idx="5">
                  <c:v>张文礼</c:v>
                </c:pt>
                <c:pt idx="6">
                  <c:v>赵佳</c:v>
                </c:pt>
                <c:pt idx="7">
                  <c:v>赵敏</c:v>
                </c:pt>
              </c:strCache>
            </c:strRef>
          </c:cat>
          <c:val>
            <c:numRef>
              <c:f>可视化!$D$2:$D$9</c:f>
              <c:numCache>
                <c:formatCode>#,##0_ </c:formatCode>
                <c:ptCount val="8"/>
                <c:pt idx="0">
                  <c:v>54628045.490189977</c:v>
                </c:pt>
                <c:pt idx="1">
                  <c:v>92245261.699949995</c:v>
                </c:pt>
                <c:pt idx="2">
                  <c:v>71645919.773910046</c:v>
                </c:pt>
                <c:pt idx="3">
                  <c:v>72667552.320900023</c:v>
                </c:pt>
                <c:pt idx="4">
                  <c:v>72449682.96213001</c:v>
                </c:pt>
                <c:pt idx="5">
                  <c:v>109845484.49920017</c:v>
                </c:pt>
                <c:pt idx="6">
                  <c:v>71451140.267720059</c:v>
                </c:pt>
                <c:pt idx="7">
                  <c:v>92813640.547839984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A-4C90-B779-AD947709351C}"/>
            </c:ext>
          </c:extLst>
        </c:ser>
        <c:ser>
          <c:idx val="3"/>
          <c:order val="3"/>
          <c:tx>
            <c:strRef>
              <c:f>可视化!$E$1</c:f>
              <c:strCache>
                <c:ptCount val="1"/>
                <c:pt idx="0">
                  <c:v>利润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E9A-4C90-B779-AD94770935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可视化!$A$2:$A$9</c:f>
              <c:strCache>
                <c:ptCount val="8"/>
                <c:pt idx="0">
                  <c:v>李浩</c:v>
                </c:pt>
                <c:pt idx="1">
                  <c:v>冯雪</c:v>
                </c:pt>
                <c:pt idx="2">
                  <c:v>李忠</c:v>
                </c:pt>
                <c:pt idx="3">
                  <c:v>刘希</c:v>
                </c:pt>
                <c:pt idx="4">
                  <c:v>王斌</c:v>
                </c:pt>
                <c:pt idx="5">
                  <c:v>张文礼</c:v>
                </c:pt>
                <c:pt idx="6">
                  <c:v>赵佳</c:v>
                </c:pt>
                <c:pt idx="7">
                  <c:v>赵敏</c:v>
                </c:pt>
              </c:strCache>
            </c:strRef>
          </c:cat>
          <c:val>
            <c:numRef>
              <c:f>可视化!$E$2:$E$9</c:f>
              <c:numCache>
                <c:formatCode>#,##0_ </c:formatCode>
                <c:ptCount val="8"/>
                <c:pt idx="0">
                  <c:v>13874706.005189985</c:v>
                </c:pt>
                <c:pt idx="1">
                  <c:v>23910520.819949996</c:v>
                </c:pt>
                <c:pt idx="2">
                  <c:v>18756243.296910007</c:v>
                </c:pt>
                <c:pt idx="3">
                  <c:v>19054666.77889996</c:v>
                </c:pt>
                <c:pt idx="4">
                  <c:v>18566265.830130015</c:v>
                </c:pt>
                <c:pt idx="5">
                  <c:v>28647153.261200022</c:v>
                </c:pt>
                <c:pt idx="6">
                  <c:v>18294638.36272005</c:v>
                </c:pt>
                <c:pt idx="7">
                  <c:v>23804997.884839948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A-4C90-B779-AD947709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2693951"/>
        <c:axId val="1452697279"/>
      </c:barChart>
      <c:lineChart>
        <c:grouping val="standard"/>
        <c:varyColors val="0"/>
        <c:ser>
          <c:idx val="0"/>
          <c:order val="0"/>
          <c:tx>
            <c:strRef>
              <c:f>可视化!$B$1</c:f>
              <c:strCache>
                <c:ptCount val="1"/>
                <c:pt idx="0">
                  <c:v>出货量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5.9292488545428276E-2"/>
                  <c:y val="4.3589759724320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E9A-4C90-B779-AD94770935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可视化!$A$2:$A$9</c:f>
              <c:strCache>
                <c:ptCount val="8"/>
                <c:pt idx="0">
                  <c:v>李浩</c:v>
                </c:pt>
                <c:pt idx="1">
                  <c:v>冯雪</c:v>
                </c:pt>
                <c:pt idx="2">
                  <c:v>李忠</c:v>
                </c:pt>
                <c:pt idx="3">
                  <c:v>刘希</c:v>
                </c:pt>
                <c:pt idx="4">
                  <c:v>王斌</c:v>
                </c:pt>
                <c:pt idx="5">
                  <c:v>张文礼</c:v>
                </c:pt>
                <c:pt idx="6">
                  <c:v>赵佳</c:v>
                </c:pt>
                <c:pt idx="7">
                  <c:v>赵敏</c:v>
                </c:pt>
              </c:strCache>
            </c:strRef>
          </c:cat>
          <c:val>
            <c:numRef>
              <c:f>可视化!$B$2:$B$9</c:f>
              <c:numCache>
                <c:formatCode>#,##0_ </c:formatCode>
                <c:ptCount val="8"/>
                <c:pt idx="0">
                  <c:v>7552138</c:v>
                </c:pt>
                <c:pt idx="1">
                  <c:v>12467735</c:v>
                </c:pt>
                <c:pt idx="2">
                  <c:v>9873915</c:v>
                </c:pt>
                <c:pt idx="3">
                  <c:v>9994012</c:v>
                </c:pt>
                <c:pt idx="4">
                  <c:v>9935061</c:v>
                </c:pt>
                <c:pt idx="5">
                  <c:v>14820214</c:v>
                </c:pt>
                <c:pt idx="6">
                  <c:v>9732893</c:v>
                </c:pt>
                <c:pt idx="7">
                  <c:v>12648264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E9A-4C90-B779-AD947709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693951"/>
        <c:axId val="1452697279"/>
      </c:lineChart>
      <c:catAx>
        <c:axId val="14526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7279"/>
        <c:crosses val="autoZero"/>
        <c:auto val="1"/>
        <c:lblAlgn val="ctr"/>
        <c:lblOffset val="100"/>
        <c:noMultiLvlLbl val="0"/>
      </c:catAx>
      <c:valAx>
        <c:axId val="14526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各大类出货量占比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6D9-4DF9-BF7C-F532093758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A-49CA-B7A2-C9A3409A68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EA-49CA-B7A2-C9A3409A68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可视化!$A$23:$A$25</c:f>
              <c:strCache>
                <c:ptCount val="3"/>
                <c:pt idx="0">
                  <c:v>酒水</c:v>
                </c:pt>
                <c:pt idx="1">
                  <c:v>食品</c:v>
                </c:pt>
                <c:pt idx="2">
                  <c:v>日用品</c:v>
                </c:pt>
              </c:strCache>
            </c:strRef>
          </c:cat>
          <c:val>
            <c:numRef>
              <c:f>可视化!$B$23:$B$25</c:f>
              <c:numCache>
                <c:formatCode>#,##0_ </c:formatCode>
                <c:ptCount val="3"/>
                <c:pt idx="0">
                  <c:v>37236334</c:v>
                </c:pt>
                <c:pt idx="1">
                  <c:v>37023412</c:v>
                </c:pt>
                <c:pt idx="2">
                  <c:v>27670102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9-4DF9-BF7C-F5320937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56736657917758"/>
          <c:y val="0.81076334208223977"/>
          <c:w val="0.30886526684164478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可视化!$A$23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可视化!$B$22:$E$22</c:f>
              <c:strCache>
                <c:ptCount val="4"/>
                <c:pt idx="0">
                  <c:v>出货量</c:v>
                </c:pt>
                <c:pt idx="1">
                  <c:v>成本</c:v>
                </c:pt>
                <c:pt idx="2">
                  <c:v>销售额</c:v>
                </c:pt>
                <c:pt idx="3">
                  <c:v>利润</c:v>
                </c:pt>
              </c:strCache>
            </c:strRef>
          </c:cat>
          <c:val>
            <c:numRef>
              <c:f>可视化!$B$23:$E$23</c:f>
              <c:numCache>
                <c:formatCode>#,##0_ </c:formatCode>
                <c:ptCount val="4"/>
                <c:pt idx="0">
                  <c:v>37236334</c:v>
                </c:pt>
                <c:pt idx="1">
                  <c:v>115672289.47899993</c:v>
                </c:pt>
                <c:pt idx="2">
                  <c:v>155767971.01329026</c:v>
                </c:pt>
                <c:pt idx="3">
                  <c:v>103373764.52266005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4-420A-921A-052E3DC39D53}"/>
            </c:ext>
          </c:extLst>
        </c:ser>
        <c:ser>
          <c:idx val="1"/>
          <c:order val="1"/>
          <c:tx>
            <c:strRef>
              <c:f>可视化!$A$25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可视化!$B$22:$E$22</c:f>
              <c:strCache>
                <c:ptCount val="4"/>
                <c:pt idx="0">
                  <c:v>出货量</c:v>
                </c:pt>
                <c:pt idx="1">
                  <c:v>成本</c:v>
                </c:pt>
                <c:pt idx="2">
                  <c:v>销售额</c:v>
                </c:pt>
                <c:pt idx="3">
                  <c:v>利润</c:v>
                </c:pt>
              </c:strCache>
            </c:strRef>
          </c:cat>
          <c:val>
            <c:numRef>
              <c:f>可视化!$B$25:$E$25</c:f>
              <c:numCache>
                <c:formatCode>#,##0_ </c:formatCode>
                <c:ptCount val="4"/>
                <c:pt idx="0">
                  <c:v>27670102</c:v>
                </c:pt>
                <c:pt idx="1">
                  <c:v>238436075.55400023</c:v>
                </c:pt>
                <c:pt idx="2">
                  <c:v>322552223.31212002</c:v>
                </c:pt>
                <c:pt idx="3">
                  <c:v>41626191.597859904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4-420A-921A-052E3DC39D53}"/>
            </c:ext>
          </c:extLst>
        </c:ser>
        <c:ser>
          <c:idx val="2"/>
          <c:order val="2"/>
          <c:tx>
            <c:strRef>
              <c:f>可视化!$A$24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可视化!$B$22:$E$22</c:f>
              <c:strCache>
                <c:ptCount val="4"/>
                <c:pt idx="0">
                  <c:v>出货量</c:v>
                </c:pt>
                <c:pt idx="1">
                  <c:v>成本</c:v>
                </c:pt>
                <c:pt idx="2">
                  <c:v>销售额</c:v>
                </c:pt>
                <c:pt idx="3">
                  <c:v>利润</c:v>
                </c:pt>
              </c:strCache>
            </c:strRef>
          </c:cat>
          <c:val>
            <c:numRef>
              <c:f>可视化!$B$24:$E$24</c:f>
              <c:numCache>
                <c:formatCode>#,##0_ </c:formatCode>
                <c:ptCount val="4"/>
                <c:pt idx="0">
                  <c:v>37023412</c:v>
                </c:pt>
                <c:pt idx="1">
                  <c:v>199241560.32800007</c:v>
                </c:pt>
                <c:pt idx="2">
                  <c:v>268509829.81602973</c:v>
                </c:pt>
                <c:pt idx="3">
                  <c:v>48391418.347509906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4-420A-921A-052E3DC3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709759"/>
        <c:axId val="1452708927"/>
      </c:barChart>
      <c:catAx>
        <c:axId val="14527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08927"/>
        <c:crosses val="autoZero"/>
        <c:auto val="1"/>
        <c:lblAlgn val="ctr"/>
        <c:lblOffset val="100"/>
        <c:noMultiLvlLbl val="0"/>
      </c:catAx>
      <c:valAx>
        <c:axId val="14527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0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可视化!$B$38</c:f>
              <c:strCache>
                <c:ptCount val="1"/>
                <c:pt idx="0">
                  <c:v>出货量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可视化!$A$39:$A$56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可视化!$B$39:$B$56</c:f>
              <c:numCache>
                <c:formatCode>#,##0_ </c:formatCode>
                <c:ptCount val="18"/>
                <c:pt idx="0">
                  <c:v>5546892</c:v>
                </c:pt>
                <c:pt idx="1">
                  <c:v>5675218</c:v>
                </c:pt>
                <c:pt idx="2">
                  <c:v>5540324</c:v>
                </c:pt>
                <c:pt idx="3">
                  <c:v>5873962</c:v>
                </c:pt>
                <c:pt idx="4">
                  <c:v>5628157</c:v>
                </c:pt>
                <c:pt idx="5">
                  <c:v>5563625</c:v>
                </c:pt>
                <c:pt idx="6">
                  <c:v>5813892</c:v>
                </c:pt>
                <c:pt idx="7">
                  <c:v>5735665</c:v>
                </c:pt>
                <c:pt idx="8">
                  <c:v>5561875</c:v>
                </c:pt>
                <c:pt idx="9">
                  <c:v>5701985</c:v>
                </c:pt>
                <c:pt idx="10">
                  <c:v>5632640</c:v>
                </c:pt>
                <c:pt idx="11">
                  <c:v>5735745</c:v>
                </c:pt>
                <c:pt idx="12">
                  <c:v>5730065</c:v>
                </c:pt>
                <c:pt idx="13">
                  <c:v>5541514</c:v>
                </c:pt>
                <c:pt idx="14">
                  <c:v>5647478</c:v>
                </c:pt>
                <c:pt idx="15">
                  <c:v>5686385</c:v>
                </c:pt>
                <c:pt idx="16">
                  <c:v>5666723</c:v>
                </c:pt>
                <c:pt idx="17">
                  <c:v>5647703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C-4FE6-9C3D-21E5260C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689919"/>
        <c:axId val="1549682431"/>
      </c:areaChart>
      <c:lineChart>
        <c:grouping val="standard"/>
        <c:varyColors val="0"/>
        <c:ser>
          <c:idx val="1"/>
          <c:order val="1"/>
          <c:tx>
            <c:strRef>
              <c:f>可视化!$E$38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可视化!$A$39:$A$56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可视化!$E$39:$E$56</c:f>
              <c:numCache>
                <c:formatCode>#,##0_ </c:formatCode>
                <c:ptCount val="18"/>
                <c:pt idx="0">
                  <c:v>10501096.236669999</c:v>
                </c:pt>
                <c:pt idx="1">
                  <c:v>11203075.119709989</c:v>
                </c:pt>
                <c:pt idx="2">
                  <c:v>9991097.2699699868</c:v>
                </c:pt>
                <c:pt idx="3">
                  <c:v>10658013.059489995</c:v>
                </c:pt>
                <c:pt idx="4">
                  <c:v>10606635.407580005</c:v>
                </c:pt>
                <c:pt idx="5">
                  <c:v>10023473.537319999</c:v>
                </c:pt>
                <c:pt idx="6">
                  <c:v>10728528.710510012</c:v>
                </c:pt>
                <c:pt idx="7">
                  <c:v>10439912.909469994</c:v>
                </c:pt>
                <c:pt idx="8">
                  <c:v>10126883.287699997</c:v>
                </c:pt>
                <c:pt idx="9">
                  <c:v>10608733.148859998</c:v>
                </c:pt>
                <c:pt idx="10">
                  <c:v>11219380.371920006</c:v>
                </c:pt>
                <c:pt idx="11">
                  <c:v>10536474.461070005</c:v>
                </c:pt>
                <c:pt idx="12">
                  <c:v>11490906.022359982</c:v>
                </c:pt>
                <c:pt idx="13">
                  <c:v>10995329.754150003</c:v>
                </c:pt>
                <c:pt idx="14">
                  <c:v>11020663.75674</c:v>
                </c:pt>
                <c:pt idx="15">
                  <c:v>10802906.471219996</c:v>
                </c:pt>
                <c:pt idx="16">
                  <c:v>11337659.857820008</c:v>
                </c:pt>
                <c:pt idx="17">
                  <c:v>11189329.397880001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C-4FE6-9C3D-21E5260C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54047"/>
        <c:axId val="1365858623"/>
      </c:lineChart>
      <c:catAx>
        <c:axId val="13658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58623"/>
        <c:crosses val="autoZero"/>
        <c:auto val="1"/>
        <c:lblAlgn val="ctr"/>
        <c:lblOffset val="100"/>
        <c:noMultiLvlLbl val="0"/>
      </c:catAx>
      <c:valAx>
        <c:axId val="1365858623"/>
        <c:scaling>
          <c:orientation val="minMax"/>
          <c:max val="12000000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54047"/>
        <c:crosses val="autoZero"/>
        <c:crossBetween val="between"/>
      </c:valAx>
      <c:valAx>
        <c:axId val="1549682431"/>
        <c:scaling>
          <c:orientation val="minMax"/>
        </c:scaling>
        <c:delete val="0"/>
        <c:axPos val="r"/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89919"/>
        <c:crosses val="max"/>
        <c:crossBetween val="between"/>
      </c:valAx>
      <c:catAx>
        <c:axId val="1549689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682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可视化!$A$61:$B$61</c:f>
              <c:strCache>
                <c:ptCount val="2"/>
                <c:pt idx="0">
                  <c:v>2018-02</c:v>
                </c:pt>
                <c:pt idx="1">
                  <c:v>冯雪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可视化!$C$61:$F$61</c:f>
              <c:numCache>
                <c:formatCode>#,##0_ </c:formatCode>
                <c:ptCount val="4"/>
                <c:pt idx="0">
                  <c:v>729985</c:v>
                </c:pt>
                <c:pt idx="1">
                  <c:v>4099792.395</c:v>
                </c:pt>
                <c:pt idx="2">
                  <c:v>5800758.3160000006</c:v>
                </c:pt>
                <c:pt idx="3">
                  <c:v>1700965.9209999999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9-4E45-A146-C1BD95A3FB6D}"/>
            </c:ext>
          </c:extLst>
        </c:ser>
        <c:ser>
          <c:idx val="1"/>
          <c:order val="1"/>
          <c:tx>
            <c:strRef>
              <c:f>可视化!$A$62:$B$62</c:f>
              <c:strCache>
                <c:ptCount val="2"/>
                <c:pt idx="0">
                  <c:v>2019-02</c:v>
                </c:pt>
                <c:pt idx="1">
                  <c:v>刘希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可视化!$C$62:$F$62</c:f>
              <c:numCache>
                <c:formatCode>#,##0_ </c:formatCode>
                <c:ptCount val="4"/>
                <c:pt idx="0">
                  <c:v>557950</c:v>
                </c:pt>
                <c:pt idx="1">
                  <c:v>3071277.2360000005</c:v>
                </c:pt>
                <c:pt idx="2">
                  <c:v>4171929.6212900002</c:v>
                </c:pt>
                <c:pt idx="3">
                  <c:v>1100652.3852900001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9-4E45-A146-C1BD95A3F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6224207"/>
        <c:axId val="1556222959"/>
      </c:barChart>
      <c:catAx>
        <c:axId val="15562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22959"/>
        <c:crosses val="autoZero"/>
        <c:auto val="1"/>
        <c:lblAlgn val="ctr"/>
        <c:lblOffset val="100"/>
        <c:noMultiLvlLbl val="0"/>
      </c:catAx>
      <c:valAx>
        <c:axId val="15562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/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15368</xdr:rowOff>
    </xdr:from>
    <xdr:to>
      <xdr:col>15</xdr:col>
      <xdr:colOff>62</xdr:colOff>
      <xdr:row>19</xdr:row>
      <xdr:rowOff>153679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454190</xdr:colOff>
      <xdr:row>20</xdr:row>
      <xdr:rowOff>138376</xdr:rowOff>
    </xdr:from>
    <xdr:to>
      <xdr:col>18</xdr:col>
      <xdr:colOff>331247</xdr:colOff>
      <xdr:row>36</xdr:row>
      <xdr:rowOff>53851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34578</xdr:colOff>
      <xdr:row>20</xdr:row>
      <xdr:rowOff>145997</xdr:rowOff>
    </xdr:from>
    <xdr:to>
      <xdr:col>12</xdr:col>
      <xdr:colOff>303519</xdr:colOff>
      <xdr:row>36</xdr:row>
      <xdr:rowOff>61472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30736</xdr:colOff>
      <xdr:row>38</xdr:row>
      <xdr:rowOff>38419</xdr:rowOff>
    </xdr:from>
    <xdr:to>
      <xdr:col>12</xdr:col>
      <xdr:colOff>299677</xdr:colOff>
      <xdr:row>53</xdr:row>
      <xdr:rowOff>130627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23052</xdr:colOff>
      <xdr:row>59</xdr:row>
      <xdr:rowOff>7683</xdr:rowOff>
    </xdr:from>
    <xdr:to>
      <xdr:col>14</xdr:col>
      <xdr:colOff>556260</xdr:colOff>
      <xdr:row>74</xdr:row>
      <xdr:rowOff>99892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7"/>
  <sheetViews>
    <sheetView topLeftCell="D1" zoomScaleNormal="100" workbookViewId="0">
      <pane ySplit="1" topLeftCell="A2" activePane="bottomLeft" state="frozen"/>
      <selection pane="bottomLeft" activeCell="O19" sqref="O19"/>
    </sheetView>
  </sheetViews>
  <sheetFormatPr defaultRowHeight="14.4"/>
  <cols>
    <col min="1" max="1" width="9.109375" style="3" bestFit="1" customWidth="1"/>
    <col min="2" max="2" width="9.109375" style="8" bestFit="1" customWidth="1"/>
    <col min="3" max="3" width="8.5546875" style="5" bestFit="1" customWidth="1"/>
    <col min="4" max="4" width="9.109375" style="3" bestFit="1" customWidth="1"/>
    <col min="5" max="5" width="12.44140625" style="3" bestFit="1" customWidth="1"/>
    <col min="6" max="9" width="9.109375" style="3" bestFit="1" customWidth="1"/>
    <col min="10" max="10" width="10.77734375" style="3" bestFit="1" customWidth="1"/>
    <col min="11" max="11" width="9.5546875" bestFit="1" customWidth="1"/>
    <col min="12" max="12" width="9.21875" customWidth="1"/>
    <col min="13" max="13" width="9.5546875" bestFit="1" customWidth="1"/>
    <col min="16" max="16" width="11.109375" bestFit="1" customWidth="1"/>
    <col min="17" max="17" width="11.88671875" bestFit="1" customWidth="1"/>
    <col min="18" max="18" width="12.21875" bestFit="1" customWidth="1"/>
    <col min="19" max="19" width="13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125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topLeftCell="A52" workbookViewId="0">
      <selection activeCell="R66" sqref="R66"/>
    </sheetView>
  </sheetViews>
  <sheetFormatPr defaultRowHeight="14.4"/>
  <cols>
    <col min="2" max="2" width="11.21875" bestFit="1" customWidth="1"/>
    <col min="3" max="3" width="12.21875" bestFit="1" customWidth="1"/>
    <col min="4" max="4" width="12.33203125" bestFit="1" customWidth="1"/>
    <col min="5" max="5" width="12.21875" bestFit="1" customWidth="1"/>
    <col min="6" max="6" width="10" bestFit="1" customWidth="1"/>
  </cols>
  <sheetData>
    <row r="1" spans="1:19">
      <c r="A1" s="9" t="s">
        <v>98</v>
      </c>
      <c r="B1" s="9" t="s">
        <v>99</v>
      </c>
      <c r="C1" s="9" t="s">
        <v>100</v>
      </c>
      <c r="D1" s="9" t="s">
        <v>101</v>
      </c>
      <c r="E1" s="9" t="s">
        <v>102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>
      <c r="A2" s="9" t="s">
        <v>103</v>
      </c>
      <c r="B2" s="11">
        <f>SUMIF(明细!$E$2:$E$7327,$A2,明细!$J$2:$J$7327)</f>
        <v>7552138</v>
      </c>
      <c r="C2" s="11">
        <f>SUMIF(明细!$E$2:$E$7327,$A2,明细!$K$2:$K$7327)</f>
        <v>40753339.485000014</v>
      </c>
      <c r="D2" s="11">
        <f>SUMIF(明细!$E$2:$E$7327,$A2,明细!$L$2:$L$7327)</f>
        <v>54628045.490189977</v>
      </c>
      <c r="E2" s="11">
        <f>SUMIF(明细!$E$2:$E$7327,$A2,明细!$M$2:$M$7327)</f>
        <v>13874706.005189985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>
      <c r="A3" s="9" t="s">
        <v>104</v>
      </c>
      <c r="B3" s="11">
        <f>SUMIF(明细!$E$2:$E$7327,$A3,明细!$J$2:$J$7327)</f>
        <v>12467735</v>
      </c>
      <c r="C3" s="11">
        <f>SUMIF(明细!$E$2:$E$7327,$A3,明细!$K$2:$K$7327)</f>
        <v>68334740.879999951</v>
      </c>
      <c r="D3" s="11">
        <f>SUMIF(明细!$E$2:$E$7327,$A3,明细!$L$2:$L$7327)</f>
        <v>92245261.699949995</v>
      </c>
      <c r="E3" s="11">
        <f>SUMIF(明细!$E$2:$E$7327,$A3,明细!$M$2:$M$7327)</f>
        <v>23910520.819949996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>
      <c r="A4" s="9" t="s">
        <v>105</v>
      </c>
      <c r="B4" s="11">
        <f>SUMIF(明细!$E$2:$E$7327,$A4,明细!$J$2:$J$7327)</f>
        <v>9873915</v>
      </c>
      <c r="C4" s="11">
        <f>SUMIF(明细!$E$2:$E$7327,$A4,明细!$K$2:$K$7327)</f>
        <v>52889676.477000013</v>
      </c>
      <c r="D4" s="11">
        <f>SUMIF(明细!$E$2:$E$7327,$A4,明细!$L$2:$L$7327)</f>
        <v>71645919.773910046</v>
      </c>
      <c r="E4" s="11">
        <f>SUMIF(明细!$E$2:$E$7327,$A4,明细!$M$2:$M$7327)</f>
        <v>18756243.296910007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>
      <c r="A5" s="9" t="s">
        <v>106</v>
      </c>
      <c r="B5" s="11">
        <f>SUMIF(明细!$E$2:$E$7327,$A5,明细!$J$2:$J$7327)</f>
        <v>9994012</v>
      </c>
      <c r="C5" s="11">
        <f>SUMIF(明细!$E$2:$E$7327,$A5,明细!$K$2:$K$7327)</f>
        <v>53612885.541999988</v>
      </c>
      <c r="D5" s="11">
        <f>SUMIF(明细!$E$2:$E$7327,$A5,明细!$L$2:$L$7327)</f>
        <v>72667552.320900023</v>
      </c>
      <c r="E5" s="11">
        <f>SUMIF(明细!$E$2:$E$7327,$A5,明细!$M$2:$M$7327)</f>
        <v>19054666.77889996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>
      <c r="A6" s="9" t="s">
        <v>107</v>
      </c>
      <c r="B6" s="11">
        <f>SUMIF(明细!$E$2:$E$7327,$A6,明细!$J$2:$J$7327)</f>
        <v>9935061</v>
      </c>
      <c r="C6" s="11">
        <f>SUMIF(明细!$E$2:$E$7327,$A6,明细!$K$2:$K$7327)</f>
        <v>53883417.132000029</v>
      </c>
      <c r="D6" s="11">
        <f>SUMIF(明细!$E$2:$E$7327,$A6,明细!$L$2:$L$7327)</f>
        <v>72449682.96213001</v>
      </c>
      <c r="E6" s="11">
        <f>SUMIF(明细!$E$2:$E$7327,$A6,明细!$M$2:$M$7327)</f>
        <v>18566265.830130015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>
      <c r="A7" s="9" t="s">
        <v>108</v>
      </c>
      <c r="B7" s="11">
        <f>SUMIF(明细!$E$2:$E$7327,$A7,明细!$J$2:$J$7327)</f>
        <v>14820214</v>
      </c>
      <c r="C7" s="11">
        <f>SUMIF(明细!$E$2:$E$7327,$A7,明细!$K$2:$K$7327)</f>
        <v>81198331.237999961</v>
      </c>
      <c r="D7" s="11">
        <f>SUMIF(明细!$E$2:$E$7327,$A7,明细!$L$2:$L$7327)</f>
        <v>109845484.49920017</v>
      </c>
      <c r="E7" s="11">
        <f>SUMIF(明细!$E$2:$E$7327,$A7,明细!$M$2:$M$7327)</f>
        <v>28647153.261200022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>
      <c r="A8" s="9" t="s">
        <v>109</v>
      </c>
      <c r="B8" s="11">
        <f>SUMIF(明细!$E$2:$E$7327,$A8,明细!$J$2:$J$7327)</f>
        <v>9732893</v>
      </c>
      <c r="C8" s="11">
        <f>SUMIF(明细!$E$2:$E$7327,$A8,明细!$K$2:$K$7327)</f>
        <v>53156501.904999986</v>
      </c>
      <c r="D8" s="11">
        <f>SUMIF(明细!$E$2:$E$7327,$A8,明细!$L$2:$L$7327)</f>
        <v>71451140.267720059</v>
      </c>
      <c r="E8" s="11">
        <f>SUMIF(明细!$E$2:$E$7327,$A8,明细!$M$2:$M$7327)</f>
        <v>18294638.36272005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>
      <c r="A9" s="9" t="s">
        <v>110</v>
      </c>
      <c r="B9" s="11">
        <f>SUMIF(明细!$E$2:$E$7327,$A9,明细!$J$2:$J$7327)</f>
        <v>12648264</v>
      </c>
      <c r="C9" s="11">
        <f>SUMIF(明细!$E$2:$E$7327,$A9,明细!$K$2:$K$7327)</f>
        <v>69008642.662999928</v>
      </c>
      <c r="D9" s="11">
        <f>SUMIF(明细!$E$2:$E$7327,$A9,明细!$L$2:$L$7327)</f>
        <v>92813640.547839984</v>
      </c>
      <c r="E9" s="11">
        <f>SUMIF(明细!$E$2:$E$7327,$A9,明细!$M$2:$M$7327)</f>
        <v>23804997.884839948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A22" s="10" t="s">
        <v>111</v>
      </c>
      <c r="B22" s="10" t="s">
        <v>115</v>
      </c>
      <c r="C22" s="10" t="s">
        <v>116</v>
      </c>
      <c r="D22" s="10" t="s">
        <v>117</v>
      </c>
      <c r="E22" s="10" t="s">
        <v>118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>
      <c r="A23" s="10" t="s">
        <v>112</v>
      </c>
      <c r="B23" s="11">
        <f>SUMIF(明细!$H$2:$H$7327,$A23,明细!$J$2:$J$7327)</f>
        <v>37236334</v>
      </c>
      <c r="C23" s="11">
        <f>SUMIF(明细!$H$2:$H$7327,$A23,明细!$K$2:$K$7327)</f>
        <v>115672289.47899993</v>
      </c>
      <c r="D23" s="11">
        <f>SUMIF(明细!$H$2:$H$7327,$A23,明细!$L$2:$L$7327)</f>
        <v>155767971.01329026</v>
      </c>
      <c r="E23" s="11">
        <f ca="1">SUMIF(明细!$H$2:$H$7327,$A23,明细!$M$7:$M$7327)</f>
        <v>103373764.52266005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>
      <c r="A24" s="10" t="s">
        <v>114</v>
      </c>
      <c r="B24" s="11">
        <f>SUMIF(明细!$H$2:$H$7327,$A24,明细!$J$2:$J$7327)</f>
        <v>37023412</v>
      </c>
      <c r="C24" s="11">
        <f>SUMIF(明细!$H$2:$H$7327,$A24,明细!$K$2:$K$7327)</f>
        <v>199241560.32800007</v>
      </c>
      <c r="D24" s="11">
        <f>SUMIF(明细!$H$2:$H$7327,$A24,明细!$L$2:$L$7327)</f>
        <v>268509829.81602973</v>
      </c>
      <c r="E24" s="11">
        <f ca="1">SUMIF(明细!$H$2:$H$7327,$A24,明细!$M$7:$M$7327)</f>
        <v>48391418.347509906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>
      <c r="A25" s="10" t="s">
        <v>113</v>
      </c>
      <c r="B25" s="11">
        <f>SUMIF(明细!$H$2:$H$7327,$A25,明细!$J$2:$J$7327)</f>
        <v>27670102</v>
      </c>
      <c r="C25" s="11">
        <f>SUMIF(明细!$H$2:$H$7327,$A25,明细!$K$2:$K$7327)</f>
        <v>238436075.55400023</v>
      </c>
      <c r="D25" s="11">
        <f>SUMIF(明细!$H$2:$H$7327,$A25,明细!$L$2:$L$7327)</f>
        <v>322552223.31212002</v>
      </c>
      <c r="E25" s="11">
        <f ca="1">SUMIF(明细!$H$2:$H$7327,$A25,明细!$M$7:$M$7327)</f>
        <v>41626191.597859904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>
      <c r="A38" s="10"/>
      <c r="B38" s="10" t="s">
        <v>121</v>
      </c>
      <c r="C38" s="10" t="s">
        <v>116</v>
      </c>
      <c r="D38" s="10" t="s">
        <v>101</v>
      </c>
      <c r="E38" s="10" t="s">
        <v>102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>
      <c r="A39" s="12" t="s">
        <v>119</v>
      </c>
      <c r="B39" s="11">
        <f>SUMIF(明细!$A$2:$A$7327,$A39,明细!J$2:J$7327)</f>
        <v>5546892</v>
      </c>
      <c r="C39" s="11">
        <f>SUMIF(明细!$A$2:$A$7327,$A39,明细!K$2:K$7327)</f>
        <v>29662449.465999994</v>
      </c>
      <c r="D39" s="11">
        <f>SUMIF(明细!$A$2:$A$7327,$A39,明细!L$2:L$7327)</f>
        <v>40163545.702669986</v>
      </c>
      <c r="E39" s="11">
        <f>SUMIF(明细!$A$2:$A$7327,$A39,明细!M$2:M$7327)</f>
        <v>10501096.236669999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>
      <c r="A40" s="12" t="s">
        <v>74</v>
      </c>
      <c r="B40" s="11">
        <f>SUMIF(明细!$A$2:$A$7327,$A40,明细!J$2:J$7327)</f>
        <v>5675218</v>
      </c>
      <c r="C40" s="11">
        <f>SUMIF(明细!$A$2:$A$7327,$A40,明细!K$2:K$7327)</f>
        <v>30966581.953000005</v>
      </c>
      <c r="D40" s="11">
        <f>SUMIF(明细!$A$2:$A$7327,$A40,明细!L$2:L$7327)</f>
        <v>42169657.072709993</v>
      </c>
      <c r="E40" s="11">
        <f>SUMIF(明细!$A$2:$A$7327,$A40,明细!M$2:M$7327)</f>
        <v>11203075.119709989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>
      <c r="A41" s="12" t="s">
        <v>75</v>
      </c>
      <c r="B41" s="11">
        <f>SUMIF(明细!$A$2:$A$7327,$A41,明细!J$2:J$7327)</f>
        <v>5540324</v>
      </c>
      <c r="C41" s="11">
        <f>SUMIF(明细!$A$2:$A$7327,$A41,明细!K$2:K$7327)</f>
        <v>29297575.623999998</v>
      </c>
      <c r="D41" s="11">
        <f>SUMIF(明细!$A$2:$A$7327,$A41,明细!L$2:L$7327)</f>
        <v>39288672.893969983</v>
      </c>
      <c r="E41" s="11">
        <f>SUMIF(明细!$A$2:$A$7327,$A41,明细!M$2:M$7327)</f>
        <v>9991097.2699699868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>
      <c r="A42" s="12" t="s">
        <v>76</v>
      </c>
      <c r="B42" s="11">
        <f>SUMIF(明细!$A$2:$A$7327,$A42,明细!J$2:J$7327)</f>
        <v>5873962</v>
      </c>
      <c r="C42" s="11">
        <f>SUMIF(明细!$A$2:$A$7327,$A42,明细!K$2:K$7327)</f>
        <v>30577364.140000019</v>
      </c>
      <c r="D42" s="11">
        <f>SUMIF(明细!$A$2:$A$7327,$A42,明细!L$2:L$7327)</f>
        <v>41235377.199489996</v>
      </c>
      <c r="E42" s="11">
        <f>SUMIF(明细!$A$2:$A$7327,$A42,明细!M$2:M$7327)</f>
        <v>10658013.059489995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>
      <c r="A43" s="12" t="s">
        <v>77</v>
      </c>
      <c r="B43" s="11">
        <f>SUMIF(明细!$A$2:$A$7327,$A43,明细!J$2:J$7327)</f>
        <v>5628157</v>
      </c>
      <c r="C43" s="11">
        <f>SUMIF(明细!$A$2:$A$7327,$A43,明细!K$2:K$7327)</f>
        <v>30505796.539000016</v>
      </c>
      <c r="D43" s="11">
        <f>SUMIF(明细!$A$2:$A$7327,$A43,明细!L$2:L$7327)</f>
        <v>41112431.946579993</v>
      </c>
      <c r="E43" s="11">
        <f>SUMIF(明细!$A$2:$A$7327,$A43,明细!M$2:M$7327)</f>
        <v>10606635.407580005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>
      <c r="A44" s="12" t="s">
        <v>78</v>
      </c>
      <c r="B44" s="11">
        <f>SUMIF(明细!$A$2:$A$7327,$A44,明细!J$2:J$7327)</f>
        <v>5563625</v>
      </c>
      <c r="C44" s="11">
        <f>SUMIF(明细!$A$2:$A$7327,$A44,明细!K$2:K$7327)</f>
        <v>29682546.057000011</v>
      </c>
      <c r="D44" s="11">
        <f>SUMIF(明细!$A$2:$A$7327,$A44,明细!L$2:L$7327)</f>
        <v>39706019.594320029</v>
      </c>
      <c r="E44" s="11">
        <f>SUMIF(明细!$A$2:$A$7327,$A44,明细!M$2:M$7327)</f>
        <v>10023473.537319999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>
      <c r="A45" s="12" t="s">
        <v>79</v>
      </c>
      <c r="B45" s="11">
        <f>SUMIF(明细!$A$2:$A$7327,$A45,明细!J$2:J$7327)</f>
        <v>5813892</v>
      </c>
      <c r="C45" s="11">
        <f>SUMIF(明细!$A$2:$A$7327,$A45,明细!K$2:K$7327)</f>
        <v>30337439.401000008</v>
      </c>
      <c r="D45" s="11">
        <f>SUMIF(明细!$A$2:$A$7327,$A45,明细!L$2:L$7327)</f>
        <v>41065968.111510001</v>
      </c>
      <c r="E45" s="11">
        <f>SUMIF(明细!$A$2:$A$7327,$A45,明细!M$2:M$7327)</f>
        <v>10728528.710510012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>
      <c r="A46" s="12" t="s">
        <v>80</v>
      </c>
      <c r="B46" s="11">
        <f>SUMIF(明细!$A$2:$A$7327,$A46,明细!J$2:J$7327)</f>
        <v>5735665</v>
      </c>
      <c r="C46" s="11">
        <f>SUMIF(明细!$A$2:$A$7327,$A46,明细!K$2:K$7327)</f>
        <v>30758446.362000011</v>
      </c>
      <c r="D46" s="11">
        <f>SUMIF(明细!$A$2:$A$7327,$A46,明细!L$2:L$7327)</f>
        <v>41198359.271470025</v>
      </c>
      <c r="E46" s="11">
        <f>SUMIF(明细!$A$2:$A$7327,$A46,明细!M$2:M$7327)</f>
        <v>10439912.909469994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:19">
      <c r="A47" s="12" t="s">
        <v>81</v>
      </c>
      <c r="B47" s="11">
        <f>SUMIF(明细!$A$2:$A$7327,$A47,明细!J$2:J$7327)</f>
        <v>5561875</v>
      </c>
      <c r="C47" s="11">
        <f>SUMIF(明细!$A$2:$A$7327,$A47,明细!K$2:K$7327)</f>
        <v>29850827.831999999</v>
      </c>
      <c r="D47" s="11">
        <f>SUMIF(明细!$A$2:$A$7327,$A47,明细!L$2:L$7327)</f>
        <v>39977711.119699977</v>
      </c>
      <c r="E47" s="11">
        <f>SUMIF(明细!$A$2:$A$7327,$A47,明细!M$2:M$7327)</f>
        <v>10126883.287699997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>
      <c r="A48" s="12" t="s">
        <v>19</v>
      </c>
      <c r="B48" s="11">
        <f>SUMIF(明细!$A$2:$A$7327,$A48,明细!J$2:J$7327)</f>
        <v>5701985</v>
      </c>
      <c r="C48" s="11">
        <f>SUMIF(明细!$A$2:$A$7327,$A48,明细!K$2:K$7327)</f>
        <v>29964594.896000028</v>
      </c>
      <c r="D48" s="11">
        <f>SUMIF(明细!$A$2:$A$7327,$A48,明细!L$2:L$7327)</f>
        <v>40573328.044859998</v>
      </c>
      <c r="E48" s="11">
        <f>SUMIF(明细!$A$2:$A$7327,$A48,明细!M$2:M$7327)</f>
        <v>10608733.148859998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1:19">
      <c r="A49" s="12" t="s">
        <v>20</v>
      </c>
      <c r="B49" s="11">
        <f>SUMIF(明细!$A$2:$A$7327,$A49,明细!J$2:J$7327)</f>
        <v>5632640</v>
      </c>
      <c r="C49" s="11">
        <f>SUMIF(明细!$A$2:$A$7327,$A49,明细!K$2:K$7327)</f>
        <v>30711337.799000002</v>
      </c>
      <c r="D49" s="11">
        <f>SUMIF(明细!$A$2:$A$7327,$A49,明细!L$2:L$7327)</f>
        <v>41930718.170919962</v>
      </c>
      <c r="E49" s="11">
        <f>SUMIF(明细!$A$2:$A$7327,$A49,明细!M$2:M$7327)</f>
        <v>11219380.371920006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>
      <c r="A50" s="12" t="s">
        <v>21</v>
      </c>
      <c r="B50" s="11">
        <f>SUMIF(明细!$A$2:$A$7327,$A50,明细!J$2:J$7327)</f>
        <v>5735745</v>
      </c>
      <c r="C50" s="11">
        <f>SUMIF(明细!$A$2:$A$7327,$A50,明细!K$2:K$7327)</f>
        <v>30766990.579999976</v>
      </c>
      <c r="D50" s="11">
        <f>SUMIF(明细!$A$2:$A$7327,$A50,明细!L$2:L$7327)</f>
        <v>41303465.041070022</v>
      </c>
      <c r="E50" s="11">
        <f>SUMIF(明细!$A$2:$A$7327,$A50,明细!M$2:M$7327)</f>
        <v>10536474.461070005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>
      <c r="A51" s="12" t="s">
        <v>120</v>
      </c>
      <c r="B51" s="11">
        <f>SUMIF(明细!$A$2:$A$7327,$A51,明细!J$2:J$7327)</f>
        <v>5730065</v>
      </c>
      <c r="C51" s="11">
        <f>SUMIF(明细!$A$2:$A$7327,$A51,明细!K$2:K$7327)</f>
        <v>32509525.315000009</v>
      </c>
      <c r="D51" s="11">
        <f>SUMIF(明细!$A$2:$A$7327,$A51,明细!L$2:L$7327)</f>
        <v>44000431.337359987</v>
      </c>
      <c r="E51" s="11">
        <f>SUMIF(明细!$A$2:$A$7327,$A51,明细!M$2:M$7327)</f>
        <v>11490906.022359982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1:19">
      <c r="A52" s="12" t="s">
        <v>23</v>
      </c>
      <c r="B52" s="11">
        <f>SUMIF(明细!$A$2:$A$7327,$A52,明细!J$2:J$7327)</f>
        <v>5541514</v>
      </c>
      <c r="C52" s="11">
        <f>SUMIF(明细!$A$2:$A$7327,$A52,明细!K$2:K$7327)</f>
        <v>31339853.455999967</v>
      </c>
      <c r="D52" s="11">
        <f>SUMIF(明细!$A$2:$A$7327,$A52,明细!L$2:L$7327)</f>
        <v>42335183.210150003</v>
      </c>
      <c r="E52" s="11">
        <f>SUMIF(明细!$A$2:$A$7327,$A52,明细!M$2:M$7327)</f>
        <v>10995329.754150003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1:19">
      <c r="A53" s="12" t="s">
        <v>24</v>
      </c>
      <c r="B53" s="11">
        <f>SUMIF(明细!$A$2:$A$7327,$A53,明细!J$2:J$7327)</f>
        <v>5647478</v>
      </c>
      <c r="C53" s="11">
        <f>SUMIF(明细!$A$2:$A$7327,$A53,明细!K$2:K$7327)</f>
        <v>31545005.531000007</v>
      </c>
      <c r="D53" s="11">
        <f>SUMIF(明细!$A$2:$A$7327,$A53,明细!L$2:L$7327)</f>
        <v>42565669.28773997</v>
      </c>
      <c r="E53" s="11">
        <f>SUMIF(明细!$A$2:$A$7327,$A53,明细!M$2:M$7327)</f>
        <v>11020663.75674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19">
      <c r="A54" s="12" t="s">
        <v>25</v>
      </c>
      <c r="B54" s="11">
        <f>SUMIF(明细!$A$2:$A$7327,$A54,明细!J$2:J$7327)</f>
        <v>5686385</v>
      </c>
      <c r="C54" s="11">
        <f>SUMIF(明细!$A$2:$A$7327,$A54,明细!K$2:K$7327)</f>
        <v>31242665.126000002</v>
      </c>
      <c r="D54" s="11">
        <f>SUMIF(明细!$A$2:$A$7327,$A54,明细!L$2:L$7327)</f>
        <v>42045571.597220004</v>
      </c>
      <c r="E54" s="11">
        <f>SUMIF(明细!$A$2:$A$7327,$A54,明细!M$2:M$7327)</f>
        <v>10802906.471219996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19">
      <c r="A55" s="12" t="s">
        <v>26</v>
      </c>
      <c r="B55" s="11">
        <f>SUMIF(明细!$A$2:$A$7327,$A55,明细!J$2:J$7327)</f>
        <v>5666723</v>
      </c>
      <c r="C55" s="11">
        <f>SUMIF(明细!$A$2:$A$7327,$A55,明细!K$2:K$7327)</f>
        <v>32060183.664000001</v>
      </c>
      <c r="D55" s="11">
        <f>SUMIF(明细!$A$2:$A$7327,$A55,明细!L$2:L$7327)</f>
        <v>43397843.521820024</v>
      </c>
      <c r="E55" s="11">
        <f>SUMIF(明细!$A$2:$A$7327,$A55,明细!M$2:M$7327)</f>
        <v>11337659.857820008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1:19">
      <c r="A56" s="12" t="s">
        <v>27</v>
      </c>
      <c r="B56" s="11">
        <f>SUMIF(明细!$A$2:$A$7327,$A56,明细!J$2:J$7327)</f>
        <v>5647703</v>
      </c>
      <c r="C56" s="11">
        <f>SUMIF(明细!$A$2:$A$7327,$A56,明细!K$2:K$7327)</f>
        <v>31570741.620000008</v>
      </c>
      <c r="D56" s="11">
        <f>SUMIF(明细!$A$2:$A$7327,$A56,明细!L$2:L$7327)</f>
        <v>42760071.017880008</v>
      </c>
      <c r="E56" s="11">
        <f>SUMIF(明细!$A$2:$A$7327,$A56,明细!M$2:M$7327)</f>
        <v>11189329.397880001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1:19" ht="14.5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1:1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1:19">
      <c r="A59" s="12" t="s">
        <v>127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19">
      <c r="A60" s="12" t="s">
        <v>122</v>
      </c>
      <c r="B60" s="10" t="s">
        <v>83</v>
      </c>
      <c r="C60" s="10" t="s">
        <v>126</v>
      </c>
      <c r="D60" s="10" t="s">
        <v>93</v>
      </c>
      <c r="E60" s="10" t="s">
        <v>123</v>
      </c>
      <c r="F60" s="10" t="s">
        <v>124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19">
      <c r="A61" s="10" t="s">
        <v>74</v>
      </c>
      <c r="B61" s="10" t="s">
        <v>90</v>
      </c>
      <c r="C61" s="11">
        <f>SUMIFS(明细!J2:J7327,明细!$A$2:$A$7327,可视化!$A$61,明细!$E2:$E7327,可视化!$B$61)</f>
        <v>729985</v>
      </c>
      <c r="D61" s="11">
        <f>SUMIFS(明细!K2:K7327,明细!$A$2:$A$7327,可视化!$A$61,明细!$E2:$E7327,可视化!$B$61)</f>
        <v>4099792.395</v>
      </c>
      <c r="E61" s="11">
        <f>SUMIFS(明细!L2:L7327,明细!$A$2:$A$7327,可视化!$A$61,明细!$E2:$E7327,可视化!$B$61)</f>
        <v>5800758.3160000006</v>
      </c>
      <c r="F61" s="11">
        <f>SUMIFS(明细!M2:M7327,明细!$A$2:$A$7327,可视化!$A$61,明细!$E2:$E7327,可视化!$B$61)</f>
        <v>1700965.9209999999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19">
      <c r="A62" s="10" t="s">
        <v>23</v>
      </c>
      <c r="B62" s="10" t="s">
        <v>92</v>
      </c>
      <c r="C62" s="11">
        <f>SUMIFS(明细!J2:J7327,明细!$A$2:$A$7327,可视化!$A$62,明细!$E2:$E7327,可视化!$B$62)</f>
        <v>557950</v>
      </c>
      <c r="D62" s="11">
        <f>SUMIFS(明细!K2:K7327,明细!$A$2:$A$7327,可视化!$A$62,明细!$E2:$E7327,可视化!$B$62)</f>
        <v>3071277.2360000005</v>
      </c>
      <c r="E62" s="11">
        <f>SUMIFS(明细!L2:L7327,明细!$A$2:$A$7327,可视化!$A$62,明细!$E2:$E7327,可视化!$B$62)</f>
        <v>4171929.6212900002</v>
      </c>
      <c r="F62" s="11">
        <f>SUMIFS(明细!M2:M7327,明细!$A$2:$A$7327,可视化!$A$62,明细!$E2:$E7327,可视化!$B$62)</f>
        <v>1100652.3852900001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1:1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1:1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1:1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1:1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1:1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1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1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1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1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19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1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1:19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</sheetData>
  <dataConsolidate/>
  <phoneticPr fontId="3" type="noConversion"/>
  <dataValidations count="2">
    <dataValidation type="list" allowBlank="1" showInputMessage="1" showErrorMessage="1" sqref="A61:A62 A78">
      <formula1>$A$39:$A$56</formula1>
    </dataValidation>
    <dataValidation type="list" allowBlank="1" showInputMessage="1" showErrorMessage="1" sqref="B61:B62 B78">
      <formula1>$A$2:$A$9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可视化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2019-09-24T23:46:53Z</dcterms:modified>
</cp:coreProperties>
</file>