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tabRatio="782"/>
  </bookViews>
  <sheets>
    <sheet name="报告" sheetId="10" r:id="rId1"/>
    <sheet name="changelist" sheetId="19" r:id="rId2"/>
  </sheets>
  <calcPr calcId="144525"/>
</workbook>
</file>

<file path=xl/comments1.xml><?xml version="1.0" encoding="utf-8"?>
<comments xmlns="http://schemas.openxmlformats.org/spreadsheetml/2006/main">
  <authors>
    <author>yw</author>
  </authors>
  <commentList>
    <comment ref="G2" authorId="0">
      <text>
        <r>
          <rPr>
            <sz val="9"/>
            <rFont val="宋体"/>
            <charset val="134"/>
          </rPr>
          <t>填写DDE转测版本</t>
        </r>
      </text>
    </comment>
    <comment ref="K2" authorId="0">
      <text>
        <r>
          <rPr>
            <sz val="9"/>
            <rFont val="宋体"/>
            <charset val="134"/>
          </rPr>
          <t>填写执行负责人</t>
        </r>
      </text>
    </comment>
    <comment ref="O2" authorId="0">
      <text>
        <r>
          <rPr>
            <sz val="9"/>
            <rFont val="宋体"/>
            <charset val="134"/>
          </rPr>
          <t>填写实际开始的时间
不包括开发解决阻塞性问题的时间</t>
        </r>
      </text>
    </comment>
    <comment ref="C3" authorId="0">
      <text>
        <r>
          <rPr>
            <sz val="9"/>
            <rFont val="宋体"/>
            <charset val="134"/>
          </rPr>
          <t>“进行中” 和“阻塞”表示, 此报告是测试日报, 没有完成
“完成”表示测试完成, 此报告即为测试报告</t>
        </r>
      </text>
    </comment>
    <comment ref="G3" authorId="0">
      <text>
        <r>
          <rPr>
            <sz val="9"/>
            <rFont val="宋体"/>
            <charset val="134"/>
          </rPr>
          <t>测试按照DDE项目集成标准判断测试结果, 只能填写“通过”和“不通过”
“评审后通过”必须有</t>
        </r>
        <r>
          <rPr>
            <b/>
            <sz val="9"/>
            <rFont val="宋体"/>
            <charset val="134"/>
          </rPr>
          <t>测试报告评审通过结论</t>
        </r>
        <r>
          <rPr>
            <sz val="9"/>
            <rFont val="宋体"/>
            <charset val="134"/>
          </rPr>
          <t>后才可以调整</t>
        </r>
      </text>
    </comment>
    <comment ref="K3" authorId="0">
      <text>
        <r>
          <rPr>
            <sz val="9"/>
            <rFont val="宋体"/>
            <charset val="134"/>
          </rPr>
          <t>填写实际开始的时间
不包括开发解决阻塞性问题的时间</t>
        </r>
      </text>
    </comment>
    <comment ref="O3" authorId="0">
      <text>
        <r>
          <rPr>
            <sz val="9"/>
            <rFont val="宋体"/>
            <charset val="134"/>
          </rPr>
          <t>填写实际开始的时间
不包括开发解决阻塞性问题的时间</t>
        </r>
      </text>
    </comment>
    <comment ref="A6" authorId="0">
      <text>
        <r>
          <rPr>
            <sz val="9"/>
            <rFont val="宋体"/>
            <charset val="134"/>
          </rPr>
          <t>填写本次的测试策略</t>
        </r>
      </text>
    </comment>
    <comment ref="I6" authorId="0">
      <text>
        <r>
          <rPr>
            <sz val="9"/>
            <rFont val="宋体"/>
            <charset val="134"/>
          </rPr>
          <t>风险项由高到低依次列出
包括但不限于项目延误, 致命Bug, 测试进度等</t>
        </r>
      </text>
    </comment>
    <comment ref="A22" authorId="0">
      <text>
        <r>
          <rPr>
            <sz val="9"/>
            <rFont val="宋体"/>
            <charset val="134"/>
          </rPr>
          <t>软件环境按照实际填写
1. 系统和内核按照三个平台分别填写
2. 其余模块按照实际转测的模块版本填写</t>
        </r>
      </text>
    </comment>
    <comment ref="A28" authorId="0">
      <text>
        <r>
          <rPr>
            <sz val="9"/>
            <rFont val="宋体"/>
            <charset val="134"/>
          </rPr>
          <t>自行根据测试单填写</t>
        </r>
      </text>
    </comment>
    <comment ref="A31" authorId="0">
      <text>
        <r>
          <rPr>
            <sz val="9"/>
            <rFont val="宋体"/>
            <charset val="134"/>
          </rPr>
          <t>根据《本次测试Bug List》J列结果， 使用公式统计</t>
        </r>
      </text>
    </comment>
  </commentList>
</comments>
</file>

<file path=xl/sharedStrings.xml><?xml version="1.0" encoding="utf-8"?>
<sst xmlns="http://schemas.openxmlformats.org/spreadsheetml/2006/main" count="126" uniqueCount="120">
  <si>
    <t>测试报告</t>
  </si>
  <si>
    <t>项目名称</t>
  </si>
  <si>
    <t>内核开发</t>
  </si>
  <si>
    <t>版本</t>
  </si>
  <si>
    <t>4.19.0-arm64-desktop #5210</t>
  </si>
  <si>
    <t>负责人</t>
  </si>
  <si>
    <t>陈晶</t>
  </si>
  <si>
    <t>预计结束时间</t>
  </si>
  <si>
    <t>状态</t>
  </si>
  <si>
    <t>完成</t>
  </si>
  <si>
    <t>测试结果</t>
  </si>
  <si>
    <t>评审后通过</t>
  </si>
  <si>
    <t>开始时间</t>
  </si>
  <si>
    <t>结束时间</t>
  </si>
  <si>
    <t>测试策略、测试结论和风险</t>
  </si>
  <si>
    <t>测试策略</t>
  </si>
  <si>
    <t>风险</t>
  </si>
  <si>
    <t xml:space="preserve">1. 测试覆盖全架构设备，包括x86_64、arm_64、loongarch_64及mips64
2.测试内容包括utcs工具验证和基于utcs工具自动进行驱动识别、驱动安装及配置下发等，通过编写脚本自动遍历所有utcs调用设备及策略进行覆盖测试
3.编写自动化shell脚本，将utcs目录下的fix_ethernet.sh\fix_wifi.sh\fix_video.sh中的product_name、pcid替换成被测设备实际的product_name、pcid来遍历该目录下的所有设备驱动安装和策略下发，通过自动化脚本运行实现覆盖utcs工具相关代码逻辑
</t>
  </si>
  <si>
    <t>序号</t>
  </si>
  <si>
    <t>风险项</t>
  </si>
  <si>
    <t>风险等级</t>
  </si>
  <si>
    <t>应对措施</t>
  </si>
  <si>
    <t>结论</t>
  </si>
  <si>
    <t>1.(针对本次提测内容测试说明)
本轮提测主要是基于1053版本进行utcs工具验证
2.其中已发现BUG包括：
【1053】【utcs】utcs参数校验失败
//utcs执行驱动安装完成后，后期会实现直接卸载，不存在用户操作
【1053】【utcs】执行fix_pci_rtl8852ae脚本时提示无法定位软件包 rtl8852-dkms
//仓库缺少该包，非工具本身问题
【1053】【utcs】调用fix_video.sh脚本安装video驱动的时候缺少自动判断，导致该驱动不能自动完成安装
//该驱动版本后期有更新，不存在该判断逻辑问题
2.(DI值)
实际DI：22.5   目标DI：15.75
3.(测试结论)
测试结果 ：评审后通过</t>
  </si>
  <si>
    <t>测试环境</t>
  </si>
  <si>
    <t>硬件环境</t>
  </si>
  <si>
    <t>配件</t>
  </si>
  <si>
    <t xml:space="preserve">HP HP EliteBook 855 G8 Notebook PC (464C3PC#AB2) Notebook </t>
  </si>
  <si>
    <t xml:space="preserve">THTF ChaoXiang Series (Not Specified) Desktop Computer </t>
  </si>
  <si>
    <t xml:space="preserve">BEIJING INSTITUTE OF COMPUTER TECHNOLOGY AND APPLICATION TR11A2 (Loongson_SKU) Desktop Computer </t>
  </si>
  <si>
    <t xml:space="preserve">THTF loongson,generic Laptop </t>
  </si>
  <si>
    <t>CPU</t>
  </si>
  <si>
    <t xml:space="preserve"> AMD Ryzen 7 5800U with Radeon Graphics (单核 / 十六逻辑处理器)</t>
  </si>
  <si>
    <t xml:space="preserve"> D2000 (八核 / 八逻辑处理器)</t>
  </si>
  <si>
    <t>Loongson-3A5000 (四核 / 四逻辑处理器)</t>
  </si>
  <si>
    <t xml:space="preserve"> Loongson-3A R4 (Loongson-3A4000) (四核 / 四逻辑处理器)</t>
  </si>
  <si>
    <t>内存</t>
  </si>
  <si>
    <t>8GB(SCQ08GU03H1F1C-26V DDR4 2666MHz (0.4ns))/8GB(SCQ08GU03H1F1C-26V DDR4 2666MHz (0.4ns))</t>
  </si>
  <si>
    <t xml:space="preserve"> 8GB(FD4AU2666C8GCQ DDR4 2666MHz (0.4ns))/8GB(FD4AU2666C8GCQ DDR4 2666MHz (0.4ns))</t>
  </si>
  <si>
    <t>8GB(SCC08GU03H3F1C-32AA DDR4 3200MHz (0.3ns))</t>
  </si>
  <si>
    <t>8GB(SCC08GS03H3F1C-32AA DDR4 2133MHz (0.5ns))</t>
  </si>
  <si>
    <t>显卡</t>
  </si>
  <si>
    <t>Cezanne</t>
  </si>
  <si>
    <t>JM7201</t>
  </si>
  <si>
    <t>Oland PRO [Radeon R7 240/340]</t>
  </si>
  <si>
    <t>DC (Display Controller)/Oland [Radeon HD 8570 / R5 430 OEM / R7 240/340 / Radeon 520 OEM]</t>
  </si>
  <si>
    <t>硬盘</t>
  </si>
  <si>
    <t>SAMSUNG MZVLB512HBJQ-000H1 (512 GB)</t>
  </si>
  <si>
    <t>FORESEE XP1000F256G (256 GB)/WDC WD10EZEX-08WN4A0 (1.00 TB)</t>
  </si>
  <si>
    <t xml:space="preserve"> RPITJ256MEE1OWX (256 GB)/DataTraveler 3.0 (61GB)</t>
  </si>
  <si>
    <t>SanDisk 3.2Gen1 (30GB)/KT256GM28S3 (256 GB)</t>
  </si>
  <si>
    <t>网卡</t>
  </si>
  <si>
    <t xml:space="preserve"> Ethernet interface</t>
  </si>
  <si>
    <t>Ethernet interface</t>
  </si>
  <si>
    <t>RTL8111/8168/8411 PCI Express Gigabit Ethernet Controller</t>
  </si>
  <si>
    <t>I211 Gigabit Network Connection/Wireless 7265</t>
  </si>
  <si>
    <t>软件环境</t>
  </si>
  <si>
    <t>组件</t>
  </si>
  <si>
    <t>全平台</t>
  </si>
  <si>
    <t>内核</t>
  </si>
  <si>
    <t xml:space="preserve">deb  [trusted=yes] https://aptly.uniontech.com/pkg/eagle-1053/release-candidate/dXRjc18xLjAtMV9hbGzmj5DmtYsyMDIyLTA4LTA1IDEwOjQ4OjI3/  unstable main
deb  [trusted=yes] https://aptly.uniontech.com/pkg/nonfree-eagle-1053/release-candidate/dXRjc18xLjAtMV9hbGzmj5DmtYsyMDIyLTA4LTA1IDEwOjQ4OjI3/  unstable non-free
</t>
  </si>
  <si>
    <t>镜像</t>
  </si>
  <si>
    <t>http://10.0.36.228/uos-professional/image-1050-update3/daily-stable/20220808/uniontechos-desktop-20-professional-1050-update3-arm64.iso</t>
  </si>
  <si>
    <t>总体测试进度</t>
  </si>
  <si>
    <t>新增遗留BUG缺陷汇总</t>
  </si>
  <si>
    <t>项目</t>
  </si>
  <si>
    <t>统计数据</t>
  </si>
  <si>
    <t>严重等级</t>
  </si>
  <si>
    <t>已拒绝</t>
  </si>
  <si>
    <t>激活</t>
  </si>
  <si>
    <t>已解决</t>
  </si>
  <si>
    <t>总计</t>
  </si>
  <si>
    <t>备注</t>
  </si>
  <si>
    <t>用例</t>
  </si>
  <si>
    <t>测试单链接</t>
  </si>
  <si>
    <t>https://pms.uniontech.com/testtask-cases-20335.html</t>
  </si>
  <si>
    <t>致命</t>
  </si>
  <si>
    <t>无</t>
  </si>
  <si>
    <t>通过</t>
  </si>
  <si>
    <t>失败</t>
  </si>
  <si>
    <t>阻塞</t>
  </si>
  <si>
    <t>无需测试</t>
  </si>
  <si>
    <t>用例总数</t>
  </si>
  <si>
    <t>执行率</t>
  </si>
  <si>
    <t>失败率</t>
  </si>
  <si>
    <t>严重</t>
  </si>
  <si>
    <t>一般</t>
  </si>
  <si>
    <t>Bug/任务回归</t>
  </si>
  <si>
    <t>NT</t>
  </si>
  <si>
    <t>Bug总计</t>
  </si>
  <si>
    <t>通过率</t>
  </si>
  <si>
    <t>微小</t>
  </si>
  <si>
    <t>项目问题</t>
  </si>
  <si>
    <t>新增</t>
  </si>
  <si>
    <t>提测仓库：deb  [trusted=yes] https://aptly.uniontech.com/pkg/eagle-1053/release-candidate/dXRjc18xLjAtMV9hbGzmj5DmtYsyMDIyLTA4LTA1IDEwOjQ4OjI3/  unstable main
deb  [trusted=yes] https://aptly.uniontech.com/pkg/nonfree-eagle-1053/release-candidate/dXRjc18xLjAtMV9hbGzmj5DmtYsyMDIyLTA4LTA1IDEwOjQ4OjI3/  unstable non-free</t>
  </si>
  <si>
    <t>模块名*</t>
  </si>
  <si>
    <t>包名*</t>
  </si>
  <si>
    <t>应用版本*</t>
  </si>
  <si>
    <t>哈希值*(代码提交地址)</t>
  </si>
  <si>
    <t>功能说明*</t>
  </si>
  <si>
    <t>类别(需求或BUG)*</t>
  </si>
  <si>
    <t>编号*</t>
  </si>
  <si>
    <t>作者</t>
  </si>
  <si>
    <t>更新动作*</t>
  </si>
  <si>
    <t>影响范围(测试建议)</t>
  </si>
  <si>
    <t>bug级别</t>
  </si>
  <si>
    <t>bug类型（厂商、内部）</t>
  </si>
  <si>
    <t>备注（自验情况＋是否发现问题，如发现请说明）</t>
  </si>
  <si>
    <t>驱动识别模块</t>
  </si>
  <si>
    <t>utcs_1.0-1_all</t>
  </si>
  <si>
    <t>1.0-1</t>
  </si>
  <si>
    <t>22321 【全平台】驱动识别安装模块迁移到内核</t>
  </si>
  <si>
    <t>需求</t>
  </si>
  <si>
    <t>黄林</t>
  </si>
  <si>
    <t>更新</t>
  </si>
  <si>
    <t>1、功能；
2、目前识别的驱动安装，暂时不测试amd;
3、10代U-iwlwifi解决方案</t>
  </si>
  <si>
    <t>高</t>
  </si>
  <si>
    <t>内部</t>
  </si>
  <si>
    <t>研发自验通过</t>
  </si>
  <si>
    <t>BUG列表：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</si>
</sst>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;@"/>
    <numFmt numFmtId="41" formatCode="_ * #,##0_ ;_ * \-#,##0_ ;_ * &quot;-&quot;_ ;_ @_ "/>
    <numFmt numFmtId="42" formatCode="_ &quot;￥&quot;* #,##0_ ;_ &quot;￥&quot;* \-#,##0_ ;_ &quot;￥&quot;* &quot;-&quot;_ ;_ @_ "/>
    <numFmt numFmtId="177" formatCode="yyyy/m/d;@"/>
    <numFmt numFmtId="178" formatCode="0_ "/>
  </numFmts>
  <fonts count="34">
    <font>
      <sz val="12"/>
      <name val="宋体"/>
      <charset val="134"/>
    </font>
    <font>
      <b/>
      <sz val="14"/>
      <name val="宋体"/>
      <charset val="134"/>
    </font>
    <font>
      <b/>
      <sz val="11"/>
      <color rgb="FF0D0015"/>
      <name val="SimSun"/>
      <charset val="134"/>
    </font>
    <font>
      <b/>
      <sz val="9"/>
      <color rgb="FF0D0015"/>
      <name val="SimSun"/>
      <charset val="134"/>
    </font>
    <font>
      <sz val="20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C000"/>
      <name val="宋体"/>
      <charset val="134"/>
    </font>
    <font>
      <sz val="11"/>
      <color rgb="FFFF0000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6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31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6" fillId="24" borderId="59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3" borderId="5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8" fillId="0" borderId="64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23" borderId="61" applyNumberFormat="0" applyAlignment="0" applyProtection="0">
      <alignment vertical="center"/>
    </xf>
    <xf numFmtId="0" fontId="25" fillId="13" borderId="62" applyNumberFormat="0" applyAlignment="0" applyProtection="0">
      <alignment vertical="center"/>
    </xf>
    <xf numFmtId="0" fontId="21" fillId="0" borderId="6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5" borderId="6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6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65" applyNumberFormat="0" applyFill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5" fillId="3" borderId="16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10" fontId="5" fillId="3" borderId="17" xfId="0" applyNumberFormat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8" fillId="0" borderId="0" xfId="42">
      <alignment vertical="center"/>
    </xf>
    <xf numFmtId="0" fontId="0" fillId="0" borderId="2" xfId="0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4" borderId="22" xfId="0" applyFont="1" applyFill="1" applyBorder="1" applyAlignment="1">
      <alignment vertical="center" wrapText="1"/>
    </xf>
    <xf numFmtId="178" fontId="5" fillId="3" borderId="2" xfId="0" applyNumberFormat="1" applyFont="1" applyFill="1" applyBorder="1" applyAlignment="1" applyProtection="1">
      <alignment horizontal="center" vertical="center" wrapText="1"/>
    </xf>
    <xf numFmtId="0" fontId="9" fillId="3" borderId="9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 wrapText="1"/>
    </xf>
    <xf numFmtId="0" fontId="5" fillId="6" borderId="24" xfId="0" applyFont="1" applyFill="1" applyBorder="1" applyAlignment="1">
      <alignment horizontal="left" vertical="center" wrapText="1"/>
    </xf>
    <xf numFmtId="0" fontId="10" fillId="3" borderId="24" xfId="0" applyFont="1" applyFill="1" applyBorder="1" applyAlignment="1">
      <alignment horizontal="left" vertical="center" wrapText="1"/>
    </xf>
    <xf numFmtId="0" fontId="5" fillId="6" borderId="24" xfId="0" applyFont="1" applyFill="1" applyBorder="1" applyAlignment="1">
      <alignment vertical="center" wrapText="1"/>
    </xf>
    <xf numFmtId="0" fontId="5" fillId="3" borderId="24" xfId="0" applyFont="1" applyFill="1" applyBorder="1" applyAlignment="1">
      <alignment horizontal="left" vertical="center" wrapText="1"/>
    </xf>
    <xf numFmtId="176" fontId="5" fillId="3" borderId="8" xfId="0" applyNumberFormat="1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left" vertical="top" wrapText="1"/>
    </xf>
    <xf numFmtId="0" fontId="5" fillId="3" borderId="27" xfId="0" applyFont="1" applyFill="1" applyBorder="1" applyAlignment="1">
      <alignment horizontal="left"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8" fillId="0" borderId="2" xfId="42" applyBorder="1" applyAlignment="1">
      <alignment vertical="center" wrapText="1"/>
    </xf>
    <xf numFmtId="0" fontId="5" fillId="6" borderId="31" xfId="0" applyFont="1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5" fillId="4" borderId="32" xfId="0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 applyProtection="1">
      <alignment horizontal="center" vertical="center" wrapText="1"/>
    </xf>
    <xf numFmtId="10" fontId="5" fillId="3" borderId="32" xfId="0" applyNumberFormat="1" applyFont="1" applyFill="1" applyBorder="1" applyAlignment="1" applyProtection="1">
      <alignment horizontal="center" vertical="center" wrapText="1"/>
    </xf>
    <xf numFmtId="177" fontId="5" fillId="3" borderId="33" xfId="0" applyNumberFormat="1" applyFont="1" applyFill="1" applyBorder="1" applyAlignment="1">
      <alignment horizontal="center" vertical="center" wrapText="1"/>
    </xf>
    <xf numFmtId="177" fontId="5" fillId="3" borderId="34" xfId="0" applyNumberFormat="1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5" fillId="6" borderId="30" xfId="0" applyFont="1" applyFill="1" applyBorder="1" applyAlignment="1">
      <alignment horizontal="center" vertical="center" wrapText="1"/>
    </xf>
    <xf numFmtId="10" fontId="5" fillId="3" borderId="22" xfId="0" applyNumberFormat="1" applyFont="1" applyFill="1" applyBorder="1" applyAlignment="1">
      <alignment horizontal="center" vertical="center" wrapText="1"/>
    </xf>
    <xf numFmtId="10" fontId="5" fillId="3" borderId="23" xfId="0" applyNumberFormat="1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6" fillId="5" borderId="41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10" borderId="38" xfId="0" applyFont="1" applyFill="1" applyBorder="1" applyAlignment="1">
      <alignment horizontal="left" vertical="center" wrapText="1"/>
    </xf>
    <xf numFmtId="0" fontId="11" fillId="10" borderId="43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3" borderId="44" xfId="0" applyFont="1" applyFill="1" applyBorder="1" applyAlignment="1">
      <alignment horizontal="left" vertical="center" wrapText="1"/>
    </xf>
    <xf numFmtId="0" fontId="11" fillId="3" borderId="45" xfId="0" applyFont="1" applyFill="1" applyBorder="1" applyAlignment="1">
      <alignment horizontal="left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A9D08E"/>
      <color rgb="009BC2E6"/>
      <color rgb="00000000"/>
      <color rgb="00FFFFFF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6</xdr:row>
      <xdr:rowOff>0</xdr:rowOff>
    </xdr:from>
    <xdr:to>
      <xdr:col>10</xdr:col>
      <xdr:colOff>440055</xdr:colOff>
      <xdr:row>11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352675"/>
          <a:ext cx="12527280" cy="1104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pms.uniontech.com/testtask-cases-20335.html" TargetMode="External"/><Relationship Id="rId3" Type="http://schemas.openxmlformats.org/officeDocument/2006/relationships/hyperlink" Target="http://10.0.36.228/uos-professional/image-1050-update3/daily-stable/20220808/uniontechos-desktop-20-professional-1050-update3-arm64.iso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showGridLines="0" tabSelected="1" zoomScale="85" zoomScaleNormal="85" workbookViewId="0">
      <selection activeCell="G18" sqref="G18"/>
    </sheetView>
  </sheetViews>
  <sheetFormatPr defaultColWidth="8.9" defaultRowHeight="15.75"/>
  <cols>
    <col min="1" max="2" width="10.7" customWidth="1"/>
    <col min="3" max="6" width="25.625" customWidth="1"/>
    <col min="7" max="7" width="27.75" customWidth="1"/>
    <col min="8" max="8" width="13.0833333333333" customWidth="1"/>
    <col min="9" max="11" width="10.7" customWidth="1"/>
    <col min="12" max="12" width="11.6333333333333" customWidth="1"/>
    <col min="13" max="16" width="10.7" customWidth="1"/>
    <col min="18" max="18" width="10.6"/>
  </cols>
  <sheetData>
    <row r="1" ht="26.4" customHeight="1" spans="1:16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91"/>
    </row>
    <row r="2" ht="19" customHeight="1" spans="1:16">
      <c r="A2" s="12" t="s">
        <v>1</v>
      </c>
      <c r="B2" s="13"/>
      <c r="C2" s="14" t="s">
        <v>2</v>
      </c>
      <c r="D2" s="14"/>
      <c r="E2" s="13" t="s">
        <v>3</v>
      </c>
      <c r="F2" s="13"/>
      <c r="G2" s="14" t="s">
        <v>4</v>
      </c>
      <c r="H2" s="14"/>
      <c r="I2" s="13" t="s">
        <v>5</v>
      </c>
      <c r="J2" s="13"/>
      <c r="K2" s="14" t="s">
        <v>6</v>
      </c>
      <c r="L2" s="14"/>
      <c r="M2" s="13" t="s">
        <v>7</v>
      </c>
      <c r="N2" s="13"/>
      <c r="O2" s="75">
        <v>44783</v>
      </c>
      <c r="P2" s="76"/>
    </row>
    <row r="3" ht="19" customHeight="1" spans="1:16">
      <c r="A3" s="15" t="s">
        <v>8</v>
      </c>
      <c r="B3" s="16"/>
      <c r="C3" s="17" t="s">
        <v>9</v>
      </c>
      <c r="D3" s="17"/>
      <c r="E3" s="16" t="s">
        <v>10</v>
      </c>
      <c r="F3" s="16"/>
      <c r="G3" s="59" t="s">
        <v>11</v>
      </c>
      <c r="H3" s="59"/>
      <c r="I3" s="16" t="s">
        <v>12</v>
      </c>
      <c r="J3" s="16"/>
      <c r="K3" s="75">
        <v>44778</v>
      </c>
      <c r="L3" s="76"/>
      <c r="M3" s="16" t="s">
        <v>13</v>
      </c>
      <c r="N3" s="16"/>
      <c r="O3" s="75">
        <v>44783</v>
      </c>
      <c r="P3" s="76"/>
    </row>
    <row r="4" ht="16.5" spans="1:1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ht="16.5" spans="1:16">
      <c r="A5" s="19" t="s">
        <v>14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92"/>
    </row>
    <row r="6" spans="1:16">
      <c r="A6" s="21" t="s">
        <v>15</v>
      </c>
      <c r="B6" s="22"/>
      <c r="C6" s="22"/>
      <c r="D6" s="22"/>
      <c r="E6" s="22"/>
      <c r="F6" s="22"/>
      <c r="G6" s="22"/>
      <c r="H6" s="60"/>
      <c r="I6" s="77" t="s">
        <v>16</v>
      </c>
      <c r="J6" s="78"/>
      <c r="K6" s="78"/>
      <c r="L6" s="78"/>
      <c r="M6" s="78"/>
      <c r="N6" s="78"/>
      <c r="O6" s="78"/>
      <c r="P6" s="93"/>
    </row>
    <row r="7" spans="1:16">
      <c r="A7" s="23" t="s">
        <v>17</v>
      </c>
      <c r="B7" s="24"/>
      <c r="C7" s="24"/>
      <c r="D7" s="24"/>
      <c r="E7" s="24"/>
      <c r="F7" s="24"/>
      <c r="G7" s="24"/>
      <c r="H7" s="61"/>
      <c r="I7" s="79" t="s">
        <v>18</v>
      </c>
      <c r="J7" s="80" t="s">
        <v>19</v>
      </c>
      <c r="K7" s="80"/>
      <c r="L7" s="80"/>
      <c r="M7" s="80" t="s">
        <v>20</v>
      </c>
      <c r="N7" s="80" t="s">
        <v>21</v>
      </c>
      <c r="O7" s="80"/>
      <c r="P7" s="94"/>
    </row>
    <row r="8" ht="41" customHeight="1" spans="1:16">
      <c r="A8" s="25"/>
      <c r="B8" s="26"/>
      <c r="C8" s="26"/>
      <c r="D8" s="26"/>
      <c r="E8" s="26"/>
      <c r="F8" s="26"/>
      <c r="G8" s="26"/>
      <c r="H8" s="62"/>
      <c r="I8" s="81">
        <v>1</v>
      </c>
      <c r="J8" s="82"/>
      <c r="K8" s="82"/>
      <c r="L8" s="82"/>
      <c r="M8" s="95"/>
      <c r="N8" s="96"/>
      <c r="O8" s="97"/>
      <c r="P8" s="97"/>
    </row>
    <row r="9" spans="1:16">
      <c r="A9" s="25"/>
      <c r="B9" s="26"/>
      <c r="C9" s="26"/>
      <c r="D9" s="26"/>
      <c r="E9" s="26"/>
      <c r="F9" s="26"/>
      <c r="G9" s="26"/>
      <c r="H9" s="62"/>
      <c r="I9" s="83">
        <v>2</v>
      </c>
      <c r="J9" s="84"/>
      <c r="K9" s="84"/>
      <c r="L9" s="84"/>
      <c r="M9" s="98"/>
      <c r="N9" s="99"/>
      <c r="O9" s="99"/>
      <c r="P9" s="100"/>
    </row>
    <row r="10" ht="16.5" spans="1:16">
      <c r="A10" s="25"/>
      <c r="B10" s="26"/>
      <c r="C10" s="26"/>
      <c r="D10" s="26"/>
      <c r="E10" s="26"/>
      <c r="F10" s="26"/>
      <c r="G10" s="26"/>
      <c r="H10" s="62"/>
      <c r="I10" s="85">
        <v>3</v>
      </c>
      <c r="J10" s="82"/>
      <c r="K10" s="82"/>
      <c r="L10" s="82"/>
      <c r="M10" s="98"/>
      <c r="N10" s="101"/>
      <c r="O10" s="82"/>
      <c r="P10" s="82"/>
    </row>
    <row r="11" spans="1:16">
      <c r="A11" s="27" t="s">
        <v>22</v>
      </c>
      <c r="B11" s="28"/>
      <c r="C11" s="28"/>
      <c r="D11" s="28"/>
      <c r="E11" s="28"/>
      <c r="F11" s="28"/>
      <c r="G11" s="28"/>
      <c r="H11" s="63"/>
      <c r="I11" s="85">
        <v>4</v>
      </c>
      <c r="J11" s="82"/>
      <c r="K11" s="82"/>
      <c r="L11" s="82"/>
      <c r="M11" s="98"/>
      <c r="N11" s="101"/>
      <c r="O11" s="82"/>
      <c r="P11" s="82"/>
    </row>
    <row r="12" spans="1:16">
      <c r="A12" s="29" t="s">
        <v>23</v>
      </c>
      <c r="B12" s="29"/>
      <c r="C12" s="29"/>
      <c r="D12" s="29"/>
      <c r="E12" s="29"/>
      <c r="F12" s="29"/>
      <c r="G12" s="29"/>
      <c r="H12" s="29"/>
      <c r="I12" s="85">
        <v>5</v>
      </c>
      <c r="J12" s="82"/>
      <c r="K12" s="82"/>
      <c r="L12" s="82"/>
      <c r="M12" s="98"/>
      <c r="N12" s="101"/>
      <c r="O12" s="82"/>
      <c r="P12" s="82"/>
    </row>
    <row r="13" ht="220" customHeight="1" spans="1:16">
      <c r="A13" s="30"/>
      <c r="B13" s="30"/>
      <c r="C13" s="30"/>
      <c r="D13" s="30"/>
      <c r="E13" s="30"/>
      <c r="F13" s="30"/>
      <c r="G13" s="30"/>
      <c r="H13" s="30"/>
      <c r="I13" s="86">
        <v>6</v>
      </c>
      <c r="J13" s="87"/>
      <c r="K13" s="87"/>
      <c r="L13" s="87"/>
      <c r="M13" s="98"/>
      <c r="N13" s="102"/>
      <c r="O13" s="102"/>
      <c r="P13" s="103"/>
    </row>
    <row r="14" ht="23" customHeight="1" spans="1:16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ht="16.5" spans="1:16">
      <c r="A15" s="31" t="s">
        <v>24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04"/>
    </row>
    <row r="16" s="9" customFormat="1" ht="30" customHeight="1" spans="1:18">
      <c r="A16" s="33" t="s">
        <v>25</v>
      </c>
      <c r="B16" s="34" t="s">
        <v>26</v>
      </c>
      <c r="C16" s="34" t="s">
        <v>27</v>
      </c>
      <c r="D16" s="34" t="s">
        <v>28</v>
      </c>
      <c r="E16" s="34" t="s">
        <v>29</v>
      </c>
      <c r="F16" s="34" t="s">
        <v>30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R16" s="120"/>
    </row>
    <row r="17" ht="30" customHeight="1" spans="1:16">
      <c r="A17" s="35"/>
      <c r="B17" s="36" t="s">
        <v>31</v>
      </c>
      <c r="C17" s="37" t="s">
        <v>32</v>
      </c>
      <c r="D17" s="37" t="s">
        <v>33</v>
      </c>
      <c r="E17" s="37" t="s">
        <v>34</v>
      </c>
      <c r="F17" s="37" t="s">
        <v>35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ht="57" spans="1:16">
      <c r="A18" s="35"/>
      <c r="B18" s="36" t="s">
        <v>36</v>
      </c>
      <c r="C18" s="37" t="s">
        <v>37</v>
      </c>
      <c r="D18" s="37" t="s">
        <v>38</v>
      </c>
      <c r="E18" s="37" t="s">
        <v>39</v>
      </c>
      <c r="F18" s="37" t="s">
        <v>40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ht="30" customHeight="1" spans="1:16">
      <c r="A19" s="35"/>
      <c r="B19" s="36" t="s">
        <v>41</v>
      </c>
      <c r="C19" s="37" t="s">
        <v>42</v>
      </c>
      <c r="D19" s="37" t="s">
        <v>43</v>
      </c>
      <c r="E19" s="37" t="s">
        <v>44</v>
      </c>
      <c r="F19" s="37" t="s">
        <v>45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ht="30" customHeight="1" spans="1:16">
      <c r="A20" s="35"/>
      <c r="B20" s="36" t="s">
        <v>46</v>
      </c>
      <c r="C20" s="37" t="s">
        <v>47</v>
      </c>
      <c r="D20" s="37" t="s">
        <v>48</v>
      </c>
      <c r="E20" s="37" t="s">
        <v>49</v>
      </c>
      <c r="F20" s="37" t="s">
        <v>50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ht="30" customHeight="1" spans="1:16">
      <c r="A21" s="38"/>
      <c r="B21" s="39" t="s">
        <v>51</v>
      </c>
      <c r="C21" s="40" t="s">
        <v>52</v>
      </c>
      <c r="D21" s="40" t="s">
        <v>53</v>
      </c>
      <c r="E21" s="40" t="s">
        <v>54</v>
      </c>
      <c r="F21" s="40" t="s">
        <v>55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="9" customFormat="1" ht="16.2" customHeight="1" spans="1:16">
      <c r="A22" s="33" t="s">
        <v>56</v>
      </c>
      <c r="B22" s="34" t="s">
        <v>57</v>
      </c>
      <c r="C22" s="34"/>
      <c r="D22" s="34"/>
      <c r="E22" s="64" t="s">
        <v>58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105"/>
    </row>
    <row r="23" ht="45" customHeight="1" spans="1:16">
      <c r="A23" s="35"/>
      <c r="B23" s="36" t="s">
        <v>59</v>
      </c>
      <c r="C23" s="36"/>
      <c r="D23" s="36"/>
      <c r="E23" s="66" t="s">
        <v>60</v>
      </c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</row>
    <row r="24" ht="32" customHeight="1" spans="1:16">
      <c r="A24" s="35"/>
      <c r="B24" s="36" t="s">
        <v>61</v>
      </c>
      <c r="C24" s="36"/>
      <c r="D24" s="36"/>
      <c r="E24" s="68" t="s">
        <v>62</v>
      </c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</row>
    <row r="25" ht="16.5" spans="1:16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ht="26" customHeight="1" spans="1:16">
      <c r="A26" s="42" t="s">
        <v>63</v>
      </c>
      <c r="B26" s="43"/>
      <c r="C26" s="43"/>
      <c r="D26" s="43"/>
      <c r="E26" s="43"/>
      <c r="F26" s="43"/>
      <c r="G26" s="43"/>
      <c r="H26" s="69"/>
      <c r="I26" s="88" t="s">
        <v>64</v>
      </c>
      <c r="J26" s="88"/>
      <c r="K26" s="88"/>
      <c r="L26" s="88"/>
      <c r="M26" s="88"/>
      <c r="N26" s="106"/>
      <c r="O26" s="106"/>
      <c r="P26" s="107"/>
    </row>
    <row r="27" spans="1:16">
      <c r="A27" s="44" t="s">
        <v>65</v>
      </c>
      <c r="B27" s="45" t="s">
        <v>66</v>
      </c>
      <c r="C27" s="45"/>
      <c r="D27" s="45"/>
      <c r="E27" s="45"/>
      <c r="F27" s="45"/>
      <c r="G27" s="45"/>
      <c r="H27" s="70"/>
      <c r="I27" s="35" t="s">
        <v>67</v>
      </c>
      <c r="J27" s="49" t="s">
        <v>68</v>
      </c>
      <c r="K27" s="49" t="s">
        <v>69</v>
      </c>
      <c r="L27" s="49" t="s">
        <v>70</v>
      </c>
      <c r="M27" s="108" t="s">
        <v>71</v>
      </c>
      <c r="N27" s="108" t="s">
        <v>72</v>
      </c>
      <c r="O27" s="109"/>
      <c r="P27" s="110"/>
    </row>
    <row r="28" spans="1:16">
      <c r="A28" s="35" t="s">
        <v>73</v>
      </c>
      <c r="B28" s="46" t="s">
        <v>74</v>
      </c>
      <c r="C28" s="47" t="s">
        <v>75</v>
      </c>
      <c r="D28" s="48"/>
      <c r="E28" s="48"/>
      <c r="F28" s="48"/>
      <c r="G28" s="48"/>
      <c r="H28" s="71"/>
      <c r="I28" s="89" t="s">
        <v>76</v>
      </c>
      <c r="J28" s="37">
        <v>0</v>
      </c>
      <c r="K28" s="37">
        <v>0</v>
      </c>
      <c r="L28" s="37">
        <v>0</v>
      </c>
      <c r="M28" s="37">
        <f>SUM(J28:L28)</f>
        <v>0</v>
      </c>
      <c r="N28" s="111" t="s">
        <v>77</v>
      </c>
      <c r="O28" s="112"/>
      <c r="P28" s="113"/>
    </row>
    <row r="29" spans="1:16">
      <c r="A29" s="35"/>
      <c r="B29" s="49" t="s">
        <v>78</v>
      </c>
      <c r="C29" s="49" t="s">
        <v>79</v>
      </c>
      <c r="D29" s="49" t="s">
        <v>80</v>
      </c>
      <c r="E29" s="49" t="s">
        <v>81</v>
      </c>
      <c r="F29" s="49" t="s">
        <v>82</v>
      </c>
      <c r="G29" s="49" t="s">
        <v>83</v>
      </c>
      <c r="H29" s="72" t="s">
        <v>84</v>
      </c>
      <c r="I29" s="89" t="s">
        <v>85</v>
      </c>
      <c r="J29" s="37">
        <v>0</v>
      </c>
      <c r="K29" s="37">
        <v>0</v>
      </c>
      <c r="L29" s="37">
        <v>0</v>
      </c>
      <c r="M29" s="37">
        <f>SUM(J29:L29)</f>
        <v>0</v>
      </c>
      <c r="N29" s="114"/>
      <c r="O29" s="115"/>
      <c r="P29" s="116"/>
    </row>
    <row r="30" spans="1:16">
      <c r="A30" s="35"/>
      <c r="B30" s="50">
        <v>2</v>
      </c>
      <c r="C30" s="50">
        <v>3</v>
      </c>
      <c r="D30" s="50">
        <v>0</v>
      </c>
      <c r="E30" s="50">
        <v>0</v>
      </c>
      <c r="F30" s="50">
        <v>5</v>
      </c>
      <c r="G30" s="73">
        <f>SUM(B30:C30)/F30</f>
        <v>1</v>
      </c>
      <c r="H30" s="74">
        <f>C30/F30</f>
        <v>0.6</v>
      </c>
      <c r="I30" s="89" t="s">
        <v>86</v>
      </c>
      <c r="J30" s="37">
        <v>0</v>
      </c>
      <c r="K30" s="37">
        <v>0</v>
      </c>
      <c r="L30" s="37">
        <v>0</v>
      </c>
      <c r="M30" s="37">
        <v>0</v>
      </c>
      <c r="N30" s="114"/>
      <c r="O30" s="115"/>
      <c r="P30" s="116"/>
    </row>
    <row r="31" ht="28.5" spans="1:16">
      <c r="A31" s="51" t="s">
        <v>87</v>
      </c>
      <c r="B31" s="49" t="s">
        <v>78</v>
      </c>
      <c r="C31" s="49" t="s">
        <v>79</v>
      </c>
      <c r="D31" s="49" t="s">
        <v>80</v>
      </c>
      <c r="E31" s="49" t="s">
        <v>88</v>
      </c>
      <c r="F31" s="49" t="s">
        <v>89</v>
      </c>
      <c r="G31" s="49" t="s">
        <v>83</v>
      </c>
      <c r="H31" s="72" t="s">
        <v>90</v>
      </c>
      <c r="I31" s="89" t="s">
        <v>91</v>
      </c>
      <c r="J31" s="37">
        <v>0</v>
      </c>
      <c r="K31" s="37">
        <v>0</v>
      </c>
      <c r="L31" s="37">
        <v>0</v>
      </c>
      <c r="M31" s="37">
        <f>SUM(J31:L31)</f>
        <v>0</v>
      </c>
      <c r="N31" s="114"/>
      <c r="O31" s="115"/>
      <c r="P31" s="116"/>
    </row>
    <row r="32" ht="16.5" spans="1:16">
      <c r="A32" s="51"/>
      <c r="B32" s="50">
        <v>0</v>
      </c>
      <c r="C32" s="52">
        <v>0</v>
      </c>
      <c r="D32" s="52">
        <v>0</v>
      </c>
      <c r="E32" s="52">
        <v>2</v>
      </c>
      <c r="F32" s="52">
        <v>0</v>
      </c>
      <c r="G32" s="73" t="e">
        <f>(B32+C32+D32)/F32</f>
        <v>#DIV/0!</v>
      </c>
      <c r="H32" s="74" t="e">
        <f>B32/F32</f>
        <v>#DIV/0!</v>
      </c>
      <c r="I32" s="90" t="s">
        <v>71</v>
      </c>
      <c r="J32" s="37">
        <f>SUM(J28:J31)</f>
        <v>0</v>
      </c>
      <c r="K32" s="37">
        <f>SUM(K28:K31)</f>
        <v>0</v>
      </c>
      <c r="L32" s="37">
        <f>SUM(L28:L31)</f>
        <v>0</v>
      </c>
      <c r="M32" s="37">
        <f>SUM(M28:M31)</f>
        <v>0</v>
      </c>
      <c r="N32" s="117"/>
      <c r="O32" s="118"/>
      <c r="P32" s="119"/>
    </row>
    <row r="33" ht="20" customHeight="1" spans="1:16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ht="16.5" spans="1:16">
      <c r="A34" s="55" t="s">
        <v>92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ht="16.5" spans="1:16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ht="16.5" spans="1:16">
      <c r="A36" s="57" t="s">
        <v>93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</row>
    <row r="37" ht="16.5" spans="1:16">
      <c r="A37" s="58" t="s">
        <v>77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</sheetData>
  <mergeCells count="60">
    <mergeCell ref="A1:P1"/>
    <mergeCell ref="A2:B2"/>
    <mergeCell ref="C2:D2"/>
    <mergeCell ref="E2:F2"/>
    <mergeCell ref="G2:H2"/>
    <mergeCell ref="I2:J2"/>
    <mergeCell ref="K2:L2"/>
    <mergeCell ref="M2:N2"/>
    <mergeCell ref="O2:P2"/>
    <mergeCell ref="A3:B3"/>
    <mergeCell ref="C3:D3"/>
    <mergeCell ref="E3:F3"/>
    <mergeCell ref="G3:H3"/>
    <mergeCell ref="I3:J3"/>
    <mergeCell ref="K3:L3"/>
    <mergeCell ref="M3:N3"/>
    <mergeCell ref="O3:P3"/>
    <mergeCell ref="A4:P4"/>
    <mergeCell ref="A5:P5"/>
    <mergeCell ref="A6:H6"/>
    <mergeCell ref="I6:P6"/>
    <mergeCell ref="J7:L7"/>
    <mergeCell ref="N7:P7"/>
    <mergeCell ref="J8:L8"/>
    <mergeCell ref="N8:P8"/>
    <mergeCell ref="J9:L9"/>
    <mergeCell ref="N9:P9"/>
    <mergeCell ref="J10:L10"/>
    <mergeCell ref="N10:P10"/>
    <mergeCell ref="A11:H11"/>
    <mergeCell ref="J11:L11"/>
    <mergeCell ref="N11:P11"/>
    <mergeCell ref="J12:L12"/>
    <mergeCell ref="N12:P12"/>
    <mergeCell ref="J13:L13"/>
    <mergeCell ref="N13:P13"/>
    <mergeCell ref="A14:P14"/>
    <mergeCell ref="A15:P15"/>
    <mergeCell ref="B22:D22"/>
    <mergeCell ref="E22:P22"/>
    <mergeCell ref="B23:D23"/>
    <mergeCell ref="E23:P23"/>
    <mergeCell ref="B24:D24"/>
    <mergeCell ref="E24:P24"/>
    <mergeCell ref="A26:H26"/>
    <mergeCell ref="I26:P26"/>
    <mergeCell ref="B27:H27"/>
    <mergeCell ref="N27:P27"/>
    <mergeCell ref="C28:H28"/>
    <mergeCell ref="A33:P33"/>
    <mergeCell ref="A34:P34"/>
    <mergeCell ref="A35:P35"/>
    <mergeCell ref="A36:P36"/>
    <mergeCell ref="A37:P37"/>
    <mergeCell ref="A16:A21"/>
    <mergeCell ref="A22:A24"/>
    <mergeCell ref="A28:A30"/>
    <mergeCell ref="A12:H13"/>
    <mergeCell ref="A7:H10"/>
    <mergeCell ref="N28:P32"/>
  </mergeCells>
  <conditionalFormatting sqref="G3:H3">
    <cfRule type="cellIs" dxfId="0" priority="17" operator="equal">
      <formula>"不通过"</formula>
    </cfRule>
    <cfRule type="cellIs" dxfId="1" priority="18" operator="equal">
      <formula>"通过"</formula>
    </cfRule>
  </conditionalFormatting>
  <conditionalFormatting sqref="M8">
    <cfRule type="containsText" dxfId="1" priority="4" operator="between" text="低">
      <formula>NOT(ISERROR(SEARCH("低",M8)))</formula>
    </cfRule>
  </conditionalFormatting>
  <conditionalFormatting sqref="M9">
    <cfRule type="containsText" dxfId="1" priority="3" operator="between" text="低">
      <formula>NOT(ISERROR(SEARCH("低",M9)))</formula>
    </cfRule>
  </conditionalFormatting>
  <conditionalFormatting sqref="M10:M13">
    <cfRule type="containsText" dxfId="1" priority="1" operator="between" text="低">
      <formula>NOT(ISERROR(SEARCH("低",M10)))</formula>
    </cfRule>
  </conditionalFormatting>
  <dataValidations count="5">
    <dataValidation type="list" allowBlank="1" showInputMessage="1" showErrorMessage="1" sqref="M8 M9 M10 M11 M12 M13">
      <formula1>"高,中,低"</formula1>
    </dataValidation>
    <dataValidation allowBlank="1" showInputMessage="1" showErrorMessage="1" sqref="C7:H7 B8 C8:H8 C12:H12 C13:H13 B9:B10 C9:H10"/>
    <dataValidation type="list" allowBlank="1" showInputMessage="1" showErrorMessage="1" sqref="G3:H3">
      <formula1>"通过,不通过,评审后通过"</formula1>
    </dataValidation>
    <dataValidation type="list" allowBlank="1" showInputMessage="1" showErrorMessage="1" sqref="L2 C3:D3">
      <formula1>"进行中, 完成, 阻塞"</formula1>
    </dataValidation>
    <dataValidation type="list" allowBlank="1" showInputMessage="1" showErrorMessage="1" sqref="A1 J1:P1">
      <formula1>"测试日报,测试报告"</formula1>
    </dataValidation>
  </dataValidations>
  <hyperlinks>
    <hyperlink ref="E24" r:id="rId3" display="http://10.0.36.228/uos-professional/image-1050-update3/daily-stable/20220808/uniontechos-desktop-20-professional-1050-update3-arm64.iso" tooltip="http://10.0.36.228/uos-professional/image-1050-update3/daily-stable/20220808/uniontechos-desktop-20-professional-1050-update3-arm64.iso"/>
    <hyperlink ref="C28" r:id="rId4" display="https://pms.uniontech.com/testtask-cases-20335.html" tooltip="https://pms.uniontech.com/testtask-cases-20335.html"/>
  </hyperlink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J18" sqref="J18"/>
    </sheetView>
  </sheetViews>
  <sheetFormatPr defaultColWidth="8.89166666666667" defaultRowHeight="15.75" outlineLevelRow="5"/>
  <cols>
    <col min="1" max="1" width="13.75" customWidth="1"/>
    <col min="2" max="2" width="13.375" customWidth="1"/>
    <col min="3" max="3" width="9.75" customWidth="1"/>
    <col min="4" max="4" width="21" customWidth="1"/>
    <col min="5" max="5" width="46.5" customWidth="1"/>
    <col min="6" max="6" width="9.25" customWidth="1"/>
    <col min="7" max="7" width="6.375" customWidth="1"/>
    <col min="8" max="8" width="5.375" customWidth="1"/>
    <col min="9" max="9" width="9.75" customWidth="1"/>
    <col min="10" max="10" width="23.625" customWidth="1"/>
    <col min="11" max="11" width="7.875" customWidth="1"/>
    <col min="12" max="12" width="8.625" customWidth="1"/>
    <col min="13" max="13" width="14.625" customWidth="1"/>
  </cols>
  <sheetData>
    <row r="1" ht="18" spans="1:13">
      <c r="A1" s="1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57" spans="1:13">
      <c r="A2" s="3" t="s">
        <v>95</v>
      </c>
      <c r="B2" s="4" t="s">
        <v>96</v>
      </c>
      <c r="C2" s="4" t="s">
        <v>97</v>
      </c>
      <c r="D2" s="4" t="s">
        <v>98</v>
      </c>
      <c r="E2" s="6" t="s">
        <v>99</v>
      </c>
      <c r="F2" s="4" t="s">
        <v>100</v>
      </c>
      <c r="G2" s="4" t="s">
        <v>101</v>
      </c>
      <c r="H2" s="4" t="s">
        <v>102</v>
      </c>
      <c r="I2" s="4" t="s">
        <v>103</v>
      </c>
      <c r="J2" s="4" t="s">
        <v>104</v>
      </c>
      <c r="K2" s="4" t="s">
        <v>105</v>
      </c>
      <c r="L2" s="4" t="s">
        <v>106</v>
      </c>
      <c r="M2" s="4" t="s">
        <v>107</v>
      </c>
    </row>
    <row r="3" ht="63" spans="1:13">
      <c r="A3" s="5" t="s">
        <v>108</v>
      </c>
      <c r="B3" s="5" t="s">
        <v>109</v>
      </c>
      <c r="C3" s="5" t="s">
        <v>110</v>
      </c>
      <c r="D3" s="5"/>
      <c r="E3" s="5" t="s">
        <v>111</v>
      </c>
      <c r="F3" s="5" t="s">
        <v>112</v>
      </c>
      <c r="G3" s="5">
        <v>22321</v>
      </c>
      <c r="H3" s="5" t="s">
        <v>113</v>
      </c>
      <c r="I3" s="5" t="s">
        <v>114</v>
      </c>
      <c r="J3" s="7" t="s">
        <v>115</v>
      </c>
      <c r="K3" s="5" t="s">
        <v>116</v>
      </c>
      <c r="L3" s="8" t="s">
        <v>117</v>
      </c>
      <c r="M3" s="5" t="s">
        <v>118</v>
      </c>
    </row>
    <row r="6" spans="1:1">
      <c r="A6" t="s">
        <v>119</v>
      </c>
    </row>
  </sheetData>
  <mergeCells count="1">
    <mergeCell ref="A1:M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报告</vt:lpstr>
      <vt:lpstr>changelist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</dc:creator>
  <cp:lastModifiedBy>chenjingv</cp:lastModifiedBy>
  <cp:revision>1</cp:revision>
  <dcterms:created xsi:type="dcterms:W3CDTF">2020-01-16T14:15:00Z</dcterms:created>
  <dcterms:modified xsi:type="dcterms:W3CDTF">2022-08-10T17:51:08Z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2052-11.8.2.1115</vt:lpwstr>
  </property>
  <property fmtid="{D5CDD505-2E9C-101B-9397-08002B2CF9AE}" pid="3" name="ICV">
    <vt:lpwstr>E7336D00CB5DE4ACC927D662E9668866</vt:lpwstr>
  </property>
</Properties>
</file>