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vue\chumpower\excel_in\"/>
    </mc:Choice>
  </mc:AlternateContent>
  <xr:revisionPtr revIDLastSave="0" documentId="13_ncr:1_{2D4627FB-6C7F-4429-8ED9-2A5124DADDF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組裝表" sheetId="9" r:id="rId1"/>
    <sheet name="元件" sheetId="10" r:id="rId2"/>
    <sheet name="報工資料" sheetId="11" r:id="rId3"/>
  </sheets>
  <definedNames>
    <definedName name="_xlnm._FilterDatabase" localSheetId="2" hidden="1">報工資料!$A$1:$V$1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9" l="1"/>
  <c r="T10" i="9" l="1"/>
  <c r="T9" i="9"/>
  <c r="T8" i="9"/>
  <c r="T7" i="9"/>
  <c r="T6" i="9"/>
  <c r="T5" i="9"/>
  <c r="T4" i="9"/>
  <c r="T3" i="9"/>
  <c r="T2" i="9"/>
  <c r="N2" i="9"/>
  <c r="O2" i="9" s="1"/>
  <c r="U2" i="9" s="1"/>
  <c r="N10" i="9"/>
  <c r="O10" i="9" s="1"/>
  <c r="U10" i="9" s="1"/>
  <c r="N9" i="9"/>
  <c r="O9" i="9" s="1"/>
  <c r="U9" i="9" s="1"/>
  <c r="N8" i="9"/>
  <c r="O8" i="9" s="1"/>
  <c r="U8" i="9" s="1"/>
  <c r="N7" i="9"/>
  <c r="O7" i="9" s="1"/>
  <c r="U7" i="9" s="1"/>
  <c r="N6" i="9"/>
  <c r="O6" i="9" s="1"/>
  <c r="U6" i="9" s="1"/>
  <c r="N5" i="9"/>
  <c r="O5" i="9" s="1"/>
  <c r="U5" i="9" s="1"/>
  <c r="N4" i="9"/>
  <c r="O4" i="9" s="1"/>
  <c r="U4" i="9" s="1"/>
  <c r="N3" i="9"/>
  <c r="O3" i="9" s="1"/>
  <c r="U3" i="9" s="1"/>
</calcChain>
</file>

<file path=xl/sharedStrings.xml><?xml version="1.0" encoding="utf-8"?>
<sst xmlns="http://schemas.openxmlformats.org/spreadsheetml/2006/main" count="779" uniqueCount="246">
  <si>
    <t>類型</t>
    <phoneticPr fontId="1" type="noConversion"/>
  </si>
  <si>
    <t>單號</t>
    <phoneticPr fontId="1" type="noConversion"/>
  </si>
  <si>
    <t>料號</t>
    <phoneticPr fontId="1" type="noConversion"/>
  </si>
  <si>
    <t>說明</t>
    <phoneticPr fontId="1" type="noConversion"/>
  </si>
  <si>
    <t>立單日</t>
    <phoneticPr fontId="1" type="noConversion"/>
  </si>
  <si>
    <t>交期</t>
    <phoneticPr fontId="1" type="noConversion"/>
  </si>
  <si>
    <t>數量</t>
    <phoneticPr fontId="1" type="noConversion"/>
  </si>
  <si>
    <t>實際(總)</t>
    <phoneticPr fontId="1" type="noConversion"/>
  </si>
  <si>
    <t>標準總工時</t>
    <phoneticPr fontId="1" type="noConversion"/>
  </si>
  <si>
    <t>標準實際差異</t>
    <phoneticPr fontId="1" type="noConversion"/>
  </si>
  <si>
    <t>PBB1</t>
  </si>
  <si>
    <t>BA12213201103A</t>
  </si>
  <si>
    <t>夾頭(KL13S-JT6) / 鍍鈦爪 / 前後套染黑</t>
  </si>
  <si>
    <t>BA12716201002A</t>
  </si>
  <si>
    <t>夾頭(KL16S-MT3) / 鍍鈦爪 / 前後套染黑(平) / 帶刀柄式</t>
  </si>
  <si>
    <t>BA2BT40044120A</t>
  </si>
  <si>
    <t>直結式鑽夾頭刀桿 BT40xCHU16(MT3)-120L 鍍鈦爪/黑</t>
  </si>
  <si>
    <t>NBB1</t>
  </si>
  <si>
    <t>BY12213030401A</t>
  </si>
  <si>
    <t>BA12613201009A</t>
  </si>
  <si>
    <t>夾頭(KL13S-D19.05) / 鍍鈦爪 / 前後套染黑</t>
  </si>
  <si>
    <t>BF900F2580017A</t>
  </si>
  <si>
    <t>四瓣爪(OTT-ISO20-15度)/透明油/PIN</t>
  </si>
  <si>
    <t>BA13316200001A</t>
  </si>
  <si>
    <t>齒輪夾頭(GHK16S)鍍鈦爪/前套有溝槽</t>
  </si>
  <si>
    <t>KL13S 三爪(鍍鈦)-專案測試(1)</t>
  </si>
  <si>
    <t>BA352S2100101A</t>
  </si>
  <si>
    <t>絲攻扭力夾頭 ISO529/2283 TC312(M10)Φ8.0口6.3</t>
  </si>
  <si>
    <t>BB12213030401D</t>
  </si>
  <si>
    <t>KL13S 三爪(鍍鈦)</t>
  </si>
  <si>
    <t>121100014472</t>
  </si>
  <si>
    <t>BF122T5930001A</t>
  </si>
  <si>
    <t>不銹鋼夾頭 (KL3S-M15)/有孔+扳手孔</t>
  </si>
  <si>
    <t>BF2BTT5930001A</t>
  </si>
  <si>
    <t>不銹鋼夾頭刀桿 (BT20xKL3S-M15)/斜套加長2mm</t>
  </si>
  <si>
    <t>321100001189</t>
  </si>
  <si>
    <t>121100014660</t>
  </si>
  <si>
    <t>BA2BT30224201A</t>
  </si>
  <si>
    <t>齒輪夾頭刀桿 (BT30xGHK16S-105L)鍍鈦爪/有溝槽/AD水孔</t>
  </si>
  <si>
    <t>121100014668</t>
  </si>
  <si>
    <t>121100014687</t>
  </si>
  <si>
    <t>BA362MT04S001A</t>
  </si>
  <si>
    <t>絲攻快換式連接桿 MT4-SF12-41L</t>
  </si>
  <si>
    <t>121100014696</t>
  </si>
  <si>
    <t>121100014708</t>
  </si>
  <si>
    <t>121100014783</t>
  </si>
  <si>
    <t>121100014804</t>
  </si>
  <si>
    <t>B109組裝工時(分)</t>
    <phoneticPr fontId="1" type="noConversion"/>
  </si>
  <si>
    <t>B110檢驗工時(分)</t>
    <phoneticPr fontId="1" type="noConversion"/>
  </si>
  <si>
    <t>B106雷刻工時(分)</t>
    <phoneticPr fontId="1" type="noConversion"/>
  </si>
  <si>
    <t>廢品</t>
    <phoneticPr fontId="1" type="noConversion"/>
  </si>
  <si>
    <t>良品率
(移轉量)</t>
    <phoneticPr fontId="1" type="noConversion"/>
  </si>
  <si>
    <t>異常工時
(作業者KEY入)</t>
    <phoneticPr fontId="1" type="noConversion"/>
  </si>
  <si>
    <t>入庫量</t>
    <phoneticPr fontId="1" type="noConversion"/>
  </si>
  <si>
    <t>合計標工</t>
    <phoneticPr fontId="1" type="noConversion"/>
  </si>
  <si>
    <t>實際工時/pcs</t>
    <phoneticPr fontId="1" type="noConversion"/>
  </si>
  <si>
    <t>訂單</t>
  </si>
  <si>
    <t>預留項目</t>
  </si>
  <si>
    <t>物料</t>
  </si>
  <si>
    <t>物料說明</t>
  </si>
  <si>
    <t>需求數量</t>
    <phoneticPr fontId="8" type="noConversion"/>
  </si>
  <si>
    <t>領料數量</t>
    <phoneticPr fontId="8" type="noConversion"/>
  </si>
  <si>
    <t>未結數量</t>
    <phoneticPr fontId="8" type="noConversion"/>
  </si>
  <si>
    <t>物料短缺</t>
    <phoneticPr fontId="8" type="noConversion"/>
  </si>
  <si>
    <t>1</t>
  </si>
  <si>
    <t>BB13003030001B</t>
  </si>
  <si>
    <t>KL3S 三爪(不銹鋼)</t>
  </si>
  <si>
    <t>2</t>
  </si>
  <si>
    <t>BG122T6370401A</t>
  </si>
  <si>
    <t>KL3S 推桿(不銹鋼-中心出水-加長)-M8x17L</t>
  </si>
  <si>
    <t>3</t>
  </si>
  <si>
    <t>BG122T5930601A</t>
  </si>
  <si>
    <t>KL3S-M15 斜套轉接頭(不銹鋼-鈍化-加長)</t>
  </si>
  <si>
    <t>4</t>
  </si>
  <si>
    <t>BB13003070001A</t>
  </si>
  <si>
    <t>KL3S 前套(不銹鋼)</t>
  </si>
  <si>
    <t>5</t>
  </si>
  <si>
    <t>BG122T5930801A</t>
  </si>
  <si>
    <t>KL3S 後套(不銹鋼)-M21xP0.8</t>
  </si>
  <si>
    <t>6</t>
  </si>
  <si>
    <t>SB069004</t>
  </si>
  <si>
    <t>白鐵鋼珠_φ2.5(SUS440)</t>
  </si>
  <si>
    <t>7</t>
  </si>
  <si>
    <t>KR029103</t>
  </si>
  <si>
    <t>O型環_W1*ID15</t>
  </si>
  <si>
    <t>8</t>
  </si>
  <si>
    <t>BE1301101A</t>
  </si>
  <si>
    <t>KL4S 軟質鐵弗龍墊片-d6.8xD10xT0.8</t>
  </si>
  <si>
    <t>9</t>
  </si>
  <si>
    <t>KM102006</t>
  </si>
  <si>
    <t>止付螺絲_M3xP0.5x3L(SUS304)</t>
  </si>
  <si>
    <t>10</t>
  </si>
  <si>
    <t>BB13003010001B</t>
  </si>
  <si>
    <t>KL3S 本體(不銹鋼)</t>
  </si>
  <si>
    <t>BB2BT22013A01A</t>
  </si>
  <si>
    <t>BT30-GHK13S&amp;16S齒輪式刀桿本體</t>
  </si>
  <si>
    <t>BG900F2580102A</t>
  </si>
  <si>
    <t>OTT-ISO20定位銷爪軸</t>
  </si>
  <si>
    <t>BB900TTS30211A</t>
  </si>
  <si>
    <t>OTT-ISO20-15度爪片</t>
  </si>
  <si>
    <t>BESW20001A</t>
  </si>
  <si>
    <t>調整螺絲(中孔貫穿)_M8xP1.25x6L-#20</t>
  </si>
  <si>
    <t>BESP20001A</t>
  </si>
  <si>
    <t>對鎖式彈簧扣_W0.25xOD1.5x26L-#20</t>
  </si>
  <si>
    <t>KR015004</t>
  </si>
  <si>
    <t>O型環_S11.2</t>
  </si>
  <si>
    <t>BB362MT01SC01A</t>
  </si>
  <si>
    <t>MT4-SF12 快換式絲攻連接桿本體</t>
  </si>
  <si>
    <t>BB362DD02S001A</t>
  </si>
  <si>
    <t>SF12 外殼(黑)</t>
  </si>
  <si>
    <t>BB362DD05S001A</t>
  </si>
  <si>
    <t>SF12/WFE12 滑套(黑)</t>
  </si>
  <si>
    <t>BE3112101A</t>
  </si>
  <si>
    <t>SF12/WFE12 外扣環(Φ1.2xID23)</t>
  </si>
  <si>
    <t>BE3112102A</t>
  </si>
  <si>
    <t>SF12/WFE12 內扣環(Φ1.2xID20)</t>
  </si>
  <si>
    <t>BE3110101A</t>
  </si>
  <si>
    <t>SF12/WFE12小壓縮彈簧(W0.8xD7.8xL20xN7.5)(雙平研)</t>
  </si>
  <si>
    <t>BE3108101A</t>
  </si>
  <si>
    <t>SF12/WFE12 大壓縮彈簧(W1.2xD25.1xL27xN3.5)</t>
  </si>
  <si>
    <t>SB063015</t>
  </si>
  <si>
    <t>鋼珠_φ4.5(台灣製)</t>
  </si>
  <si>
    <t>BB35208010102A</t>
  </si>
  <si>
    <t>ISO529 TC312(M8)口6.3 絲攻本體(黑)</t>
  </si>
  <si>
    <t>BB35203020101A</t>
  </si>
  <si>
    <t>TC312 外殼(黑-壓花-單溝槽)</t>
  </si>
  <si>
    <t>BB35209030101A</t>
  </si>
  <si>
    <t>JIS TC312 固定塊(黑)</t>
  </si>
  <si>
    <t>BB35209040101A</t>
  </si>
  <si>
    <t>JIS TC312 調整螺帽(黑)</t>
  </si>
  <si>
    <t>BB35211050101A</t>
  </si>
  <si>
    <t>JIS TC-312(7/16-M11)Φ8.0 襯套(黑)</t>
  </si>
  <si>
    <t>BB35214060101A</t>
  </si>
  <si>
    <t>JIS TC312 SKD11墊圈_(已改版)</t>
  </si>
  <si>
    <t>BE3520703A</t>
  </si>
  <si>
    <t>D26.5xd19.3xT0.7 碟型彈片(中-黑)</t>
  </si>
  <si>
    <t>SB063003</t>
  </si>
  <si>
    <t>鋼珠_φ3.175(台灣製)</t>
  </si>
  <si>
    <t>SB063017</t>
  </si>
  <si>
    <t>鋼珠_φ5(台灣製)</t>
  </si>
  <si>
    <t>BE3521103A</t>
  </si>
  <si>
    <t>D13.7xW0.8xL12xN4 大壓縮彈簧</t>
  </si>
  <si>
    <t>11</t>
  </si>
  <si>
    <t>BE3520801A</t>
  </si>
  <si>
    <t>D30xd28xW1xH3.8 絲攻夾頭鋼絲扣環</t>
  </si>
  <si>
    <t>BB12213010001E</t>
  </si>
  <si>
    <t>KL13S 本體</t>
  </si>
  <si>
    <t>BB12613040001A</t>
  </si>
  <si>
    <t>KL13S 推桿-M14x39L</t>
  </si>
  <si>
    <t>BE1260501A</t>
  </si>
  <si>
    <t>KL13-16 橡膠迫緊片-d12xD20xT0.6</t>
  </si>
  <si>
    <t>BB1261306DC01A</t>
  </si>
  <si>
    <t>KL13S 斜套(D19.05) - (連柄一體式)</t>
  </si>
  <si>
    <t>BB12213070101A</t>
  </si>
  <si>
    <t>KL13S 前套(黑)</t>
  </si>
  <si>
    <t>BB12213080101B</t>
  </si>
  <si>
    <t>KL13S 後套 (黑-圓孔-斜)</t>
  </si>
  <si>
    <t>SB063010</t>
  </si>
  <si>
    <t>鋼珠_φ4(台灣製)</t>
  </si>
  <si>
    <t>BB2BT0101M120A</t>
  </si>
  <si>
    <t>BT40xCHU16(MT3)-120L 刀桿本體</t>
  </si>
  <si>
    <t>KM015007</t>
  </si>
  <si>
    <t>六角承窩頭螺栓_M8xP1.25x30L</t>
  </si>
  <si>
    <t>BG129T5930101A</t>
  </si>
  <si>
    <t>BT20xM15 刀桿本體(不銹鋼)</t>
  </si>
  <si>
    <t>BB12213040001A</t>
  </si>
  <si>
    <t>KL13S 推桿-M14x33.5L</t>
  </si>
  <si>
    <t>BB1221306J901A</t>
  </si>
  <si>
    <t>KL13S 斜套(JT6)</t>
  </si>
  <si>
    <t>BB12213100101B</t>
  </si>
  <si>
    <t>KL13S 固定環(黑)</t>
  </si>
  <si>
    <t>KM102002</t>
  </si>
  <si>
    <t>止付螺絲_M6xP1x8L</t>
  </si>
  <si>
    <t>作業</t>
  </si>
  <si>
    <t>工作中心</t>
  </si>
  <si>
    <t>作業數量 (MEINH)</t>
  </si>
  <si>
    <t>確認良品率 (GMEIN)</t>
  </si>
  <si>
    <t>確認廢品 (MEINH)</t>
  </si>
  <si>
    <t>過帳日期</t>
  </si>
  <si>
    <t>單位/作業 (=ILE01)</t>
  </si>
  <si>
    <t>待確認作業 2 (ILE02)</t>
  </si>
  <si>
    <t>單位/作業 (=ILE02)</t>
  </si>
  <si>
    <t>待確認作業 3 (ILE03)</t>
  </si>
  <si>
    <t>單位/作業 (=ILE03)</t>
  </si>
  <si>
    <t>待確認作業 4 (ILE04)</t>
  </si>
  <si>
    <t>單位/作業 (=ILE04)</t>
  </si>
  <si>
    <t>差異原因</t>
  </si>
  <si>
    <t>員工號碼</t>
  </si>
  <si>
    <t>確認內文</t>
  </si>
  <si>
    <t>輸入者</t>
  </si>
  <si>
    <t>建立日期</t>
  </si>
  <si>
    <t>確認輸入時間</t>
  </si>
  <si>
    <t>0010</t>
  </si>
  <si>
    <t>B109</t>
  </si>
  <si>
    <t/>
  </si>
  <si>
    <t>MIN</t>
  </si>
  <si>
    <t>1011019</t>
  </si>
  <si>
    <t>量爪*17SET</t>
  </si>
  <si>
    <t>12220B01</t>
  </si>
  <si>
    <t>組立*17(移轉檢驗*17)</t>
  </si>
  <si>
    <t>敲PIN*15，異常工時0.33H</t>
  </si>
  <si>
    <t>0020</t>
  </si>
  <si>
    <t>B110</t>
  </si>
  <si>
    <t>檢驗*12(整修*5，異常工時1.33H)+清洗擦拭*17(移轉雷刻*17)</t>
  </si>
  <si>
    <t>0030</t>
  </si>
  <si>
    <t>B106</t>
  </si>
  <si>
    <t>1011014</t>
  </si>
  <si>
    <t>雷刻 17PCS 35分 光纖</t>
  </si>
  <si>
    <t>12250B02</t>
  </si>
  <si>
    <t>1011002</t>
  </si>
  <si>
    <t>雷刻 17PCS 10分 承旺</t>
  </si>
  <si>
    <t>黏鋼珠(機)&amp;磨斜套(機)*108</t>
  </si>
  <si>
    <t>組立*18(移轉檢驗*18)(不含黏鋼珠&amp;磨斜套)</t>
  </si>
  <si>
    <t>0</t>
  </si>
  <si>
    <t>補機器工時</t>
  </si>
  <si>
    <t>12260B03</t>
  </si>
  <si>
    <t>組立*90(移轉檢驗*90)(未黏鋼珠、未磨斜套)</t>
  </si>
  <si>
    <t>12220A01</t>
  </si>
  <si>
    <t>檢驗*70</t>
  </si>
  <si>
    <t>(異常1.33H)整修*6檢驗*32</t>
  </si>
  <si>
    <t>壓配+鎖螺絲+防鏽*108(入庫*108)</t>
  </si>
  <si>
    <t>1020006</t>
  </si>
  <si>
    <t>組立*19(移轉檢驗*19)</t>
  </si>
  <si>
    <t>(異常0.33H)整修*2檢驗*17+黏側蓋*19</t>
  </si>
  <si>
    <t>1017009</t>
  </si>
  <si>
    <t>動平衡+防鏽*19(入庫*19)</t>
  </si>
  <si>
    <t>1011001</t>
  </si>
  <si>
    <t>組立*103(入庫*103)(未轉牙)</t>
  </si>
  <si>
    <t>組立*5(入庫*5)</t>
  </si>
  <si>
    <t>組立*10(入庫*10)</t>
  </si>
  <si>
    <t>1007003</t>
  </si>
  <si>
    <t>(異常11.75H)整修*15組立*35(移轉檢驗*50)</t>
  </si>
  <si>
    <t>取消原因:輸入有誤(異常)</t>
  </si>
  <si>
    <t>(異常1.75H)整修*15組立*35(移轉檢驗*50)</t>
  </si>
  <si>
    <t>(異常1H)整修*10組立*15(移轉檢驗*25)(機器黏鋼珠*50)</t>
  </si>
  <si>
    <t>補良品率</t>
  </si>
  <si>
    <t>檢驗*33</t>
  </si>
  <si>
    <t>(異常0.66H)整修*5組立*20(移轉檢驗*25)(未黏鋼珠)</t>
  </si>
  <si>
    <t>檢驗*42</t>
  </si>
  <si>
    <t>(異常6.75H)整修*25</t>
  </si>
  <si>
    <t>防鏽*100(入庫*100)</t>
  </si>
  <si>
    <t>1010016</t>
  </si>
  <si>
    <t>組立*1(移轉檢驗*1)</t>
  </si>
  <si>
    <t>檢驗*1(入庫*1)</t>
  </si>
  <si>
    <t>組立*25(移轉檢驗*25)</t>
  </si>
  <si>
    <t>複驗+清洗+擦拭*25(入庫*25)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</si>
</sst>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76" formatCode="yyyy/mm/dd"/>
    <numFmt numFmtId="177" formatCode="0.00_ ;[Red]\-0.00\ "/>
    <numFmt numFmtId="178" formatCode="#,##0.000"/>
    <numFmt numFmtId="179" formatCode="[$-F400]h:mm:ss\ AM/PM"/>
  </numFmts>
  <fonts count="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8"/>
      <color theme="1"/>
      <name val="新細明體"/>
      <family val="2"/>
      <charset val="136"/>
      <scheme val="minor"/>
    </font>
    <font>
      <sz val="8"/>
      <color theme="1"/>
      <name val="新細明體"/>
      <family val="1"/>
      <charset val="136"/>
      <scheme val="minor"/>
    </font>
    <font>
      <sz val="10"/>
      <name val="細明體"/>
      <family val="3"/>
      <charset val="136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1" xfId="0" applyNumberFormat="1" applyBorder="1">
      <alignment vertical="center"/>
    </xf>
    <xf numFmtId="49" fontId="0" fillId="0" borderId="0" xfId="0" applyNumberFormat="1">
      <alignment vertical="center"/>
    </xf>
    <xf numFmtId="43" fontId="0" fillId="0" borderId="1" xfId="1" applyFont="1" applyBorder="1" applyAlignment="1">
      <alignment horizontal="center" vertical="center"/>
    </xf>
    <xf numFmtId="2" fontId="0" fillId="0" borderId="1" xfId="0" applyNumberFormat="1" applyBorder="1">
      <alignment vertical="center"/>
    </xf>
    <xf numFmtId="2" fontId="0" fillId="0" borderId="1" xfId="1" applyNumberFormat="1" applyFont="1" applyFill="1" applyBorder="1">
      <alignment vertical="center"/>
    </xf>
    <xf numFmtId="0" fontId="6" fillId="0" borderId="1" xfId="0" applyFont="1" applyBorder="1" applyAlignment="1">
      <alignment vertical="center" shrinkToFit="1"/>
    </xf>
    <xf numFmtId="14" fontId="6" fillId="0" borderId="1" xfId="0" applyNumberFormat="1" applyFont="1" applyBorder="1" applyAlignment="1">
      <alignment vertical="center" shrinkToFit="1"/>
    </xf>
    <xf numFmtId="2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3" fillId="2" borderId="1" xfId="2" applyBorder="1" applyAlignment="1">
      <alignment horizontal="center" vertical="center" wrapText="1"/>
    </xf>
    <xf numFmtId="0" fontId="4" fillId="3" borderId="1" xfId="3" applyBorder="1" applyAlignment="1">
      <alignment horizontal="center" vertical="center" wrapText="1"/>
    </xf>
    <xf numFmtId="0" fontId="4" fillId="3" borderId="1" xfId="3" applyBorder="1" applyAlignment="1">
      <alignment horizontal="center" vertical="center"/>
    </xf>
    <xf numFmtId="0" fontId="3" fillId="2" borderId="1" xfId="2" applyBorder="1" applyAlignment="1">
      <alignment horizontal="center" vertical="center"/>
    </xf>
    <xf numFmtId="0" fontId="0" fillId="4" borderId="1" xfId="0" applyFill="1" applyBorder="1">
      <alignment vertical="center"/>
    </xf>
    <xf numFmtId="0" fontId="7" fillId="4" borderId="1" xfId="0" applyFont="1" applyFill="1" applyBorder="1" applyAlignment="1">
      <alignment vertical="center" wrapText="1"/>
    </xf>
    <xf numFmtId="0" fontId="0" fillId="0" borderId="0" xfId="0" applyAlignment="1">
      <alignment vertical="top"/>
    </xf>
    <xf numFmtId="3" fontId="0" fillId="0" borderId="0" xfId="0" applyNumberFormat="1" applyAlignment="1">
      <alignment horizontal="right" vertical="top"/>
    </xf>
    <xf numFmtId="0" fontId="0" fillId="4" borderId="1" xfId="0" applyFill="1" applyBorder="1" applyAlignment="1">
      <alignment vertical="top"/>
    </xf>
    <xf numFmtId="0" fontId="0" fillId="4" borderId="1" xfId="0" applyFill="1" applyBorder="1" applyAlignment="1">
      <alignment vertical="top" wrapText="1"/>
    </xf>
    <xf numFmtId="14" fontId="0" fillId="0" borderId="0" xfId="0" applyNumberFormat="1" applyAlignment="1">
      <alignment horizontal="right" vertical="top"/>
    </xf>
    <xf numFmtId="178" fontId="0" fillId="0" borderId="0" xfId="0" applyNumberFormat="1" applyAlignment="1">
      <alignment horizontal="right" vertical="top"/>
    </xf>
    <xf numFmtId="179" fontId="0" fillId="0" borderId="0" xfId="0" applyNumberFormat="1" applyAlignment="1">
      <alignment horizontal="right" vertical="top"/>
    </xf>
    <xf numFmtId="0" fontId="0" fillId="0" borderId="1" xfId="0" applyBorder="1" applyAlignment="1">
      <alignment vertical="top"/>
    </xf>
    <xf numFmtId="3" fontId="0" fillId="0" borderId="1" xfId="0" applyNumberFormat="1" applyBorder="1" applyAlignment="1">
      <alignment horizontal="right" vertical="top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shrinkToFit="1"/>
    </xf>
    <xf numFmtId="176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vertical="center" shrinkToFit="1"/>
    </xf>
  </cellXfs>
  <cellStyles count="4">
    <cellStyle name="一般" xfId="0" builtinId="0"/>
    <cellStyle name="千分位" xfId="1" builtinId="3"/>
    <cellStyle name="中等" xfId="3" builtinId="28"/>
    <cellStyle name="好" xfId="2" builtinId="26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V10"/>
  <sheetViews>
    <sheetView tabSelected="1" workbookViewId="0">
      <selection sqref="A1:XFD1"/>
    </sheetView>
  </sheetViews>
  <sheetFormatPr defaultRowHeight="17" x14ac:dyDescent="0.4"/>
  <cols>
    <col min="1" max="1" width="6.36328125" bestFit="1" customWidth="1"/>
    <col min="2" max="2" width="13.90625" style="8" bestFit="1" customWidth="1"/>
    <col min="3" max="3" width="18" bestFit="1" customWidth="1"/>
    <col min="4" max="4" width="39" customWidth="1"/>
    <col min="5" max="6" width="10.453125" customWidth="1"/>
    <col min="7" max="7" width="5.453125" customWidth="1"/>
    <col min="8" max="8" width="7.90625" customWidth="1"/>
    <col min="9" max="9" width="5.453125" customWidth="1"/>
    <col min="10" max="10" width="7.36328125" customWidth="1"/>
    <col min="11" max="13" width="10" style="16" customWidth="1"/>
    <col min="14" max="15" width="11.7265625" customWidth="1"/>
    <col min="16" max="18" width="10" style="16" customWidth="1"/>
    <col min="19" max="19" width="11.36328125" customWidth="1"/>
    <col min="20" max="20" width="12.90625" bestFit="1" customWidth="1"/>
    <col min="21" max="21" width="14" bestFit="1" customWidth="1"/>
    <col min="22" max="22" width="17.36328125" customWidth="1"/>
    <col min="23" max="23" width="10.453125" bestFit="1" customWidth="1"/>
    <col min="24" max="24" width="8.453125" bestFit="1" customWidth="1"/>
    <col min="25" max="25" width="10.453125" bestFit="1" customWidth="1"/>
  </cols>
  <sheetData>
    <row r="1" spans="1:22" s="5" customFormat="1" ht="35.25" customHeight="1" x14ac:dyDescent="0.4">
      <c r="A1" s="1" t="s">
        <v>0</v>
      </c>
      <c r="B1" s="33" t="s">
        <v>1</v>
      </c>
      <c r="C1" s="1" t="s">
        <v>2</v>
      </c>
      <c r="D1" s="34" t="s">
        <v>3</v>
      </c>
      <c r="E1" s="35" t="s">
        <v>4</v>
      </c>
      <c r="F1" s="35" t="s">
        <v>5</v>
      </c>
      <c r="G1" s="1" t="s">
        <v>6</v>
      </c>
      <c r="H1" s="17" t="s">
        <v>51</v>
      </c>
      <c r="I1" s="1" t="s">
        <v>50</v>
      </c>
      <c r="J1" s="1" t="s">
        <v>53</v>
      </c>
      <c r="K1" s="19" t="s">
        <v>49</v>
      </c>
      <c r="L1" s="19" t="s">
        <v>47</v>
      </c>
      <c r="M1" s="19" t="s">
        <v>48</v>
      </c>
      <c r="N1" s="20" t="s">
        <v>54</v>
      </c>
      <c r="O1" s="20" t="s">
        <v>8</v>
      </c>
      <c r="P1" s="18" t="s">
        <v>49</v>
      </c>
      <c r="Q1" s="18" t="s">
        <v>47</v>
      </c>
      <c r="R1" s="18" t="s">
        <v>48</v>
      </c>
      <c r="S1" s="21" t="s">
        <v>7</v>
      </c>
      <c r="T1" s="9" t="s">
        <v>55</v>
      </c>
      <c r="U1" s="6" t="s">
        <v>9</v>
      </c>
      <c r="V1" s="17" t="s">
        <v>52</v>
      </c>
    </row>
    <row r="2" spans="1:22" x14ac:dyDescent="0.4">
      <c r="A2" s="2" t="s">
        <v>10</v>
      </c>
      <c r="B2" s="3" t="s">
        <v>30</v>
      </c>
      <c r="C2" s="2" t="s">
        <v>31</v>
      </c>
      <c r="D2" s="36" t="s">
        <v>32</v>
      </c>
      <c r="E2" s="4">
        <v>45446</v>
      </c>
      <c r="F2" s="4">
        <v>45448</v>
      </c>
      <c r="G2" s="2">
        <v>17</v>
      </c>
      <c r="H2" s="2">
        <v>17</v>
      </c>
      <c r="I2" s="2">
        <v>0</v>
      </c>
      <c r="J2" s="2">
        <v>17</v>
      </c>
      <c r="K2" s="14">
        <v>3</v>
      </c>
      <c r="L2" s="14">
        <v>5.47</v>
      </c>
      <c r="M2" s="14">
        <v>3.6</v>
      </c>
      <c r="N2" s="10">
        <f>M2+L2+K2</f>
        <v>12.07</v>
      </c>
      <c r="O2" s="10">
        <f t="shared" ref="O2:O10" si="0">N2*G2</f>
        <v>205.19</v>
      </c>
      <c r="P2" s="14">
        <v>45</v>
      </c>
      <c r="Q2" s="14">
        <v>180</v>
      </c>
      <c r="R2" s="14">
        <v>210</v>
      </c>
      <c r="S2" s="10">
        <v>435</v>
      </c>
      <c r="T2" s="11">
        <f>S2/G2</f>
        <v>25.588235294117649</v>
      </c>
      <c r="U2" s="7">
        <f t="shared" ref="U2:U10" si="1">O2-S2</f>
        <v>-229.81</v>
      </c>
      <c r="V2" s="10">
        <v>99.600000000000009</v>
      </c>
    </row>
    <row r="3" spans="1:22" x14ac:dyDescent="0.4">
      <c r="A3" s="2" t="s">
        <v>10</v>
      </c>
      <c r="B3" s="3" t="s">
        <v>46</v>
      </c>
      <c r="C3" s="2" t="s">
        <v>33</v>
      </c>
      <c r="D3" s="12" t="s">
        <v>34</v>
      </c>
      <c r="E3" s="4">
        <v>45491</v>
      </c>
      <c r="F3" s="4">
        <v>45495</v>
      </c>
      <c r="G3" s="2">
        <v>25</v>
      </c>
      <c r="H3" s="2">
        <v>25</v>
      </c>
      <c r="I3" s="2">
        <v>0</v>
      </c>
      <c r="J3" s="2">
        <v>25</v>
      </c>
      <c r="K3" s="14"/>
      <c r="L3" s="14">
        <v>1</v>
      </c>
      <c r="M3" s="14">
        <v>2</v>
      </c>
      <c r="N3" s="10">
        <f t="shared" ref="N3:N9" si="2">SUBTOTAL(9,L3:M3)</f>
        <v>3</v>
      </c>
      <c r="O3" s="10">
        <f t="shared" si="0"/>
        <v>75</v>
      </c>
      <c r="P3" s="14"/>
      <c r="Q3" s="14">
        <v>25</v>
      </c>
      <c r="R3" s="14">
        <v>80</v>
      </c>
      <c r="S3" s="10">
        <v>105</v>
      </c>
      <c r="T3" s="11">
        <f t="shared" ref="T3:T10" si="3">S3/G3</f>
        <v>4.2</v>
      </c>
      <c r="U3" s="7">
        <f t="shared" si="1"/>
        <v>-30</v>
      </c>
      <c r="V3" s="10">
        <v>0</v>
      </c>
    </row>
    <row r="4" spans="1:22" x14ac:dyDescent="0.4">
      <c r="A4" s="2" t="s">
        <v>10</v>
      </c>
      <c r="B4" s="3" t="s">
        <v>36</v>
      </c>
      <c r="C4" s="2" t="s">
        <v>37</v>
      </c>
      <c r="D4" s="12" t="s">
        <v>38</v>
      </c>
      <c r="E4" s="4">
        <v>45470</v>
      </c>
      <c r="F4" s="4">
        <v>45474</v>
      </c>
      <c r="G4" s="2">
        <v>19</v>
      </c>
      <c r="H4" s="2">
        <v>19</v>
      </c>
      <c r="I4" s="2">
        <v>0</v>
      </c>
      <c r="J4" s="2">
        <v>19</v>
      </c>
      <c r="K4" s="14"/>
      <c r="L4" s="14">
        <v>3.46</v>
      </c>
      <c r="M4" s="14">
        <v>10.6</v>
      </c>
      <c r="N4" s="10">
        <f t="shared" si="2"/>
        <v>14.059999999999999</v>
      </c>
      <c r="O4" s="10">
        <f t="shared" si="0"/>
        <v>267.14</v>
      </c>
      <c r="P4" s="14"/>
      <c r="Q4" s="14">
        <v>60</v>
      </c>
      <c r="R4" s="14">
        <f>280+130</f>
        <v>410</v>
      </c>
      <c r="S4" s="10">
        <v>470</v>
      </c>
      <c r="T4" s="11">
        <f t="shared" si="3"/>
        <v>24.736842105263158</v>
      </c>
      <c r="U4" s="7">
        <f t="shared" si="1"/>
        <v>-202.86</v>
      </c>
      <c r="V4" s="10">
        <v>19.8</v>
      </c>
    </row>
    <row r="5" spans="1:22" x14ac:dyDescent="0.4">
      <c r="A5" s="2" t="s">
        <v>17</v>
      </c>
      <c r="B5" s="3" t="s">
        <v>35</v>
      </c>
      <c r="C5" s="2" t="s">
        <v>11</v>
      </c>
      <c r="D5" s="13" t="s">
        <v>12</v>
      </c>
      <c r="E5" s="4">
        <v>45469</v>
      </c>
      <c r="F5" s="4">
        <v>45474</v>
      </c>
      <c r="G5" s="2">
        <v>108</v>
      </c>
      <c r="H5" s="2">
        <v>108</v>
      </c>
      <c r="I5" s="2">
        <v>0</v>
      </c>
      <c r="J5" s="2">
        <v>108</v>
      </c>
      <c r="K5" s="14"/>
      <c r="L5" s="14">
        <v>4.46</v>
      </c>
      <c r="M5" s="14">
        <v>3.5</v>
      </c>
      <c r="N5" s="10">
        <f t="shared" si="2"/>
        <v>7.96</v>
      </c>
      <c r="O5" s="10">
        <f t="shared" si="0"/>
        <v>859.68</v>
      </c>
      <c r="P5" s="14"/>
      <c r="Q5" s="14">
        <v>390</v>
      </c>
      <c r="R5" s="14">
        <v>360</v>
      </c>
      <c r="S5" s="10">
        <v>750</v>
      </c>
      <c r="T5" s="11">
        <f t="shared" si="3"/>
        <v>6.9444444444444446</v>
      </c>
      <c r="U5" s="7">
        <f t="shared" si="1"/>
        <v>109.67999999999995</v>
      </c>
      <c r="V5" s="10">
        <v>79.800000000000011</v>
      </c>
    </row>
    <row r="6" spans="1:22" x14ac:dyDescent="0.4">
      <c r="A6" s="2" t="s">
        <v>10</v>
      </c>
      <c r="B6" s="3" t="s">
        <v>39</v>
      </c>
      <c r="C6" s="2" t="s">
        <v>21</v>
      </c>
      <c r="D6" s="12" t="s">
        <v>22</v>
      </c>
      <c r="E6" s="4">
        <v>45471</v>
      </c>
      <c r="F6" s="4">
        <v>45476</v>
      </c>
      <c r="G6" s="2">
        <v>103</v>
      </c>
      <c r="H6" s="2">
        <v>103</v>
      </c>
      <c r="I6" s="2">
        <v>0</v>
      </c>
      <c r="J6" s="2">
        <v>103</v>
      </c>
      <c r="K6" s="14"/>
      <c r="L6" s="14">
        <v>4.49</v>
      </c>
      <c r="M6" s="14"/>
      <c r="N6" s="10">
        <f t="shared" si="2"/>
        <v>4.49</v>
      </c>
      <c r="O6" s="10">
        <f t="shared" si="0"/>
        <v>462.47</v>
      </c>
      <c r="P6" s="14"/>
      <c r="Q6" s="14">
        <v>210</v>
      </c>
      <c r="R6" s="14"/>
      <c r="S6" s="10">
        <v>210</v>
      </c>
      <c r="T6" s="11">
        <f t="shared" si="3"/>
        <v>2.0388349514563107</v>
      </c>
      <c r="U6" s="7">
        <f t="shared" si="1"/>
        <v>252.47000000000003</v>
      </c>
      <c r="V6" s="10">
        <v>0</v>
      </c>
    </row>
    <row r="7" spans="1:22" x14ac:dyDescent="0.4">
      <c r="A7" s="2" t="s">
        <v>10</v>
      </c>
      <c r="B7" s="3" t="s">
        <v>40</v>
      </c>
      <c r="C7" s="2" t="s">
        <v>41</v>
      </c>
      <c r="D7" s="12" t="s">
        <v>42</v>
      </c>
      <c r="E7" s="4">
        <v>45475</v>
      </c>
      <c r="F7" s="4">
        <v>45477</v>
      </c>
      <c r="G7" s="2">
        <v>5</v>
      </c>
      <c r="H7" s="2">
        <v>5</v>
      </c>
      <c r="I7" s="2">
        <v>0</v>
      </c>
      <c r="J7" s="2">
        <v>5</v>
      </c>
      <c r="K7" s="14"/>
      <c r="L7" s="14">
        <v>0.9</v>
      </c>
      <c r="M7" s="14"/>
      <c r="N7" s="10">
        <f t="shared" si="2"/>
        <v>0.9</v>
      </c>
      <c r="O7" s="10">
        <f t="shared" si="0"/>
        <v>4.5</v>
      </c>
      <c r="P7" s="14"/>
      <c r="Q7" s="14">
        <v>50</v>
      </c>
      <c r="R7" s="14"/>
      <c r="S7" s="10">
        <v>50</v>
      </c>
      <c r="T7" s="11">
        <f t="shared" si="3"/>
        <v>10</v>
      </c>
      <c r="U7" s="7">
        <f t="shared" si="1"/>
        <v>-45.5</v>
      </c>
      <c r="V7" s="10">
        <v>0</v>
      </c>
    </row>
    <row r="8" spans="1:22" x14ac:dyDescent="0.4">
      <c r="A8" s="2" t="s">
        <v>10</v>
      </c>
      <c r="B8" s="3" t="s">
        <v>44</v>
      </c>
      <c r="C8" s="2" t="s">
        <v>19</v>
      </c>
      <c r="D8" s="13" t="s">
        <v>20</v>
      </c>
      <c r="E8" s="4">
        <v>45478</v>
      </c>
      <c r="F8" s="4">
        <v>45483</v>
      </c>
      <c r="G8" s="2">
        <v>100</v>
      </c>
      <c r="H8" s="2">
        <v>100</v>
      </c>
      <c r="I8" s="2">
        <v>0</v>
      </c>
      <c r="J8" s="2">
        <v>100</v>
      </c>
      <c r="K8" s="14"/>
      <c r="L8" s="14">
        <v>4.46</v>
      </c>
      <c r="M8" s="14">
        <v>3.5</v>
      </c>
      <c r="N8" s="10">
        <f t="shared" si="2"/>
        <v>7.96</v>
      </c>
      <c r="O8" s="10">
        <f t="shared" si="0"/>
        <v>796</v>
      </c>
      <c r="P8" s="14"/>
      <c r="Q8" s="14">
        <v>555</v>
      </c>
      <c r="R8" s="14">
        <v>640</v>
      </c>
      <c r="S8" s="10">
        <v>1195</v>
      </c>
      <c r="T8" s="11">
        <f t="shared" si="3"/>
        <v>11.95</v>
      </c>
      <c r="U8" s="7">
        <f t="shared" si="1"/>
        <v>-399</v>
      </c>
      <c r="V8" s="10">
        <v>609.6</v>
      </c>
    </row>
    <row r="9" spans="1:22" x14ac:dyDescent="0.4">
      <c r="A9" s="2" t="s">
        <v>10</v>
      </c>
      <c r="B9" s="3" t="s">
        <v>45</v>
      </c>
      <c r="C9" s="2" t="s">
        <v>15</v>
      </c>
      <c r="D9" s="12" t="s">
        <v>16</v>
      </c>
      <c r="E9" s="4">
        <v>45485</v>
      </c>
      <c r="F9" s="4">
        <v>45491</v>
      </c>
      <c r="G9" s="2">
        <v>1</v>
      </c>
      <c r="H9" s="2">
        <v>1</v>
      </c>
      <c r="I9" s="2">
        <v>0</v>
      </c>
      <c r="J9" s="2">
        <v>1</v>
      </c>
      <c r="K9" s="14"/>
      <c r="L9" s="14">
        <v>1.64</v>
      </c>
      <c r="M9" s="14">
        <v>2.44</v>
      </c>
      <c r="N9" s="10">
        <f t="shared" si="2"/>
        <v>4.08</v>
      </c>
      <c r="O9" s="10">
        <f t="shared" si="0"/>
        <v>4.08</v>
      </c>
      <c r="P9" s="14"/>
      <c r="Q9" s="14">
        <v>5</v>
      </c>
      <c r="R9" s="14">
        <v>5</v>
      </c>
      <c r="S9" s="10">
        <v>10</v>
      </c>
      <c r="T9" s="11">
        <f t="shared" si="3"/>
        <v>10</v>
      </c>
      <c r="U9" s="7">
        <f t="shared" si="1"/>
        <v>-5.92</v>
      </c>
      <c r="V9" s="10">
        <v>0</v>
      </c>
    </row>
    <row r="10" spans="1:22" x14ac:dyDescent="0.4">
      <c r="A10" s="2" t="s">
        <v>10</v>
      </c>
      <c r="B10" s="3" t="s">
        <v>43</v>
      </c>
      <c r="C10" s="2" t="s">
        <v>26</v>
      </c>
      <c r="D10" s="12" t="s">
        <v>27</v>
      </c>
      <c r="E10" s="4">
        <v>45477</v>
      </c>
      <c r="F10" s="4">
        <v>45481</v>
      </c>
      <c r="G10" s="2">
        <v>10</v>
      </c>
      <c r="H10" s="2">
        <v>10</v>
      </c>
      <c r="I10" s="2">
        <v>0</v>
      </c>
      <c r="J10" s="2">
        <v>10</v>
      </c>
      <c r="K10" s="15"/>
      <c r="L10" s="15">
        <v>4.09</v>
      </c>
      <c r="M10" s="15"/>
      <c r="N10" s="2">
        <f t="shared" ref="N10" si="4">SUBTOTAL(9,L10:M10)</f>
        <v>4.09</v>
      </c>
      <c r="O10" s="10">
        <f t="shared" si="0"/>
        <v>40.9</v>
      </c>
      <c r="P10" s="15"/>
      <c r="Q10" s="15">
        <v>75</v>
      </c>
      <c r="R10" s="15"/>
      <c r="S10" s="2">
        <v>75</v>
      </c>
      <c r="T10" s="11">
        <f t="shared" si="3"/>
        <v>7.5</v>
      </c>
      <c r="U10" s="7">
        <f t="shared" si="1"/>
        <v>-34.1</v>
      </c>
      <c r="V10" s="2">
        <v>0</v>
      </c>
    </row>
  </sheetData>
  <phoneticPr fontId="1" type="noConversion"/>
  <conditionalFormatting sqref="B1">
    <cfRule type="duplicateValues" dxfId="8" priority="9"/>
  </conditionalFormatting>
  <conditionalFormatting sqref="B3">
    <cfRule type="duplicateValues" dxfId="7" priority="8"/>
  </conditionalFormatting>
  <conditionalFormatting sqref="B4">
    <cfRule type="duplicateValues" dxfId="6" priority="7"/>
  </conditionalFormatting>
  <conditionalFormatting sqref="B5">
    <cfRule type="duplicateValues" dxfId="5" priority="6"/>
  </conditionalFormatting>
  <conditionalFormatting sqref="B6">
    <cfRule type="duplicateValues" dxfId="4" priority="5"/>
  </conditionalFormatting>
  <conditionalFormatting sqref="B7">
    <cfRule type="duplicateValues" dxfId="3" priority="4"/>
  </conditionalFormatting>
  <conditionalFormatting sqref="B8">
    <cfRule type="duplicateValues" dxfId="2" priority="3"/>
  </conditionalFormatting>
  <conditionalFormatting sqref="B9">
    <cfRule type="duplicateValues" dxfId="1" priority="2"/>
  </conditionalFormatting>
  <conditionalFormatting sqref="B1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0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7" x14ac:dyDescent="0.4"/>
  <cols>
    <col min="1" max="1" width="13.90625" style="31" bestFit="1" customWidth="1"/>
    <col min="2" max="2" width="9.453125" style="31" bestFit="1" customWidth="1"/>
    <col min="3" max="3" width="18.08984375" style="31" bestFit="1" customWidth="1"/>
    <col min="4" max="4" width="52.7265625" style="31" bestFit="1" customWidth="1"/>
    <col min="5" max="8" width="8.453125" style="31" bestFit="1" customWidth="1"/>
    <col min="9" max="16384" width="9" style="31"/>
  </cols>
  <sheetData>
    <row r="1" spans="1:8" s="2" customFormat="1" ht="23.25" customHeight="1" x14ac:dyDescent="0.4">
      <c r="A1" s="22" t="s">
        <v>56</v>
      </c>
      <c r="B1" s="22" t="s">
        <v>57</v>
      </c>
      <c r="C1" s="22" t="s">
        <v>58</v>
      </c>
      <c r="D1" s="22" t="s">
        <v>59</v>
      </c>
      <c r="E1" s="23" t="s">
        <v>60</v>
      </c>
      <c r="F1" s="23" t="s">
        <v>61</v>
      </c>
      <c r="G1" s="23" t="s">
        <v>62</v>
      </c>
      <c r="H1" s="23" t="s">
        <v>63</v>
      </c>
    </row>
    <row r="2" spans="1:8" x14ac:dyDescent="0.4">
      <c r="A2" s="31" t="s">
        <v>30</v>
      </c>
      <c r="B2" s="31" t="s">
        <v>64</v>
      </c>
      <c r="C2" s="31" t="s">
        <v>65</v>
      </c>
      <c r="D2" s="31" t="s">
        <v>66</v>
      </c>
      <c r="E2" s="32">
        <v>51</v>
      </c>
      <c r="F2" s="32">
        <v>51</v>
      </c>
      <c r="G2" s="32">
        <v>0</v>
      </c>
      <c r="H2" s="32">
        <v>0</v>
      </c>
    </row>
    <row r="3" spans="1:8" x14ac:dyDescent="0.4">
      <c r="A3" s="31" t="s">
        <v>30</v>
      </c>
      <c r="B3" s="31" t="s">
        <v>67</v>
      </c>
      <c r="C3" s="31" t="s">
        <v>68</v>
      </c>
      <c r="D3" s="31" t="s">
        <v>69</v>
      </c>
      <c r="E3" s="32">
        <v>17</v>
      </c>
      <c r="F3" s="32">
        <v>17</v>
      </c>
      <c r="G3" s="32">
        <v>0</v>
      </c>
      <c r="H3" s="32">
        <v>0</v>
      </c>
    </row>
    <row r="4" spans="1:8" x14ac:dyDescent="0.4">
      <c r="A4" s="31" t="s">
        <v>30</v>
      </c>
      <c r="B4" s="31" t="s">
        <v>70</v>
      </c>
      <c r="C4" s="31" t="s">
        <v>71</v>
      </c>
      <c r="D4" s="31" t="s">
        <v>72</v>
      </c>
      <c r="E4" s="32">
        <v>17</v>
      </c>
      <c r="F4" s="32">
        <v>17</v>
      </c>
      <c r="G4" s="32">
        <v>0</v>
      </c>
      <c r="H4" s="32">
        <v>0</v>
      </c>
    </row>
    <row r="5" spans="1:8" x14ac:dyDescent="0.4">
      <c r="A5" s="31" t="s">
        <v>30</v>
      </c>
      <c r="B5" s="31" t="s">
        <v>73</v>
      </c>
      <c r="C5" s="31" t="s">
        <v>74</v>
      </c>
      <c r="D5" s="31" t="s">
        <v>75</v>
      </c>
      <c r="E5" s="32">
        <v>17</v>
      </c>
      <c r="F5" s="32">
        <v>17</v>
      </c>
      <c r="G5" s="32">
        <v>0</v>
      </c>
      <c r="H5" s="32">
        <v>0</v>
      </c>
    </row>
    <row r="6" spans="1:8" x14ac:dyDescent="0.4">
      <c r="A6" s="31" t="s">
        <v>30</v>
      </c>
      <c r="B6" s="31" t="s">
        <v>76</v>
      </c>
      <c r="C6" s="31" t="s">
        <v>77</v>
      </c>
      <c r="D6" s="31" t="s">
        <v>78</v>
      </c>
      <c r="E6" s="32">
        <v>17</v>
      </c>
      <c r="F6" s="32">
        <v>17</v>
      </c>
      <c r="G6" s="32">
        <v>0</v>
      </c>
      <c r="H6" s="32">
        <v>0</v>
      </c>
    </row>
    <row r="7" spans="1:8" x14ac:dyDescent="0.4">
      <c r="A7" s="31" t="s">
        <v>30</v>
      </c>
      <c r="B7" s="31" t="s">
        <v>79</v>
      </c>
      <c r="C7" s="31" t="s">
        <v>80</v>
      </c>
      <c r="D7" s="31" t="s">
        <v>81</v>
      </c>
      <c r="E7" s="32">
        <v>357</v>
      </c>
      <c r="F7" s="32">
        <v>357</v>
      </c>
      <c r="G7" s="32">
        <v>0</v>
      </c>
      <c r="H7" s="32">
        <v>0</v>
      </c>
    </row>
    <row r="8" spans="1:8" x14ac:dyDescent="0.4">
      <c r="A8" s="31" t="s">
        <v>30</v>
      </c>
      <c r="B8" s="31" t="s">
        <v>82</v>
      </c>
      <c r="C8" s="31" t="s">
        <v>83</v>
      </c>
      <c r="D8" s="31" t="s">
        <v>84</v>
      </c>
      <c r="E8" s="32">
        <v>17</v>
      </c>
      <c r="F8" s="32">
        <v>17</v>
      </c>
      <c r="G8" s="32">
        <v>0</v>
      </c>
      <c r="H8" s="32">
        <v>0</v>
      </c>
    </row>
    <row r="9" spans="1:8" x14ac:dyDescent="0.4">
      <c r="A9" s="31" t="s">
        <v>30</v>
      </c>
      <c r="B9" s="31" t="s">
        <v>85</v>
      </c>
      <c r="C9" s="31" t="s">
        <v>86</v>
      </c>
      <c r="D9" s="31" t="s">
        <v>87</v>
      </c>
      <c r="E9" s="32">
        <v>17</v>
      </c>
      <c r="F9" s="32">
        <v>17</v>
      </c>
      <c r="G9" s="32">
        <v>0</v>
      </c>
      <c r="H9" s="32">
        <v>0</v>
      </c>
    </row>
    <row r="10" spans="1:8" x14ac:dyDescent="0.4">
      <c r="A10" s="31" t="s">
        <v>30</v>
      </c>
      <c r="B10" s="31" t="s">
        <v>88</v>
      </c>
      <c r="C10" s="31" t="s">
        <v>89</v>
      </c>
      <c r="D10" s="31" t="s">
        <v>90</v>
      </c>
      <c r="E10" s="32">
        <v>17</v>
      </c>
      <c r="F10" s="32">
        <v>17</v>
      </c>
      <c r="G10" s="32">
        <v>0</v>
      </c>
      <c r="H10" s="32">
        <v>0</v>
      </c>
    </row>
    <row r="11" spans="1:8" x14ac:dyDescent="0.4">
      <c r="A11" s="31" t="s">
        <v>30</v>
      </c>
      <c r="B11" s="31" t="s">
        <v>91</v>
      </c>
      <c r="C11" s="31" t="s">
        <v>92</v>
      </c>
      <c r="D11" s="31" t="s">
        <v>93</v>
      </c>
      <c r="E11" s="32">
        <v>17</v>
      </c>
      <c r="F11" s="32">
        <v>17</v>
      </c>
      <c r="G11" s="32">
        <v>0</v>
      </c>
      <c r="H11" s="32">
        <v>0</v>
      </c>
    </row>
    <row r="12" spans="1:8" x14ac:dyDescent="0.4">
      <c r="A12" s="31" t="s">
        <v>36</v>
      </c>
      <c r="B12" s="31" t="s">
        <v>64</v>
      </c>
      <c r="C12" s="31" t="s">
        <v>23</v>
      </c>
      <c r="D12" s="31" t="s">
        <v>24</v>
      </c>
      <c r="E12" s="32">
        <v>19</v>
      </c>
      <c r="F12" s="32">
        <v>19</v>
      </c>
      <c r="G12" s="32">
        <v>0</v>
      </c>
      <c r="H12" s="32">
        <v>0</v>
      </c>
    </row>
    <row r="13" spans="1:8" x14ac:dyDescent="0.4">
      <c r="A13" s="31" t="s">
        <v>36</v>
      </c>
      <c r="B13" s="31" t="s">
        <v>67</v>
      </c>
      <c r="C13" s="31" t="s">
        <v>94</v>
      </c>
      <c r="D13" s="31" t="s">
        <v>95</v>
      </c>
      <c r="E13" s="32">
        <v>19</v>
      </c>
      <c r="F13" s="32">
        <v>19</v>
      </c>
      <c r="G13" s="32">
        <v>0</v>
      </c>
      <c r="H13" s="32">
        <v>0</v>
      </c>
    </row>
    <row r="14" spans="1:8" x14ac:dyDescent="0.4">
      <c r="A14" s="31" t="s">
        <v>39</v>
      </c>
      <c r="B14" s="31" t="s">
        <v>64</v>
      </c>
      <c r="C14" s="31" t="s">
        <v>96</v>
      </c>
      <c r="D14" s="31" t="s">
        <v>97</v>
      </c>
      <c r="E14" s="32">
        <v>103</v>
      </c>
      <c r="F14" s="32">
        <v>103</v>
      </c>
      <c r="G14" s="32">
        <v>0</v>
      </c>
      <c r="H14" s="32">
        <v>0</v>
      </c>
    </row>
    <row r="15" spans="1:8" x14ac:dyDescent="0.4">
      <c r="A15" s="31" t="s">
        <v>39</v>
      </c>
      <c r="B15" s="31" t="s">
        <v>67</v>
      </c>
      <c r="C15" s="31" t="s">
        <v>98</v>
      </c>
      <c r="D15" s="31" t="s">
        <v>99</v>
      </c>
      <c r="E15" s="32">
        <v>103</v>
      </c>
      <c r="F15" s="32">
        <v>103</v>
      </c>
      <c r="G15" s="32">
        <v>0</v>
      </c>
      <c r="H15" s="32">
        <v>0</v>
      </c>
    </row>
    <row r="16" spans="1:8" x14ac:dyDescent="0.4">
      <c r="A16" s="31" t="s">
        <v>39</v>
      </c>
      <c r="B16" s="31" t="s">
        <v>70</v>
      </c>
      <c r="C16" s="31" t="s">
        <v>100</v>
      </c>
      <c r="D16" s="31" t="s">
        <v>101</v>
      </c>
      <c r="E16" s="32">
        <v>103</v>
      </c>
      <c r="F16" s="32">
        <v>103</v>
      </c>
      <c r="G16" s="32">
        <v>0</v>
      </c>
      <c r="H16" s="32">
        <v>0</v>
      </c>
    </row>
    <row r="17" spans="1:8" x14ac:dyDescent="0.4">
      <c r="A17" s="31" t="s">
        <v>39</v>
      </c>
      <c r="B17" s="31" t="s">
        <v>73</v>
      </c>
      <c r="C17" s="31" t="s">
        <v>102</v>
      </c>
      <c r="D17" s="31" t="s">
        <v>103</v>
      </c>
      <c r="E17" s="32">
        <v>103</v>
      </c>
      <c r="F17" s="32">
        <v>103</v>
      </c>
      <c r="G17" s="32">
        <v>0</v>
      </c>
      <c r="H17" s="32">
        <v>0</v>
      </c>
    </row>
    <row r="18" spans="1:8" x14ac:dyDescent="0.4">
      <c r="A18" s="31" t="s">
        <v>39</v>
      </c>
      <c r="B18" s="31" t="s">
        <v>76</v>
      </c>
      <c r="C18" s="31" t="s">
        <v>104</v>
      </c>
      <c r="D18" s="31" t="s">
        <v>105</v>
      </c>
      <c r="E18" s="32">
        <v>206</v>
      </c>
      <c r="F18" s="32">
        <v>206</v>
      </c>
      <c r="G18" s="32">
        <v>0</v>
      </c>
      <c r="H18" s="32">
        <v>0</v>
      </c>
    </row>
    <row r="19" spans="1:8" x14ac:dyDescent="0.4">
      <c r="A19" s="31" t="s">
        <v>40</v>
      </c>
      <c r="B19" s="31" t="s">
        <v>64</v>
      </c>
      <c r="C19" s="31" t="s">
        <v>106</v>
      </c>
      <c r="D19" s="31" t="s">
        <v>107</v>
      </c>
      <c r="E19" s="32">
        <v>5</v>
      </c>
      <c r="F19" s="32">
        <v>5</v>
      </c>
      <c r="G19" s="32">
        <v>0</v>
      </c>
      <c r="H19" s="32">
        <v>0</v>
      </c>
    </row>
    <row r="20" spans="1:8" x14ac:dyDescent="0.4">
      <c r="A20" s="31" t="s">
        <v>40</v>
      </c>
      <c r="B20" s="31" t="s">
        <v>67</v>
      </c>
      <c r="C20" s="31" t="s">
        <v>108</v>
      </c>
      <c r="D20" s="31" t="s">
        <v>109</v>
      </c>
      <c r="E20" s="32">
        <v>5</v>
      </c>
      <c r="F20" s="32">
        <v>5</v>
      </c>
      <c r="G20" s="32">
        <v>0</v>
      </c>
      <c r="H20" s="32">
        <v>0</v>
      </c>
    </row>
    <row r="21" spans="1:8" x14ac:dyDescent="0.4">
      <c r="A21" s="31" t="s">
        <v>40</v>
      </c>
      <c r="B21" s="31" t="s">
        <v>70</v>
      </c>
      <c r="C21" s="31" t="s">
        <v>110</v>
      </c>
      <c r="D21" s="31" t="s">
        <v>111</v>
      </c>
      <c r="E21" s="32">
        <v>5</v>
      </c>
      <c r="F21" s="32">
        <v>5</v>
      </c>
      <c r="G21" s="32">
        <v>0</v>
      </c>
      <c r="H21" s="32">
        <v>0</v>
      </c>
    </row>
    <row r="22" spans="1:8" x14ac:dyDescent="0.4">
      <c r="A22" s="31" t="s">
        <v>40</v>
      </c>
      <c r="B22" s="31" t="s">
        <v>73</v>
      </c>
      <c r="C22" s="31" t="s">
        <v>112</v>
      </c>
      <c r="D22" s="31" t="s">
        <v>113</v>
      </c>
      <c r="E22" s="32">
        <v>5</v>
      </c>
      <c r="F22" s="32">
        <v>5</v>
      </c>
      <c r="G22" s="32">
        <v>0</v>
      </c>
      <c r="H22" s="32">
        <v>0</v>
      </c>
    </row>
    <row r="23" spans="1:8" x14ac:dyDescent="0.4">
      <c r="A23" s="31" t="s">
        <v>40</v>
      </c>
      <c r="B23" s="31" t="s">
        <v>76</v>
      </c>
      <c r="C23" s="31" t="s">
        <v>114</v>
      </c>
      <c r="D23" s="31" t="s">
        <v>115</v>
      </c>
      <c r="E23" s="32">
        <v>5</v>
      </c>
      <c r="F23" s="32">
        <v>5</v>
      </c>
      <c r="G23" s="32">
        <v>0</v>
      </c>
      <c r="H23" s="32">
        <v>0</v>
      </c>
    </row>
    <row r="24" spans="1:8" x14ac:dyDescent="0.4">
      <c r="A24" s="31" t="s">
        <v>40</v>
      </c>
      <c r="B24" s="31" t="s">
        <v>79</v>
      </c>
      <c r="C24" s="31" t="s">
        <v>116</v>
      </c>
      <c r="D24" s="31" t="s">
        <v>117</v>
      </c>
      <c r="E24" s="32">
        <v>5</v>
      </c>
      <c r="F24" s="32">
        <v>5</v>
      </c>
      <c r="G24" s="32">
        <v>0</v>
      </c>
      <c r="H24" s="32">
        <v>0</v>
      </c>
    </row>
    <row r="25" spans="1:8" x14ac:dyDescent="0.4">
      <c r="A25" s="31" t="s">
        <v>40</v>
      </c>
      <c r="B25" s="31" t="s">
        <v>82</v>
      </c>
      <c r="C25" s="31" t="s">
        <v>118</v>
      </c>
      <c r="D25" s="31" t="s">
        <v>119</v>
      </c>
      <c r="E25" s="32">
        <v>5</v>
      </c>
      <c r="F25" s="32">
        <v>5</v>
      </c>
      <c r="G25" s="32">
        <v>0</v>
      </c>
      <c r="H25" s="32">
        <v>0</v>
      </c>
    </row>
    <row r="26" spans="1:8" x14ac:dyDescent="0.4">
      <c r="A26" s="31" t="s">
        <v>40</v>
      </c>
      <c r="B26" s="31" t="s">
        <v>85</v>
      </c>
      <c r="C26" s="31" t="s">
        <v>120</v>
      </c>
      <c r="D26" s="31" t="s">
        <v>121</v>
      </c>
      <c r="E26" s="32">
        <v>15</v>
      </c>
      <c r="F26" s="32">
        <v>15</v>
      </c>
      <c r="G26" s="32">
        <v>0</v>
      </c>
      <c r="H26" s="32">
        <v>0</v>
      </c>
    </row>
    <row r="27" spans="1:8" x14ac:dyDescent="0.4">
      <c r="A27" s="31" t="s">
        <v>43</v>
      </c>
      <c r="B27" s="31" t="s">
        <v>64</v>
      </c>
      <c r="C27" s="31" t="s">
        <v>122</v>
      </c>
      <c r="D27" s="31" t="s">
        <v>123</v>
      </c>
      <c r="E27" s="32">
        <v>10</v>
      </c>
      <c r="F27" s="32">
        <v>10</v>
      </c>
      <c r="G27" s="32">
        <v>0</v>
      </c>
      <c r="H27" s="32">
        <v>0</v>
      </c>
    </row>
    <row r="28" spans="1:8" x14ac:dyDescent="0.4">
      <c r="A28" s="31" t="s">
        <v>43</v>
      </c>
      <c r="B28" s="31" t="s">
        <v>67</v>
      </c>
      <c r="C28" s="31" t="s">
        <v>124</v>
      </c>
      <c r="D28" s="31" t="s">
        <v>125</v>
      </c>
      <c r="E28" s="32">
        <v>10</v>
      </c>
      <c r="F28" s="32">
        <v>10</v>
      </c>
      <c r="G28" s="32">
        <v>0</v>
      </c>
      <c r="H28" s="32">
        <v>0</v>
      </c>
    </row>
    <row r="29" spans="1:8" x14ac:dyDescent="0.4">
      <c r="A29" s="31" t="s">
        <v>43</v>
      </c>
      <c r="B29" s="31" t="s">
        <v>70</v>
      </c>
      <c r="C29" s="31" t="s">
        <v>126</v>
      </c>
      <c r="D29" s="31" t="s">
        <v>127</v>
      </c>
      <c r="E29" s="32">
        <v>10</v>
      </c>
      <c r="F29" s="32">
        <v>10</v>
      </c>
      <c r="G29" s="32">
        <v>0</v>
      </c>
      <c r="H29" s="32">
        <v>0</v>
      </c>
    </row>
    <row r="30" spans="1:8" x14ac:dyDescent="0.4">
      <c r="A30" s="31" t="s">
        <v>43</v>
      </c>
      <c r="B30" s="31" t="s">
        <v>73</v>
      </c>
      <c r="C30" s="31" t="s">
        <v>128</v>
      </c>
      <c r="D30" s="31" t="s">
        <v>129</v>
      </c>
      <c r="E30" s="32">
        <v>10</v>
      </c>
      <c r="F30" s="32">
        <v>10</v>
      </c>
      <c r="G30" s="32">
        <v>0</v>
      </c>
      <c r="H30" s="32">
        <v>0</v>
      </c>
    </row>
    <row r="31" spans="1:8" x14ac:dyDescent="0.4">
      <c r="A31" s="31" t="s">
        <v>43</v>
      </c>
      <c r="B31" s="31" t="s">
        <v>76</v>
      </c>
      <c r="C31" s="31" t="s">
        <v>130</v>
      </c>
      <c r="D31" s="31" t="s">
        <v>131</v>
      </c>
      <c r="E31" s="32">
        <v>10</v>
      </c>
      <c r="F31" s="32">
        <v>10</v>
      </c>
      <c r="G31" s="32">
        <v>0</v>
      </c>
      <c r="H31" s="32">
        <v>0</v>
      </c>
    </row>
    <row r="32" spans="1:8" x14ac:dyDescent="0.4">
      <c r="A32" s="31" t="s">
        <v>43</v>
      </c>
      <c r="B32" s="31" t="s">
        <v>79</v>
      </c>
      <c r="C32" s="31" t="s">
        <v>132</v>
      </c>
      <c r="D32" s="31" t="s">
        <v>133</v>
      </c>
      <c r="E32" s="32">
        <v>10</v>
      </c>
      <c r="F32" s="32">
        <v>10</v>
      </c>
      <c r="G32" s="32">
        <v>0</v>
      </c>
      <c r="H32" s="32">
        <v>0</v>
      </c>
    </row>
    <row r="33" spans="1:8" x14ac:dyDescent="0.4">
      <c r="A33" s="31" t="s">
        <v>43</v>
      </c>
      <c r="B33" s="31" t="s">
        <v>82</v>
      </c>
      <c r="C33" s="31" t="s">
        <v>134</v>
      </c>
      <c r="D33" s="31" t="s">
        <v>135</v>
      </c>
      <c r="E33" s="32">
        <v>80</v>
      </c>
      <c r="F33" s="32">
        <v>80</v>
      </c>
      <c r="G33" s="32">
        <v>0</v>
      </c>
      <c r="H33" s="32">
        <v>0</v>
      </c>
    </row>
    <row r="34" spans="1:8" x14ac:dyDescent="0.4">
      <c r="A34" s="31" t="s">
        <v>43</v>
      </c>
      <c r="B34" s="31" t="s">
        <v>85</v>
      </c>
      <c r="C34" s="31" t="s">
        <v>136</v>
      </c>
      <c r="D34" s="31" t="s">
        <v>137</v>
      </c>
      <c r="E34" s="32">
        <v>0</v>
      </c>
      <c r="F34" s="32">
        <v>0</v>
      </c>
      <c r="G34" s="32">
        <v>0</v>
      </c>
      <c r="H34" s="32">
        <v>0</v>
      </c>
    </row>
    <row r="35" spans="1:8" x14ac:dyDescent="0.4">
      <c r="A35" s="31" t="s">
        <v>43</v>
      </c>
      <c r="B35" s="31" t="s">
        <v>88</v>
      </c>
      <c r="C35" s="31" t="s">
        <v>138</v>
      </c>
      <c r="D35" s="31" t="s">
        <v>139</v>
      </c>
      <c r="E35" s="32">
        <v>60</v>
      </c>
      <c r="F35" s="32">
        <v>60</v>
      </c>
      <c r="G35" s="32">
        <v>0</v>
      </c>
      <c r="H35" s="32">
        <v>0</v>
      </c>
    </row>
    <row r="36" spans="1:8" x14ac:dyDescent="0.4">
      <c r="A36" s="31" t="s">
        <v>43</v>
      </c>
      <c r="B36" s="31" t="s">
        <v>91</v>
      </c>
      <c r="C36" s="31" t="s">
        <v>140</v>
      </c>
      <c r="D36" s="31" t="s">
        <v>141</v>
      </c>
      <c r="E36" s="32">
        <v>10</v>
      </c>
      <c r="F36" s="32">
        <v>10</v>
      </c>
      <c r="G36" s="32">
        <v>0</v>
      </c>
      <c r="H36" s="32">
        <v>0</v>
      </c>
    </row>
    <row r="37" spans="1:8" x14ac:dyDescent="0.4">
      <c r="A37" s="31" t="s">
        <v>43</v>
      </c>
      <c r="B37" s="31" t="s">
        <v>142</v>
      </c>
      <c r="C37" s="31" t="s">
        <v>143</v>
      </c>
      <c r="D37" s="31" t="s">
        <v>144</v>
      </c>
      <c r="E37" s="32">
        <v>10</v>
      </c>
      <c r="F37" s="32">
        <v>10</v>
      </c>
      <c r="G37" s="32">
        <v>0</v>
      </c>
      <c r="H37" s="32">
        <v>0</v>
      </c>
    </row>
    <row r="38" spans="1:8" x14ac:dyDescent="0.4">
      <c r="A38" s="31" t="s">
        <v>44</v>
      </c>
      <c r="B38" s="31" t="s">
        <v>64</v>
      </c>
      <c r="C38" s="31" t="s">
        <v>145</v>
      </c>
      <c r="D38" s="31" t="s">
        <v>146</v>
      </c>
      <c r="E38" s="32">
        <v>100</v>
      </c>
      <c r="F38" s="32">
        <v>100</v>
      </c>
      <c r="G38" s="32">
        <v>0</v>
      </c>
      <c r="H38" s="32">
        <v>0</v>
      </c>
    </row>
    <row r="39" spans="1:8" x14ac:dyDescent="0.4">
      <c r="A39" s="31" t="s">
        <v>44</v>
      </c>
      <c r="B39" s="31" t="s">
        <v>67</v>
      </c>
      <c r="C39" s="31" t="s">
        <v>147</v>
      </c>
      <c r="D39" s="31" t="s">
        <v>148</v>
      </c>
      <c r="E39" s="32">
        <v>100</v>
      </c>
      <c r="F39" s="32">
        <v>100</v>
      </c>
      <c r="G39" s="32">
        <v>0</v>
      </c>
      <c r="H39" s="32">
        <v>0</v>
      </c>
    </row>
    <row r="40" spans="1:8" x14ac:dyDescent="0.4">
      <c r="A40" s="31" t="s">
        <v>44</v>
      </c>
      <c r="B40" s="31" t="s">
        <v>70</v>
      </c>
      <c r="C40" s="31" t="s">
        <v>149</v>
      </c>
      <c r="D40" s="31" t="s">
        <v>150</v>
      </c>
      <c r="E40" s="32">
        <v>100</v>
      </c>
      <c r="F40" s="32">
        <v>100</v>
      </c>
      <c r="G40" s="32">
        <v>0</v>
      </c>
      <c r="H40" s="32">
        <v>0</v>
      </c>
    </row>
    <row r="41" spans="1:8" x14ac:dyDescent="0.4">
      <c r="A41" s="31" t="s">
        <v>44</v>
      </c>
      <c r="B41" s="31" t="s">
        <v>73</v>
      </c>
      <c r="C41" s="31" t="s">
        <v>151</v>
      </c>
      <c r="D41" s="31" t="s">
        <v>152</v>
      </c>
      <c r="E41" s="32">
        <v>100</v>
      </c>
      <c r="F41" s="32">
        <v>100</v>
      </c>
      <c r="G41" s="32">
        <v>0</v>
      </c>
      <c r="H41" s="32">
        <v>0</v>
      </c>
    </row>
    <row r="42" spans="1:8" x14ac:dyDescent="0.4">
      <c r="A42" s="31" t="s">
        <v>44</v>
      </c>
      <c r="B42" s="31" t="s">
        <v>76</v>
      </c>
      <c r="C42" s="31" t="s">
        <v>153</v>
      </c>
      <c r="D42" s="31" t="s">
        <v>154</v>
      </c>
      <c r="E42" s="32">
        <v>100</v>
      </c>
      <c r="F42" s="32">
        <v>100</v>
      </c>
      <c r="G42" s="32">
        <v>0</v>
      </c>
      <c r="H42" s="32">
        <v>0</v>
      </c>
    </row>
    <row r="43" spans="1:8" x14ac:dyDescent="0.4">
      <c r="A43" s="31" t="s">
        <v>44</v>
      </c>
      <c r="B43" s="31" t="s">
        <v>79</v>
      </c>
      <c r="C43" s="31" t="s">
        <v>155</v>
      </c>
      <c r="D43" s="31" t="s">
        <v>156</v>
      </c>
      <c r="E43" s="32">
        <v>100</v>
      </c>
      <c r="F43" s="32">
        <v>100</v>
      </c>
      <c r="G43" s="32">
        <v>0</v>
      </c>
      <c r="H43" s="32">
        <v>0</v>
      </c>
    </row>
    <row r="44" spans="1:8" x14ac:dyDescent="0.4">
      <c r="A44" s="31" t="s">
        <v>44</v>
      </c>
      <c r="B44" s="31" t="s">
        <v>82</v>
      </c>
      <c r="C44" s="31" t="s">
        <v>157</v>
      </c>
      <c r="D44" s="31" t="s">
        <v>158</v>
      </c>
      <c r="E44" s="32">
        <v>2500</v>
      </c>
      <c r="F44" s="32">
        <v>2500</v>
      </c>
      <c r="G44" s="32">
        <v>0</v>
      </c>
      <c r="H44" s="32">
        <v>0</v>
      </c>
    </row>
    <row r="45" spans="1:8" x14ac:dyDescent="0.4">
      <c r="A45" s="31" t="s">
        <v>44</v>
      </c>
      <c r="B45" s="31" t="s">
        <v>85</v>
      </c>
      <c r="C45" s="31" t="s">
        <v>28</v>
      </c>
      <c r="D45" s="31" t="s">
        <v>29</v>
      </c>
      <c r="E45" s="32">
        <v>300</v>
      </c>
      <c r="F45" s="32">
        <v>312</v>
      </c>
      <c r="G45" s="32">
        <v>0</v>
      </c>
      <c r="H45" s="32">
        <v>0</v>
      </c>
    </row>
    <row r="46" spans="1:8" x14ac:dyDescent="0.4">
      <c r="A46" s="31" t="s">
        <v>45</v>
      </c>
      <c r="B46" s="31" t="s">
        <v>64</v>
      </c>
      <c r="C46" s="31" t="s">
        <v>13</v>
      </c>
      <c r="D46" s="31" t="s">
        <v>14</v>
      </c>
      <c r="E46" s="32">
        <v>1</v>
      </c>
      <c r="F46" s="32">
        <v>1</v>
      </c>
      <c r="G46" s="32">
        <v>0</v>
      </c>
      <c r="H46" s="32">
        <v>0</v>
      </c>
    </row>
    <row r="47" spans="1:8" x14ac:dyDescent="0.4">
      <c r="A47" s="31" t="s">
        <v>45</v>
      </c>
      <c r="B47" s="31" t="s">
        <v>67</v>
      </c>
      <c r="C47" s="31" t="s">
        <v>159</v>
      </c>
      <c r="D47" s="31" t="s">
        <v>160</v>
      </c>
      <c r="E47" s="32">
        <v>1</v>
      </c>
      <c r="F47" s="32">
        <v>1</v>
      </c>
      <c r="G47" s="32">
        <v>0</v>
      </c>
      <c r="H47" s="32">
        <v>0</v>
      </c>
    </row>
    <row r="48" spans="1:8" x14ac:dyDescent="0.4">
      <c r="A48" s="31" t="s">
        <v>45</v>
      </c>
      <c r="B48" s="31" t="s">
        <v>70</v>
      </c>
      <c r="C48" s="31" t="s">
        <v>161</v>
      </c>
      <c r="D48" s="31" t="s">
        <v>162</v>
      </c>
      <c r="E48" s="32">
        <v>1</v>
      </c>
      <c r="F48" s="32">
        <v>1</v>
      </c>
      <c r="G48" s="32">
        <v>0</v>
      </c>
      <c r="H48" s="32">
        <v>0</v>
      </c>
    </row>
    <row r="49" spans="1:8" x14ac:dyDescent="0.4">
      <c r="A49" s="31" t="s">
        <v>46</v>
      </c>
      <c r="B49" s="31" t="s">
        <v>64</v>
      </c>
      <c r="C49" s="31" t="s">
        <v>163</v>
      </c>
      <c r="D49" s="31" t="s">
        <v>164</v>
      </c>
      <c r="E49" s="32">
        <v>25</v>
      </c>
      <c r="F49" s="32">
        <v>25</v>
      </c>
      <c r="G49" s="32">
        <v>0</v>
      </c>
      <c r="H49" s="32">
        <v>0</v>
      </c>
    </row>
    <row r="50" spans="1:8" x14ac:dyDescent="0.4">
      <c r="A50" s="31" t="s">
        <v>46</v>
      </c>
      <c r="B50" s="31" t="s">
        <v>67</v>
      </c>
      <c r="C50" s="31" t="s">
        <v>31</v>
      </c>
      <c r="D50" s="31" t="s">
        <v>32</v>
      </c>
      <c r="E50" s="32">
        <v>25</v>
      </c>
      <c r="F50" s="32">
        <v>25</v>
      </c>
      <c r="G50" s="32">
        <v>0</v>
      </c>
      <c r="H50" s="32">
        <v>0</v>
      </c>
    </row>
    <row r="51" spans="1:8" x14ac:dyDescent="0.4">
      <c r="A51" s="31" t="s">
        <v>35</v>
      </c>
      <c r="B51" s="31" t="s">
        <v>64</v>
      </c>
      <c r="C51" s="31" t="s">
        <v>145</v>
      </c>
      <c r="D51" s="31" t="s">
        <v>146</v>
      </c>
      <c r="E51" s="32">
        <v>108</v>
      </c>
      <c r="F51" s="32">
        <v>108</v>
      </c>
      <c r="G51" s="32">
        <v>0</v>
      </c>
      <c r="H51" s="32">
        <v>0</v>
      </c>
    </row>
    <row r="52" spans="1:8" x14ac:dyDescent="0.4">
      <c r="A52" s="31" t="s">
        <v>35</v>
      </c>
      <c r="B52" s="31" t="s">
        <v>67</v>
      </c>
      <c r="C52" s="31" t="s">
        <v>165</v>
      </c>
      <c r="D52" s="31" t="s">
        <v>166</v>
      </c>
      <c r="E52" s="32">
        <v>108</v>
      </c>
      <c r="F52" s="32">
        <v>108</v>
      </c>
      <c r="G52" s="32">
        <v>0</v>
      </c>
      <c r="H52" s="32">
        <v>0</v>
      </c>
    </row>
    <row r="53" spans="1:8" x14ac:dyDescent="0.4">
      <c r="A53" s="31" t="s">
        <v>35</v>
      </c>
      <c r="B53" s="31" t="s">
        <v>70</v>
      </c>
      <c r="C53" s="31" t="s">
        <v>149</v>
      </c>
      <c r="D53" s="31" t="s">
        <v>150</v>
      </c>
      <c r="E53" s="32">
        <v>108</v>
      </c>
      <c r="F53" s="32">
        <v>108</v>
      </c>
      <c r="G53" s="32">
        <v>0</v>
      </c>
      <c r="H53" s="32">
        <v>0</v>
      </c>
    </row>
    <row r="54" spans="1:8" x14ac:dyDescent="0.4">
      <c r="A54" s="31" t="s">
        <v>35</v>
      </c>
      <c r="B54" s="31" t="s">
        <v>73</v>
      </c>
      <c r="C54" s="31" t="s">
        <v>167</v>
      </c>
      <c r="D54" s="31" t="s">
        <v>168</v>
      </c>
      <c r="E54" s="32">
        <v>108</v>
      </c>
      <c r="F54" s="32">
        <v>108</v>
      </c>
      <c r="G54" s="32">
        <v>0</v>
      </c>
      <c r="H54" s="32">
        <v>0</v>
      </c>
    </row>
    <row r="55" spans="1:8" x14ac:dyDescent="0.4">
      <c r="A55" s="31" t="s">
        <v>35</v>
      </c>
      <c r="B55" s="31" t="s">
        <v>76</v>
      </c>
      <c r="C55" s="31" t="s">
        <v>153</v>
      </c>
      <c r="D55" s="31" t="s">
        <v>154</v>
      </c>
      <c r="E55" s="32">
        <v>108</v>
      </c>
      <c r="F55" s="32">
        <v>108</v>
      </c>
      <c r="G55" s="32">
        <v>0</v>
      </c>
      <c r="H55" s="32">
        <v>0</v>
      </c>
    </row>
    <row r="56" spans="1:8" x14ac:dyDescent="0.4">
      <c r="A56" s="31" t="s">
        <v>35</v>
      </c>
      <c r="B56" s="31" t="s">
        <v>79</v>
      </c>
      <c r="C56" s="31" t="s">
        <v>155</v>
      </c>
      <c r="D56" s="31" t="s">
        <v>156</v>
      </c>
      <c r="E56" s="32">
        <v>108</v>
      </c>
      <c r="F56" s="32">
        <v>108</v>
      </c>
      <c r="G56" s="32">
        <v>0</v>
      </c>
      <c r="H56" s="32">
        <v>0</v>
      </c>
    </row>
    <row r="57" spans="1:8" x14ac:dyDescent="0.4">
      <c r="A57" s="31" t="s">
        <v>35</v>
      </c>
      <c r="B57" s="31" t="s">
        <v>82</v>
      </c>
      <c r="C57" s="31" t="s">
        <v>157</v>
      </c>
      <c r="D57" s="31" t="s">
        <v>158</v>
      </c>
      <c r="E57" s="32">
        <v>2700</v>
      </c>
      <c r="F57" s="32">
        <v>2700</v>
      </c>
      <c r="G57" s="32">
        <v>0</v>
      </c>
      <c r="H57" s="32">
        <v>0</v>
      </c>
    </row>
    <row r="58" spans="1:8" x14ac:dyDescent="0.4">
      <c r="A58" s="31" t="s">
        <v>35</v>
      </c>
      <c r="B58" s="31" t="s">
        <v>85</v>
      </c>
      <c r="C58" s="31" t="s">
        <v>169</v>
      </c>
      <c r="D58" s="31" t="s">
        <v>170</v>
      </c>
      <c r="E58" s="32">
        <v>108</v>
      </c>
      <c r="F58" s="32">
        <v>108</v>
      </c>
      <c r="G58" s="32">
        <v>0</v>
      </c>
      <c r="H58" s="32">
        <v>0</v>
      </c>
    </row>
    <row r="59" spans="1:8" x14ac:dyDescent="0.4">
      <c r="A59" s="31" t="s">
        <v>35</v>
      </c>
      <c r="B59" s="31" t="s">
        <v>88</v>
      </c>
      <c r="C59" s="31" t="s">
        <v>171</v>
      </c>
      <c r="D59" s="31" t="s">
        <v>172</v>
      </c>
      <c r="E59" s="32">
        <v>108</v>
      </c>
      <c r="F59" s="32">
        <v>108</v>
      </c>
      <c r="G59" s="32">
        <v>0</v>
      </c>
      <c r="H59" s="32">
        <v>0</v>
      </c>
    </row>
    <row r="60" spans="1:8" x14ac:dyDescent="0.4">
      <c r="A60" s="31" t="s">
        <v>35</v>
      </c>
      <c r="B60" s="31" t="s">
        <v>91</v>
      </c>
      <c r="C60" s="31" t="s">
        <v>18</v>
      </c>
      <c r="D60" s="31" t="s">
        <v>25</v>
      </c>
      <c r="E60" s="32">
        <v>324</v>
      </c>
      <c r="F60" s="32">
        <v>333</v>
      </c>
      <c r="G60" s="32">
        <v>0</v>
      </c>
      <c r="H60" s="32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6"/>
  <sheetViews>
    <sheetView workbookViewId="0">
      <selection activeCell="A2" sqref="A2:XFD7"/>
    </sheetView>
  </sheetViews>
  <sheetFormatPr defaultColWidth="9" defaultRowHeight="17" x14ac:dyDescent="0.4"/>
  <cols>
    <col min="1" max="1" width="13.90625" style="24" bestFit="1" customWidth="1"/>
    <col min="2" max="2" width="18" style="24" bestFit="1" customWidth="1"/>
    <col min="3" max="3" width="56.90625" style="24" bestFit="1" customWidth="1"/>
    <col min="4" max="4" width="5.453125" style="24" bestFit="1" customWidth="1"/>
    <col min="5" max="5" width="9.453125" style="24" bestFit="1" customWidth="1"/>
    <col min="6" max="6" width="18.08984375" style="24" bestFit="1" customWidth="1"/>
    <col min="7" max="7" width="6.90625" style="24" bestFit="1" customWidth="1"/>
    <col min="8" max="8" width="7.453125" style="24" bestFit="1" customWidth="1"/>
    <col min="9" max="9" width="9.453125" style="24" bestFit="1" customWidth="1"/>
    <col min="10" max="10" width="18.453125" style="24" bestFit="1" customWidth="1"/>
    <col min="11" max="11" width="6" style="24" bestFit="1" customWidth="1"/>
    <col min="12" max="12" width="5.453125" style="24" bestFit="1" customWidth="1"/>
    <col min="13" max="13" width="6" style="24" bestFit="1" customWidth="1"/>
    <col min="14" max="14" width="5.453125" style="24" bestFit="1" customWidth="1"/>
    <col min="15" max="15" width="6" style="24" bestFit="1" customWidth="1"/>
    <col min="16" max="16" width="5.453125" style="24" bestFit="1" customWidth="1"/>
    <col min="17" max="18" width="9.453125" style="24" bestFit="1" customWidth="1"/>
    <col min="19" max="19" width="59.7265625" style="24" bestFit="1" customWidth="1"/>
    <col min="20" max="20" width="9.90625" style="24" bestFit="1" customWidth="1"/>
    <col min="21" max="21" width="9.453125" style="24" bestFit="1" customWidth="1"/>
    <col min="22" max="22" width="13.90625" style="24" bestFit="1" customWidth="1"/>
    <col min="23" max="16384" width="9" style="24"/>
  </cols>
  <sheetData>
    <row r="1" spans="1:22" ht="47.25" customHeight="1" x14ac:dyDescent="0.4">
      <c r="A1" s="26" t="s">
        <v>56</v>
      </c>
      <c r="B1" s="26" t="s">
        <v>58</v>
      </c>
      <c r="C1" s="26" t="s">
        <v>59</v>
      </c>
      <c r="D1" s="26" t="s">
        <v>173</v>
      </c>
      <c r="E1" s="26" t="s">
        <v>174</v>
      </c>
      <c r="F1" s="26" t="s">
        <v>175</v>
      </c>
      <c r="G1" s="27" t="s">
        <v>176</v>
      </c>
      <c r="H1" s="27" t="s">
        <v>177</v>
      </c>
      <c r="I1" s="26" t="s">
        <v>178</v>
      </c>
      <c r="J1" s="26" t="s">
        <v>179</v>
      </c>
      <c r="K1" s="27" t="s">
        <v>180</v>
      </c>
      <c r="L1" s="27" t="s">
        <v>181</v>
      </c>
      <c r="M1" s="27" t="s">
        <v>182</v>
      </c>
      <c r="N1" s="27" t="s">
        <v>183</v>
      </c>
      <c r="O1" s="27" t="s">
        <v>184</v>
      </c>
      <c r="P1" s="27" t="s">
        <v>185</v>
      </c>
      <c r="Q1" s="26" t="s">
        <v>186</v>
      </c>
      <c r="R1" s="26" t="s">
        <v>187</v>
      </c>
      <c r="S1" s="26" t="s">
        <v>188</v>
      </c>
      <c r="T1" s="26" t="s">
        <v>189</v>
      </c>
      <c r="U1" s="26" t="s">
        <v>190</v>
      </c>
      <c r="V1" s="26" t="s">
        <v>191</v>
      </c>
    </row>
    <row r="2" spans="1:22" x14ac:dyDescent="0.4">
      <c r="A2" s="24" t="s">
        <v>30</v>
      </c>
      <c r="B2" s="24" t="s">
        <v>31</v>
      </c>
      <c r="C2" s="24" t="s">
        <v>32</v>
      </c>
      <c r="D2" s="24" t="s">
        <v>192</v>
      </c>
      <c r="E2" s="24" t="s">
        <v>193</v>
      </c>
      <c r="F2" s="25">
        <v>17</v>
      </c>
      <c r="G2" s="25">
        <v>0</v>
      </c>
      <c r="H2" s="25">
        <v>0</v>
      </c>
      <c r="I2" s="28">
        <v>45447</v>
      </c>
      <c r="J2" s="24" t="s">
        <v>194</v>
      </c>
      <c r="K2" s="25">
        <v>60</v>
      </c>
      <c r="L2" s="24" t="s">
        <v>195</v>
      </c>
      <c r="M2" s="29">
        <v>0</v>
      </c>
      <c r="N2" s="24" t="s">
        <v>194</v>
      </c>
      <c r="O2" s="25">
        <v>60</v>
      </c>
      <c r="P2" s="24" t="s">
        <v>195</v>
      </c>
      <c r="Q2" s="24" t="s">
        <v>194</v>
      </c>
      <c r="R2" s="24" t="s">
        <v>196</v>
      </c>
      <c r="S2" s="24" t="s">
        <v>197</v>
      </c>
      <c r="T2" s="24" t="s">
        <v>198</v>
      </c>
      <c r="U2" s="28">
        <v>45448</v>
      </c>
      <c r="V2" s="30">
        <v>0.35657407407406999</v>
      </c>
    </row>
    <row r="3" spans="1:22" x14ac:dyDescent="0.4">
      <c r="A3" s="24" t="s">
        <v>30</v>
      </c>
      <c r="B3" s="24" t="s">
        <v>31</v>
      </c>
      <c r="C3" s="24" t="s">
        <v>32</v>
      </c>
      <c r="D3" s="24" t="s">
        <v>192</v>
      </c>
      <c r="E3" s="24" t="s">
        <v>193</v>
      </c>
      <c r="F3" s="25">
        <v>17</v>
      </c>
      <c r="G3" s="25">
        <v>17</v>
      </c>
      <c r="H3" s="25">
        <v>0</v>
      </c>
      <c r="I3" s="28">
        <v>45448</v>
      </c>
      <c r="J3" s="24" t="s">
        <v>194</v>
      </c>
      <c r="K3" s="25">
        <v>120</v>
      </c>
      <c r="L3" s="24" t="s">
        <v>195</v>
      </c>
      <c r="M3" s="29">
        <v>0</v>
      </c>
      <c r="N3" s="24" t="s">
        <v>194</v>
      </c>
      <c r="O3" s="25">
        <v>120</v>
      </c>
      <c r="P3" s="24" t="s">
        <v>195</v>
      </c>
      <c r="Q3" s="24" t="s">
        <v>194</v>
      </c>
      <c r="R3" s="24" t="s">
        <v>196</v>
      </c>
      <c r="S3" s="24" t="s">
        <v>199</v>
      </c>
      <c r="T3" s="24" t="s">
        <v>198</v>
      </c>
      <c r="U3" s="28">
        <v>45454</v>
      </c>
      <c r="V3" s="30">
        <v>0.35296296296295998</v>
      </c>
    </row>
    <row r="4" spans="1:22" x14ac:dyDescent="0.4">
      <c r="A4" s="24" t="s">
        <v>30</v>
      </c>
      <c r="B4" s="24" t="s">
        <v>31</v>
      </c>
      <c r="C4" s="24" t="s">
        <v>32</v>
      </c>
      <c r="D4" s="24" t="s">
        <v>192</v>
      </c>
      <c r="E4" s="24" t="s">
        <v>193</v>
      </c>
      <c r="F4" s="25">
        <v>17</v>
      </c>
      <c r="G4" s="25">
        <v>0</v>
      </c>
      <c r="H4" s="25">
        <v>0</v>
      </c>
      <c r="I4" s="28">
        <v>45448</v>
      </c>
      <c r="J4" s="24" t="s">
        <v>194</v>
      </c>
      <c r="K4" s="29">
        <v>0</v>
      </c>
      <c r="L4" s="24" t="s">
        <v>194</v>
      </c>
      <c r="M4" s="29">
        <v>0</v>
      </c>
      <c r="N4" s="24" t="s">
        <v>194</v>
      </c>
      <c r="O4" s="29">
        <v>0</v>
      </c>
      <c r="P4" s="24" t="s">
        <v>194</v>
      </c>
      <c r="Q4" s="24" t="s">
        <v>194</v>
      </c>
      <c r="R4" s="24" t="s">
        <v>196</v>
      </c>
      <c r="S4" s="24" t="s">
        <v>200</v>
      </c>
      <c r="T4" s="24" t="s">
        <v>198</v>
      </c>
      <c r="U4" s="28">
        <v>45454</v>
      </c>
      <c r="V4" s="30">
        <v>0.37515046296296001</v>
      </c>
    </row>
    <row r="5" spans="1:22" x14ac:dyDescent="0.4">
      <c r="A5" s="24" t="s">
        <v>30</v>
      </c>
      <c r="B5" s="24" t="s">
        <v>31</v>
      </c>
      <c r="C5" s="24" t="s">
        <v>32</v>
      </c>
      <c r="D5" s="24" t="s">
        <v>201</v>
      </c>
      <c r="E5" s="24" t="s">
        <v>202</v>
      </c>
      <c r="F5" s="25">
        <v>17</v>
      </c>
      <c r="G5" s="25">
        <v>17</v>
      </c>
      <c r="H5" s="25">
        <v>0</v>
      </c>
      <c r="I5" s="28">
        <v>45448</v>
      </c>
      <c r="J5" s="24" t="s">
        <v>194</v>
      </c>
      <c r="K5" s="25">
        <v>210</v>
      </c>
      <c r="L5" s="24" t="s">
        <v>195</v>
      </c>
      <c r="M5" s="29">
        <v>0</v>
      </c>
      <c r="N5" s="24" t="s">
        <v>194</v>
      </c>
      <c r="O5" s="25">
        <v>210</v>
      </c>
      <c r="P5" s="24" t="s">
        <v>195</v>
      </c>
      <c r="Q5" s="24" t="s">
        <v>194</v>
      </c>
      <c r="R5" s="24" t="s">
        <v>196</v>
      </c>
      <c r="S5" s="24" t="s">
        <v>203</v>
      </c>
      <c r="T5" s="24" t="s">
        <v>198</v>
      </c>
      <c r="U5" s="28">
        <v>45454</v>
      </c>
      <c r="V5" s="30">
        <v>0.37673611111110999</v>
      </c>
    </row>
    <row r="6" spans="1:22" x14ac:dyDescent="0.4">
      <c r="A6" s="24" t="s">
        <v>30</v>
      </c>
      <c r="B6" s="24" t="s">
        <v>31</v>
      </c>
      <c r="C6" s="24" t="s">
        <v>32</v>
      </c>
      <c r="D6" s="24" t="s">
        <v>204</v>
      </c>
      <c r="E6" s="24" t="s">
        <v>205</v>
      </c>
      <c r="F6" s="25">
        <v>17</v>
      </c>
      <c r="G6" s="25">
        <v>0</v>
      </c>
      <c r="H6" s="25">
        <v>0</v>
      </c>
      <c r="I6" s="28">
        <v>45454</v>
      </c>
      <c r="J6" s="24" t="s">
        <v>194</v>
      </c>
      <c r="K6" s="25">
        <v>35</v>
      </c>
      <c r="L6" s="24" t="s">
        <v>195</v>
      </c>
      <c r="M6" s="29">
        <v>0</v>
      </c>
      <c r="N6" s="24" t="s">
        <v>194</v>
      </c>
      <c r="O6" s="29">
        <v>0</v>
      </c>
      <c r="P6" s="24" t="s">
        <v>194</v>
      </c>
      <c r="Q6" s="24" t="s">
        <v>194</v>
      </c>
      <c r="R6" s="24" t="s">
        <v>206</v>
      </c>
      <c r="S6" s="24" t="s">
        <v>207</v>
      </c>
      <c r="T6" s="24" t="s">
        <v>208</v>
      </c>
      <c r="U6" s="28">
        <v>45454</v>
      </c>
      <c r="V6" s="30">
        <v>0.41116898148148001</v>
      </c>
    </row>
    <row r="7" spans="1:22" x14ac:dyDescent="0.4">
      <c r="A7" s="24" t="s">
        <v>30</v>
      </c>
      <c r="B7" s="24" t="s">
        <v>31</v>
      </c>
      <c r="C7" s="24" t="s">
        <v>32</v>
      </c>
      <c r="D7" s="24" t="s">
        <v>204</v>
      </c>
      <c r="E7" s="24" t="s">
        <v>205</v>
      </c>
      <c r="F7" s="25">
        <v>17</v>
      </c>
      <c r="G7" s="25">
        <v>17</v>
      </c>
      <c r="H7" s="25">
        <v>0</v>
      </c>
      <c r="I7" s="28">
        <v>45454</v>
      </c>
      <c r="J7" s="24" t="s">
        <v>194</v>
      </c>
      <c r="K7" s="25">
        <v>10</v>
      </c>
      <c r="L7" s="24" t="s">
        <v>195</v>
      </c>
      <c r="M7" s="29">
        <v>0</v>
      </c>
      <c r="N7" s="24" t="s">
        <v>194</v>
      </c>
      <c r="O7" s="29">
        <v>0</v>
      </c>
      <c r="P7" s="24" t="s">
        <v>194</v>
      </c>
      <c r="Q7" s="24" t="s">
        <v>194</v>
      </c>
      <c r="R7" s="24" t="s">
        <v>209</v>
      </c>
      <c r="S7" s="24" t="s">
        <v>210</v>
      </c>
      <c r="T7" s="24" t="s">
        <v>208</v>
      </c>
      <c r="U7" s="28">
        <v>45454</v>
      </c>
      <c r="V7" s="30">
        <v>0.41200231481480998</v>
      </c>
    </row>
    <row r="8" spans="1:22" x14ac:dyDescent="0.4">
      <c r="A8" s="24" t="s">
        <v>36</v>
      </c>
      <c r="B8" s="24" t="s">
        <v>37</v>
      </c>
      <c r="C8" s="24" t="s">
        <v>38</v>
      </c>
      <c r="D8" s="24" t="s">
        <v>192</v>
      </c>
      <c r="E8" s="24" t="s">
        <v>193</v>
      </c>
      <c r="F8" s="25">
        <v>19</v>
      </c>
      <c r="G8" s="25">
        <v>19</v>
      </c>
      <c r="H8" s="25">
        <v>0</v>
      </c>
      <c r="I8" s="28">
        <v>45474</v>
      </c>
      <c r="J8" s="24" t="s">
        <v>194</v>
      </c>
      <c r="K8" s="25">
        <v>60</v>
      </c>
      <c r="L8" s="24" t="s">
        <v>195</v>
      </c>
      <c r="M8" s="29">
        <v>0</v>
      </c>
      <c r="N8" s="24" t="s">
        <v>194</v>
      </c>
      <c r="O8" s="25">
        <v>60</v>
      </c>
      <c r="P8" s="24" t="s">
        <v>195</v>
      </c>
      <c r="Q8" s="24" t="s">
        <v>194</v>
      </c>
      <c r="R8" s="24" t="s">
        <v>221</v>
      </c>
      <c r="S8" s="24" t="s">
        <v>222</v>
      </c>
      <c r="T8" s="24" t="s">
        <v>217</v>
      </c>
      <c r="U8" s="28">
        <v>45475</v>
      </c>
      <c r="V8" s="30">
        <v>0.37810185185185002</v>
      </c>
    </row>
    <row r="9" spans="1:22" x14ac:dyDescent="0.4">
      <c r="A9" s="24" t="s">
        <v>36</v>
      </c>
      <c r="B9" s="24" t="s">
        <v>37</v>
      </c>
      <c r="C9" s="24" t="s">
        <v>38</v>
      </c>
      <c r="D9" s="24" t="s">
        <v>201</v>
      </c>
      <c r="E9" s="24" t="s">
        <v>202</v>
      </c>
      <c r="F9" s="25">
        <v>19</v>
      </c>
      <c r="G9" s="25">
        <v>0</v>
      </c>
      <c r="H9" s="25">
        <v>0</v>
      </c>
      <c r="I9" s="28">
        <v>45474</v>
      </c>
      <c r="J9" s="24" t="s">
        <v>194</v>
      </c>
      <c r="K9" s="25">
        <v>280</v>
      </c>
      <c r="L9" s="24" t="s">
        <v>195</v>
      </c>
      <c r="M9" s="29">
        <v>0</v>
      </c>
      <c r="N9" s="24" t="s">
        <v>194</v>
      </c>
      <c r="O9" s="25">
        <v>280</v>
      </c>
      <c r="P9" s="24" t="s">
        <v>195</v>
      </c>
      <c r="Q9" s="24" t="s">
        <v>194</v>
      </c>
      <c r="R9" s="24" t="s">
        <v>221</v>
      </c>
      <c r="S9" s="24" t="s">
        <v>223</v>
      </c>
      <c r="T9" s="24" t="s">
        <v>217</v>
      </c>
      <c r="U9" s="28">
        <v>45475</v>
      </c>
      <c r="V9" s="30">
        <v>0.37972222222222002</v>
      </c>
    </row>
    <row r="10" spans="1:22" x14ac:dyDescent="0.4">
      <c r="A10" s="24" t="s">
        <v>36</v>
      </c>
      <c r="B10" s="24" t="s">
        <v>37</v>
      </c>
      <c r="C10" s="24" t="s">
        <v>38</v>
      </c>
      <c r="D10" s="24" t="s">
        <v>201</v>
      </c>
      <c r="E10" s="24" t="s">
        <v>202</v>
      </c>
      <c r="F10" s="25">
        <v>19</v>
      </c>
      <c r="G10" s="25">
        <v>19</v>
      </c>
      <c r="H10" s="25">
        <v>0</v>
      </c>
      <c r="I10" s="28">
        <v>45474</v>
      </c>
      <c r="J10" s="24" t="s">
        <v>194</v>
      </c>
      <c r="K10" s="25">
        <v>130</v>
      </c>
      <c r="L10" s="24" t="s">
        <v>195</v>
      </c>
      <c r="M10" s="25">
        <v>85</v>
      </c>
      <c r="N10" s="24" t="s">
        <v>195</v>
      </c>
      <c r="O10" s="25">
        <v>130</v>
      </c>
      <c r="P10" s="24" t="s">
        <v>195</v>
      </c>
      <c r="Q10" s="24" t="s">
        <v>194</v>
      </c>
      <c r="R10" s="24" t="s">
        <v>224</v>
      </c>
      <c r="S10" s="24" t="s">
        <v>225</v>
      </c>
      <c r="T10" s="24" t="s">
        <v>217</v>
      </c>
      <c r="U10" s="28">
        <v>45475</v>
      </c>
      <c r="V10" s="30">
        <v>0.3858912037037</v>
      </c>
    </row>
    <row r="11" spans="1:22" x14ac:dyDescent="0.4">
      <c r="A11" s="24" t="s">
        <v>39</v>
      </c>
      <c r="B11" s="24" t="s">
        <v>21</v>
      </c>
      <c r="C11" s="24" t="s">
        <v>22</v>
      </c>
      <c r="D11" s="24" t="s">
        <v>192</v>
      </c>
      <c r="E11" s="24" t="s">
        <v>193</v>
      </c>
      <c r="F11" s="25">
        <v>103</v>
      </c>
      <c r="G11" s="25">
        <v>103</v>
      </c>
      <c r="H11" s="25">
        <v>0</v>
      </c>
      <c r="I11" s="28">
        <v>45474</v>
      </c>
      <c r="J11" s="24" t="s">
        <v>194</v>
      </c>
      <c r="K11" s="25">
        <v>210</v>
      </c>
      <c r="L11" s="24" t="s">
        <v>195</v>
      </c>
      <c r="M11" s="29">
        <v>0</v>
      </c>
      <c r="N11" s="24" t="s">
        <v>194</v>
      </c>
      <c r="O11" s="25">
        <v>210</v>
      </c>
      <c r="P11" s="24" t="s">
        <v>195</v>
      </c>
      <c r="Q11" s="24" t="s">
        <v>194</v>
      </c>
      <c r="R11" s="24" t="s">
        <v>226</v>
      </c>
      <c r="S11" s="24" t="s">
        <v>227</v>
      </c>
      <c r="T11" s="24" t="s">
        <v>217</v>
      </c>
      <c r="U11" s="28">
        <v>45475</v>
      </c>
      <c r="V11" s="30">
        <v>0.36127314814814998</v>
      </c>
    </row>
    <row r="12" spans="1:22" x14ac:dyDescent="0.4">
      <c r="A12" s="24" t="s">
        <v>39</v>
      </c>
      <c r="B12" s="24" t="s">
        <v>21</v>
      </c>
      <c r="C12" s="24" t="s">
        <v>22</v>
      </c>
      <c r="D12" s="24" t="s">
        <v>192</v>
      </c>
      <c r="E12" s="24" t="s">
        <v>193</v>
      </c>
      <c r="F12" s="25">
        <v>103</v>
      </c>
      <c r="G12" s="25">
        <v>0</v>
      </c>
      <c r="H12" s="25">
        <v>0</v>
      </c>
      <c r="I12" s="28">
        <v>45474</v>
      </c>
      <c r="J12" s="24" t="s">
        <v>194</v>
      </c>
      <c r="K12" s="29">
        <v>0</v>
      </c>
      <c r="L12" s="24" t="s">
        <v>194</v>
      </c>
      <c r="M12" s="25">
        <v>30</v>
      </c>
      <c r="N12" s="24" t="s">
        <v>195</v>
      </c>
      <c r="O12" s="29">
        <v>0</v>
      </c>
      <c r="P12" s="24" t="s">
        <v>194</v>
      </c>
      <c r="Q12" s="24" t="s">
        <v>194</v>
      </c>
      <c r="R12" s="24" t="s">
        <v>213</v>
      </c>
      <c r="S12" s="24" t="s">
        <v>214</v>
      </c>
      <c r="T12" s="24" t="s">
        <v>215</v>
      </c>
      <c r="U12" s="28">
        <v>45475</v>
      </c>
      <c r="V12" s="30">
        <v>0.69539351851852005</v>
      </c>
    </row>
    <row r="13" spans="1:22" x14ac:dyDescent="0.4">
      <c r="A13" s="24" t="s">
        <v>40</v>
      </c>
      <c r="B13" s="24" t="s">
        <v>41</v>
      </c>
      <c r="C13" s="24" t="s">
        <v>42</v>
      </c>
      <c r="D13" s="24" t="s">
        <v>192</v>
      </c>
      <c r="E13" s="24" t="s">
        <v>193</v>
      </c>
      <c r="F13" s="25">
        <v>5</v>
      </c>
      <c r="G13" s="25">
        <v>5</v>
      </c>
      <c r="H13" s="25">
        <v>0</v>
      </c>
      <c r="I13" s="28">
        <v>45476</v>
      </c>
      <c r="J13" s="24" t="s">
        <v>194</v>
      </c>
      <c r="K13" s="25">
        <v>50</v>
      </c>
      <c r="L13" s="24" t="s">
        <v>195</v>
      </c>
      <c r="M13" s="29">
        <v>0</v>
      </c>
      <c r="N13" s="24" t="s">
        <v>194</v>
      </c>
      <c r="O13" s="25">
        <v>50</v>
      </c>
      <c r="P13" s="24" t="s">
        <v>195</v>
      </c>
      <c r="Q13" s="24" t="s">
        <v>194</v>
      </c>
      <c r="R13" s="24" t="s">
        <v>196</v>
      </c>
      <c r="S13" s="24" t="s">
        <v>228</v>
      </c>
      <c r="T13" s="24" t="s">
        <v>217</v>
      </c>
      <c r="U13" s="28">
        <v>45477</v>
      </c>
      <c r="V13" s="30">
        <v>0.37369212962963</v>
      </c>
    </row>
    <row r="14" spans="1:22" x14ac:dyDescent="0.4">
      <c r="A14" s="24" t="s">
        <v>43</v>
      </c>
      <c r="B14" s="24" t="s">
        <v>26</v>
      </c>
      <c r="C14" s="24" t="s">
        <v>27</v>
      </c>
      <c r="D14" s="24" t="s">
        <v>192</v>
      </c>
      <c r="E14" s="24" t="s">
        <v>193</v>
      </c>
      <c r="F14" s="25">
        <v>10</v>
      </c>
      <c r="G14" s="25">
        <v>10</v>
      </c>
      <c r="H14" s="25">
        <v>0</v>
      </c>
      <c r="I14" s="28">
        <v>45478</v>
      </c>
      <c r="J14" s="24" t="s">
        <v>194</v>
      </c>
      <c r="K14" s="25">
        <v>75</v>
      </c>
      <c r="L14" s="24" t="s">
        <v>195</v>
      </c>
      <c r="M14" s="29">
        <v>0</v>
      </c>
      <c r="N14" s="24" t="s">
        <v>194</v>
      </c>
      <c r="O14" s="25">
        <v>75</v>
      </c>
      <c r="P14" s="24" t="s">
        <v>195</v>
      </c>
      <c r="Q14" s="24" t="s">
        <v>194</v>
      </c>
      <c r="R14" s="24" t="s">
        <v>224</v>
      </c>
      <c r="S14" s="24" t="s">
        <v>229</v>
      </c>
      <c r="T14" s="24" t="s">
        <v>217</v>
      </c>
      <c r="U14" s="28">
        <v>45481</v>
      </c>
      <c r="V14" s="30">
        <v>0.36431712962962998</v>
      </c>
    </row>
    <row r="15" spans="1:22" x14ac:dyDescent="0.4">
      <c r="A15" s="24" t="s">
        <v>44</v>
      </c>
      <c r="B15" s="24" t="s">
        <v>19</v>
      </c>
      <c r="C15" s="24" t="s">
        <v>20</v>
      </c>
      <c r="D15" s="24" t="s">
        <v>192</v>
      </c>
      <c r="E15" s="24" t="s">
        <v>193</v>
      </c>
      <c r="F15" s="25">
        <v>100</v>
      </c>
      <c r="G15" s="25">
        <v>50</v>
      </c>
      <c r="H15" s="25">
        <v>0</v>
      </c>
      <c r="I15" s="28">
        <v>45481</v>
      </c>
      <c r="J15" s="24" t="s">
        <v>194</v>
      </c>
      <c r="K15" s="25">
        <v>275</v>
      </c>
      <c r="L15" s="24" t="s">
        <v>195</v>
      </c>
      <c r="M15" s="25">
        <v>20</v>
      </c>
      <c r="N15" s="24" t="s">
        <v>195</v>
      </c>
      <c r="O15" s="25">
        <v>275</v>
      </c>
      <c r="P15" s="24" t="s">
        <v>195</v>
      </c>
      <c r="Q15" s="24" t="s">
        <v>194</v>
      </c>
      <c r="R15" s="24" t="s">
        <v>230</v>
      </c>
      <c r="S15" s="24" t="s">
        <v>231</v>
      </c>
      <c r="T15" s="24" t="s">
        <v>217</v>
      </c>
      <c r="U15" s="28">
        <v>45482</v>
      </c>
      <c r="V15" s="30">
        <v>0.36163194444444002</v>
      </c>
    </row>
    <row r="16" spans="1:22" x14ac:dyDescent="0.4">
      <c r="A16" s="24" t="s">
        <v>44</v>
      </c>
      <c r="B16" s="24" t="s">
        <v>19</v>
      </c>
      <c r="C16" s="24" t="s">
        <v>20</v>
      </c>
      <c r="D16" s="24" t="s">
        <v>192</v>
      </c>
      <c r="E16" s="24" t="s">
        <v>193</v>
      </c>
      <c r="F16" s="25">
        <v>100</v>
      </c>
      <c r="G16" s="25">
        <v>-50</v>
      </c>
      <c r="H16" s="25">
        <v>0</v>
      </c>
      <c r="I16" s="28">
        <v>45481</v>
      </c>
      <c r="J16" s="24" t="s">
        <v>194</v>
      </c>
      <c r="K16" s="25">
        <v>-275</v>
      </c>
      <c r="L16" s="24" t="s">
        <v>195</v>
      </c>
      <c r="M16" s="25">
        <v>-20</v>
      </c>
      <c r="N16" s="24" t="s">
        <v>195</v>
      </c>
      <c r="O16" s="25">
        <v>-275</v>
      </c>
      <c r="P16" s="24" t="s">
        <v>195</v>
      </c>
      <c r="Q16" s="24" t="s">
        <v>194</v>
      </c>
      <c r="R16" s="24" t="s">
        <v>230</v>
      </c>
      <c r="S16" s="24" t="s">
        <v>232</v>
      </c>
      <c r="T16" s="24" t="s">
        <v>217</v>
      </c>
      <c r="U16" s="28">
        <v>45482</v>
      </c>
      <c r="V16" s="30">
        <v>0.37002314814815002</v>
      </c>
    </row>
    <row r="17" spans="1:22" x14ac:dyDescent="0.4">
      <c r="A17" s="24" t="s">
        <v>44</v>
      </c>
      <c r="B17" s="24" t="s">
        <v>19</v>
      </c>
      <c r="C17" s="24" t="s">
        <v>20</v>
      </c>
      <c r="D17" s="24" t="s">
        <v>192</v>
      </c>
      <c r="E17" s="24" t="s">
        <v>193</v>
      </c>
      <c r="F17" s="25">
        <v>100</v>
      </c>
      <c r="G17" s="25">
        <v>50</v>
      </c>
      <c r="H17" s="25">
        <v>0</v>
      </c>
      <c r="I17" s="28">
        <v>45481</v>
      </c>
      <c r="J17" s="24" t="s">
        <v>194</v>
      </c>
      <c r="K17" s="25">
        <v>275</v>
      </c>
      <c r="L17" s="24" t="s">
        <v>195</v>
      </c>
      <c r="M17" s="25">
        <v>20</v>
      </c>
      <c r="N17" s="24" t="s">
        <v>195</v>
      </c>
      <c r="O17" s="25">
        <v>275</v>
      </c>
      <c r="P17" s="24" t="s">
        <v>195</v>
      </c>
      <c r="Q17" s="24" t="s">
        <v>194</v>
      </c>
      <c r="R17" s="24" t="s">
        <v>230</v>
      </c>
      <c r="S17" s="24" t="s">
        <v>233</v>
      </c>
      <c r="T17" s="24" t="s">
        <v>217</v>
      </c>
      <c r="U17" s="28">
        <v>45482</v>
      </c>
      <c r="V17" s="30">
        <v>0.37223379629629999</v>
      </c>
    </row>
    <row r="18" spans="1:22" x14ac:dyDescent="0.4">
      <c r="A18" s="24" t="s">
        <v>44</v>
      </c>
      <c r="B18" s="24" t="s">
        <v>19</v>
      </c>
      <c r="C18" s="24" t="s">
        <v>20</v>
      </c>
      <c r="D18" s="24" t="s">
        <v>192</v>
      </c>
      <c r="E18" s="24" t="s">
        <v>193</v>
      </c>
      <c r="F18" s="25">
        <v>100</v>
      </c>
      <c r="G18" s="25">
        <v>0</v>
      </c>
      <c r="H18" s="25">
        <v>0</v>
      </c>
      <c r="I18" s="28">
        <v>45481</v>
      </c>
      <c r="J18" s="24" t="s">
        <v>194</v>
      </c>
      <c r="K18" s="29">
        <v>0</v>
      </c>
      <c r="L18" s="24" t="s">
        <v>194</v>
      </c>
      <c r="M18" s="25">
        <v>30</v>
      </c>
      <c r="N18" s="24" t="s">
        <v>195</v>
      </c>
      <c r="O18" s="29">
        <v>0</v>
      </c>
      <c r="P18" s="24" t="s">
        <v>194</v>
      </c>
      <c r="Q18" s="24" t="s">
        <v>194</v>
      </c>
      <c r="R18" s="24" t="s">
        <v>213</v>
      </c>
      <c r="S18" s="24" t="s">
        <v>214</v>
      </c>
      <c r="T18" s="24" t="s">
        <v>215</v>
      </c>
      <c r="U18" s="28">
        <v>45482</v>
      </c>
      <c r="V18" s="30">
        <v>0.40146990740741001</v>
      </c>
    </row>
    <row r="19" spans="1:22" x14ac:dyDescent="0.4">
      <c r="A19" s="24" t="s">
        <v>44</v>
      </c>
      <c r="B19" s="24" t="s">
        <v>19</v>
      </c>
      <c r="C19" s="24" t="s">
        <v>20</v>
      </c>
      <c r="D19" s="24" t="s">
        <v>192</v>
      </c>
      <c r="E19" s="24" t="s">
        <v>193</v>
      </c>
      <c r="F19" s="25">
        <v>100</v>
      </c>
      <c r="G19" s="25">
        <v>15</v>
      </c>
      <c r="H19" s="25">
        <v>0</v>
      </c>
      <c r="I19" s="28">
        <v>45482</v>
      </c>
      <c r="J19" s="24" t="s">
        <v>194</v>
      </c>
      <c r="K19" s="25">
        <v>140</v>
      </c>
      <c r="L19" s="24" t="s">
        <v>195</v>
      </c>
      <c r="M19" s="25">
        <v>15</v>
      </c>
      <c r="N19" s="24" t="s">
        <v>195</v>
      </c>
      <c r="O19" s="25">
        <v>140</v>
      </c>
      <c r="P19" s="24" t="s">
        <v>195</v>
      </c>
      <c r="Q19" s="24" t="s">
        <v>194</v>
      </c>
      <c r="R19" s="24" t="s">
        <v>230</v>
      </c>
      <c r="S19" s="24" t="s">
        <v>234</v>
      </c>
      <c r="T19" s="24" t="s">
        <v>217</v>
      </c>
      <c r="U19" s="28">
        <v>45483</v>
      </c>
      <c r="V19" s="30">
        <v>0.41686342592593001</v>
      </c>
    </row>
    <row r="20" spans="1:22" x14ac:dyDescent="0.4">
      <c r="A20" s="24" t="s">
        <v>44</v>
      </c>
      <c r="B20" s="24" t="s">
        <v>19</v>
      </c>
      <c r="C20" s="24" t="s">
        <v>20</v>
      </c>
      <c r="D20" s="24" t="s">
        <v>192</v>
      </c>
      <c r="E20" s="24" t="s">
        <v>193</v>
      </c>
      <c r="F20" s="25">
        <v>100</v>
      </c>
      <c r="G20" s="25">
        <v>10</v>
      </c>
      <c r="H20" s="25">
        <v>0</v>
      </c>
      <c r="I20" s="28">
        <v>45482</v>
      </c>
      <c r="J20" s="24" t="s">
        <v>194</v>
      </c>
      <c r="K20" s="29">
        <v>0</v>
      </c>
      <c r="L20" s="24" t="s">
        <v>194</v>
      </c>
      <c r="M20" s="29">
        <v>0</v>
      </c>
      <c r="N20" s="24" t="s">
        <v>194</v>
      </c>
      <c r="O20" s="29">
        <v>0</v>
      </c>
      <c r="P20" s="24" t="s">
        <v>194</v>
      </c>
      <c r="Q20" s="24" t="s">
        <v>194</v>
      </c>
      <c r="R20" s="24" t="s">
        <v>230</v>
      </c>
      <c r="S20" s="24" t="s">
        <v>235</v>
      </c>
      <c r="T20" s="24" t="s">
        <v>217</v>
      </c>
      <c r="U20" s="28">
        <v>45484</v>
      </c>
      <c r="V20" s="30">
        <v>0.37965277777778</v>
      </c>
    </row>
    <row r="21" spans="1:22" x14ac:dyDescent="0.4">
      <c r="A21" s="24" t="s">
        <v>44</v>
      </c>
      <c r="B21" s="24" t="s">
        <v>19</v>
      </c>
      <c r="C21" s="24" t="s">
        <v>20</v>
      </c>
      <c r="D21" s="24" t="s">
        <v>201</v>
      </c>
      <c r="E21" s="24" t="s">
        <v>202</v>
      </c>
      <c r="F21" s="25">
        <v>100</v>
      </c>
      <c r="G21" s="25">
        <v>0</v>
      </c>
      <c r="H21" s="25">
        <v>0</v>
      </c>
      <c r="I21" s="28">
        <v>45482</v>
      </c>
      <c r="J21" s="24" t="s">
        <v>194</v>
      </c>
      <c r="K21" s="25">
        <v>280</v>
      </c>
      <c r="L21" s="24" t="s">
        <v>195</v>
      </c>
      <c r="M21" s="29">
        <v>0</v>
      </c>
      <c r="N21" s="24" t="s">
        <v>194</v>
      </c>
      <c r="O21" s="25">
        <v>280</v>
      </c>
      <c r="P21" s="24" t="s">
        <v>195</v>
      </c>
      <c r="Q21" s="24" t="s">
        <v>194</v>
      </c>
      <c r="R21" s="24" t="s">
        <v>230</v>
      </c>
      <c r="S21" s="24" t="s">
        <v>236</v>
      </c>
      <c r="T21" s="24" t="s">
        <v>217</v>
      </c>
      <c r="U21" s="28">
        <v>45483</v>
      </c>
      <c r="V21" s="30">
        <v>0.41563657407407001</v>
      </c>
    </row>
    <row r="22" spans="1:22" x14ac:dyDescent="0.4">
      <c r="A22" s="24" t="s">
        <v>44</v>
      </c>
      <c r="B22" s="24" t="s">
        <v>19</v>
      </c>
      <c r="C22" s="24" t="s">
        <v>20</v>
      </c>
      <c r="D22" s="24" t="s">
        <v>192</v>
      </c>
      <c r="E22" s="24" t="s">
        <v>193</v>
      </c>
      <c r="F22" s="25">
        <v>100</v>
      </c>
      <c r="G22" s="25">
        <v>25</v>
      </c>
      <c r="H22" s="25">
        <v>0</v>
      </c>
      <c r="I22" s="28">
        <v>45483</v>
      </c>
      <c r="J22" s="24" t="s">
        <v>194</v>
      </c>
      <c r="K22" s="25">
        <v>140</v>
      </c>
      <c r="L22" s="24" t="s">
        <v>195</v>
      </c>
      <c r="M22" s="25">
        <v>20</v>
      </c>
      <c r="N22" s="24" t="s">
        <v>195</v>
      </c>
      <c r="O22" s="25">
        <v>140</v>
      </c>
      <c r="P22" s="24" t="s">
        <v>195</v>
      </c>
      <c r="Q22" s="24" t="s">
        <v>194</v>
      </c>
      <c r="R22" s="24" t="s">
        <v>230</v>
      </c>
      <c r="S22" s="24" t="s">
        <v>237</v>
      </c>
      <c r="T22" s="24" t="s">
        <v>217</v>
      </c>
      <c r="U22" s="28">
        <v>45484</v>
      </c>
      <c r="V22" s="30">
        <v>0.37929398148148002</v>
      </c>
    </row>
    <row r="23" spans="1:22" x14ac:dyDescent="0.4">
      <c r="A23" s="24" t="s">
        <v>44</v>
      </c>
      <c r="B23" s="24" t="s">
        <v>19</v>
      </c>
      <c r="C23" s="24" t="s">
        <v>20</v>
      </c>
      <c r="D23" s="24" t="s">
        <v>201</v>
      </c>
      <c r="E23" s="24" t="s">
        <v>202</v>
      </c>
      <c r="F23" s="25">
        <v>100</v>
      </c>
      <c r="G23" s="25">
        <v>0</v>
      </c>
      <c r="H23" s="25">
        <v>0</v>
      </c>
      <c r="I23" s="28">
        <v>45483</v>
      </c>
      <c r="J23" s="24" t="s">
        <v>194</v>
      </c>
      <c r="K23" s="25">
        <v>300</v>
      </c>
      <c r="L23" s="24" t="s">
        <v>195</v>
      </c>
      <c r="M23" s="29">
        <v>0</v>
      </c>
      <c r="N23" s="24" t="s">
        <v>194</v>
      </c>
      <c r="O23" s="25">
        <v>300</v>
      </c>
      <c r="P23" s="24" t="s">
        <v>195</v>
      </c>
      <c r="Q23" s="24" t="s">
        <v>194</v>
      </c>
      <c r="R23" s="24" t="s">
        <v>230</v>
      </c>
      <c r="S23" s="24" t="s">
        <v>238</v>
      </c>
      <c r="T23" s="24" t="s">
        <v>217</v>
      </c>
      <c r="U23" s="28">
        <v>45484</v>
      </c>
      <c r="V23" s="30">
        <v>0.38012731481480999</v>
      </c>
    </row>
    <row r="24" spans="1:22" x14ac:dyDescent="0.4">
      <c r="A24" s="24" t="s">
        <v>44</v>
      </c>
      <c r="B24" s="24" t="s">
        <v>19</v>
      </c>
      <c r="C24" s="24" t="s">
        <v>20</v>
      </c>
      <c r="D24" s="24" t="s">
        <v>201</v>
      </c>
      <c r="E24" s="24" t="s">
        <v>202</v>
      </c>
      <c r="F24" s="25">
        <v>100</v>
      </c>
      <c r="G24" s="25">
        <v>0</v>
      </c>
      <c r="H24" s="25">
        <v>0</v>
      </c>
      <c r="I24" s="28">
        <v>45484</v>
      </c>
      <c r="J24" s="24" t="s">
        <v>194</v>
      </c>
      <c r="K24" s="29">
        <v>0</v>
      </c>
      <c r="L24" s="24" t="s">
        <v>194</v>
      </c>
      <c r="M24" s="29">
        <v>0</v>
      </c>
      <c r="N24" s="24" t="s">
        <v>194</v>
      </c>
      <c r="O24" s="29">
        <v>0</v>
      </c>
      <c r="P24" s="24" t="s">
        <v>194</v>
      </c>
      <c r="Q24" s="24" t="s">
        <v>194</v>
      </c>
      <c r="R24" s="24" t="s">
        <v>230</v>
      </c>
      <c r="S24" s="24" t="s">
        <v>239</v>
      </c>
      <c r="T24" s="24" t="s">
        <v>217</v>
      </c>
      <c r="U24" s="28">
        <v>45485</v>
      </c>
      <c r="V24" s="30">
        <v>0.37752314814815002</v>
      </c>
    </row>
    <row r="25" spans="1:22" x14ac:dyDescent="0.4">
      <c r="A25" s="24" t="s">
        <v>44</v>
      </c>
      <c r="B25" s="24" t="s">
        <v>19</v>
      </c>
      <c r="C25" s="24" t="s">
        <v>20</v>
      </c>
      <c r="D25" s="24" t="s">
        <v>201</v>
      </c>
      <c r="E25" s="24" t="s">
        <v>202</v>
      </c>
      <c r="F25" s="25">
        <v>100</v>
      </c>
      <c r="G25" s="25">
        <v>100</v>
      </c>
      <c r="H25" s="25">
        <v>0</v>
      </c>
      <c r="I25" s="28">
        <v>45484</v>
      </c>
      <c r="J25" s="24" t="s">
        <v>194</v>
      </c>
      <c r="K25" s="25">
        <v>60</v>
      </c>
      <c r="L25" s="24" t="s">
        <v>195</v>
      </c>
      <c r="M25" s="29">
        <v>0</v>
      </c>
      <c r="N25" s="24" t="s">
        <v>194</v>
      </c>
      <c r="O25" s="25">
        <v>60</v>
      </c>
      <c r="P25" s="24" t="s">
        <v>195</v>
      </c>
      <c r="Q25" s="24" t="s">
        <v>194</v>
      </c>
      <c r="R25" s="24" t="s">
        <v>230</v>
      </c>
      <c r="S25" s="24" t="s">
        <v>240</v>
      </c>
      <c r="T25" s="24" t="s">
        <v>217</v>
      </c>
      <c r="U25" s="28">
        <v>45485</v>
      </c>
      <c r="V25" s="30">
        <v>0.37787037037037002</v>
      </c>
    </row>
    <row r="26" spans="1:22" x14ac:dyDescent="0.4">
      <c r="A26" s="24" t="s">
        <v>45</v>
      </c>
      <c r="B26" s="24" t="s">
        <v>15</v>
      </c>
      <c r="C26" s="24" t="s">
        <v>16</v>
      </c>
      <c r="D26" s="24" t="s">
        <v>192</v>
      </c>
      <c r="E26" s="24" t="s">
        <v>193</v>
      </c>
      <c r="F26" s="25">
        <v>1</v>
      </c>
      <c r="G26" s="25">
        <v>1</v>
      </c>
      <c r="H26" s="25">
        <v>0</v>
      </c>
      <c r="I26" s="28">
        <v>45489</v>
      </c>
      <c r="J26" s="24" t="s">
        <v>194</v>
      </c>
      <c r="K26" s="25">
        <v>5</v>
      </c>
      <c r="L26" s="24" t="s">
        <v>195</v>
      </c>
      <c r="M26" s="29">
        <v>0</v>
      </c>
      <c r="N26" s="24" t="s">
        <v>194</v>
      </c>
      <c r="O26" s="25">
        <v>5</v>
      </c>
      <c r="P26" s="24" t="s">
        <v>195</v>
      </c>
      <c r="Q26" s="24" t="s">
        <v>194</v>
      </c>
      <c r="R26" s="24" t="s">
        <v>241</v>
      </c>
      <c r="S26" s="24" t="s">
        <v>242</v>
      </c>
      <c r="T26" s="24" t="s">
        <v>217</v>
      </c>
      <c r="U26" s="28">
        <v>45490</v>
      </c>
      <c r="V26" s="30">
        <v>0.36898148148148002</v>
      </c>
    </row>
    <row r="27" spans="1:22" x14ac:dyDescent="0.4">
      <c r="A27" s="24" t="s">
        <v>45</v>
      </c>
      <c r="B27" s="24" t="s">
        <v>15</v>
      </c>
      <c r="C27" s="24" t="s">
        <v>16</v>
      </c>
      <c r="D27" s="24" t="s">
        <v>201</v>
      </c>
      <c r="E27" s="24" t="s">
        <v>202</v>
      </c>
      <c r="F27" s="25">
        <v>1</v>
      </c>
      <c r="G27" s="25">
        <v>1</v>
      </c>
      <c r="H27" s="25">
        <v>0</v>
      </c>
      <c r="I27" s="28">
        <v>45489</v>
      </c>
      <c r="J27" s="24" t="s">
        <v>194</v>
      </c>
      <c r="K27" s="25">
        <v>5</v>
      </c>
      <c r="L27" s="24" t="s">
        <v>195</v>
      </c>
      <c r="M27" s="29">
        <v>0</v>
      </c>
      <c r="N27" s="24" t="s">
        <v>194</v>
      </c>
      <c r="O27" s="25">
        <v>5</v>
      </c>
      <c r="P27" s="24" t="s">
        <v>195</v>
      </c>
      <c r="Q27" s="24" t="s">
        <v>194</v>
      </c>
      <c r="R27" s="24" t="s">
        <v>241</v>
      </c>
      <c r="S27" s="24" t="s">
        <v>243</v>
      </c>
      <c r="T27" s="24" t="s">
        <v>217</v>
      </c>
      <c r="U27" s="28">
        <v>45490</v>
      </c>
      <c r="V27" s="30">
        <v>0.36936342592593002</v>
      </c>
    </row>
    <row r="28" spans="1:22" x14ac:dyDescent="0.4">
      <c r="A28" s="24" t="s">
        <v>46</v>
      </c>
      <c r="B28" s="24" t="s">
        <v>33</v>
      </c>
      <c r="C28" s="24" t="s">
        <v>34</v>
      </c>
      <c r="D28" s="24" t="s">
        <v>192</v>
      </c>
      <c r="E28" s="24" t="s">
        <v>193</v>
      </c>
      <c r="F28" s="25">
        <v>25</v>
      </c>
      <c r="G28" s="25">
        <v>25</v>
      </c>
      <c r="H28" s="25">
        <v>0</v>
      </c>
      <c r="I28" s="28">
        <v>45492</v>
      </c>
      <c r="J28" s="24" t="s">
        <v>194</v>
      </c>
      <c r="K28" s="25">
        <v>25</v>
      </c>
      <c r="L28" s="24" t="s">
        <v>195</v>
      </c>
      <c r="M28" s="29">
        <v>0</v>
      </c>
      <c r="N28" s="24" t="s">
        <v>194</v>
      </c>
      <c r="O28" s="25">
        <v>25</v>
      </c>
      <c r="P28" s="24" t="s">
        <v>195</v>
      </c>
      <c r="Q28" s="24" t="s">
        <v>194</v>
      </c>
      <c r="R28" s="24" t="s">
        <v>196</v>
      </c>
      <c r="S28" s="24" t="s">
        <v>244</v>
      </c>
      <c r="T28" s="24" t="s">
        <v>217</v>
      </c>
      <c r="U28" s="28">
        <v>45495</v>
      </c>
      <c r="V28" s="30">
        <v>0.40453703703704003</v>
      </c>
    </row>
    <row r="29" spans="1:22" x14ac:dyDescent="0.4">
      <c r="A29" s="24" t="s">
        <v>46</v>
      </c>
      <c r="B29" s="24" t="s">
        <v>33</v>
      </c>
      <c r="C29" s="24" t="s">
        <v>34</v>
      </c>
      <c r="D29" s="24" t="s">
        <v>201</v>
      </c>
      <c r="E29" s="24" t="s">
        <v>202</v>
      </c>
      <c r="F29" s="25">
        <v>25</v>
      </c>
      <c r="G29" s="25">
        <v>25</v>
      </c>
      <c r="H29" s="25">
        <v>0</v>
      </c>
      <c r="I29" s="28">
        <v>45495</v>
      </c>
      <c r="J29" s="24" t="s">
        <v>194</v>
      </c>
      <c r="K29" s="25">
        <v>80</v>
      </c>
      <c r="L29" s="24" t="s">
        <v>195</v>
      </c>
      <c r="M29" s="29">
        <v>0</v>
      </c>
      <c r="N29" s="24" t="s">
        <v>194</v>
      </c>
      <c r="O29" s="25">
        <v>80</v>
      </c>
      <c r="P29" s="24" t="s">
        <v>195</v>
      </c>
      <c r="Q29" s="24" t="s">
        <v>194</v>
      </c>
      <c r="R29" s="24" t="s">
        <v>196</v>
      </c>
      <c r="S29" s="24" t="s">
        <v>245</v>
      </c>
      <c r="T29" s="24" t="s">
        <v>217</v>
      </c>
      <c r="U29" s="28">
        <v>45496</v>
      </c>
      <c r="V29" s="30">
        <v>0.36706018518519001</v>
      </c>
    </row>
    <row r="30" spans="1:22" x14ac:dyDescent="0.4">
      <c r="A30" s="24" t="s">
        <v>35</v>
      </c>
      <c r="B30" s="24" t="s">
        <v>11</v>
      </c>
      <c r="C30" s="24" t="s">
        <v>12</v>
      </c>
      <c r="D30" s="24" t="s">
        <v>192</v>
      </c>
      <c r="E30" s="24" t="s">
        <v>193</v>
      </c>
      <c r="F30" s="25">
        <v>108</v>
      </c>
      <c r="G30" s="25">
        <v>0</v>
      </c>
      <c r="H30" s="25">
        <v>0</v>
      </c>
      <c r="I30" s="28">
        <v>45470</v>
      </c>
      <c r="J30" s="24" t="s">
        <v>194</v>
      </c>
      <c r="K30" s="25">
        <v>70</v>
      </c>
      <c r="L30" s="24" t="s">
        <v>195</v>
      </c>
      <c r="M30" s="25">
        <v>70</v>
      </c>
      <c r="N30" s="24" t="s">
        <v>195</v>
      </c>
      <c r="O30" s="25">
        <v>70</v>
      </c>
      <c r="P30" s="24" t="s">
        <v>195</v>
      </c>
      <c r="Q30" s="24" t="s">
        <v>194</v>
      </c>
      <c r="R30" s="24" t="s">
        <v>196</v>
      </c>
      <c r="S30" s="24" t="s">
        <v>211</v>
      </c>
      <c r="T30" s="24" t="s">
        <v>198</v>
      </c>
      <c r="U30" s="28">
        <v>45471</v>
      </c>
      <c r="V30" s="30">
        <v>0.37870370370369999</v>
      </c>
    </row>
    <row r="31" spans="1:22" x14ac:dyDescent="0.4">
      <c r="A31" s="24" t="s">
        <v>35</v>
      </c>
      <c r="B31" s="24" t="s">
        <v>11</v>
      </c>
      <c r="C31" s="24" t="s">
        <v>12</v>
      </c>
      <c r="D31" s="24" t="s">
        <v>192</v>
      </c>
      <c r="E31" s="24" t="s">
        <v>193</v>
      </c>
      <c r="F31" s="25">
        <v>108</v>
      </c>
      <c r="G31" s="25">
        <v>18</v>
      </c>
      <c r="H31" s="25">
        <v>0</v>
      </c>
      <c r="I31" s="28">
        <v>45470</v>
      </c>
      <c r="J31" s="24" t="s">
        <v>194</v>
      </c>
      <c r="K31" s="25">
        <v>60</v>
      </c>
      <c r="L31" s="24" t="s">
        <v>195</v>
      </c>
      <c r="M31" s="29">
        <v>0</v>
      </c>
      <c r="N31" s="24" t="s">
        <v>194</v>
      </c>
      <c r="O31" s="25">
        <v>60</v>
      </c>
      <c r="P31" s="24" t="s">
        <v>195</v>
      </c>
      <c r="Q31" s="24" t="s">
        <v>194</v>
      </c>
      <c r="R31" s="24" t="s">
        <v>196</v>
      </c>
      <c r="S31" s="24" t="s">
        <v>212</v>
      </c>
      <c r="T31" s="24" t="s">
        <v>198</v>
      </c>
      <c r="U31" s="28">
        <v>45471</v>
      </c>
      <c r="V31" s="30">
        <v>0.3794212962963</v>
      </c>
    </row>
    <row r="32" spans="1:22" x14ac:dyDescent="0.4">
      <c r="A32" s="24" t="s">
        <v>35</v>
      </c>
      <c r="B32" s="24" t="s">
        <v>11</v>
      </c>
      <c r="C32" s="24" t="s">
        <v>12</v>
      </c>
      <c r="D32" s="24" t="s">
        <v>192</v>
      </c>
      <c r="E32" s="24" t="s">
        <v>193</v>
      </c>
      <c r="F32" s="25">
        <v>108</v>
      </c>
      <c r="G32" s="25">
        <v>0</v>
      </c>
      <c r="H32" s="25">
        <v>0</v>
      </c>
      <c r="I32" s="28">
        <v>45470</v>
      </c>
      <c r="J32" s="24" t="s">
        <v>194</v>
      </c>
      <c r="K32" s="29">
        <v>0</v>
      </c>
      <c r="L32" s="24" t="s">
        <v>194</v>
      </c>
      <c r="M32" s="25">
        <v>30</v>
      </c>
      <c r="N32" s="24" t="s">
        <v>195</v>
      </c>
      <c r="O32" s="29">
        <v>0</v>
      </c>
      <c r="P32" s="24" t="s">
        <v>194</v>
      </c>
      <c r="Q32" s="24" t="s">
        <v>194</v>
      </c>
      <c r="R32" s="24" t="s">
        <v>213</v>
      </c>
      <c r="S32" s="24" t="s">
        <v>214</v>
      </c>
      <c r="T32" s="24" t="s">
        <v>215</v>
      </c>
      <c r="U32" s="28">
        <v>45471</v>
      </c>
      <c r="V32" s="30">
        <v>0.66053240740741004</v>
      </c>
    </row>
    <row r="33" spans="1:22" x14ac:dyDescent="0.4">
      <c r="A33" s="24" t="s">
        <v>35</v>
      </c>
      <c r="B33" s="24" t="s">
        <v>11</v>
      </c>
      <c r="C33" s="24" t="s">
        <v>12</v>
      </c>
      <c r="D33" s="24" t="s">
        <v>192</v>
      </c>
      <c r="E33" s="24" t="s">
        <v>193</v>
      </c>
      <c r="F33" s="25">
        <v>108</v>
      </c>
      <c r="G33" s="25">
        <v>90</v>
      </c>
      <c r="H33" s="25">
        <v>0</v>
      </c>
      <c r="I33" s="28">
        <v>45471</v>
      </c>
      <c r="J33" s="24" t="s">
        <v>194</v>
      </c>
      <c r="K33" s="25">
        <v>260</v>
      </c>
      <c r="L33" s="24" t="s">
        <v>195</v>
      </c>
      <c r="M33" s="29">
        <v>0</v>
      </c>
      <c r="N33" s="24" t="s">
        <v>194</v>
      </c>
      <c r="O33" s="25">
        <v>260</v>
      </c>
      <c r="P33" s="24" t="s">
        <v>195</v>
      </c>
      <c r="Q33" s="24" t="s">
        <v>194</v>
      </c>
      <c r="R33" s="24" t="s">
        <v>196</v>
      </c>
      <c r="S33" s="24" t="s">
        <v>216</v>
      </c>
      <c r="T33" s="24" t="s">
        <v>217</v>
      </c>
      <c r="U33" s="28">
        <v>45474</v>
      </c>
      <c r="V33" s="30">
        <v>0.37915509259259</v>
      </c>
    </row>
    <row r="34" spans="1:22" x14ac:dyDescent="0.4">
      <c r="A34" s="24" t="s">
        <v>35</v>
      </c>
      <c r="B34" s="24" t="s">
        <v>11</v>
      </c>
      <c r="C34" s="24" t="s">
        <v>12</v>
      </c>
      <c r="D34" s="24" t="s">
        <v>201</v>
      </c>
      <c r="E34" s="24" t="s">
        <v>202</v>
      </c>
      <c r="F34" s="25">
        <v>108</v>
      </c>
      <c r="G34" s="25">
        <v>0</v>
      </c>
      <c r="H34" s="25">
        <v>0</v>
      </c>
      <c r="I34" s="28">
        <v>45471</v>
      </c>
      <c r="J34" s="24" t="s">
        <v>194</v>
      </c>
      <c r="K34" s="25">
        <v>150</v>
      </c>
      <c r="L34" s="24" t="s">
        <v>195</v>
      </c>
      <c r="M34" s="29">
        <v>0</v>
      </c>
      <c r="N34" s="24" t="s">
        <v>194</v>
      </c>
      <c r="O34" s="25">
        <v>150</v>
      </c>
      <c r="P34" s="24" t="s">
        <v>195</v>
      </c>
      <c r="Q34" s="24" t="s">
        <v>194</v>
      </c>
      <c r="R34" s="24" t="s">
        <v>196</v>
      </c>
      <c r="S34" s="24" t="s">
        <v>218</v>
      </c>
      <c r="T34" s="24" t="s">
        <v>217</v>
      </c>
      <c r="U34" s="28">
        <v>45474</v>
      </c>
      <c r="V34" s="30">
        <v>0.37947916666666998</v>
      </c>
    </row>
    <row r="35" spans="1:22" x14ac:dyDescent="0.4">
      <c r="A35" s="24" t="s">
        <v>35</v>
      </c>
      <c r="B35" s="24" t="s">
        <v>11</v>
      </c>
      <c r="C35" s="24" t="s">
        <v>12</v>
      </c>
      <c r="D35" s="24" t="s">
        <v>201</v>
      </c>
      <c r="E35" s="24" t="s">
        <v>202</v>
      </c>
      <c r="F35" s="25">
        <v>108</v>
      </c>
      <c r="G35" s="25">
        <v>0</v>
      </c>
      <c r="H35" s="25">
        <v>0</v>
      </c>
      <c r="I35" s="28">
        <v>45474</v>
      </c>
      <c r="J35" s="24" t="s">
        <v>194</v>
      </c>
      <c r="K35" s="25">
        <v>70</v>
      </c>
      <c r="L35" s="24" t="s">
        <v>195</v>
      </c>
      <c r="M35" s="29">
        <v>0</v>
      </c>
      <c r="N35" s="24" t="s">
        <v>194</v>
      </c>
      <c r="O35" s="25">
        <v>70</v>
      </c>
      <c r="P35" s="24" t="s">
        <v>195</v>
      </c>
      <c r="Q35" s="24" t="s">
        <v>194</v>
      </c>
      <c r="R35" s="24" t="s">
        <v>196</v>
      </c>
      <c r="S35" s="24" t="s">
        <v>219</v>
      </c>
      <c r="T35" s="24" t="s">
        <v>217</v>
      </c>
      <c r="U35" s="28">
        <v>45475</v>
      </c>
      <c r="V35" s="30">
        <v>0.36678240740741003</v>
      </c>
    </row>
    <row r="36" spans="1:22" x14ac:dyDescent="0.4">
      <c r="A36" s="24" t="s">
        <v>35</v>
      </c>
      <c r="B36" s="24" t="s">
        <v>11</v>
      </c>
      <c r="C36" s="24" t="s">
        <v>12</v>
      </c>
      <c r="D36" s="24" t="s">
        <v>201</v>
      </c>
      <c r="E36" s="24" t="s">
        <v>202</v>
      </c>
      <c r="F36" s="25">
        <v>108</v>
      </c>
      <c r="G36" s="25">
        <v>108</v>
      </c>
      <c r="H36" s="25">
        <v>0</v>
      </c>
      <c r="I36" s="28">
        <v>45474</v>
      </c>
      <c r="J36" s="24" t="s">
        <v>194</v>
      </c>
      <c r="K36" s="25">
        <v>140</v>
      </c>
      <c r="L36" s="24" t="s">
        <v>195</v>
      </c>
      <c r="M36" s="29">
        <v>0</v>
      </c>
      <c r="N36" s="24" t="s">
        <v>194</v>
      </c>
      <c r="O36" s="25">
        <v>140</v>
      </c>
      <c r="P36" s="24" t="s">
        <v>195</v>
      </c>
      <c r="Q36" s="24" t="s">
        <v>194</v>
      </c>
      <c r="R36" s="24" t="s">
        <v>196</v>
      </c>
      <c r="S36" s="24" t="s">
        <v>220</v>
      </c>
      <c r="T36" s="24" t="s">
        <v>217</v>
      </c>
      <c r="U36" s="28">
        <v>45475</v>
      </c>
      <c r="V36" s="30">
        <v>0.36856481481481002</v>
      </c>
    </row>
  </sheetData>
  <autoFilter ref="A1:V1" xr:uid="{00000000-0009-0000-0000-000002000000}">
    <sortState xmlns:xlrd2="http://schemas.microsoft.com/office/spreadsheetml/2017/richdata2" ref="A2:V36">
      <sortCondition ref="A1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組裝表</vt:lpstr>
      <vt:lpstr>元件</vt:lpstr>
      <vt:lpstr>報工資料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銓寶工業 - 白旭珊</dc:creator>
  <cp:lastModifiedBy>瑞琪 陳</cp:lastModifiedBy>
  <cp:lastPrinted>2024-02-16T01:07:21Z</cp:lastPrinted>
  <dcterms:created xsi:type="dcterms:W3CDTF">2023-12-26T08:01:06Z</dcterms:created>
  <dcterms:modified xsi:type="dcterms:W3CDTF">2024-09-18T09:21:26Z</dcterms:modified>
</cp:coreProperties>
</file>