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Lab\SmartUwrite\说明文档\"/>
    </mc:Choice>
  </mc:AlternateContent>
  <bookViews>
    <workbookView xWindow="0" yWindow="0" windowWidth="28800" windowHeight="11640" firstSheet="40" activeTab="44"/>
  </bookViews>
  <sheets>
    <sheet name="第13周" sheetId="7" r:id="rId1"/>
    <sheet name="第14周" sheetId="8" r:id="rId2"/>
    <sheet name="第16周" sheetId="9" r:id="rId3"/>
    <sheet name="第17周 " sheetId="11" r:id="rId4"/>
    <sheet name="第18周 " sheetId="12" r:id="rId5"/>
    <sheet name="第19周 " sheetId="13" r:id="rId6"/>
    <sheet name="第20周  " sheetId="14" r:id="rId7"/>
    <sheet name="第21周   " sheetId="15" r:id="rId8"/>
    <sheet name="第22周    " sheetId="16" r:id="rId9"/>
    <sheet name="第23周 " sheetId="17" r:id="rId10"/>
    <sheet name="第24周  " sheetId="18" r:id="rId11"/>
    <sheet name="第25周   " sheetId="19" r:id="rId12"/>
    <sheet name="第26周    " sheetId="20" r:id="rId13"/>
    <sheet name="第27周     " sheetId="21" r:id="rId14"/>
    <sheet name="第28周      " sheetId="22" r:id="rId15"/>
    <sheet name="第29周" sheetId="23" r:id="rId16"/>
    <sheet name="第30周 " sheetId="24" r:id="rId17"/>
    <sheet name="第31周  " sheetId="25" r:id="rId18"/>
    <sheet name="第32周 " sheetId="26" r:id="rId19"/>
    <sheet name="第33周  " sheetId="27" r:id="rId20"/>
    <sheet name="第34周   " sheetId="28" r:id="rId21"/>
    <sheet name="第35周    " sheetId="29" r:id="rId22"/>
    <sheet name="第36周     " sheetId="30" r:id="rId23"/>
    <sheet name="第37周      " sheetId="31" r:id="rId24"/>
    <sheet name="第38周       " sheetId="32" r:id="rId25"/>
    <sheet name="第39周        " sheetId="33" r:id="rId26"/>
    <sheet name="第40周         " sheetId="34" r:id="rId27"/>
    <sheet name="第41周          " sheetId="35" r:id="rId28"/>
    <sheet name="第42周           " sheetId="36" r:id="rId29"/>
    <sheet name="第43周           " sheetId="37" r:id="rId30"/>
    <sheet name="第44周           " sheetId="38" r:id="rId31"/>
    <sheet name="第45周            " sheetId="39" r:id="rId32"/>
    <sheet name="第46周             " sheetId="40" r:id="rId33"/>
    <sheet name="第47周              " sheetId="41" r:id="rId34"/>
    <sheet name="第48周               " sheetId="42" r:id="rId35"/>
    <sheet name="第49周               " sheetId="43" r:id="rId36"/>
    <sheet name="第50周                " sheetId="44" r:id="rId37"/>
    <sheet name="第51周                " sheetId="45" r:id="rId38"/>
    <sheet name="第52周                 " sheetId="46" r:id="rId39"/>
    <sheet name="第53周                  " sheetId="47" r:id="rId40"/>
    <sheet name="第54周                   " sheetId="48" r:id="rId41"/>
    <sheet name="第55周                    " sheetId="49" r:id="rId42"/>
    <sheet name="第56周                     " sheetId="51" r:id="rId43"/>
    <sheet name="第57周                     " sheetId="50" r:id="rId44"/>
    <sheet name="第58周                      " sheetId="53" r:id="rId45"/>
  </sheets>
  <calcPr calcId="152511"/>
</workbook>
</file>

<file path=xl/calcChain.xml><?xml version="1.0" encoding="utf-8"?>
<calcChain xmlns="http://schemas.openxmlformats.org/spreadsheetml/2006/main">
  <c r="C26" i="53" l="1"/>
  <c r="C22" i="53"/>
  <c r="C20" i="53"/>
  <c r="C17" i="53"/>
  <c r="C15" i="53"/>
  <c r="G2" i="53"/>
  <c r="C26" i="51" l="1"/>
  <c r="C22" i="51"/>
  <c r="C20" i="51"/>
  <c r="C17" i="51"/>
  <c r="C15" i="51"/>
  <c r="G2" i="51"/>
  <c r="C26" i="50"/>
  <c r="C22" i="50"/>
  <c r="C20" i="50"/>
  <c r="C17" i="50"/>
  <c r="C15" i="50"/>
  <c r="G2" i="50"/>
  <c r="C26" i="49" l="1"/>
  <c r="C22" i="49"/>
  <c r="C20" i="49"/>
  <c r="C17" i="49"/>
  <c r="C15" i="49"/>
  <c r="G2" i="49"/>
  <c r="C26" i="48" l="1"/>
  <c r="C22" i="48"/>
  <c r="C20" i="48"/>
  <c r="C17" i="48"/>
  <c r="C15" i="48"/>
  <c r="G2" i="48"/>
  <c r="C26" i="47" l="1"/>
  <c r="C22" i="47"/>
  <c r="C20" i="47"/>
  <c r="C17" i="47"/>
  <c r="C15" i="47"/>
  <c r="G2" i="47"/>
  <c r="C26" i="46" l="1"/>
  <c r="C22" i="46"/>
  <c r="C20" i="46"/>
  <c r="C17" i="46"/>
  <c r="C15" i="46"/>
  <c r="G2" i="46"/>
  <c r="C26" i="45" l="1"/>
  <c r="C22" i="45"/>
  <c r="C20" i="45"/>
  <c r="C17" i="45"/>
  <c r="C15" i="45"/>
  <c r="G2" i="45"/>
  <c r="C26" i="44" l="1"/>
  <c r="C22" i="44"/>
  <c r="C20" i="44"/>
  <c r="C17" i="44"/>
  <c r="C15" i="44"/>
  <c r="G2" i="44"/>
  <c r="C26" i="43" l="1"/>
  <c r="C22" i="43"/>
  <c r="C20" i="43"/>
  <c r="C17" i="43"/>
  <c r="C15" i="43"/>
  <c r="G2" i="43"/>
  <c r="C26" i="42" l="1"/>
  <c r="C22" i="42"/>
  <c r="C20" i="42"/>
  <c r="C17" i="42"/>
  <c r="C15" i="42"/>
  <c r="G2" i="42"/>
  <c r="C26" i="41" l="1"/>
  <c r="C22" i="41"/>
  <c r="C20" i="41"/>
  <c r="C17" i="41"/>
  <c r="C15" i="41"/>
  <c r="G2" i="41"/>
  <c r="C26" i="40" l="1"/>
  <c r="C22" i="40"/>
  <c r="C20" i="40"/>
  <c r="C17" i="40"/>
  <c r="C15" i="40"/>
  <c r="G2" i="40"/>
  <c r="C26" i="39" l="1"/>
  <c r="C22" i="39"/>
  <c r="C20" i="39"/>
  <c r="C17" i="39"/>
  <c r="C15" i="39"/>
  <c r="G2" i="39"/>
  <c r="C26" i="38" l="1"/>
  <c r="C22" i="38"/>
  <c r="C20" i="38"/>
  <c r="C17" i="38"/>
  <c r="C15" i="38"/>
  <c r="G2" i="38"/>
  <c r="C26" i="37" l="1"/>
  <c r="C22" i="37"/>
  <c r="C20" i="37"/>
  <c r="C17" i="37"/>
  <c r="C15" i="37"/>
  <c r="G2" i="37"/>
  <c r="C26" i="36" l="1"/>
  <c r="C22" i="36"/>
  <c r="C20" i="36"/>
  <c r="C17" i="36"/>
  <c r="C15" i="36"/>
  <c r="G2" i="36"/>
  <c r="C26" i="35" l="1"/>
  <c r="C22" i="35"/>
  <c r="C20" i="35"/>
  <c r="C17" i="35"/>
  <c r="C15" i="35"/>
  <c r="G2" i="35"/>
  <c r="C26" i="34" l="1"/>
  <c r="C22" i="34"/>
  <c r="C20" i="34"/>
  <c r="C17" i="34"/>
  <c r="C15" i="34"/>
  <c r="G2" i="34"/>
  <c r="C26" i="33" l="1"/>
  <c r="C22" i="33"/>
  <c r="C20" i="33"/>
  <c r="C17" i="33"/>
  <c r="C15" i="33"/>
  <c r="G2" i="33"/>
  <c r="C26" i="32" l="1"/>
  <c r="C22" i="32"/>
  <c r="C20" i="32"/>
  <c r="C17" i="32"/>
  <c r="C15" i="32"/>
  <c r="G2" i="32"/>
  <c r="C26" i="31" l="1"/>
  <c r="C22" i="31"/>
  <c r="C20" i="31"/>
  <c r="C17" i="31"/>
  <c r="C15" i="31"/>
  <c r="G2" i="31"/>
  <c r="C26" i="30" l="1"/>
  <c r="C22" i="30"/>
  <c r="C20" i="30"/>
  <c r="C17" i="30"/>
  <c r="C15" i="30"/>
  <c r="G2" i="30"/>
  <c r="C26" i="29" l="1"/>
  <c r="C22" i="29"/>
  <c r="C20" i="29"/>
  <c r="C17" i="29"/>
  <c r="C15" i="29"/>
  <c r="G2" i="29"/>
  <c r="C26" i="28" l="1"/>
  <c r="C22" i="28"/>
  <c r="C20" i="28"/>
  <c r="C17" i="28"/>
  <c r="C15" i="28"/>
  <c r="G2" i="28"/>
  <c r="C26" i="27" l="1"/>
  <c r="C22" i="27"/>
  <c r="C20" i="27"/>
  <c r="C17" i="27"/>
  <c r="C15" i="27"/>
  <c r="G2" i="27"/>
  <c r="C26" i="26" l="1"/>
  <c r="C22" i="26"/>
  <c r="C20" i="26"/>
  <c r="C17" i="26"/>
  <c r="C15" i="26"/>
  <c r="G2" i="26"/>
  <c r="C26" i="25" l="1"/>
  <c r="C22" i="25"/>
  <c r="C20" i="25"/>
  <c r="C17" i="25"/>
  <c r="C15" i="25"/>
  <c r="G2" i="25"/>
  <c r="C26" i="24" l="1"/>
  <c r="C22" i="24"/>
  <c r="C20" i="24"/>
  <c r="C17" i="24"/>
  <c r="C15" i="24"/>
  <c r="G2" i="24"/>
  <c r="C26" i="23" l="1"/>
  <c r="C22" i="23"/>
  <c r="C20" i="23"/>
  <c r="C17" i="23"/>
  <c r="C15" i="23"/>
  <c r="G2" i="23"/>
  <c r="C26" i="22" l="1"/>
  <c r="C22" i="22"/>
  <c r="C20" i="22"/>
  <c r="C17" i="22"/>
  <c r="C15" i="22"/>
  <c r="G2" i="22"/>
  <c r="C26" i="21" l="1"/>
  <c r="C22" i="21"/>
  <c r="C20" i="21"/>
  <c r="C17" i="21"/>
  <c r="C15" i="21"/>
  <c r="G2" i="21"/>
  <c r="C26" i="20" l="1"/>
  <c r="C22" i="20"/>
  <c r="C20" i="20"/>
  <c r="C17" i="20"/>
  <c r="C15" i="20"/>
  <c r="G2" i="20"/>
  <c r="C26" i="19" l="1"/>
  <c r="C22" i="19"/>
  <c r="C20" i="19"/>
  <c r="C17" i="19"/>
  <c r="C15" i="19"/>
  <c r="G2" i="19"/>
  <c r="C32" i="18"/>
  <c r="C29" i="18"/>
  <c r="C26" i="18"/>
  <c r="C22" i="18"/>
  <c r="C20" i="18"/>
  <c r="C17" i="18"/>
  <c r="C15" i="18"/>
  <c r="G2" i="18"/>
  <c r="G2" i="17"/>
  <c r="C32" i="17"/>
  <c r="C29" i="17"/>
  <c r="C26" i="17"/>
  <c r="C22" i="17"/>
  <c r="C20" i="17"/>
  <c r="C17" i="17"/>
  <c r="C15" i="17"/>
  <c r="C32" i="16"/>
  <c r="C29" i="16"/>
  <c r="C26" i="16"/>
  <c r="C22" i="16"/>
  <c r="C20" i="16"/>
  <c r="C17" i="16"/>
  <c r="C15" i="16"/>
  <c r="G2" i="16"/>
  <c r="C32" i="15"/>
  <c r="C29" i="15"/>
  <c r="C26" i="15"/>
  <c r="C22" i="15"/>
  <c r="C20" i="15"/>
  <c r="C17" i="15"/>
  <c r="C15" i="15"/>
  <c r="G2" i="15"/>
  <c r="C32" i="14"/>
  <c r="C29" i="14"/>
  <c r="C26" i="14"/>
  <c r="C22" i="14"/>
  <c r="C20" i="14"/>
  <c r="C17" i="14"/>
  <c r="C15" i="14"/>
  <c r="G2" i="14"/>
  <c r="C32" i="13"/>
  <c r="C29" i="13"/>
  <c r="C26" i="13"/>
  <c r="C22" i="13"/>
  <c r="C20" i="13"/>
  <c r="C17" i="13"/>
  <c r="C15" i="13"/>
  <c r="G2" i="13"/>
  <c r="C17" i="12"/>
  <c r="C32" i="12"/>
  <c r="C29" i="12"/>
  <c r="C26" i="12"/>
  <c r="C22" i="12"/>
  <c r="C20" i="12"/>
  <c r="C15" i="12"/>
  <c r="G2" i="12"/>
  <c r="C35" i="11"/>
  <c r="C32" i="11"/>
  <c r="C29" i="11"/>
  <c r="C25" i="11"/>
  <c r="C21" i="11"/>
  <c r="C18" i="11"/>
  <c r="C15" i="11"/>
  <c r="G2" i="11"/>
  <c r="G2" i="9"/>
  <c r="C30" i="9"/>
  <c r="C27" i="9"/>
  <c r="C24" i="9"/>
  <c r="C21" i="9"/>
  <c r="C18" i="9"/>
  <c r="C16" i="9"/>
  <c r="C15" i="9"/>
  <c r="G2" i="8"/>
  <c r="C37" i="8"/>
  <c r="C34" i="8"/>
  <c r="C31" i="8"/>
  <c r="C27" i="8"/>
  <c r="C23" i="8"/>
  <c r="C20" i="8"/>
  <c r="C17" i="8"/>
  <c r="C35" i="7"/>
  <c r="C32" i="7"/>
  <c r="C29" i="7"/>
  <c r="C25" i="7"/>
  <c r="C21" i="7"/>
  <c r="C18" i="7"/>
  <c r="C15" i="7"/>
  <c r="G2" i="7"/>
</calcChain>
</file>

<file path=xl/sharedStrings.xml><?xml version="1.0" encoding="utf-8"?>
<sst xmlns="http://schemas.openxmlformats.org/spreadsheetml/2006/main" count="2129" uniqueCount="690">
  <si>
    <t>负责人</t>
  </si>
  <si>
    <t>参与人</t>
  </si>
  <si>
    <t>下 周 工 作 计 划</t>
    <phoneticPr fontId="1" type="noConversion"/>
  </si>
  <si>
    <t>编号</t>
  </si>
  <si>
    <t>下周主要事项</t>
    <phoneticPr fontId="1" type="noConversion"/>
  </si>
  <si>
    <t>计划完成时间</t>
  </si>
  <si>
    <t>本 周 工 作 记 录</t>
    <phoneticPr fontId="1" type="noConversion"/>
  </si>
  <si>
    <t>本周工作中存在问题及建议解决办法</t>
    <phoneticPr fontId="1" type="noConversion"/>
  </si>
  <si>
    <t>具 体 时 间</t>
    <phoneticPr fontId="1" type="noConversion"/>
  </si>
  <si>
    <t>工作内容记录</t>
    <phoneticPr fontId="1" type="noConversion"/>
  </si>
  <si>
    <t>星期二</t>
    <phoneticPr fontId="1" type="noConversion"/>
  </si>
  <si>
    <t>星期三</t>
    <phoneticPr fontId="1" type="noConversion"/>
  </si>
  <si>
    <t>星期四</t>
    <phoneticPr fontId="1" type="noConversion"/>
  </si>
  <si>
    <t>星期五</t>
    <phoneticPr fontId="1" type="noConversion"/>
  </si>
  <si>
    <t>工作周报</t>
    <phoneticPr fontId="1" type="noConversion"/>
  </si>
  <si>
    <t>参与人</t>
    <phoneticPr fontId="1" type="noConversion"/>
  </si>
  <si>
    <t>存在问题</t>
    <phoneticPr fontId="1" type="noConversion"/>
  </si>
  <si>
    <t>提议解决办法</t>
    <phoneticPr fontId="1" type="noConversion"/>
  </si>
  <si>
    <r>
      <t>2</t>
    </r>
    <r>
      <rPr>
        <sz val="12"/>
        <rFont val="宋体"/>
        <family val="3"/>
        <charset val="134"/>
      </rPr>
      <t>、</t>
    </r>
    <phoneticPr fontId="1" type="noConversion"/>
  </si>
  <si>
    <r>
      <t>3</t>
    </r>
    <r>
      <rPr>
        <sz val="12"/>
        <rFont val="宋体"/>
        <family val="3"/>
        <charset val="134"/>
      </rPr>
      <t>、</t>
    </r>
    <phoneticPr fontId="1" type="noConversion"/>
  </si>
  <si>
    <t>星期六</t>
    <phoneticPr fontId="1" type="noConversion"/>
  </si>
  <si>
    <t>星期日</t>
    <phoneticPr fontId="1" type="noConversion"/>
  </si>
  <si>
    <r>
      <t>1</t>
    </r>
    <r>
      <rPr>
        <sz val="12"/>
        <rFont val="宋体"/>
        <family val="3"/>
        <charset val="134"/>
      </rPr>
      <t>、</t>
    </r>
    <phoneticPr fontId="1" type="noConversion"/>
  </si>
  <si>
    <t>本周完成主要工作</t>
    <phoneticPr fontId="1" type="noConversion"/>
  </si>
  <si>
    <t>星期一</t>
    <phoneticPr fontId="1" type="noConversion"/>
  </si>
  <si>
    <t>本 周 工 作 总 结</t>
    <phoneticPr fontId="1" type="noConversion"/>
  </si>
  <si>
    <t>计划总结</t>
    <phoneticPr fontId="1" type="noConversion"/>
  </si>
  <si>
    <t>本周总结</t>
    <phoneticPr fontId="1" type="noConversion"/>
  </si>
  <si>
    <r>
      <t>小组</t>
    </r>
    <r>
      <rPr>
        <sz val="12"/>
        <rFont val="宋体"/>
        <family val="3"/>
        <charset val="134"/>
      </rPr>
      <t>：</t>
    </r>
    <r>
      <rPr>
        <b/>
        <sz val="12"/>
        <rFont val="宋体"/>
        <family val="3"/>
        <charset val="134"/>
      </rPr>
      <t xml:space="preserve">  大数据组     报告人</t>
    </r>
    <r>
      <rPr>
        <sz val="12"/>
        <rFont val="宋体"/>
        <family val="3"/>
        <charset val="134"/>
      </rPr>
      <t xml:space="preserve">：   吴海龙      </t>
    </r>
    <phoneticPr fontId="1" type="noConversion"/>
  </si>
  <si>
    <r>
      <t>1</t>
    </r>
    <r>
      <rPr>
        <sz val="12"/>
        <rFont val="宋体"/>
        <family val="3"/>
        <charset val="134"/>
      </rPr>
      <t>、</t>
    </r>
    <r>
      <rPr>
        <sz val="12"/>
        <rFont val="Times New Roman"/>
        <family val="1"/>
      </rPr>
      <t>Ribbon</t>
    </r>
    <r>
      <rPr>
        <sz val="12"/>
        <rFont val="宋体"/>
        <family val="3"/>
        <charset val="134"/>
      </rPr>
      <t>界面搭建</t>
    </r>
    <phoneticPr fontId="1" type="noConversion"/>
  </si>
  <si>
    <r>
      <t>2</t>
    </r>
    <r>
      <rPr>
        <sz val="12"/>
        <rFont val="宋体"/>
        <family val="3"/>
        <charset val="134"/>
      </rPr>
      <t>、登录</t>
    </r>
    <r>
      <rPr>
        <sz val="12"/>
        <rFont val="Times New Roman"/>
        <family val="1"/>
      </rPr>
      <t>UI</t>
    </r>
    <phoneticPr fontId="1" type="noConversion"/>
  </si>
  <si>
    <r>
      <t>3</t>
    </r>
    <r>
      <rPr>
        <sz val="12"/>
        <rFont val="宋体"/>
        <family val="3"/>
        <charset val="134"/>
      </rPr>
      <t>、文献搜索</t>
    </r>
    <r>
      <rPr>
        <sz val="12"/>
        <rFont val="Times New Roman"/>
        <family val="1"/>
      </rPr>
      <t>UI</t>
    </r>
    <phoneticPr fontId="1" type="noConversion"/>
  </si>
  <si>
    <r>
      <t>1</t>
    </r>
    <r>
      <rPr>
        <sz val="12"/>
        <rFont val="宋体"/>
        <family val="3"/>
        <charset val="134"/>
      </rPr>
      <t>、文献插入</t>
    </r>
    <r>
      <rPr>
        <sz val="12"/>
        <rFont val="Times New Roman"/>
        <family val="1"/>
      </rPr>
      <t>UI</t>
    </r>
    <phoneticPr fontId="1" type="noConversion"/>
  </si>
  <si>
    <r>
      <t>2</t>
    </r>
    <r>
      <rPr>
        <sz val="12"/>
        <rFont val="宋体"/>
        <family val="3"/>
        <charset val="134"/>
      </rPr>
      <t>、文献推荐</t>
    </r>
    <r>
      <rPr>
        <sz val="12"/>
        <rFont val="Times New Roman"/>
        <family val="1"/>
      </rPr>
      <t>UI</t>
    </r>
    <phoneticPr fontId="1" type="noConversion"/>
  </si>
  <si>
    <r>
      <t>3</t>
    </r>
    <r>
      <rPr>
        <sz val="12"/>
        <rFont val="宋体"/>
        <family val="3"/>
        <charset val="134"/>
      </rPr>
      <t>、格式更新</t>
    </r>
    <r>
      <rPr>
        <sz val="12"/>
        <rFont val="Times New Roman"/>
        <family val="1"/>
      </rPr>
      <t>UI-</t>
    </r>
    <r>
      <rPr>
        <sz val="12"/>
        <rFont val="宋体"/>
        <family val="3"/>
        <charset val="134"/>
      </rPr>
      <t>关于此样式</t>
    </r>
    <phoneticPr fontId="1" type="noConversion"/>
  </si>
  <si>
    <r>
      <t>1</t>
    </r>
    <r>
      <rPr>
        <sz val="12"/>
        <rFont val="宋体"/>
        <family val="3"/>
        <charset val="134"/>
      </rPr>
      <t>、格式更新</t>
    </r>
    <r>
      <rPr>
        <sz val="12"/>
        <rFont val="Times New Roman"/>
        <family val="1"/>
      </rPr>
      <t>UI-</t>
    </r>
    <r>
      <rPr>
        <sz val="12"/>
        <rFont val="宋体"/>
        <family val="3"/>
        <charset val="134"/>
      </rPr>
      <t>参考文献排序</t>
    </r>
    <phoneticPr fontId="1" type="noConversion"/>
  </si>
  <si>
    <r>
      <t>2</t>
    </r>
    <r>
      <rPr>
        <sz val="12"/>
        <rFont val="宋体"/>
        <family val="3"/>
        <charset val="134"/>
      </rPr>
      <t>、格式更新</t>
    </r>
    <r>
      <rPr>
        <sz val="12"/>
        <rFont val="Times New Roman"/>
        <family val="1"/>
      </rPr>
      <t>UI-</t>
    </r>
    <r>
      <rPr>
        <sz val="12"/>
        <rFont val="宋体"/>
        <family val="3"/>
        <charset val="134"/>
      </rPr>
      <t>期刊名称</t>
    </r>
    <phoneticPr fontId="1" type="noConversion"/>
  </si>
  <si>
    <r>
      <t>1</t>
    </r>
    <r>
      <rPr>
        <sz val="12"/>
        <rFont val="宋体"/>
        <family val="3"/>
        <charset val="134"/>
      </rPr>
      <t>、格式更新</t>
    </r>
    <r>
      <rPr>
        <sz val="12"/>
        <rFont val="Times New Roman"/>
        <family val="1"/>
      </rPr>
      <t>UI-</t>
    </r>
    <r>
      <rPr>
        <sz val="12"/>
        <rFont val="宋体"/>
        <family val="3"/>
        <charset val="134"/>
      </rPr>
      <t>引用模板</t>
    </r>
    <phoneticPr fontId="1" type="noConversion"/>
  </si>
  <si>
    <r>
      <t>2</t>
    </r>
    <r>
      <rPr>
        <sz val="12"/>
        <rFont val="宋体"/>
        <family val="3"/>
        <charset val="134"/>
      </rPr>
      <t>、格式更新</t>
    </r>
    <r>
      <rPr>
        <sz val="12"/>
        <rFont val="Times New Roman"/>
        <family val="1"/>
      </rPr>
      <t>UI-</t>
    </r>
    <r>
      <rPr>
        <sz val="12"/>
        <rFont val="宋体"/>
        <family val="3"/>
        <charset val="134"/>
      </rPr>
      <t>参考文献模板</t>
    </r>
    <phoneticPr fontId="1" type="noConversion"/>
  </si>
  <si>
    <r>
      <t>1</t>
    </r>
    <r>
      <rPr>
        <sz val="12"/>
        <rFont val="宋体"/>
        <family val="3"/>
        <charset val="134"/>
      </rPr>
      <t>、格式更新</t>
    </r>
    <r>
      <rPr>
        <sz val="12"/>
        <rFont val="Times New Roman"/>
        <family val="1"/>
      </rPr>
      <t>UI-</t>
    </r>
    <r>
      <rPr>
        <sz val="12"/>
        <rFont val="宋体"/>
        <family val="3"/>
        <charset val="134"/>
      </rPr>
      <t>作者姓名</t>
    </r>
    <phoneticPr fontId="1" type="noConversion"/>
  </si>
  <si>
    <r>
      <t>2</t>
    </r>
    <r>
      <rPr>
        <sz val="12"/>
        <rFont val="宋体"/>
        <family val="3"/>
        <charset val="134"/>
      </rPr>
      <t>、建立</t>
    </r>
    <r>
      <rPr>
        <sz val="12"/>
        <rFont val="Times New Roman"/>
        <family val="1"/>
      </rPr>
      <t>JsonHelper</t>
    </r>
    <r>
      <rPr>
        <sz val="12"/>
        <rFont val="宋体"/>
        <family val="3"/>
        <charset val="134"/>
      </rPr>
      <t>、</t>
    </r>
    <r>
      <rPr>
        <sz val="12"/>
        <rFont val="Times New Roman"/>
        <family val="1"/>
      </rPr>
      <t>SQLiteHelper</t>
    </r>
    <r>
      <rPr>
        <sz val="12"/>
        <rFont val="宋体"/>
        <family val="3"/>
        <charset val="134"/>
      </rPr>
      <t>工具类</t>
    </r>
    <phoneticPr fontId="1" type="noConversion"/>
  </si>
  <si>
    <t>吴海龙</t>
    <phoneticPr fontId="1" type="noConversion"/>
  </si>
  <si>
    <t>需UI工程师提供精确图标素材</t>
    <phoneticPr fontId="1" type="noConversion"/>
  </si>
  <si>
    <t>目前图标为工程师自己制作的低像素图标，不清晰</t>
    <phoneticPr fontId="1" type="noConversion"/>
  </si>
  <si>
    <r>
      <t>3</t>
    </r>
    <r>
      <rPr>
        <sz val="12"/>
        <rFont val="宋体"/>
        <family val="3"/>
        <charset val="134"/>
      </rPr>
      <t>、完成比美特写作指导字段说明初稿、二改</t>
    </r>
    <phoneticPr fontId="1" type="noConversion"/>
  </si>
  <si>
    <r>
      <t>4</t>
    </r>
    <r>
      <rPr>
        <sz val="12"/>
        <rFont val="宋体"/>
        <family val="3"/>
        <charset val="134"/>
      </rPr>
      <t>、格式更新</t>
    </r>
    <r>
      <rPr>
        <sz val="12"/>
        <rFont val="Times New Roman"/>
        <family val="1"/>
      </rPr>
      <t>UI-</t>
    </r>
    <r>
      <rPr>
        <sz val="12"/>
        <rFont val="宋体"/>
        <family val="3"/>
        <charset val="134"/>
      </rPr>
      <t>作者列表</t>
    </r>
    <phoneticPr fontId="1" type="noConversion"/>
  </si>
  <si>
    <r>
      <t>4</t>
    </r>
    <r>
      <rPr>
        <sz val="12"/>
        <rFont val="宋体"/>
        <family val="3"/>
        <charset val="134"/>
      </rPr>
      <t>、格式更新</t>
    </r>
    <r>
      <rPr>
        <sz val="12"/>
        <rFont val="Times New Roman"/>
        <family val="1"/>
      </rPr>
      <t>UI-</t>
    </r>
    <r>
      <rPr>
        <sz val="12"/>
        <rFont val="宋体"/>
        <family val="3"/>
        <charset val="134"/>
      </rPr>
      <t>页码格式</t>
    </r>
    <phoneticPr fontId="1" type="noConversion"/>
  </si>
  <si>
    <r>
      <t>3</t>
    </r>
    <r>
      <rPr>
        <sz val="12"/>
        <rFont val="宋体"/>
        <family val="3"/>
        <charset val="134"/>
      </rPr>
      <t>、了解知网写作助手功能</t>
    </r>
    <phoneticPr fontId="1" type="noConversion"/>
  </si>
  <si>
    <t>目前可完成对以书签为中心的引文操作处理；而大多数同类软件均以自定义域为中心处理</t>
    <phoneticPr fontId="1" type="noConversion"/>
  </si>
  <si>
    <t>查找相关文档以完成相同功能</t>
    <phoneticPr fontId="1" type="noConversion"/>
  </si>
  <si>
    <t>吴海龙</t>
    <phoneticPr fontId="1" type="noConversion"/>
  </si>
  <si>
    <t>完成sqlite本地库环境demo测试</t>
    <phoneticPr fontId="1" type="noConversion"/>
  </si>
  <si>
    <t>完成比美特写作指导字段说明文档初稿及二改</t>
    <phoneticPr fontId="1" type="noConversion"/>
  </si>
  <si>
    <t>比美特写作指导UI界面初稿搭建完成</t>
    <phoneticPr fontId="1" type="noConversion"/>
  </si>
  <si>
    <t>整理核心功能文献引用；a.现已实现引文上角标；b.定位word末尾；c.插入段落；d.出入书签</t>
    <phoneticPr fontId="1" type="noConversion"/>
  </si>
  <si>
    <t>反编译知网写作助手，未提取到有用信息</t>
    <phoneticPr fontId="1" type="noConversion"/>
  </si>
  <si>
    <t>完成C#解析json demo测试；完成C#操作本地sqlite数据库测试</t>
    <phoneticPr fontId="1" type="noConversion"/>
  </si>
  <si>
    <t>完善UI整体界面  需UI提供高清图标文件 *</t>
    <phoneticPr fontId="1" type="noConversion"/>
  </si>
  <si>
    <t>实现文献引用管理1.0版本 *</t>
    <phoneticPr fontId="1" type="noConversion"/>
  </si>
  <si>
    <r>
      <t>了解o</t>
    </r>
    <r>
      <rPr>
        <sz val="12"/>
        <rFont val="宋体"/>
        <family val="3"/>
        <charset val="134"/>
      </rPr>
      <t>ffice域相关技术点</t>
    </r>
    <phoneticPr fontId="1" type="noConversion"/>
  </si>
  <si>
    <t>比美特写作指导UI界面改造第二版搭建完成</t>
    <phoneticPr fontId="1" type="noConversion"/>
  </si>
  <si>
    <t>完成文中引文排序功能</t>
    <phoneticPr fontId="1" type="noConversion"/>
  </si>
  <si>
    <t>梳理软件结构，画脑图，书写软件功能说明书</t>
    <phoneticPr fontId="1" type="noConversion"/>
  </si>
  <si>
    <t>对插入引文、引文推荐、样式编辑功能进行整改</t>
    <phoneticPr fontId="1" type="noConversion"/>
  </si>
  <si>
    <t>完成程序打包测试</t>
    <phoneticPr fontId="1" type="noConversion"/>
  </si>
  <si>
    <t>完成文末引文联动排序功能</t>
    <phoneticPr fontId="1" type="noConversion"/>
  </si>
  <si>
    <t>与孙博核对软件功能说明书</t>
    <phoneticPr fontId="1" type="noConversion"/>
  </si>
  <si>
    <r>
      <t>1</t>
    </r>
    <r>
      <rPr>
        <sz val="12"/>
        <rFont val="宋体"/>
        <family val="3"/>
        <charset val="134"/>
      </rPr>
      <t>、</t>
    </r>
    <r>
      <rPr>
        <sz val="12"/>
        <rFont val="Times New Roman"/>
        <family val="1"/>
      </rPr>
      <t>Ribbon2.0</t>
    </r>
    <r>
      <rPr>
        <sz val="12"/>
        <rFont val="宋体"/>
        <family val="3"/>
        <charset val="134"/>
      </rPr>
      <t>界面改造</t>
    </r>
    <phoneticPr fontId="1" type="noConversion"/>
  </si>
  <si>
    <r>
      <t>1</t>
    </r>
    <r>
      <rPr>
        <sz val="12"/>
        <rFont val="宋体"/>
        <family val="3"/>
        <charset val="134"/>
      </rPr>
      <t>、实现顺序序号制引文插入文中自动排序</t>
    </r>
    <phoneticPr fontId="1" type="noConversion"/>
  </si>
  <si>
    <r>
      <t>1</t>
    </r>
    <r>
      <rPr>
        <sz val="12"/>
        <rFont val="宋体"/>
        <family val="3"/>
        <charset val="134"/>
      </rPr>
      <t>、实现文末引文联动文中引文自动排序</t>
    </r>
    <phoneticPr fontId="1" type="noConversion"/>
  </si>
  <si>
    <r>
      <t>3</t>
    </r>
    <r>
      <rPr>
        <sz val="12"/>
        <rFont val="宋体"/>
        <family val="3"/>
        <charset val="134"/>
      </rPr>
      <t>、</t>
    </r>
    <phoneticPr fontId="1" type="noConversion"/>
  </si>
  <si>
    <r>
      <t>4</t>
    </r>
    <r>
      <rPr>
        <sz val="12"/>
        <rFont val="宋体"/>
        <family val="3"/>
        <charset val="134"/>
      </rPr>
      <t>、</t>
    </r>
    <phoneticPr fontId="1" type="noConversion"/>
  </si>
  <si>
    <r>
      <t>1</t>
    </r>
    <r>
      <rPr>
        <sz val="12"/>
        <rFont val="宋体"/>
        <family val="3"/>
        <charset val="134"/>
      </rPr>
      <t>、软件插入文献</t>
    </r>
    <r>
      <rPr>
        <sz val="12"/>
        <rFont val="Times New Roman"/>
        <family val="1"/>
      </rPr>
      <t>UI</t>
    </r>
    <r>
      <rPr>
        <sz val="12"/>
        <rFont val="宋体"/>
        <family val="3"/>
        <charset val="134"/>
      </rPr>
      <t>修改</t>
    </r>
    <phoneticPr fontId="1" type="noConversion"/>
  </si>
  <si>
    <r>
      <t>2</t>
    </r>
    <r>
      <rPr>
        <sz val="12"/>
        <rFont val="宋体"/>
        <family val="3"/>
        <charset val="134"/>
      </rPr>
      <t>、样式编辑</t>
    </r>
    <r>
      <rPr>
        <sz val="12"/>
        <rFont val="Times New Roman"/>
        <family val="1"/>
      </rPr>
      <t>UI</t>
    </r>
    <r>
      <rPr>
        <sz val="12"/>
        <rFont val="宋体"/>
        <family val="3"/>
        <charset val="134"/>
      </rPr>
      <t>修改</t>
    </r>
    <phoneticPr fontId="1" type="noConversion"/>
  </si>
  <si>
    <r>
      <t>3</t>
    </r>
    <r>
      <rPr>
        <sz val="12"/>
        <rFont val="宋体"/>
        <family val="3"/>
        <charset val="134"/>
      </rPr>
      <t>、实现样式数据的载入与保存</t>
    </r>
    <phoneticPr fontId="1" type="noConversion"/>
  </si>
  <si>
    <r>
      <t>2</t>
    </r>
    <r>
      <rPr>
        <sz val="12"/>
        <rFont val="宋体"/>
        <family val="3"/>
        <charset val="134"/>
      </rPr>
      <t>、修复文末引文排序逻辑</t>
    </r>
    <phoneticPr fontId="1" type="noConversion"/>
  </si>
  <si>
    <r>
      <t>2</t>
    </r>
    <r>
      <rPr>
        <sz val="12"/>
        <rFont val="宋体"/>
        <family val="3"/>
        <charset val="134"/>
      </rPr>
      <t>、修复文中引文排序</t>
    </r>
    <r>
      <rPr>
        <sz val="12"/>
        <rFont val="Times New Roman"/>
        <family val="1"/>
      </rPr>
      <t>bug</t>
    </r>
    <phoneticPr fontId="1" type="noConversion"/>
  </si>
  <si>
    <t>确认文中引文样式编辑功能</t>
    <phoneticPr fontId="1" type="noConversion"/>
  </si>
  <si>
    <t>确认文末引文样式编辑功能</t>
    <phoneticPr fontId="1" type="noConversion"/>
  </si>
  <si>
    <t>实现文中引文样式、引文标题样式、文末引文样式对文档的应用</t>
    <phoneticPr fontId="1" type="noConversion"/>
  </si>
  <si>
    <t>1、软件功能文档书写</t>
    <phoneticPr fontId="1" type="noConversion"/>
  </si>
  <si>
    <r>
      <t>2</t>
    </r>
    <r>
      <rPr>
        <sz val="12"/>
        <rFont val="宋体"/>
        <family val="3"/>
        <charset val="134"/>
      </rPr>
      <t>、</t>
    </r>
    <phoneticPr fontId="1" type="noConversion"/>
  </si>
  <si>
    <r>
      <t>3</t>
    </r>
    <r>
      <rPr>
        <sz val="12"/>
        <rFont val="宋体"/>
        <family val="3"/>
        <charset val="134"/>
      </rPr>
      <t>、</t>
    </r>
    <phoneticPr fontId="1" type="noConversion"/>
  </si>
  <si>
    <t>需UI工程师添加新图标并提供精确图标素材</t>
    <phoneticPr fontId="1" type="noConversion"/>
  </si>
  <si>
    <t>3、</t>
    <phoneticPr fontId="1" type="noConversion"/>
  </si>
  <si>
    <r>
      <t>2</t>
    </r>
    <r>
      <rPr>
        <sz val="12"/>
        <rFont val="宋体"/>
        <family val="3"/>
        <charset val="134"/>
      </rPr>
      <t>、实现程序打包</t>
    </r>
    <r>
      <rPr>
        <sz val="12"/>
        <rFont val="Times New Roman"/>
        <family val="1"/>
      </rPr>
      <t>exe</t>
    </r>
    <r>
      <rPr>
        <sz val="12"/>
        <rFont val="宋体"/>
        <family val="3"/>
        <charset val="134"/>
      </rPr>
      <t>测试</t>
    </r>
    <phoneticPr fontId="1" type="noConversion"/>
  </si>
  <si>
    <t>由于菜单要变需新增UI图标，新图标要求32*32、透明底色；</t>
    <phoneticPr fontId="1" type="noConversion"/>
  </si>
  <si>
    <t>下周与孙博核对</t>
    <phoneticPr fontId="1" type="noConversion"/>
  </si>
  <si>
    <t>对软件功能进行了重新梳理并整理了软件功能说明书，需确认是否满足需求</t>
    <phoneticPr fontId="1" type="noConversion"/>
  </si>
  <si>
    <t>后续增强改进</t>
    <phoneticPr fontId="1" type="noConversion"/>
  </si>
  <si>
    <t>打包exe程序比较简陋</t>
    <phoneticPr fontId="1" type="noConversion"/>
  </si>
  <si>
    <t>2016/4/1</t>
    <phoneticPr fontId="1" type="noConversion"/>
  </si>
  <si>
    <t>2016/4/8</t>
    <phoneticPr fontId="1" type="noConversion"/>
  </si>
  <si>
    <t>2016/4/5</t>
    <phoneticPr fontId="1" type="noConversion"/>
  </si>
  <si>
    <t>2016/4/6</t>
    <phoneticPr fontId="1" type="noConversion"/>
  </si>
  <si>
    <t>2016/4/7</t>
    <phoneticPr fontId="1" type="noConversion"/>
  </si>
  <si>
    <t>完成作者年制文献插入算法</t>
    <phoneticPr fontId="1" type="noConversion"/>
  </si>
  <si>
    <t>完成顺序编码制文献插入算法</t>
    <phoneticPr fontId="1" type="noConversion"/>
  </si>
  <si>
    <t>编写本地文献管理模块，可实现文献信息的编辑与加入</t>
    <phoneticPr fontId="1" type="noConversion"/>
  </si>
  <si>
    <t>修改文献保存方式为保存asscess文件方式</t>
    <phoneticPr fontId="1" type="noConversion"/>
  </si>
  <si>
    <t>完成文献搜索与文献推荐的收藏本地功能与文献引用功能</t>
    <phoneticPr fontId="1" type="noConversion"/>
  </si>
  <si>
    <t>文献调用接口联通</t>
    <phoneticPr fontId="1" type="noConversion"/>
  </si>
  <si>
    <t>完成样式加载，字体字号等</t>
    <phoneticPr fontId="1" type="noConversion"/>
  </si>
  <si>
    <t>完成样式切换</t>
    <phoneticPr fontId="1" type="noConversion"/>
  </si>
  <si>
    <t>1、修改顺序编码制的排序算法为先删除插入点以后的引文然后补齐数据</t>
    <phoneticPr fontId="1" type="noConversion"/>
  </si>
  <si>
    <r>
      <t>1</t>
    </r>
    <r>
      <rPr>
        <sz val="12"/>
        <rFont val="宋体"/>
        <family val="3"/>
        <charset val="134"/>
      </rPr>
      <t>、添加本地文献管理模块</t>
    </r>
    <phoneticPr fontId="1" type="noConversion"/>
  </si>
  <si>
    <r>
      <t>2</t>
    </r>
    <r>
      <rPr>
        <sz val="12"/>
        <rFont val="宋体"/>
        <family val="3"/>
        <charset val="134"/>
      </rPr>
      <t>、通过</t>
    </r>
    <r>
      <rPr>
        <sz val="12"/>
        <rFont val="Times New Roman"/>
        <family val="1"/>
      </rPr>
      <t>dbf</t>
    </r>
    <r>
      <rPr>
        <sz val="12"/>
        <rFont val="宋体"/>
        <family val="3"/>
        <charset val="134"/>
      </rPr>
      <t>文件管理本地文献</t>
    </r>
    <phoneticPr fontId="1" type="noConversion"/>
  </si>
  <si>
    <r>
      <t>1</t>
    </r>
    <r>
      <rPr>
        <sz val="12"/>
        <rFont val="宋体"/>
        <family val="3"/>
        <charset val="134"/>
      </rPr>
      <t>、通过</t>
    </r>
    <r>
      <rPr>
        <sz val="12"/>
        <rFont val="Times New Roman"/>
        <family val="1"/>
      </rPr>
      <t>access</t>
    </r>
    <r>
      <rPr>
        <sz val="12"/>
        <rFont val="宋体"/>
        <family val="3"/>
        <charset val="134"/>
      </rPr>
      <t>文件管理本地文献</t>
    </r>
    <phoneticPr fontId="1" type="noConversion"/>
  </si>
  <si>
    <r>
      <t>1</t>
    </r>
    <r>
      <rPr>
        <sz val="12"/>
        <rFont val="宋体"/>
        <family val="3"/>
        <charset val="134"/>
      </rPr>
      <t>、添加作者年制文献引用算法</t>
    </r>
    <phoneticPr fontId="1" type="noConversion"/>
  </si>
  <si>
    <r>
      <t>2</t>
    </r>
    <r>
      <rPr>
        <sz val="12"/>
        <rFont val="宋体"/>
        <family val="3"/>
        <charset val="134"/>
      </rPr>
      <t>、实现按照作者姓名首字母进行排序</t>
    </r>
    <phoneticPr fontId="1" type="noConversion"/>
  </si>
  <si>
    <r>
      <t>3</t>
    </r>
    <r>
      <rPr>
        <sz val="12"/>
        <rFont val="宋体"/>
        <family val="3"/>
        <charset val="134"/>
      </rPr>
      <t>、去除文末引文的重复数据</t>
    </r>
    <phoneticPr fontId="1" type="noConversion"/>
  </si>
  <si>
    <r>
      <t>1</t>
    </r>
    <r>
      <rPr>
        <sz val="12"/>
        <rFont val="宋体"/>
        <family val="3"/>
        <charset val="134"/>
      </rPr>
      <t>、实现搜索文献的收藏与引用</t>
    </r>
    <phoneticPr fontId="1" type="noConversion"/>
  </si>
  <si>
    <r>
      <t>2</t>
    </r>
    <r>
      <rPr>
        <sz val="12"/>
        <rFont val="宋体"/>
        <family val="3"/>
        <charset val="134"/>
      </rPr>
      <t>、实现推荐文献的收藏与引用</t>
    </r>
    <phoneticPr fontId="1" type="noConversion"/>
  </si>
  <si>
    <r>
      <t>3</t>
    </r>
    <r>
      <rPr>
        <sz val="12"/>
        <rFont val="宋体"/>
        <family val="3"/>
        <charset val="134"/>
      </rPr>
      <t>、实现文献的编辑修改功能</t>
    </r>
    <phoneticPr fontId="1" type="noConversion"/>
  </si>
  <si>
    <r>
      <t>2</t>
    </r>
    <r>
      <rPr>
        <sz val="12"/>
        <rFont val="宋体"/>
        <family val="3"/>
        <charset val="134"/>
      </rPr>
      <t>、优化文献引用逻辑</t>
    </r>
    <phoneticPr fontId="1" type="noConversion"/>
  </si>
  <si>
    <t>不同样式是否允许直接切换</t>
    <phoneticPr fontId="1" type="noConversion"/>
  </si>
  <si>
    <t>作者年制文末引文是否默认由“()”包裹，顺序编码制文末引文是否默认带[序号]</t>
    <phoneticPr fontId="1" type="noConversion"/>
  </si>
  <si>
    <t>咨询产品</t>
    <phoneticPr fontId="1" type="noConversion"/>
  </si>
  <si>
    <t>完成文献推荐功能</t>
    <phoneticPr fontId="1" type="noConversion"/>
  </si>
  <si>
    <t>完成文献搜索功能</t>
    <phoneticPr fontId="1" type="noConversion"/>
  </si>
  <si>
    <t>完成本地数据库类别管理功能</t>
    <phoneticPr fontId="1" type="noConversion"/>
  </si>
  <si>
    <t>完成引文样式加载</t>
    <phoneticPr fontId="1" type="noConversion"/>
  </si>
  <si>
    <t>完成同一地点插入引文的引文合并功能</t>
    <phoneticPr fontId="1" type="noConversion"/>
  </si>
  <si>
    <t>作者列表功能需求不理解不明确</t>
    <phoneticPr fontId="1" type="noConversion"/>
  </si>
  <si>
    <t>文献缺少first name 与last name</t>
    <phoneticPr fontId="1" type="noConversion"/>
  </si>
  <si>
    <t>软件打包发布</t>
    <phoneticPr fontId="1" type="noConversion"/>
  </si>
  <si>
    <t>孙博</t>
    <phoneticPr fontId="1" type="noConversion"/>
  </si>
  <si>
    <r>
      <t>1</t>
    </r>
    <r>
      <rPr>
        <sz val="12"/>
        <rFont val="宋体"/>
        <family val="3"/>
        <charset val="134"/>
      </rPr>
      <t>、增加日期格式设置功能</t>
    </r>
    <phoneticPr fontId="1" type="noConversion"/>
  </si>
  <si>
    <r>
      <t>2</t>
    </r>
    <r>
      <rPr>
        <sz val="12"/>
        <rFont val="宋体"/>
        <family val="3"/>
        <charset val="134"/>
      </rPr>
      <t>、增加页码格式设置功能</t>
    </r>
    <phoneticPr fontId="1" type="noConversion"/>
  </si>
  <si>
    <r>
      <t>4</t>
    </r>
    <r>
      <rPr>
        <sz val="12"/>
        <rFont val="宋体"/>
        <family val="3"/>
        <charset val="134"/>
      </rPr>
      <t>、完成文末引文样式设置功能</t>
    </r>
    <phoneticPr fontId="1" type="noConversion"/>
  </si>
  <si>
    <r>
      <t>3</t>
    </r>
    <r>
      <rPr>
        <sz val="12"/>
        <rFont val="宋体"/>
        <family val="3"/>
        <charset val="134"/>
      </rPr>
      <t>、完成引文标题样式设置功能</t>
    </r>
    <phoneticPr fontId="1" type="noConversion"/>
  </si>
  <si>
    <r>
      <t>2</t>
    </r>
    <r>
      <rPr>
        <sz val="12"/>
        <rFont val="宋体"/>
        <family val="3"/>
        <charset val="134"/>
      </rPr>
      <t>、完成文中引文样式设置功能</t>
    </r>
    <phoneticPr fontId="1" type="noConversion"/>
  </si>
  <si>
    <r>
      <t>1</t>
    </r>
    <r>
      <rPr>
        <sz val="12"/>
        <rFont val="宋体"/>
        <family val="3"/>
        <charset val="134"/>
      </rPr>
      <t>、完成作者年引文合并算法</t>
    </r>
    <phoneticPr fontId="1" type="noConversion"/>
  </si>
  <si>
    <r>
      <t>4</t>
    </r>
    <r>
      <rPr>
        <sz val="12"/>
        <rFont val="宋体"/>
        <family val="3"/>
        <charset val="134"/>
      </rPr>
      <t>、完成顺序编码制引文合并算法</t>
    </r>
    <phoneticPr fontId="1" type="noConversion"/>
  </si>
  <si>
    <r>
      <t>3</t>
    </r>
    <r>
      <rPr>
        <sz val="12"/>
        <rFont val="宋体"/>
        <family val="3"/>
        <charset val="134"/>
      </rPr>
      <t>、修改样式编辑设置项目</t>
    </r>
    <phoneticPr fontId="1" type="noConversion"/>
  </si>
  <si>
    <r>
      <t>1</t>
    </r>
    <r>
      <rPr>
        <sz val="12"/>
        <rFont val="宋体"/>
        <family val="3"/>
        <charset val="134"/>
      </rPr>
      <t>、添加文献推荐联网搜索功能</t>
    </r>
    <phoneticPr fontId="1" type="noConversion"/>
  </si>
  <si>
    <r>
      <t>2</t>
    </r>
    <r>
      <rPr>
        <sz val="12"/>
        <rFont val="宋体"/>
        <family val="3"/>
        <charset val="134"/>
      </rPr>
      <t>、添加文献搜索联网功能</t>
    </r>
    <phoneticPr fontId="1" type="noConversion"/>
  </si>
  <si>
    <r>
      <t>3</t>
    </r>
    <r>
      <rPr>
        <sz val="12"/>
        <rFont val="宋体"/>
        <family val="3"/>
        <charset val="134"/>
      </rPr>
      <t>、完善文献搜索功能，设置传参字符串。</t>
    </r>
    <phoneticPr fontId="1" type="noConversion"/>
  </si>
  <si>
    <r>
      <t>1</t>
    </r>
    <r>
      <rPr>
        <sz val="12"/>
        <rFont val="宋体"/>
        <family val="3"/>
        <charset val="134"/>
      </rPr>
      <t>、解决</t>
    </r>
    <r>
      <rPr>
        <sz val="12"/>
        <rFont val="Times New Roman"/>
        <family val="1"/>
      </rPr>
      <t>json</t>
    </r>
    <r>
      <rPr>
        <sz val="12"/>
        <rFont val="宋体"/>
        <family val="3"/>
        <charset val="134"/>
      </rPr>
      <t>解析</t>
    </r>
    <r>
      <rPr>
        <sz val="12"/>
        <rFont val="Times New Roman"/>
        <family val="1"/>
      </rPr>
      <t>bug</t>
    </r>
    <phoneticPr fontId="1" type="noConversion"/>
  </si>
  <si>
    <r>
      <t>2</t>
    </r>
    <r>
      <rPr>
        <sz val="12"/>
        <rFont val="宋体"/>
        <family val="3"/>
        <charset val="134"/>
      </rPr>
      <t>、完成文献推荐与文献搜索功能</t>
    </r>
    <phoneticPr fontId="1" type="noConversion"/>
  </si>
  <si>
    <r>
      <t>3</t>
    </r>
    <r>
      <rPr>
        <sz val="12"/>
        <rFont val="宋体"/>
        <family val="3"/>
        <charset val="134"/>
      </rPr>
      <t>、完成文献定位功能</t>
    </r>
    <phoneticPr fontId="1" type="noConversion"/>
  </si>
  <si>
    <r>
      <t>1</t>
    </r>
    <r>
      <rPr>
        <sz val="12"/>
        <rFont val="宋体"/>
        <family val="3"/>
        <charset val="134"/>
      </rPr>
      <t>、首次校验软件功能需求</t>
    </r>
    <phoneticPr fontId="1" type="noConversion"/>
  </si>
  <si>
    <r>
      <t>2</t>
    </r>
    <r>
      <rPr>
        <sz val="12"/>
        <rFont val="宋体"/>
        <family val="3"/>
        <charset val="134"/>
      </rPr>
      <t>、添加文献库管理分类功能</t>
    </r>
    <phoneticPr fontId="1" type="noConversion"/>
  </si>
  <si>
    <t>文献作者设置项目不太理解，功能无法开发</t>
    <phoneticPr fontId="1" type="noConversion"/>
  </si>
  <si>
    <t>与产品孙博核对</t>
    <phoneticPr fontId="1" type="noConversion"/>
  </si>
  <si>
    <t>打包软件</t>
    <phoneticPr fontId="1" type="noConversion"/>
  </si>
  <si>
    <t>3、完成选择引文文献搜索功能</t>
    <phoneticPr fontId="1" type="noConversion"/>
  </si>
  <si>
    <t>整理样式设置的需求项目</t>
    <phoneticPr fontId="1" type="noConversion"/>
  </si>
  <si>
    <t>添加打包发布工程</t>
    <phoneticPr fontId="1" type="noConversion"/>
  </si>
  <si>
    <t>本机测试打包发布功能</t>
    <phoneticPr fontId="1" type="noConversion"/>
  </si>
  <si>
    <t>按照产品文档描述进行修改功能</t>
    <phoneticPr fontId="1" type="noConversion"/>
  </si>
  <si>
    <t>修改本地文献库管理模块</t>
    <phoneticPr fontId="1" type="noConversion"/>
  </si>
  <si>
    <t>软件打包，兼容性升级</t>
    <phoneticPr fontId="1" type="noConversion"/>
  </si>
  <si>
    <t>按照产品需求修改设计模块</t>
    <phoneticPr fontId="1" type="noConversion"/>
  </si>
  <si>
    <t>本地文献字段修改</t>
    <phoneticPr fontId="1" type="noConversion"/>
  </si>
  <si>
    <r>
      <t>1</t>
    </r>
    <r>
      <rPr>
        <sz val="12"/>
        <rFont val="宋体"/>
        <family val="3"/>
        <charset val="134"/>
      </rPr>
      <t>、测试第三方打包工具</t>
    </r>
    <r>
      <rPr>
        <sz val="12"/>
        <rFont val="Times New Roman"/>
        <family val="1"/>
      </rPr>
      <t>inno setup</t>
    </r>
    <phoneticPr fontId="1" type="noConversion"/>
  </si>
  <si>
    <r>
      <t>3</t>
    </r>
    <r>
      <rPr>
        <sz val="12"/>
        <rFont val="宋体"/>
        <family val="3"/>
        <charset val="134"/>
      </rPr>
      <t>、开发单独的打包工程</t>
    </r>
    <phoneticPr fontId="1" type="noConversion"/>
  </si>
  <si>
    <r>
      <t>2</t>
    </r>
    <r>
      <rPr>
        <sz val="12"/>
        <rFont val="宋体"/>
        <family val="3"/>
        <charset val="134"/>
      </rPr>
      <t>、</t>
    </r>
    <r>
      <rPr>
        <sz val="12"/>
        <rFont val="Times New Roman"/>
        <family val="1"/>
      </rPr>
      <t xml:space="preserve">inno setup </t>
    </r>
    <r>
      <rPr>
        <sz val="12"/>
        <rFont val="宋体"/>
        <family val="3"/>
        <charset val="134"/>
      </rPr>
      <t>测试效果不好，改为添加单独工程解决</t>
    </r>
    <phoneticPr fontId="1" type="noConversion"/>
  </si>
  <si>
    <r>
      <t>1</t>
    </r>
    <r>
      <rPr>
        <sz val="12"/>
        <rFont val="宋体"/>
        <family val="3"/>
        <charset val="134"/>
      </rPr>
      <t>、测试单独打包工程，并发布程序。</t>
    </r>
    <phoneticPr fontId="1" type="noConversion"/>
  </si>
  <si>
    <r>
      <t>2</t>
    </r>
    <r>
      <rPr>
        <sz val="12"/>
        <rFont val="宋体"/>
        <family val="3"/>
        <charset val="134"/>
      </rPr>
      <t>、本地测试无误，联合多版本测试情况不好。</t>
    </r>
    <phoneticPr fontId="1" type="noConversion"/>
  </si>
  <si>
    <r>
      <t>1</t>
    </r>
    <r>
      <rPr>
        <sz val="12"/>
        <rFont val="宋体"/>
        <family val="3"/>
        <charset val="134"/>
      </rPr>
      <t>、修改本地文献库管理模块</t>
    </r>
    <phoneticPr fontId="1" type="noConversion"/>
  </si>
  <si>
    <r>
      <t>2</t>
    </r>
    <r>
      <rPr>
        <sz val="12"/>
        <rFont val="宋体"/>
        <family val="3"/>
        <charset val="134"/>
      </rPr>
      <t>、优化界面刷新功能使之不必界面全刷新</t>
    </r>
    <phoneticPr fontId="1" type="noConversion"/>
  </si>
  <si>
    <r>
      <t>3</t>
    </r>
    <r>
      <rPr>
        <sz val="12"/>
        <rFont val="宋体"/>
        <family val="3"/>
        <charset val="134"/>
      </rPr>
      <t>、修改文献添加功能与分类添加功能</t>
    </r>
    <phoneticPr fontId="1" type="noConversion"/>
  </si>
  <si>
    <r>
      <t>4</t>
    </r>
    <r>
      <rPr>
        <sz val="12"/>
        <rFont val="宋体"/>
        <family val="3"/>
        <charset val="134"/>
      </rPr>
      <t>、完成文献搜索功能</t>
    </r>
    <phoneticPr fontId="1" type="noConversion"/>
  </si>
  <si>
    <r>
      <t>1</t>
    </r>
    <r>
      <rPr>
        <sz val="12"/>
        <rFont val="宋体"/>
        <family val="3"/>
        <charset val="134"/>
      </rPr>
      <t>、修改文末引文、文中引文字段设置字段设置</t>
    </r>
    <phoneticPr fontId="1" type="noConversion"/>
  </si>
  <si>
    <r>
      <t>2</t>
    </r>
    <r>
      <rPr>
        <sz val="12"/>
        <rFont val="宋体"/>
        <family val="3"/>
        <charset val="134"/>
      </rPr>
      <t>、添加题录类型模块</t>
    </r>
    <r>
      <rPr>
        <sz val="12"/>
        <rFont val="Times New Roman"/>
        <family val="1"/>
      </rPr>
      <t>UI</t>
    </r>
    <phoneticPr fontId="1" type="noConversion"/>
  </si>
  <si>
    <t>3、修改字段模板存储方式</t>
    <phoneticPr fontId="1" type="noConversion"/>
  </si>
  <si>
    <r>
      <t>2</t>
    </r>
    <r>
      <rPr>
        <sz val="12"/>
        <rFont val="宋体"/>
        <family val="3"/>
        <charset val="134"/>
      </rPr>
      <t>、整理剩余部分未明确需求</t>
    </r>
    <phoneticPr fontId="1" type="noConversion"/>
  </si>
  <si>
    <r>
      <t>1</t>
    </r>
    <r>
      <rPr>
        <sz val="12"/>
        <rFont val="宋体"/>
        <family val="3"/>
        <charset val="134"/>
      </rPr>
      <t>、完成字段样式在</t>
    </r>
    <r>
      <rPr>
        <sz val="12"/>
        <rFont val="Times New Roman"/>
        <family val="1"/>
      </rPr>
      <t>word</t>
    </r>
    <r>
      <rPr>
        <sz val="12"/>
        <rFont val="宋体"/>
        <family val="3"/>
        <charset val="134"/>
      </rPr>
      <t>中的展示</t>
    </r>
    <phoneticPr fontId="1" type="noConversion"/>
  </si>
  <si>
    <r>
      <t>1</t>
    </r>
    <r>
      <rPr>
        <sz val="12"/>
        <rFont val="宋体"/>
        <family val="3"/>
        <charset val="134"/>
      </rPr>
      <t>、文末引文添加引用书籍等不同题录类型支持</t>
    </r>
    <phoneticPr fontId="1" type="noConversion"/>
  </si>
  <si>
    <r>
      <t>2</t>
    </r>
    <r>
      <rPr>
        <sz val="12"/>
        <rFont val="宋体"/>
        <family val="3"/>
        <charset val="134"/>
      </rPr>
      <t>、按照需求文档修改字段设置</t>
    </r>
    <phoneticPr fontId="1" type="noConversion"/>
  </si>
  <si>
    <r>
      <t>3</t>
    </r>
    <r>
      <rPr>
        <sz val="12"/>
        <rFont val="宋体"/>
        <family val="3"/>
        <charset val="134"/>
      </rPr>
      <t>、升级文中引文、引文标题、文末引文为统一方式存储算法</t>
    </r>
    <phoneticPr fontId="1" type="noConversion"/>
  </si>
  <si>
    <r>
      <t>1</t>
    </r>
    <r>
      <rPr>
        <sz val="12"/>
        <rFont val="宋体"/>
        <family val="3"/>
        <charset val="134"/>
      </rPr>
      <t>、按照需求文档重新设计字段结构</t>
    </r>
    <phoneticPr fontId="1" type="noConversion"/>
  </si>
  <si>
    <r>
      <t>2</t>
    </r>
    <r>
      <rPr>
        <sz val="12"/>
        <rFont val="宋体"/>
        <family val="3"/>
        <charset val="134"/>
      </rPr>
      <t>、重写文献搜索的收藏方法</t>
    </r>
    <phoneticPr fontId="1" type="noConversion"/>
  </si>
  <si>
    <r>
      <t>1</t>
    </r>
    <r>
      <rPr>
        <sz val="12"/>
        <rFont val="宋体"/>
        <family val="3"/>
        <charset val="134"/>
      </rPr>
      <t>、修改选择文献部分，改为使用新字段</t>
    </r>
    <phoneticPr fontId="1" type="noConversion"/>
  </si>
  <si>
    <r>
      <t>2</t>
    </r>
    <r>
      <rPr>
        <sz val="12"/>
        <rFont val="宋体"/>
        <family val="3"/>
        <charset val="134"/>
      </rPr>
      <t>、改造文献推荐部分，改为使用新字段</t>
    </r>
    <phoneticPr fontId="1" type="noConversion"/>
  </si>
  <si>
    <r>
      <t>3</t>
    </r>
    <r>
      <rPr>
        <sz val="12"/>
        <rFont val="宋体"/>
        <family val="3"/>
        <charset val="134"/>
      </rPr>
      <t>、改造文献插入部分，使之适应新字段结构</t>
    </r>
    <phoneticPr fontId="1" type="noConversion"/>
  </si>
  <si>
    <r>
      <t>4</t>
    </r>
    <r>
      <rPr>
        <sz val="12"/>
        <rFont val="宋体"/>
        <family val="3"/>
        <charset val="134"/>
      </rPr>
      <t>、完成作者字段、年份字段规则制定</t>
    </r>
    <phoneticPr fontId="1" type="noConversion"/>
  </si>
  <si>
    <r>
      <t>3</t>
    </r>
    <r>
      <rPr>
        <sz val="12"/>
        <rFont val="宋体"/>
        <family val="3"/>
        <charset val="134"/>
      </rPr>
      <t>、修改字段模板存储方式</t>
    </r>
    <r>
      <rPr>
        <sz val="12"/>
        <rFont val="Times New Roman"/>
        <family val="1"/>
      </rPr>
      <t>,</t>
    </r>
    <r>
      <rPr>
        <sz val="12"/>
        <rFont val="宋体"/>
        <family val="3"/>
        <charset val="134"/>
      </rPr>
      <t>核对写作插件与需求文档。</t>
    </r>
    <phoneticPr fontId="1" type="noConversion"/>
  </si>
  <si>
    <t>软件打包</t>
    <phoneticPr fontId="1" type="noConversion"/>
  </si>
  <si>
    <t>修改需求和对后需修改的12项内容</t>
    <phoneticPr fontId="1" type="noConversion"/>
  </si>
  <si>
    <t>吴海龙</t>
    <phoneticPr fontId="1" type="noConversion"/>
  </si>
  <si>
    <r>
      <t>1.</t>
    </r>
    <r>
      <rPr>
        <sz val="12"/>
        <rFont val="宋体"/>
        <family val="3"/>
        <charset val="134"/>
      </rPr>
      <t>完成上周五核对需求需要修改的</t>
    </r>
    <r>
      <rPr>
        <sz val="12"/>
        <rFont val="Times New Roman"/>
        <family val="1"/>
      </rPr>
      <t>12</t>
    </r>
    <r>
      <rPr>
        <sz val="12"/>
        <rFont val="宋体"/>
        <family val="3"/>
        <charset val="134"/>
      </rPr>
      <t>条需求。</t>
    </r>
    <phoneticPr fontId="1" type="noConversion"/>
  </si>
  <si>
    <r>
      <t>2.</t>
    </r>
    <r>
      <rPr>
        <sz val="12"/>
        <rFont val="宋体"/>
        <family val="3"/>
        <charset val="134"/>
      </rPr>
      <t>修正另存为样式后主菜单样式列表不显示</t>
    </r>
    <r>
      <rPr>
        <sz val="12"/>
        <rFont val="Times New Roman"/>
        <family val="1"/>
      </rPr>
      <t>bug</t>
    </r>
    <r>
      <rPr>
        <sz val="12"/>
        <rFont val="宋体"/>
        <family val="3"/>
        <charset val="134"/>
      </rPr>
      <t>。</t>
    </r>
    <phoneticPr fontId="1" type="noConversion"/>
  </si>
  <si>
    <r>
      <t>1</t>
    </r>
    <r>
      <rPr>
        <sz val="12"/>
        <rFont val="宋体"/>
        <family val="3"/>
        <charset val="134"/>
      </rPr>
      <t>、优化打包软件程序，并发与孙博进行使用体验。</t>
    </r>
    <phoneticPr fontId="1" type="noConversion"/>
  </si>
  <si>
    <r>
      <t>2</t>
    </r>
    <r>
      <rPr>
        <sz val="12"/>
        <rFont val="宋体"/>
        <family val="3"/>
        <charset val="134"/>
      </rPr>
      <t>、设计样式切换功能</t>
    </r>
    <phoneticPr fontId="1" type="noConversion"/>
  </si>
  <si>
    <r>
      <t>3</t>
    </r>
    <r>
      <rPr>
        <sz val="12"/>
        <rFont val="宋体"/>
        <family val="3"/>
        <charset val="134"/>
      </rPr>
      <t>、完成所有到的文献按照作者、出版年、标题、出版社排序功能</t>
    </r>
    <phoneticPr fontId="1" type="noConversion"/>
  </si>
  <si>
    <r>
      <t>1</t>
    </r>
    <r>
      <rPr>
        <sz val="12"/>
        <rFont val="宋体"/>
        <family val="3"/>
        <charset val="134"/>
      </rPr>
      <t>、配合审修人员测试程序</t>
    </r>
    <phoneticPr fontId="1" type="noConversion"/>
  </si>
  <si>
    <r>
      <t>2</t>
    </r>
    <r>
      <rPr>
        <sz val="12"/>
        <rFont val="宋体"/>
        <family val="3"/>
        <charset val="134"/>
      </rPr>
      <t>、核对需修改的插件问题</t>
    </r>
    <phoneticPr fontId="1" type="noConversion"/>
  </si>
  <si>
    <r>
      <t>1</t>
    </r>
    <r>
      <rPr>
        <sz val="12"/>
        <rFont val="宋体"/>
        <family val="3"/>
        <charset val="134"/>
      </rPr>
      <t>、完成登录</t>
    </r>
    <r>
      <rPr>
        <sz val="12"/>
        <rFont val="Times New Roman"/>
        <family val="1"/>
      </rPr>
      <t>UI</t>
    </r>
    <r>
      <rPr>
        <sz val="12"/>
        <rFont val="宋体"/>
        <family val="3"/>
        <charset val="134"/>
      </rPr>
      <t>修改、菜单文字修改、错字修改、类别表更正、样式编辑另存</t>
    </r>
    <r>
      <rPr>
        <sz val="12"/>
        <rFont val="Times New Roman"/>
        <family val="1"/>
      </rPr>
      <t>bug</t>
    </r>
    <r>
      <rPr>
        <sz val="12"/>
        <rFont val="宋体"/>
        <family val="3"/>
        <charset val="134"/>
      </rPr>
      <t>更正、</t>
    </r>
    <phoneticPr fontId="1" type="noConversion"/>
  </si>
  <si>
    <r>
      <t>4</t>
    </r>
    <r>
      <rPr>
        <sz val="12"/>
        <rFont val="宋体"/>
        <family val="3"/>
        <charset val="134"/>
      </rPr>
      <t>、完成样式设置</t>
    </r>
    <r>
      <rPr>
        <sz val="12"/>
        <rFont val="Times New Roman"/>
        <family val="1"/>
      </rPr>
      <t>UI</t>
    </r>
    <r>
      <rPr>
        <sz val="12"/>
        <rFont val="宋体"/>
        <family val="3"/>
        <charset val="134"/>
      </rPr>
      <t>整合</t>
    </r>
    <phoneticPr fontId="1" type="noConversion"/>
  </si>
  <si>
    <r>
      <t>2</t>
    </r>
    <r>
      <rPr>
        <sz val="12"/>
        <rFont val="宋体"/>
        <family val="3"/>
        <charset val="134"/>
      </rPr>
      <t>、完成文中引文其他作者样式斜体设置</t>
    </r>
    <phoneticPr fontId="1" type="noConversion"/>
  </si>
  <si>
    <r>
      <t>3</t>
    </r>
    <r>
      <rPr>
        <sz val="12"/>
        <rFont val="宋体"/>
        <family val="3"/>
        <charset val="134"/>
      </rPr>
      <t>、完成我的文献库字段添加杂志名、字段添加必要符号、</t>
    </r>
    <phoneticPr fontId="1" type="noConversion"/>
  </si>
  <si>
    <r>
      <t>1</t>
    </r>
    <r>
      <rPr>
        <sz val="12"/>
        <rFont val="宋体"/>
        <family val="3"/>
        <charset val="134"/>
      </rPr>
      <t>、增加同一位置插入引文自动合并限定</t>
    </r>
    <phoneticPr fontId="1" type="noConversion"/>
  </si>
  <si>
    <r>
      <t>2</t>
    </r>
    <r>
      <rPr>
        <sz val="12"/>
        <rFont val="宋体"/>
        <family val="3"/>
        <charset val="134"/>
      </rPr>
      <t>、增加同一位置不允许插入同一引文限定</t>
    </r>
    <phoneticPr fontId="1" type="noConversion"/>
  </si>
  <si>
    <t>样式应用功能</t>
    <phoneticPr fontId="1" type="noConversion"/>
  </si>
  <si>
    <t>文献动态删除功能</t>
    <phoneticPr fontId="1" type="noConversion"/>
  </si>
  <si>
    <r>
      <t>3</t>
    </r>
    <r>
      <rPr>
        <sz val="12"/>
        <rFont val="宋体"/>
        <family val="3"/>
        <charset val="134"/>
      </rPr>
      <t>、优化作者作者年制合并算法，完成样式切换算法</t>
    </r>
    <phoneticPr fontId="1" type="noConversion"/>
  </si>
  <si>
    <r>
      <t>1</t>
    </r>
    <r>
      <rPr>
        <sz val="12"/>
        <rFont val="宋体"/>
        <family val="3"/>
        <charset val="134"/>
      </rPr>
      <t>、样式设计</t>
    </r>
    <r>
      <rPr>
        <sz val="12"/>
        <rFont val="Times New Roman"/>
        <family val="1"/>
      </rPr>
      <t>UI</t>
    </r>
    <r>
      <rPr>
        <sz val="12"/>
        <rFont val="宋体"/>
        <family val="3"/>
        <charset val="134"/>
      </rPr>
      <t>优化文中引文设置、文末引文设置，去除多余的</t>
    </r>
    <r>
      <rPr>
        <sz val="12"/>
        <rFont val="Times New Roman"/>
        <family val="1"/>
      </rPr>
      <t>panel</t>
    </r>
    <r>
      <rPr>
        <sz val="12"/>
        <rFont val="宋体"/>
        <family val="3"/>
        <charset val="134"/>
      </rPr>
      <t>和</t>
    </r>
    <r>
      <rPr>
        <sz val="12"/>
        <rFont val="Times New Roman"/>
        <family val="1"/>
      </rPr>
      <t>groupbox</t>
    </r>
    <phoneticPr fontId="1" type="noConversion"/>
  </si>
  <si>
    <r>
      <t>2</t>
    </r>
    <r>
      <rPr>
        <sz val="12"/>
        <rFont val="宋体"/>
        <family val="3"/>
        <charset val="134"/>
      </rPr>
      <t>、添加文中引文与文末引文预览效果。</t>
    </r>
    <phoneticPr fontId="1" type="noConversion"/>
  </si>
  <si>
    <r>
      <t>3</t>
    </r>
    <r>
      <rPr>
        <sz val="12"/>
        <rFont val="宋体"/>
        <family val="3"/>
        <charset val="134"/>
      </rPr>
      <t>、添加文中引文删除时，文末引文联动删除功能。</t>
    </r>
    <phoneticPr fontId="1" type="noConversion"/>
  </si>
  <si>
    <r>
      <t>4</t>
    </r>
    <r>
      <rPr>
        <sz val="12"/>
        <rFont val="宋体"/>
        <family val="3"/>
        <charset val="134"/>
      </rPr>
      <t>、完成功能说明文档</t>
    </r>
    <r>
      <rPr>
        <sz val="12"/>
        <rFont val="Times New Roman"/>
        <family val="1"/>
      </rPr>
      <t>0516</t>
    </r>
    <phoneticPr fontId="1" type="noConversion"/>
  </si>
  <si>
    <r>
      <t>5</t>
    </r>
    <r>
      <rPr>
        <sz val="12"/>
        <rFont val="宋体"/>
        <family val="3"/>
        <charset val="134"/>
      </rPr>
      <t>、整理第一版本验收</t>
    </r>
    <r>
      <rPr>
        <sz val="12"/>
        <rFont val="Times New Roman"/>
        <family val="1"/>
      </rPr>
      <t>ppt</t>
    </r>
    <phoneticPr fontId="1" type="noConversion"/>
  </si>
  <si>
    <r>
      <t>6</t>
    </r>
    <r>
      <rPr>
        <sz val="12"/>
        <rFont val="宋体"/>
        <family val="3"/>
        <charset val="134"/>
      </rPr>
      <t>、修改文中引文序号算法，及译文排序，合并方式</t>
    </r>
    <phoneticPr fontId="1" type="noConversion"/>
  </si>
  <si>
    <r>
      <t>7</t>
    </r>
    <r>
      <rPr>
        <sz val="12"/>
        <rFont val="宋体"/>
        <family val="3"/>
        <charset val="134"/>
      </rPr>
      <t>、整理分析文末引文序号算法</t>
    </r>
    <phoneticPr fontId="1" type="noConversion"/>
  </si>
  <si>
    <r>
      <t>10</t>
    </r>
    <r>
      <rPr>
        <sz val="12"/>
        <rFont val="宋体"/>
        <family val="3"/>
        <charset val="134"/>
      </rPr>
      <t>、完成通过</t>
    </r>
    <r>
      <rPr>
        <sz val="12"/>
        <rFont val="Times New Roman"/>
        <family val="1"/>
      </rPr>
      <t>https</t>
    </r>
    <r>
      <rPr>
        <sz val="12"/>
        <rFont val="宋体"/>
        <family val="3"/>
        <charset val="134"/>
      </rPr>
      <t>方式获取文献信息</t>
    </r>
    <r>
      <rPr>
        <sz val="12"/>
        <rFont val="Times New Roman"/>
        <family val="1"/>
      </rPr>
      <t>demo</t>
    </r>
    <r>
      <rPr>
        <sz val="12"/>
        <rFont val="宋体"/>
        <family val="3"/>
        <charset val="134"/>
      </rPr>
      <t>测试。</t>
    </r>
    <phoneticPr fontId="1" type="noConversion"/>
  </si>
  <si>
    <r>
      <t>9</t>
    </r>
    <r>
      <rPr>
        <sz val="12"/>
        <rFont val="宋体"/>
        <family val="3"/>
        <charset val="134"/>
      </rPr>
      <t>、我的文献库添加浏览原文功能（功能已实现，目前对用户隐藏）</t>
    </r>
    <phoneticPr fontId="1" type="noConversion"/>
  </si>
  <si>
    <r>
      <t>8</t>
    </r>
    <r>
      <rPr>
        <sz val="12"/>
        <rFont val="宋体"/>
        <family val="3"/>
        <charset val="134"/>
      </rPr>
      <t>、文献对象添加</t>
    </r>
    <r>
      <rPr>
        <sz val="12"/>
        <rFont val="Times New Roman"/>
        <family val="1"/>
      </rPr>
      <t>online</t>
    </r>
    <r>
      <rPr>
        <sz val="12"/>
        <rFont val="宋体"/>
        <family val="3"/>
        <charset val="134"/>
      </rPr>
      <t>字段，使用户通过浏览原文功能调取原始文献的地址以供参考学习。</t>
    </r>
    <phoneticPr fontId="1" type="noConversion"/>
  </si>
  <si>
    <r>
      <t>12</t>
    </r>
    <r>
      <rPr>
        <sz val="12"/>
        <rFont val="宋体"/>
        <family val="3"/>
        <charset val="134"/>
      </rPr>
      <t>、完成顺序编码制文末引文排序算法优化</t>
    </r>
    <phoneticPr fontId="1" type="noConversion"/>
  </si>
  <si>
    <r>
      <t>13</t>
    </r>
    <r>
      <rPr>
        <sz val="12"/>
        <rFont val="宋体"/>
        <family val="3"/>
        <charset val="134"/>
      </rPr>
      <t>、修正文中引文插入位置后引文序号处理错误</t>
    </r>
    <r>
      <rPr>
        <sz val="12"/>
        <rFont val="Times New Roman"/>
        <family val="1"/>
      </rPr>
      <t>bug</t>
    </r>
    <phoneticPr fontId="1" type="noConversion"/>
  </si>
  <si>
    <r>
      <t>11</t>
    </r>
    <r>
      <rPr>
        <sz val="12"/>
        <rFont val="宋体"/>
        <family val="3"/>
        <charset val="134"/>
      </rPr>
      <t>、优化文末引文格式化算法，使插入样式后引文同样应用样式效果</t>
    </r>
    <phoneticPr fontId="1" type="noConversion"/>
  </si>
  <si>
    <r>
      <t>14</t>
    </r>
    <r>
      <rPr>
        <sz val="12"/>
        <rFont val="宋体"/>
        <family val="3"/>
        <charset val="134"/>
      </rPr>
      <t>、修复由作者年制，应用到顺序编码制时序号显示错误</t>
    </r>
    <r>
      <rPr>
        <sz val="12"/>
        <rFont val="Times New Roman"/>
        <family val="1"/>
      </rPr>
      <t>bug.</t>
    </r>
    <phoneticPr fontId="1" type="noConversion"/>
  </si>
  <si>
    <r>
      <t>15</t>
    </r>
    <r>
      <rPr>
        <sz val="12"/>
        <rFont val="宋体"/>
        <family val="3"/>
        <charset val="134"/>
      </rPr>
      <t>、完成复合引文作者年与顺序编码之间样式的切换</t>
    </r>
    <phoneticPr fontId="1" type="noConversion"/>
  </si>
  <si>
    <r>
      <t>16</t>
    </r>
    <r>
      <rPr>
        <sz val="12"/>
        <rFont val="宋体"/>
        <family val="3"/>
        <charset val="134"/>
      </rPr>
      <t>、添加插件安装清除旧插件注册表信息功能</t>
    </r>
    <phoneticPr fontId="1" type="noConversion"/>
  </si>
  <si>
    <t>完成软件使用功能文档</t>
    <phoneticPr fontId="1" type="noConversion"/>
  </si>
  <si>
    <t>程序效率提升</t>
    <phoneticPr fontId="1" type="noConversion"/>
  </si>
  <si>
    <t>交付产品第二次测试，改进</t>
    <phoneticPr fontId="1" type="noConversion"/>
  </si>
  <si>
    <t>1.顺序编码制功能升级</t>
    <phoneticPr fontId="1" type="noConversion"/>
  </si>
  <si>
    <t>2.作者年制与顺序编码制样式切换</t>
    <phoneticPr fontId="1" type="noConversion"/>
  </si>
  <si>
    <t>3.添加浏览原文功能</t>
    <phoneticPr fontId="1" type="noConversion"/>
  </si>
  <si>
    <r>
      <t>17</t>
    </r>
    <r>
      <rPr>
        <sz val="12"/>
        <rFont val="宋体"/>
        <family val="3"/>
        <charset val="134"/>
      </rPr>
      <t>、修复复合引文序号计算错误</t>
    </r>
    <r>
      <rPr>
        <sz val="12"/>
        <rFont val="Times New Roman"/>
        <family val="1"/>
      </rPr>
      <t>bug</t>
    </r>
    <phoneticPr fontId="1" type="noConversion"/>
  </si>
  <si>
    <r>
      <t>1</t>
    </r>
    <r>
      <rPr>
        <sz val="12"/>
        <rFont val="宋体"/>
        <family val="3"/>
        <charset val="134"/>
      </rPr>
      <t>、完善文末引文段落的首行缩进及左缩进效果的调整。</t>
    </r>
    <phoneticPr fontId="1" type="noConversion"/>
  </si>
  <si>
    <r>
      <t>2</t>
    </r>
    <r>
      <rPr>
        <sz val="12"/>
        <rFont val="宋体"/>
        <family val="3"/>
        <charset val="134"/>
      </rPr>
      <t>、修改</t>
    </r>
    <r>
      <rPr>
        <sz val="12"/>
        <rFont val="Times New Roman"/>
        <family val="1"/>
      </rPr>
      <t>base url</t>
    </r>
    <r>
      <rPr>
        <sz val="12"/>
        <rFont val="宋体"/>
        <family val="3"/>
        <charset val="134"/>
      </rPr>
      <t>为外网正式</t>
    </r>
    <r>
      <rPr>
        <sz val="12"/>
        <rFont val="Times New Roman"/>
        <family val="1"/>
      </rPr>
      <t>url</t>
    </r>
    <r>
      <rPr>
        <sz val="12"/>
        <rFont val="宋体"/>
        <family val="3"/>
        <charset val="134"/>
      </rPr>
      <t>并测试通过。</t>
    </r>
    <phoneticPr fontId="1" type="noConversion"/>
  </si>
  <si>
    <r>
      <t>3</t>
    </r>
    <r>
      <rPr>
        <sz val="12"/>
        <rFont val="宋体"/>
        <family val="3"/>
        <charset val="134"/>
      </rPr>
      <t>、调整文献推荐页面宽度、修改文献搜索背景色。</t>
    </r>
    <phoneticPr fontId="1" type="noConversion"/>
  </si>
  <si>
    <r>
      <t>4</t>
    </r>
    <r>
      <rPr>
        <sz val="12"/>
        <rFont val="宋体"/>
        <family val="3"/>
        <charset val="134"/>
      </rPr>
      <t>、修改软件说明文档</t>
    </r>
    <r>
      <rPr>
        <sz val="12"/>
        <rFont val="Times New Roman"/>
        <family val="1"/>
      </rPr>
      <t>0523</t>
    </r>
    <r>
      <rPr>
        <sz val="12"/>
        <rFont val="宋体"/>
        <family val="3"/>
        <charset val="134"/>
      </rPr>
      <t>。</t>
    </r>
    <phoneticPr fontId="1" type="noConversion"/>
  </si>
  <si>
    <r>
      <t>5</t>
    </r>
    <r>
      <rPr>
        <sz val="12"/>
        <rFont val="宋体"/>
        <family val="3"/>
        <charset val="134"/>
      </rPr>
      <t>、我的文献库右侧文献列表增加删除文献右键菜单功能。</t>
    </r>
    <phoneticPr fontId="1" type="noConversion"/>
  </si>
  <si>
    <r>
      <t>6</t>
    </r>
    <r>
      <rPr>
        <sz val="12"/>
        <rFont val="宋体"/>
        <family val="3"/>
        <charset val="134"/>
      </rPr>
      <t>、优化文末引文排序算法。文献对象增加</t>
    </r>
    <r>
      <rPr>
        <sz val="12"/>
        <rFont val="Times New Roman"/>
        <family val="1"/>
      </rPr>
      <t>getAuthors</t>
    </r>
    <r>
      <rPr>
        <sz val="12"/>
        <rFont val="宋体"/>
        <family val="3"/>
        <charset val="134"/>
      </rPr>
      <t>方法。</t>
    </r>
    <phoneticPr fontId="1" type="noConversion"/>
  </si>
  <si>
    <r>
      <t>7</t>
    </r>
    <r>
      <rPr>
        <sz val="12"/>
        <rFont val="宋体"/>
        <family val="3"/>
        <charset val="134"/>
      </rPr>
      <t>、完成</t>
    </r>
    <r>
      <rPr>
        <sz val="12"/>
        <rFont val="Times New Roman"/>
        <family val="1"/>
      </rPr>
      <t>BIMT</t>
    </r>
    <r>
      <rPr>
        <sz val="12"/>
        <rFont val="宋体"/>
        <family val="3"/>
        <charset val="134"/>
      </rPr>
      <t>写作助手演示</t>
    </r>
    <r>
      <rPr>
        <sz val="12"/>
        <rFont val="Times New Roman"/>
        <family val="1"/>
      </rPr>
      <t>ppt</t>
    </r>
    <r>
      <rPr>
        <sz val="12"/>
        <rFont val="宋体"/>
        <family val="3"/>
        <charset val="134"/>
      </rPr>
      <t>第一版、第二版</t>
    </r>
    <phoneticPr fontId="1" type="noConversion"/>
  </si>
  <si>
    <r>
      <t>8</t>
    </r>
    <r>
      <rPr>
        <sz val="12"/>
        <rFont val="宋体"/>
        <family val="3"/>
        <charset val="134"/>
      </rPr>
      <t>、测试修正文末引文段落样式设置</t>
    </r>
    <phoneticPr fontId="1" type="noConversion"/>
  </si>
  <si>
    <r>
      <t>9</t>
    </r>
    <r>
      <rPr>
        <sz val="12"/>
        <rFont val="宋体"/>
        <family val="3"/>
        <charset val="134"/>
      </rPr>
      <t>、设置引用文献的</t>
    </r>
    <r>
      <rPr>
        <sz val="12"/>
        <rFont val="Times New Roman"/>
        <family val="1"/>
      </rPr>
      <t>10</t>
    </r>
    <r>
      <rPr>
        <sz val="12"/>
        <rFont val="宋体"/>
        <family val="3"/>
        <charset val="134"/>
      </rPr>
      <t>个模板，供软件初期提供用户使用。</t>
    </r>
    <phoneticPr fontId="1" type="noConversion"/>
  </si>
  <si>
    <r>
      <t>10</t>
    </r>
    <r>
      <rPr>
        <sz val="12"/>
        <rFont val="宋体"/>
        <family val="3"/>
        <charset val="134"/>
      </rPr>
      <t>、文末引文添加制表符字段。</t>
    </r>
    <phoneticPr fontId="1" type="noConversion"/>
  </si>
  <si>
    <r>
      <t>11</t>
    </r>
    <r>
      <rPr>
        <sz val="12"/>
        <rFont val="宋体"/>
        <family val="3"/>
        <charset val="134"/>
      </rPr>
      <t>、修复文末引文末尾插入字段不显示</t>
    </r>
    <r>
      <rPr>
        <sz val="12"/>
        <rFont val="Times New Roman"/>
        <family val="1"/>
      </rPr>
      <t>bug</t>
    </r>
    <phoneticPr fontId="1" type="noConversion"/>
  </si>
  <si>
    <r>
      <t>12</t>
    </r>
    <r>
      <rPr>
        <sz val="12"/>
        <rFont val="宋体"/>
        <family val="3"/>
        <charset val="134"/>
      </rPr>
      <t>、增加【序号】字段预览</t>
    </r>
    <phoneticPr fontId="1" type="noConversion"/>
  </si>
  <si>
    <r>
      <t>13</t>
    </r>
    <r>
      <rPr>
        <sz val="12"/>
        <rFont val="宋体"/>
        <family val="3"/>
        <charset val="134"/>
      </rPr>
      <t>、为避免误导，将插件程序改为</t>
    </r>
    <r>
      <rPr>
        <sz val="12"/>
        <rFont val="Times New Roman"/>
        <family val="1"/>
      </rPr>
      <t>0504.exe</t>
    </r>
    <r>
      <rPr>
        <sz val="12"/>
        <rFont val="宋体"/>
        <family val="3"/>
        <charset val="134"/>
      </rPr>
      <t>；安装程序改为</t>
    </r>
    <r>
      <rPr>
        <sz val="12"/>
        <rFont val="Times New Roman"/>
        <family val="1"/>
      </rPr>
      <t>setup.exe</t>
    </r>
    <phoneticPr fontId="1" type="noConversion"/>
  </si>
  <si>
    <r>
      <t>14</t>
    </r>
    <r>
      <rPr>
        <sz val="12"/>
        <rFont val="宋体"/>
        <family val="3"/>
        <charset val="134"/>
      </rPr>
      <t>、修正</t>
    </r>
    <r>
      <rPr>
        <sz val="12"/>
        <rFont val="Times New Roman"/>
        <family val="1"/>
      </rPr>
      <t>Calibri</t>
    </r>
    <r>
      <rPr>
        <sz val="12"/>
        <rFont val="宋体"/>
        <family val="3"/>
        <charset val="134"/>
      </rPr>
      <t>字体名称为【</t>
    </r>
    <r>
      <rPr>
        <sz val="12"/>
        <rFont val="Times New Roman"/>
        <family val="1"/>
      </rPr>
      <t>Cabliri(</t>
    </r>
    <r>
      <rPr>
        <sz val="12"/>
        <rFont val="宋体"/>
        <family val="3"/>
        <charset val="134"/>
      </rPr>
      <t>西体正文</t>
    </r>
    <r>
      <rPr>
        <sz val="12"/>
        <rFont val="Times New Roman"/>
        <family val="1"/>
      </rPr>
      <t>)</t>
    </r>
    <r>
      <rPr>
        <sz val="12"/>
        <rFont val="宋体"/>
        <family val="3"/>
        <charset val="134"/>
      </rPr>
      <t>】</t>
    </r>
    <phoneticPr fontId="1" type="noConversion"/>
  </si>
  <si>
    <r>
      <t>15</t>
    </r>
    <r>
      <rPr>
        <sz val="12"/>
        <rFont val="宋体"/>
        <family val="3"/>
        <charset val="134"/>
      </rPr>
      <t>、增加打包</t>
    </r>
    <r>
      <rPr>
        <sz val="12"/>
        <rFont val="Times New Roman"/>
        <family val="1"/>
      </rPr>
      <t>msi</t>
    </r>
    <r>
      <rPr>
        <sz val="12"/>
        <rFont val="宋体"/>
        <family val="3"/>
        <charset val="134"/>
      </rPr>
      <t>文件工程</t>
    </r>
    <r>
      <rPr>
        <sz val="12"/>
        <rFont val="Times New Roman"/>
        <family val="1"/>
      </rPr>
      <t>-</t>
    </r>
    <r>
      <rPr>
        <sz val="12"/>
        <rFont val="宋体"/>
        <family val="3"/>
        <charset val="134"/>
      </rPr>
      <t>未测试通过</t>
    </r>
    <phoneticPr fontId="1" type="noConversion"/>
  </si>
  <si>
    <r>
      <t>16</t>
    </r>
    <r>
      <rPr>
        <sz val="12"/>
        <rFont val="宋体"/>
        <family val="3"/>
        <charset val="134"/>
      </rPr>
      <t>、预览方法【页码】字段显示错误</t>
    </r>
    <r>
      <rPr>
        <sz val="12"/>
        <rFont val="Times New Roman"/>
        <family val="1"/>
      </rPr>
      <t>bug</t>
    </r>
    <phoneticPr fontId="1" type="noConversion"/>
  </si>
  <si>
    <r>
      <t>17</t>
    </r>
    <r>
      <rPr>
        <sz val="12"/>
        <rFont val="宋体"/>
        <family val="3"/>
        <charset val="134"/>
      </rPr>
      <t>、将软件固定安装位置，改为用户动态设置。</t>
    </r>
    <phoneticPr fontId="1" type="noConversion"/>
  </si>
  <si>
    <r>
      <t>19</t>
    </r>
    <r>
      <rPr>
        <sz val="12"/>
        <rFont val="宋体"/>
        <family val="3"/>
        <charset val="134"/>
      </rPr>
      <t>、将程序打包进行第二次整体测试。</t>
    </r>
    <phoneticPr fontId="1" type="noConversion"/>
  </si>
  <si>
    <r>
      <t>18</t>
    </r>
    <r>
      <rPr>
        <sz val="12"/>
        <rFont val="宋体"/>
        <family val="3"/>
        <charset val="134"/>
      </rPr>
      <t>、基础样式增加【万方】样式。</t>
    </r>
    <phoneticPr fontId="1" type="noConversion"/>
  </si>
  <si>
    <t>1.优化发布程序</t>
    <phoneticPr fontId="1" type="noConversion"/>
  </si>
  <si>
    <t>2.样式后台存储</t>
    <phoneticPr fontId="1" type="noConversion"/>
  </si>
  <si>
    <t>3.我的文献后台存储</t>
    <phoneticPr fontId="1" type="noConversion"/>
  </si>
  <si>
    <r>
      <t>1</t>
    </r>
    <r>
      <rPr>
        <sz val="12"/>
        <rFont val="宋体"/>
        <family val="3"/>
        <charset val="134"/>
      </rPr>
      <t>、完成样式后台存储接口，包括下载所有样式、新增样式。</t>
    </r>
    <phoneticPr fontId="1" type="noConversion"/>
  </si>
  <si>
    <r>
      <t>2</t>
    </r>
    <r>
      <rPr>
        <sz val="12"/>
        <rFont val="宋体"/>
        <family val="3"/>
        <charset val="134"/>
      </rPr>
      <t>、调试修改样式新增、修改接口，设计我的文献库</t>
    </r>
    <r>
      <rPr>
        <sz val="12"/>
        <rFont val="Times New Roman"/>
        <family val="1"/>
      </rPr>
      <t>json</t>
    </r>
    <r>
      <rPr>
        <sz val="12"/>
        <rFont val="宋体"/>
        <family val="3"/>
        <charset val="134"/>
      </rPr>
      <t>存储接口。</t>
    </r>
    <phoneticPr fontId="1" type="noConversion"/>
  </si>
  <si>
    <r>
      <t>3</t>
    </r>
    <r>
      <rPr>
        <sz val="12"/>
        <rFont val="宋体"/>
        <family val="3"/>
        <charset val="134"/>
      </rPr>
      <t>、添加样式公有化接口调用、私有化接口调用、样式更新调用、</t>
    </r>
    <phoneticPr fontId="1" type="noConversion"/>
  </si>
  <si>
    <r>
      <t>4</t>
    </r>
    <r>
      <rPr>
        <sz val="12"/>
        <rFont val="宋体"/>
        <family val="3"/>
        <charset val="134"/>
      </rPr>
      <t>、优化软件发布及安装失败</t>
    </r>
    <r>
      <rPr>
        <sz val="12"/>
        <rFont val="Times New Roman"/>
        <family val="1"/>
      </rPr>
      <t>bug.[</t>
    </r>
    <r>
      <rPr>
        <sz val="12"/>
        <rFont val="宋体"/>
        <family val="3"/>
        <charset val="134"/>
      </rPr>
      <t>样式下载失败</t>
    </r>
    <r>
      <rPr>
        <sz val="12"/>
        <rFont val="Times New Roman"/>
        <family val="1"/>
      </rPr>
      <t>bug,</t>
    </r>
    <r>
      <rPr>
        <sz val="12"/>
        <rFont val="宋体"/>
        <family val="3"/>
        <charset val="134"/>
      </rPr>
      <t>菜单展示不全</t>
    </r>
    <r>
      <rPr>
        <sz val="12"/>
        <rFont val="Times New Roman"/>
        <family val="1"/>
      </rPr>
      <t>bug]</t>
    </r>
    <phoneticPr fontId="1" type="noConversion"/>
  </si>
  <si>
    <r>
      <t>5</t>
    </r>
    <r>
      <rPr>
        <sz val="12"/>
        <rFont val="宋体"/>
        <family val="3"/>
        <charset val="134"/>
      </rPr>
      <t>、完成文献文件存储类别修改方法。</t>
    </r>
    <phoneticPr fontId="1" type="noConversion"/>
  </si>
  <si>
    <r>
      <t>6</t>
    </r>
    <r>
      <rPr>
        <sz val="12"/>
        <rFont val="宋体"/>
        <family val="3"/>
        <charset val="134"/>
      </rPr>
      <t>、完成我的文献库</t>
    </r>
    <r>
      <rPr>
        <sz val="12"/>
        <rFont val="Times New Roman"/>
        <family val="1"/>
      </rPr>
      <t>json</t>
    </r>
    <r>
      <rPr>
        <sz val="12"/>
        <rFont val="宋体"/>
        <family val="3"/>
        <charset val="134"/>
      </rPr>
      <t>文件存储，支持文献修改、类别修改、类别增加、类别删除</t>
    </r>
    <phoneticPr fontId="1" type="noConversion"/>
  </si>
  <si>
    <r>
      <t>9</t>
    </r>
    <r>
      <rPr>
        <sz val="12"/>
        <rFont val="宋体"/>
        <family val="3"/>
        <charset val="134"/>
      </rPr>
      <t>、测试修改样式权限公有私有状态接口。</t>
    </r>
    <phoneticPr fontId="1" type="noConversion"/>
  </si>
  <si>
    <r>
      <t>10</t>
    </r>
    <r>
      <rPr>
        <sz val="12"/>
        <rFont val="宋体"/>
        <family val="3"/>
        <charset val="134"/>
      </rPr>
      <t>、测试修改样式上传接口。</t>
    </r>
    <phoneticPr fontId="1" type="noConversion"/>
  </si>
  <si>
    <r>
      <t>7</t>
    </r>
    <r>
      <rPr>
        <sz val="12"/>
        <rFont val="宋体"/>
        <family val="3"/>
        <charset val="134"/>
      </rPr>
      <t>、测试修改样式下载接口。</t>
    </r>
    <phoneticPr fontId="1" type="noConversion"/>
  </si>
  <si>
    <r>
      <t>8</t>
    </r>
    <r>
      <rPr>
        <sz val="12"/>
        <rFont val="宋体"/>
        <family val="3"/>
        <charset val="134"/>
      </rPr>
      <t>、测试修改样式更新接口。</t>
    </r>
    <phoneticPr fontId="1" type="noConversion"/>
  </si>
  <si>
    <r>
      <t>11</t>
    </r>
    <r>
      <rPr>
        <sz val="12"/>
        <rFont val="宋体"/>
        <family val="3"/>
        <charset val="134"/>
      </rPr>
      <t>、修正文献是否为英文判断</t>
    </r>
    <r>
      <rPr>
        <sz val="12"/>
        <rFont val="Times New Roman"/>
        <family val="1"/>
      </rPr>
      <t>bug</t>
    </r>
    <r>
      <rPr>
        <sz val="12"/>
        <rFont val="宋体"/>
        <family val="3"/>
        <charset val="134"/>
      </rPr>
      <t>。</t>
    </r>
    <phoneticPr fontId="1" type="noConversion"/>
  </si>
  <si>
    <r>
      <t>12</t>
    </r>
    <r>
      <rPr>
        <sz val="12"/>
        <rFont val="宋体"/>
        <family val="3"/>
        <charset val="134"/>
      </rPr>
      <t>、插入文献接入</t>
    </r>
    <r>
      <rPr>
        <sz val="12"/>
        <rFont val="Times New Roman"/>
        <family val="1"/>
      </rPr>
      <t>json</t>
    </r>
    <r>
      <rPr>
        <sz val="12"/>
        <rFont val="宋体"/>
        <family val="3"/>
        <charset val="134"/>
      </rPr>
      <t>文件完成。</t>
    </r>
    <phoneticPr fontId="1" type="noConversion"/>
  </si>
  <si>
    <r>
      <t>13</t>
    </r>
    <r>
      <rPr>
        <sz val="12"/>
        <rFont val="宋体"/>
        <family val="3"/>
        <charset val="134"/>
      </rPr>
      <t>、样式设置大改版，样式设置各个模块分离，使简单明了。</t>
    </r>
    <phoneticPr fontId="1" type="noConversion"/>
  </si>
  <si>
    <r>
      <t>14</t>
    </r>
    <r>
      <rPr>
        <sz val="12"/>
        <rFont val="宋体"/>
        <family val="3"/>
        <charset val="134"/>
      </rPr>
      <t>、删除中英文文献的区别设置，原因本样式是按照杂志社设置的，故不存在区分中英文文献的设计。</t>
    </r>
    <phoneticPr fontId="1" type="noConversion"/>
  </si>
  <si>
    <r>
      <t>15</t>
    </r>
    <r>
      <rPr>
        <sz val="12"/>
        <rFont val="宋体"/>
        <family val="3"/>
        <charset val="134"/>
      </rPr>
      <t>、删除文献搜索的翻页按钮改为【换一批】功能。</t>
    </r>
    <phoneticPr fontId="1" type="noConversion"/>
  </si>
  <si>
    <t>1.优化发布程序</t>
    <phoneticPr fontId="1" type="noConversion"/>
  </si>
  <si>
    <t>2.修改现存bug</t>
    <phoneticPr fontId="19" type="noConversion"/>
  </si>
  <si>
    <r>
      <t>1</t>
    </r>
    <r>
      <rPr>
        <sz val="12"/>
        <rFont val="宋体"/>
        <family val="3"/>
        <charset val="134"/>
      </rPr>
      <t>、先提供的</t>
    </r>
    <r>
      <rPr>
        <sz val="12"/>
        <rFont val="Times New Roman"/>
        <family val="1"/>
      </rPr>
      <t>11</t>
    </r>
    <r>
      <rPr>
        <sz val="12"/>
        <rFont val="宋体"/>
        <family val="3"/>
        <charset val="134"/>
      </rPr>
      <t>个样式进行修正调整。</t>
    </r>
    <phoneticPr fontId="1" type="noConversion"/>
  </si>
  <si>
    <r>
      <t>2</t>
    </r>
    <r>
      <rPr>
        <sz val="12"/>
        <rFont val="宋体"/>
        <family val="3"/>
        <charset val="134"/>
      </rPr>
      <t>、调整样式设置的事件。</t>
    </r>
    <phoneticPr fontId="1" type="noConversion"/>
  </si>
  <si>
    <r>
      <t>3</t>
    </r>
    <r>
      <rPr>
        <sz val="12"/>
        <rFont val="宋体"/>
        <family val="3"/>
        <charset val="134"/>
      </rPr>
      <t>、添加样式公有化接口调用、私有化接口调用、样式更新调用、</t>
    </r>
    <phoneticPr fontId="1" type="noConversion"/>
  </si>
  <si>
    <r>
      <t>4</t>
    </r>
    <r>
      <rPr>
        <sz val="12"/>
        <rFont val="宋体"/>
        <family val="3"/>
        <charset val="134"/>
      </rPr>
      <t>、修复最前端插入文献导致文献引用失败</t>
    </r>
    <r>
      <rPr>
        <sz val="12"/>
        <rFont val="Times New Roman"/>
        <family val="1"/>
      </rPr>
      <t>bug.</t>
    </r>
    <phoneticPr fontId="19" type="noConversion"/>
  </si>
  <si>
    <r>
      <t>5</t>
    </r>
    <r>
      <rPr>
        <sz val="12"/>
        <rFont val="宋体"/>
        <family val="3"/>
        <charset val="134"/>
      </rPr>
      <t>、制作软件证书，当报安全性问题时可通过手动导入证书解决。</t>
    </r>
    <phoneticPr fontId="19" type="noConversion"/>
  </si>
  <si>
    <r>
      <t>6</t>
    </r>
    <r>
      <rPr>
        <sz val="12"/>
        <rFont val="宋体"/>
        <family val="3"/>
        <charset val="134"/>
      </rPr>
      <t>、调整文献编辑界面。</t>
    </r>
    <phoneticPr fontId="19" type="noConversion"/>
  </si>
  <si>
    <r>
      <t>7</t>
    </r>
    <r>
      <rPr>
        <sz val="12"/>
        <rFont val="宋体"/>
        <family val="3"/>
        <charset val="134"/>
      </rPr>
      <t>、测试打包安装文件。</t>
    </r>
    <phoneticPr fontId="19" type="noConversion"/>
  </si>
  <si>
    <r>
      <t>2</t>
    </r>
    <r>
      <rPr>
        <sz val="12"/>
        <rFont val="宋体"/>
        <family val="3"/>
        <charset val="134"/>
      </rPr>
      <t>、计划解决</t>
    </r>
    <r>
      <rPr>
        <sz val="12"/>
        <rFont val="Times New Roman"/>
        <family val="1"/>
      </rPr>
      <t>win7</t>
    </r>
    <r>
      <rPr>
        <sz val="12"/>
        <rFont val="宋体"/>
        <family val="3"/>
        <charset val="134"/>
      </rPr>
      <t>下安装成功插件后写入引文失败问题（无法将类型为“</t>
    </r>
    <r>
      <rPr>
        <sz val="12"/>
        <rFont val="Times New Roman"/>
        <family val="1"/>
      </rPr>
      <t>Microsoft.Office.Interop.Word.ApplicationClass</t>
    </r>
    <r>
      <rPr>
        <sz val="12"/>
        <rFont val="宋体"/>
        <family val="3"/>
        <charset val="134"/>
      </rPr>
      <t>”的</t>
    </r>
    <r>
      <rPr>
        <sz val="12"/>
        <rFont val="Times New Roman"/>
        <family val="1"/>
      </rPr>
      <t xml:space="preserve"> COM </t>
    </r>
    <r>
      <rPr>
        <sz val="12"/>
        <rFont val="宋体"/>
        <family val="3"/>
        <charset val="134"/>
      </rPr>
      <t>对象强制转换为接口类型“</t>
    </r>
    <r>
      <rPr>
        <sz val="12"/>
        <rFont val="Times New Roman"/>
        <family val="1"/>
      </rPr>
      <t>Microsoft.Office.Interop.Word._Application</t>
    </r>
    <r>
      <rPr>
        <sz val="12"/>
        <rFont val="宋体"/>
        <family val="3"/>
        <charset val="134"/>
      </rPr>
      <t>”）问题无法重现；</t>
    </r>
    <phoneticPr fontId="19" type="noConversion"/>
  </si>
  <si>
    <r>
      <t>1</t>
    </r>
    <r>
      <rPr>
        <sz val="12"/>
        <rFont val="宋体"/>
        <family val="3"/>
        <charset val="134"/>
      </rPr>
      <t>、再次测试尝试修改无法引用文献</t>
    </r>
    <r>
      <rPr>
        <sz val="12"/>
        <rFont val="Times New Roman"/>
        <family val="1"/>
      </rPr>
      <t>bug;</t>
    </r>
    <r>
      <rPr>
        <sz val="12"/>
        <rFont val="宋体"/>
        <family val="3"/>
        <charset val="134"/>
      </rPr>
      <t>参照解决方案（</t>
    </r>
    <r>
      <rPr>
        <sz val="12"/>
        <rFont val="Times New Roman"/>
        <family val="1"/>
      </rPr>
      <t>http://www.docin.com/p-804129486.html</t>
    </r>
    <r>
      <rPr>
        <sz val="12"/>
        <rFont val="宋体"/>
        <family val="3"/>
        <charset val="134"/>
      </rPr>
      <t>）</t>
    </r>
    <phoneticPr fontId="1" type="noConversion"/>
  </si>
  <si>
    <r>
      <t>2</t>
    </r>
    <r>
      <rPr>
        <sz val="12"/>
        <rFont val="宋体"/>
        <family val="3"/>
        <charset val="134"/>
      </rPr>
      <t>、修改未定义类别可删除</t>
    </r>
    <r>
      <rPr>
        <sz val="12"/>
        <rFont val="Times New Roman"/>
        <family val="1"/>
      </rPr>
      <t>bug</t>
    </r>
    <r>
      <rPr>
        <sz val="12"/>
        <rFont val="宋体"/>
        <family val="3"/>
        <charset val="134"/>
      </rPr>
      <t>。</t>
    </r>
    <phoneticPr fontId="19" type="noConversion"/>
  </si>
  <si>
    <r>
      <t>1</t>
    </r>
    <r>
      <rPr>
        <sz val="12"/>
        <rFont val="宋体"/>
        <family val="3"/>
        <charset val="134"/>
      </rPr>
      <t>、计划解决</t>
    </r>
    <r>
      <rPr>
        <sz val="12"/>
        <rFont val="Times New Roman"/>
        <family val="1"/>
      </rPr>
      <t>xp</t>
    </r>
    <r>
      <rPr>
        <sz val="12"/>
        <rFont val="宋体"/>
        <family val="3"/>
        <charset val="134"/>
      </rPr>
      <t>系统下</t>
    </r>
    <r>
      <rPr>
        <sz val="12"/>
        <rFont val="Times New Roman"/>
        <family val="1"/>
      </rPr>
      <t>word2007</t>
    </r>
    <r>
      <rPr>
        <sz val="12"/>
        <rFont val="宋体"/>
        <family val="3"/>
        <charset val="134"/>
      </rPr>
      <t>插件不显示问题；网络上（</t>
    </r>
    <r>
      <rPr>
        <sz val="12"/>
        <rFont val="Times New Roman"/>
        <family val="1"/>
      </rPr>
      <t>http://www.cnblogs.com/GeeWu/p/3556722.html</t>
    </r>
    <r>
      <rPr>
        <sz val="12"/>
        <rFont val="宋体"/>
        <family val="3"/>
        <charset val="134"/>
      </rPr>
      <t>）查找到安装</t>
    </r>
    <r>
      <rPr>
        <sz val="12"/>
        <rFont val="Times New Roman"/>
        <family val="1"/>
      </rPr>
      <t>397965_intl_i386_zip.exe</t>
    </r>
    <r>
      <rPr>
        <sz val="12"/>
        <rFont val="宋体"/>
        <family val="3"/>
        <charset val="134"/>
      </rPr>
      <t>补丁，测试后无效果；测试失败。</t>
    </r>
    <phoneticPr fontId="1" type="noConversion"/>
  </si>
  <si>
    <r>
      <t>3</t>
    </r>
    <r>
      <rPr>
        <sz val="12"/>
        <rFont val="宋体"/>
        <family val="3"/>
        <charset val="134"/>
      </rPr>
      <t>、尝试解决网络下载需要证书问题。</t>
    </r>
    <phoneticPr fontId="19" type="noConversion"/>
  </si>
  <si>
    <r>
      <t>4</t>
    </r>
    <r>
      <rPr>
        <sz val="12"/>
        <rFont val="宋体"/>
        <family val="3"/>
        <charset val="134"/>
      </rPr>
      <t>、取消</t>
    </r>
    <r>
      <rPr>
        <sz val="12"/>
        <rFont val="Times New Roman"/>
        <family val="1"/>
      </rPr>
      <t>"</t>
    </r>
    <r>
      <rPr>
        <sz val="12"/>
        <rFont val="宋体"/>
        <family val="3"/>
        <charset val="134"/>
      </rPr>
      <t>为</t>
    </r>
    <r>
      <rPr>
        <sz val="12"/>
        <rFont val="Times New Roman"/>
        <family val="1"/>
      </rPr>
      <t>ClickOnce</t>
    </r>
    <r>
      <rPr>
        <sz val="12"/>
        <rFont val="宋体"/>
        <family val="3"/>
        <charset val="134"/>
      </rPr>
      <t>清单签名</t>
    </r>
    <r>
      <rPr>
        <sz val="12"/>
        <rFont val="Times New Roman"/>
        <family val="1"/>
      </rPr>
      <t>"</t>
    </r>
    <r>
      <rPr>
        <sz val="12"/>
        <rFont val="宋体"/>
        <family val="3"/>
        <charset val="134"/>
      </rPr>
      <t>复选项测试失败。</t>
    </r>
    <phoneticPr fontId="19" type="noConversion"/>
  </si>
  <si>
    <r>
      <t>5</t>
    </r>
    <r>
      <rPr>
        <sz val="12"/>
        <rFont val="宋体"/>
        <family val="3"/>
        <charset val="134"/>
      </rPr>
      <t>、调整节点值。</t>
    </r>
    <r>
      <rPr>
        <sz val="12"/>
        <rFont val="Times New Roman"/>
        <family val="1"/>
      </rPr>
      <t>&lt;SignManifests&gt;true&lt;/SignManifests&gt;</t>
    </r>
    <r>
      <rPr>
        <sz val="12"/>
        <rFont val="宋体"/>
        <family val="3"/>
        <charset val="134"/>
      </rPr>
      <t>将</t>
    </r>
    <r>
      <rPr>
        <sz val="12"/>
        <rFont val="Times New Roman"/>
        <family val="1"/>
      </rPr>
      <t>true</t>
    </r>
    <r>
      <rPr>
        <sz val="12"/>
        <rFont val="宋体"/>
        <family val="3"/>
        <charset val="134"/>
      </rPr>
      <t>修改为</t>
    </r>
    <r>
      <rPr>
        <sz val="12"/>
        <rFont val="Times New Roman"/>
        <family val="1"/>
      </rPr>
      <t>false</t>
    </r>
    <r>
      <rPr>
        <sz val="12"/>
        <rFont val="宋体"/>
        <family val="3"/>
        <charset val="134"/>
      </rPr>
      <t>。测试失败。</t>
    </r>
    <phoneticPr fontId="19" type="noConversion"/>
  </si>
  <si>
    <r>
      <t>6</t>
    </r>
    <r>
      <rPr>
        <sz val="12"/>
        <rFont val="宋体"/>
        <family val="3"/>
        <charset val="134"/>
      </rPr>
      <t>、设置当打开我的文献库时可同时操作</t>
    </r>
    <r>
      <rPr>
        <sz val="12"/>
        <rFont val="Times New Roman"/>
        <family val="1"/>
      </rPr>
      <t xml:space="preserve">word </t>
    </r>
    <r>
      <rPr>
        <sz val="12"/>
        <rFont val="宋体"/>
        <family val="3"/>
        <charset val="134"/>
      </rPr>
      <t>文档</t>
    </r>
    <r>
      <rPr>
        <sz val="12"/>
        <rFont val="Times New Roman"/>
        <family val="1"/>
      </rPr>
      <t>(</t>
    </r>
    <r>
      <rPr>
        <sz val="12"/>
        <rFont val="宋体"/>
        <family val="3"/>
        <charset val="134"/>
      </rPr>
      <t>修改失败，采用多线程导致空间加载失败</t>
    </r>
    <r>
      <rPr>
        <sz val="12"/>
        <rFont val="Times New Roman"/>
        <family val="1"/>
      </rPr>
      <t>)</t>
    </r>
    <phoneticPr fontId="19" type="noConversion"/>
  </si>
  <si>
    <r>
      <t>7</t>
    </r>
    <r>
      <rPr>
        <sz val="12"/>
        <rFont val="宋体"/>
        <family val="3"/>
        <charset val="134"/>
      </rPr>
      <t>、联系微软技术支持中心尝试解决客户端证书问题；</t>
    </r>
    <phoneticPr fontId="19" type="noConversion"/>
  </si>
  <si>
    <r>
      <t>1</t>
    </r>
    <r>
      <rPr>
        <sz val="12"/>
        <rFont val="宋体"/>
        <family val="3"/>
        <charset val="134"/>
      </rPr>
      <t>、通过修改注册表相关安全项成功解决，写作助手插件证书提示问题；</t>
    </r>
    <phoneticPr fontId="1" type="noConversion"/>
  </si>
  <si>
    <r>
      <t>2</t>
    </r>
    <r>
      <rPr>
        <sz val="12"/>
        <rFont val="宋体"/>
        <family val="3"/>
        <charset val="134"/>
      </rPr>
      <t>、将程序打包为当个</t>
    </r>
    <r>
      <rPr>
        <sz val="12"/>
        <rFont val="Times New Roman"/>
        <family val="1"/>
      </rPr>
      <t>msi</t>
    </r>
    <r>
      <rPr>
        <sz val="12"/>
        <rFont val="宋体"/>
        <family val="3"/>
        <charset val="134"/>
      </rPr>
      <t>文件以便于发布；</t>
    </r>
    <phoneticPr fontId="1" type="noConversion"/>
  </si>
  <si>
    <r>
      <t>4</t>
    </r>
    <r>
      <rPr>
        <sz val="12"/>
        <rFont val="宋体"/>
        <family val="3"/>
        <charset val="134"/>
      </rPr>
      <t>、测试单个文件安装成功；</t>
    </r>
    <phoneticPr fontId="1" type="noConversion"/>
  </si>
  <si>
    <r>
      <t>3</t>
    </r>
    <r>
      <rPr>
        <sz val="12"/>
        <rFont val="宋体"/>
        <family val="3"/>
        <charset val="134"/>
      </rPr>
      <t>、为方便发布取消“自动的证每个版本的修订号”；</t>
    </r>
    <phoneticPr fontId="1" type="noConversion"/>
  </si>
  <si>
    <r>
      <t>5</t>
    </r>
    <r>
      <rPr>
        <sz val="12"/>
        <rFont val="宋体"/>
        <family val="3"/>
        <charset val="134"/>
      </rPr>
      <t>、按需求开发引文删除关联参考文献删除功能；</t>
    </r>
    <phoneticPr fontId="1" type="noConversion"/>
  </si>
  <si>
    <r>
      <t>6</t>
    </r>
    <r>
      <rPr>
        <sz val="12"/>
        <rFont val="宋体"/>
        <family val="3"/>
        <charset val="134"/>
      </rPr>
      <t>、完善引文删除功能，添加参考文献中序号字段动态更新；</t>
    </r>
    <phoneticPr fontId="1" type="noConversion"/>
  </si>
  <si>
    <r>
      <t>7</t>
    </r>
    <r>
      <rPr>
        <sz val="12"/>
        <rFont val="宋体"/>
        <family val="3"/>
        <charset val="134"/>
      </rPr>
      <t>、将打包方式改为</t>
    </r>
    <r>
      <rPr>
        <sz val="12"/>
        <rFont val="Times New Roman"/>
        <family val="1"/>
      </rPr>
      <t>Advanced Installer</t>
    </r>
    <r>
      <rPr>
        <sz val="12"/>
        <rFont val="宋体"/>
        <family val="3"/>
        <charset val="134"/>
      </rPr>
      <t>方式，初步测试通过；</t>
    </r>
    <phoneticPr fontId="1" type="noConversion"/>
  </si>
  <si>
    <r>
      <t>9</t>
    </r>
    <r>
      <rPr>
        <sz val="12"/>
        <rFont val="宋体"/>
        <family val="3"/>
        <charset val="134"/>
      </rPr>
      <t>、添加打开样式编辑界面用户必须登录限制；</t>
    </r>
    <phoneticPr fontId="1" type="noConversion"/>
  </si>
  <si>
    <r>
      <t>10</t>
    </r>
    <r>
      <rPr>
        <sz val="12"/>
        <rFont val="宋体"/>
        <family val="3"/>
        <charset val="134"/>
      </rPr>
      <t>、添加用户登录自动下载自定义样式，以保证不同电脑下样式同步；</t>
    </r>
    <phoneticPr fontId="1" type="noConversion"/>
  </si>
  <si>
    <r>
      <t>8</t>
    </r>
    <r>
      <rPr>
        <sz val="12"/>
        <rFont val="宋体"/>
        <family val="3"/>
        <charset val="134"/>
      </rPr>
      <t>、为了让用户成功安装，将</t>
    </r>
    <r>
      <rPr>
        <sz val="12"/>
        <rFont val="Times New Roman"/>
        <family val="1"/>
      </rPr>
      <t xml:space="preserve">.net 4.0 </t>
    </r>
    <r>
      <rPr>
        <sz val="12"/>
        <rFont val="宋体"/>
        <family val="3"/>
        <charset val="134"/>
      </rPr>
      <t>和</t>
    </r>
    <r>
      <rPr>
        <sz val="12"/>
        <rFont val="Times New Roman"/>
        <family val="1"/>
      </rPr>
      <t xml:space="preserve"> vstor40 </t>
    </r>
    <r>
      <rPr>
        <sz val="12"/>
        <rFont val="宋体"/>
        <family val="3"/>
        <charset val="134"/>
      </rPr>
      <t>补丁打包到程序中；</t>
    </r>
    <phoneticPr fontId="1" type="noConversion"/>
  </si>
  <si>
    <r>
      <t>11</t>
    </r>
    <r>
      <rPr>
        <sz val="12"/>
        <rFont val="宋体"/>
        <family val="3"/>
        <charset val="134"/>
      </rPr>
      <t>、取消</t>
    </r>
    <r>
      <rPr>
        <sz val="12"/>
        <rFont val="Times New Roman"/>
        <family val="1"/>
      </rPr>
      <t xml:space="preserve">.net 4.0 </t>
    </r>
    <r>
      <rPr>
        <sz val="12"/>
        <rFont val="宋体"/>
        <family val="3"/>
        <charset val="134"/>
      </rPr>
      <t>和</t>
    </r>
    <r>
      <rPr>
        <sz val="12"/>
        <rFont val="Times New Roman"/>
        <family val="1"/>
      </rPr>
      <t xml:space="preserve"> vstor40 </t>
    </r>
    <r>
      <rPr>
        <sz val="12"/>
        <rFont val="宋体"/>
        <family val="3"/>
        <charset val="134"/>
      </rPr>
      <t>补丁打包到程序中；</t>
    </r>
    <phoneticPr fontId="1" type="noConversion"/>
  </si>
  <si>
    <r>
      <t>12</t>
    </r>
    <r>
      <rPr>
        <sz val="12"/>
        <rFont val="宋体"/>
        <family val="3"/>
        <charset val="134"/>
      </rPr>
      <t>、将样式及我的文献库为动态存储到我的文档中，而不是指定</t>
    </r>
    <r>
      <rPr>
        <sz val="12"/>
        <rFont val="Times New Roman"/>
        <family val="1"/>
      </rPr>
      <t>C</t>
    </r>
    <r>
      <rPr>
        <sz val="12"/>
        <rFont val="宋体"/>
        <family val="3"/>
        <charset val="134"/>
      </rPr>
      <t>盘；</t>
    </r>
    <phoneticPr fontId="1" type="noConversion"/>
  </si>
  <si>
    <r>
      <t>13</t>
    </r>
    <r>
      <rPr>
        <sz val="12"/>
        <rFont val="宋体"/>
        <family val="3"/>
        <charset val="134"/>
      </rPr>
      <t>、菜单添加说明文字；</t>
    </r>
    <phoneticPr fontId="1" type="noConversion"/>
  </si>
  <si>
    <r>
      <t>14</t>
    </r>
    <r>
      <rPr>
        <sz val="12"/>
        <rFont val="宋体"/>
        <family val="3"/>
        <charset val="134"/>
      </rPr>
      <t>、更正自定样式无法修改</t>
    </r>
    <r>
      <rPr>
        <sz val="12"/>
        <rFont val="Times New Roman"/>
        <family val="1"/>
      </rPr>
      <t>bug</t>
    </r>
    <r>
      <rPr>
        <sz val="12"/>
        <rFont val="宋体"/>
        <family val="3"/>
        <charset val="134"/>
      </rPr>
      <t>；</t>
    </r>
    <phoneticPr fontId="1" type="noConversion"/>
  </si>
  <si>
    <r>
      <t>15</t>
    </r>
    <r>
      <rPr>
        <sz val="12"/>
        <rFont val="宋体"/>
        <family val="3"/>
        <charset val="134"/>
      </rPr>
      <t>、更正修改时间与创建时间显示不正确</t>
    </r>
    <r>
      <rPr>
        <sz val="12"/>
        <rFont val="Times New Roman"/>
        <family val="1"/>
      </rPr>
      <t>bug</t>
    </r>
    <r>
      <rPr>
        <sz val="12"/>
        <rFont val="宋体"/>
        <family val="3"/>
        <charset val="134"/>
      </rPr>
      <t>；</t>
    </r>
    <phoneticPr fontId="1" type="noConversion"/>
  </si>
  <si>
    <r>
      <t>16</t>
    </r>
    <r>
      <rPr>
        <sz val="12"/>
        <rFont val="宋体"/>
        <family val="3"/>
        <charset val="134"/>
      </rPr>
      <t>、</t>
    </r>
    <r>
      <rPr>
        <sz val="12"/>
        <rFont val="Times New Roman"/>
        <family val="1"/>
      </rPr>
      <t>.</t>
    </r>
    <r>
      <rPr>
        <sz val="12"/>
        <rFont val="宋体"/>
        <family val="3"/>
        <charset val="134"/>
      </rPr>
      <t>“推荐文献”功能，选取一段语句后推荐相关文献，搜索结果选择“引用”应默认在选取语句的末尾生成相关参考文献引用；</t>
    </r>
    <phoneticPr fontId="1" type="noConversion"/>
  </si>
  <si>
    <r>
      <t>17</t>
    </r>
    <r>
      <rPr>
        <sz val="12"/>
        <rFont val="宋体"/>
        <family val="3"/>
        <charset val="134"/>
      </rPr>
      <t>、</t>
    </r>
    <r>
      <rPr>
        <sz val="12"/>
        <rFont val="Times New Roman"/>
        <family val="1"/>
      </rPr>
      <t>.</t>
    </r>
    <r>
      <rPr>
        <sz val="12"/>
        <rFont val="宋体"/>
        <family val="3"/>
        <charset val="134"/>
      </rPr>
      <t>用户未登录选择“编辑格式”，弹出“请先登录”</t>
    </r>
    <r>
      <rPr>
        <sz val="12"/>
        <rFont val="Times New Roman"/>
        <family val="1"/>
      </rPr>
      <t>-</t>
    </r>
    <r>
      <rPr>
        <sz val="12"/>
        <rFont val="宋体"/>
        <family val="3"/>
        <charset val="134"/>
      </rPr>
      <t>“确定”后，建议弹出“登录”界面；</t>
    </r>
    <phoneticPr fontId="1" type="noConversion"/>
  </si>
  <si>
    <r>
      <t>18</t>
    </r>
    <r>
      <rPr>
        <sz val="12"/>
        <rFont val="宋体"/>
        <family val="3"/>
        <charset val="134"/>
      </rPr>
      <t>、建议将一些信息不全的文献数据（如作者缺失等）暂时隐藏；</t>
    </r>
    <phoneticPr fontId="1" type="noConversion"/>
  </si>
  <si>
    <r>
      <t>19</t>
    </r>
    <r>
      <rPr>
        <sz val="12"/>
        <rFont val="宋体"/>
        <family val="3"/>
        <charset val="134"/>
      </rPr>
      <t>、添加杂志缩写设置功能与杂志简称字段；</t>
    </r>
    <phoneticPr fontId="1" type="noConversion"/>
  </si>
  <si>
    <t>20、修正同一片参考文献多出引用序号显示错误BUG;</t>
    <phoneticPr fontId="1" type="noConversion"/>
  </si>
  <si>
    <r>
      <t>1</t>
    </r>
    <r>
      <rPr>
        <sz val="12"/>
        <rFont val="宋体"/>
        <family val="3"/>
        <charset val="134"/>
      </rPr>
      <t>、采用右键菜单方式删除引文；</t>
    </r>
    <phoneticPr fontId="1" type="noConversion"/>
  </si>
  <si>
    <r>
      <t>2</t>
    </r>
    <r>
      <rPr>
        <sz val="12"/>
        <rFont val="宋体"/>
        <family val="3"/>
        <charset val="134"/>
      </rPr>
      <t>、添加单条引文删除方式及删除文中复合引文；删除文末参考文献删除文中引文联动；</t>
    </r>
    <phoneticPr fontId="1" type="noConversion"/>
  </si>
  <si>
    <r>
      <t>3</t>
    </r>
    <r>
      <rPr>
        <sz val="12"/>
        <rFont val="宋体"/>
        <family val="3"/>
        <charset val="134"/>
      </rPr>
      <t>、优化引文排序结构，精简为只应用出版日期排序；</t>
    </r>
    <phoneticPr fontId="1" type="noConversion"/>
  </si>
  <si>
    <r>
      <t>4</t>
    </r>
    <r>
      <rPr>
        <sz val="12"/>
        <rFont val="宋体"/>
        <family val="3"/>
        <charset val="134"/>
      </rPr>
      <t>、添加引文前后缀相关联动；</t>
    </r>
    <phoneticPr fontId="1" type="noConversion"/>
  </si>
  <si>
    <r>
      <t>5</t>
    </r>
    <r>
      <rPr>
        <sz val="12"/>
        <rFont val="宋体"/>
        <family val="3"/>
        <charset val="134"/>
      </rPr>
      <t>、修改只有第一个</t>
    </r>
    <r>
      <rPr>
        <sz val="12"/>
        <rFont val="Times New Roman"/>
        <family val="1"/>
      </rPr>
      <t xml:space="preserve">word </t>
    </r>
    <r>
      <rPr>
        <sz val="12"/>
        <rFont val="宋体"/>
        <family val="3"/>
        <charset val="134"/>
      </rPr>
      <t>文档能打开文献搜索及文献推荐</t>
    </r>
    <r>
      <rPr>
        <sz val="12"/>
        <rFont val="Times New Roman"/>
        <family val="1"/>
      </rPr>
      <t>bug;</t>
    </r>
    <phoneticPr fontId="1" type="noConversion"/>
  </si>
  <si>
    <r>
      <t>6</t>
    </r>
    <r>
      <rPr>
        <sz val="12"/>
        <rFont val="宋体"/>
        <family val="3"/>
        <charset val="134"/>
      </rPr>
      <t>、绘制新</t>
    </r>
    <r>
      <rPr>
        <sz val="12"/>
        <rFont val="Times New Roman"/>
        <family val="1"/>
      </rPr>
      <t>Uidemo</t>
    </r>
    <r>
      <rPr>
        <sz val="12"/>
        <rFont val="宋体"/>
        <family val="3"/>
        <charset val="134"/>
      </rPr>
      <t>给产品；</t>
    </r>
    <phoneticPr fontId="1" type="noConversion"/>
  </si>
  <si>
    <r>
      <t>7</t>
    </r>
    <r>
      <rPr>
        <sz val="12"/>
        <rFont val="宋体"/>
        <family val="3"/>
        <charset val="134"/>
      </rPr>
      <t>、强应用类库编译成</t>
    </r>
    <r>
      <rPr>
        <sz val="12"/>
        <rFont val="Times New Roman"/>
        <family val="1"/>
      </rPr>
      <t xml:space="preserve"> Any CPU</t>
    </r>
    <r>
      <rPr>
        <sz val="12"/>
        <rFont val="宋体"/>
        <family val="3"/>
        <charset val="134"/>
      </rPr>
      <t>以保证在</t>
    </r>
    <r>
      <rPr>
        <sz val="12"/>
        <rFont val="Times New Roman"/>
        <family val="1"/>
      </rPr>
      <t>X64</t>
    </r>
    <r>
      <rPr>
        <sz val="12"/>
        <rFont val="宋体"/>
        <family val="3"/>
        <charset val="134"/>
      </rPr>
      <t>级</t>
    </r>
    <r>
      <rPr>
        <sz val="12"/>
        <rFont val="Times New Roman"/>
        <family val="1"/>
      </rPr>
      <t>X86</t>
    </r>
    <r>
      <rPr>
        <sz val="12"/>
        <rFont val="宋体"/>
        <family val="3"/>
        <charset val="134"/>
      </rPr>
      <t>平台可应用；</t>
    </r>
    <phoneticPr fontId="1" type="noConversion"/>
  </si>
  <si>
    <r>
      <t>8</t>
    </r>
    <r>
      <rPr>
        <sz val="12"/>
        <rFont val="宋体"/>
        <family val="3"/>
        <charset val="134"/>
      </rPr>
      <t>、将文献插入与我的文献库功能合并；</t>
    </r>
    <phoneticPr fontId="1" type="noConversion"/>
  </si>
  <si>
    <r>
      <t>9</t>
    </r>
    <r>
      <rPr>
        <sz val="12"/>
        <rFont val="宋体"/>
        <family val="3"/>
        <charset val="134"/>
      </rPr>
      <t>、添加文献类别重命名，回收站功能；</t>
    </r>
    <phoneticPr fontId="1" type="noConversion"/>
  </si>
  <si>
    <r>
      <t>10</t>
    </r>
    <r>
      <rPr>
        <sz val="12"/>
        <rFont val="宋体"/>
        <family val="3"/>
        <charset val="134"/>
      </rPr>
      <t>、修改忘记密码</t>
    </r>
    <r>
      <rPr>
        <sz val="12"/>
        <rFont val="Times New Roman"/>
        <family val="1"/>
      </rPr>
      <t>URL</t>
    </r>
    <r>
      <rPr>
        <sz val="12"/>
        <rFont val="宋体"/>
        <family val="3"/>
        <charset val="134"/>
      </rPr>
      <t>；</t>
    </r>
    <phoneticPr fontId="1" type="noConversion"/>
  </si>
  <si>
    <r>
      <t>11</t>
    </r>
    <r>
      <rPr>
        <sz val="12"/>
        <rFont val="宋体"/>
        <family val="3"/>
        <charset val="134"/>
      </rPr>
      <t>、排除程序安装注册表权限问题；</t>
    </r>
    <phoneticPr fontId="1" type="noConversion"/>
  </si>
  <si>
    <r>
      <t>12</t>
    </r>
    <r>
      <rPr>
        <sz val="12"/>
        <rFont val="宋体"/>
        <family val="3"/>
        <charset val="134"/>
      </rPr>
      <t>、我的文献库添加图标；</t>
    </r>
    <phoneticPr fontId="1" type="noConversion"/>
  </si>
  <si>
    <r>
      <t>13</t>
    </r>
    <r>
      <rPr>
        <sz val="12"/>
        <rFont val="宋体"/>
        <family val="3"/>
        <charset val="134"/>
      </rPr>
      <t>、设置控件单独站一个</t>
    </r>
    <r>
      <rPr>
        <sz val="12"/>
        <rFont val="Times New Roman"/>
        <family val="1"/>
      </rPr>
      <t>tab,controlType</t>
    </r>
    <r>
      <rPr>
        <sz val="12"/>
        <rFont val="宋体"/>
        <family val="3"/>
        <charset val="134"/>
      </rPr>
      <t>设置为</t>
    </r>
    <r>
      <rPr>
        <sz val="12"/>
        <rFont val="Times New Roman"/>
        <family val="1"/>
      </rPr>
      <t>custome</t>
    </r>
    <r>
      <rPr>
        <sz val="12"/>
        <rFont val="宋体"/>
        <family val="3"/>
        <charset val="134"/>
      </rPr>
      <t>；</t>
    </r>
    <phoneticPr fontId="1" type="noConversion"/>
  </si>
  <si>
    <r>
      <t>14</t>
    </r>
    <r>
      <rPr>
        <sz val="12"/>
        <rFont val="宋体"/>
        <family val="3"/>
        <charset val="134"/>
      </rPr>
      <t>、修改样式应用无效果</t>
    </r>
    <r>
      <rPr>
        <sz val="12"/>
        <rFont val="Times New Roman"/>
        <family val="1"/>
      </rPr>
      <t>bug;</t>
    </r>
    <phoneticPr fontId="1" type="noConversion"/>
  </si>
  <si>
    <r>
      <t>15</t>
    </r>
    <r>
      <rPr>
        <sz val="12"/>
        <rFont val="宋体"/>
        <family val="3"/>
        <charset val="134"/>
      </rPr>
      <t>、修复复合引文删除文末引文文中引文显示错误</t>
    </r>
    <r>
      <rPr>
        <sz val="12"/>
        <rFont val="Times New Roman"/>
        <family val="1"/>
      </rPr>
      <t>bug;</t>
    </r>
    <phoneticPr fontId="1" type="noConversion"/>
  </si>
  <si>
    <r>
      <t>16</t>
    </r>
    <r>
      <rPr>
        <sz val="12"/>
        <rFont val="宋体"/>
        <family val="3"/>
        <charset val="134"/>
      </rPr>
      <t>、修改文献推荐内容不刷新</t>
    </r>
    <r>
      <rPr>
        <sz val="12"/>
        <rFont val="Times New Roman"/>
        <family val="1"/>
      </rPr>
      <t>bug;</t>
    </r>
    <phoneticPr fontId="1" type="noConversion"/>
  </si>
  <si>
    <r>
      <t>17</t>
    </r>
    <r>
      <rPr>
        <sz val="12"/>
        <rFont val="宋体"/>
        <family val="3"/>
        <charset val="134"/>
      </rPr>
      <t>、修改文献搜索排序规则；</t>
    </r>
    <phoneticPr fontId="1" type="noConversion"/>
  </si>
  <si>
    <r>
      <t>18</t>
    </r>
    <r>
      <rPr>
        <sz val="12"/>
        <rFont val="宋体"/>
        <family val="3"/>
        <charset val="134"/>
      </rPr>
      <t>、修改文献推荐搜索方式为多线程搜索</t>
    </r>
    <r>
      <rPr>
        <sz val="12"/>
        <rFont val="Times New Roman"/>
        <family val="1"/>
      </rPr>
      <t>Invoke</t>
    </r>
    <r>
      <rPr>
        <sz val="12"/>
        <rFont val="宋体"/>
        <family val="3"/>
        <charset val="134"/>
      </rPr>
      <t>填充界面内容，避免由于查询超时造成界面卡顿；</t>
    </r>
    <phoneticPr fontId="1" type="noConversion"/>
  </si>
  <si>
    <r>
      <t>19</t>
    </r>
    <r>
      <rPr>
        <sz val="12"/>
        <rFont val="宋体"/>
        <family val="3"/>
        <charset val="134"/>
      </rPr>
      <t>、修改文献搜索模式为多线程</t>
    </r>
    <r>
      <rPr>
        <sz val="12"/>
        <rFont val="Times New Roman"/>
        <family val="1"/>
      </rPr>
      <t>invoke</t>
    </r>
    <r>
      <rPr>
        <sz val="12"/>
        <rFont val="宋体"/>
        <family val="3"/>
        <charset val="134"/>
      </rPr>
      <t>，避免进程等待导致</t>
    </r>
    <r>
      <rPr>
        <sz val="12"/>
        <rFont val="Times New Roman"/>
        <family val="1"/>
      </rPr>
      <t>word</t>
    </r>
    <r>
      <rPr>
        <sz val="12"/>
        <rFont val="宋体"/>
        <family val="3"/>
        <charset val="134"/>
      </rPr>
      <t>假死；</t>
    </r>
    <phoneticPr fontId="1" type="noConversion"/>
  </si>
  <si>
    <t>20、添加loading滚动效果，当所查询数据未返回时；</t>
    <phoneticPr fontId="1" type="noConversion"/>
  </si>
  <si>
    <r>
      <t>2</t>
    </r>
    <r>
      <rPr>
        <sz val="12"/>
        <rFont val="宋体"/>
        <family val="3"/>
        <charset val="134"/>
      </rPr>
      <t>1、添加文中引文、文末引文作者格式设置规则；</t>
    </r>
    <phoneticPr fontId="1" type="noConversion"/>
  </si>
  <si>
    <r>
      <t>2</t>
    </r>
    <r>
      <rPr>
        <sz val="12"/>
        <rFont val="宋体"/>
        <family val="3"/>
        <charset val="134"/>
      </rPr>
      <t>2、取消右键菜单删除引文方式，改为顶部菜单操作；</t>
    </r>
    <phoneticPr fontId="1" type="noConversion"/>
  </si>
  <si>
    <t>23、修改菜单样式与菜单图标；</t>
    <phoneticPr fontId="1" type="noConversion"/>
  </si>
  <si>
    <t>24、完成文末引文设置首行缩进默认为0设置；</t>
    <phoneticPr fontId="1" type="noConversion"/>
  </si>
  <si>
    <t>25、修复引文刷新作者获取模板错误bug;</t>
    <phoneticPr fontId="1" type="noConversion"/>
  </si>
  <si>
    <t>26、文中引文添加当作者数大于2个只显示第一个规则，否则显示全部；</t>
    <phoneticPr fontId="1" type="noConversion"/>
  </si>
  <si>
    <r>
      <t>1</t>
    </r>
    <r>
      <rPr>
        <sz val="12"/>
        <rFont val="宋体"/>
        <family val="3"/>
        <charset val="134"/>
      </rPr>
      <t>、修复模板预览最后字段不展示</t>
    </r>
    <r>
      <rPr>
        <sz val="12"/>
        <rFont val="Times New Roman"/>
        <family val="1"/>
      </rPr>
      <t>bug</t>
    </r>
    <r>
      <rPr>
        <sz val="12"/>
        <rFont val="宋体"/>
        <family val="3"/>
        <charset val="134"/>
      </rPr>
      <t>；</t>
    </r>
    <phoneticPr fontId="1" type="noConversion"/>
  </si>
  <si>
    <r>
      <t>2</t>
    </r>
    <r>
      <rPr>
        <sz val="12"/>
        <rFont val="宋体"/>
        <family val="3"/>
        <charset val="134"/>
      </rPr>
      <t>、预览样式添加中引文双显示；</t>
    </r>
    <phoneticPr fontId="1" type="noConversion"/>
  </si>
  <si>
    <r>
      <t>3</t>
    </r>
    <r>
      <rPr>
        <sz val="12"/>
        <rFont val="宋体"/>
        <family val="3"/>
        <charset val="134"/>
      </rPr>
      <t>、修复文献搜索后查询界面更新两次</t>
    </r>
    <r>
      <rPr>
        <sz val="12"/>
        <rFont val="Times New Roman"/>
        <family val="1"/>
      </rPr>
      <t>bug,</t>
    </r>
    <r>
      <rPr>
        <sz val="12"/>
        <rFont val="宋体"/>
        <family val="3"/>
        <charset val="134"/>
      </rPr>
      <t>原因当单元框未选时和选中时都会触法事件，现改为各自独立事件；</t>
    </r>
    <phoneticPr fontId="1" type="noConversion"/>
  </si>
  <si>
    <r>
      <t>4</t>
    </r>
    <r>
      <rPr>
        <sz val="12"/>
        <rFont val="宋体"/>
        <family val="3"/>
        <charset val="134"/>
      </rPr>
      <t>、修改文献搜索和文献推荐展示条目的</t>
    </r>
    <r>
      <rPr>
        <sz val="12"/>
        <rFont val="Times New Roman"/>
        <family val="1"/>
      </rPr>
      <t xml:space="preserve"> </t>
    </r>
    <r>
      <rPr>
        <sz val="12"/>
        <rFont val="宋体"/>
        <family val="3"/>
        <charset val="134"/>
      </rPr>
      <t>宽度；</t>
    </r>
    <phoneticPr fontId="1" type="noConversion"/>
  </si>
  <si>
    <r>
      <t>5</t>
    </r>
    <r>
      <rPr>
        <sz val="12"/>
        <rFont val="宋体"/>
        <family val="3"/>
        <charset val="134"/>
      </rPr>
      <t>、添加图片检验模块；</t>
    </r>
    <phoneticPr fontId="1" type="noConversion"/>
  </si>
  <si>
    <r>
      <t>7</t>
    </r>
    <r>
      <rPr>
        <sz val="12"/>
        <rFont val="宋体"/>
        <family val="3"/>
        <charset val="134"/>
      </rPr>
      <t>、完胜写作指导</t>
    </r>
    <r>
      <rPr>
        <sz val="12"/>
        <rFont val="Times New Roman"/>
        <family val="1"/>
      </rPr>
      <t>UI</t>
    </r>
    <r>
      <rPr>
        <sz val="12"/>
        <rFont val="宋体"/>
        <family val="3"/>
        <charset val="134"/>
      </rPr>
      <t>界面</t>
    </r>
    <phoneticPr fontId="1" type="noConversion"/>
  </si>
  <si>
    <r>
      <t>6</t>
    </r>
    <r>
      <rPr>
        <sz val="12"/>
        <rFont val="宋体"/>
        <family val="3"/>
        <charset val="134"/>
      </rPr>
      <t>、图片校验界面优化改为竖版；</t>
    </r>
    <phoneticPr fontId="1" type="noConversion"/>
  </si>
  <si>
    <r>
      <t>8</t>
    </r>
    <r>
      <rPr>
        <sz val="12"/>
        <rFont val="宋体"/>
        <family val="3"/>
        <charset val="134"/>
      </rPr>
      <t>、添加审稿人界面；</t>
    </r>
    <phoneticPr fontId="1" type="noConversion"/>
  </si>
  <si>
    <r>
      <t>9</t>
    </r>
    <r>
      <rPr>
        <sz val="12"/>
        <rFont val="宋体"/>
        <family val="3"/>
        <charset val="134"/>
      </rPr>
      <t>、添加杂志推荐界面；</t>
    </r>
    <phoneticPr fontId="1" type="noConversion"/>
  </si>
  <si>
    <r>
      <t>10</t>
    </r>
    <r>
      <rPr>
        <sz val="12"/>
        <rFont val="宋体"/>
        <family val="3"/>
        <charset val="134"/>
      </rPr>
      <t>、设置文献预览添加期刊缩写预览模式；</t>
    </r>
    <phoneticPr fontId="1" type="noConversion"/>
  </si>
  <si>
    <r>
      <t>11</t>
    </r>
    <r>
      <rPr>
        <sz val="12"/>
        <rFont val="宋体"/>
        <family val="3"/>
        <charset val="134"/>
      </rPr>
      <t>、设置文献预览添加作者分隔符预览设置；</t>
    </r>
    <phoneticPr fontId="1" type="noConversion"/>
  </si>
  <si>
    <r>
      <t>12</t>
    </r>
    <r>
      <rPr>
        <sz val="12"/>
        <rFont val="宋体"/>
        <family val="3"/>
        <charset val="134"/>
      </rPr>
      <t>、去除样式编辑边框；</t>
    </r>
    <phoneticPr fontId="1" type="noConversion"/>
  </si>
  <si>
    <r>
      <t>13</t>
    </r>
    <r>
      <rPr>
        <sz val="12"/>
        <rFont val="宋体"/>
        <family val="3"/>
        <charset val="134"/>
      </rPr>
      <t>、修复管理员账号另存为新样式时未上传到服务器</t>
    </r>
    <r>
      <rPr>
        <sz val="12"/>
        <rFont val="Times New Roman"/>
        <family val="1"/>
      </rPr>
      <t>bug;</t>
    </r>
    <r>
      <rPr>
        <sz val="12"/>
        <rFont val="宋体"/>
        <family val="3"/>
        <charset val="134"/>
      </rPr>
      <t>先所有样式依赖于</t>
    </r>
    <r>
      <rPr>
        <sz val="12"/>
        <rFont val="Times New Roman"/>
        <family val="1"/>
      </rPr>
      <t>id:[18a74b0e-1cdc-42fa-9752-dade6e3bac76];</t>
    </r>
    <phoneticPr fontId="1" type="noConversion"/>
  </si>
  <si>
    <r>
      <t>14</t>
    </r>
    <r>
      <rPr>
        <sz val="12"/>
        <rFont val="宋体"/>
        <family val="3"/>
        <charset val="134"/>
      </rPr>
      <t>、设置文中作者添加规则设置，【但作者超过</t>
    </r>
    <r>
      <rPr>
        <sz val="12"/>
        <rFont val="Times New Roman"/>
        <family val="1"/>
      </rPr>
      <t>X</t>
    </r>
    <r>
      <rPr>
        <sz val="12"/>
        <rFont val="宋体"/>
        <family val="3"/>
        <charset val="134"/>
      </rPr>
      <t>时，只列出前</t>
    </r>
    <r>
      <rPr>
        <sz val="12"/>
        <rFont val="Times New Roman"/>
        <family val="1"/>
      </rPr>
      <t>Y</t>
    </r>
    <r>
      <rPr>
        <sz val="12"/>
        <rFont val="宋体"/>
        <family val="3"/>
        <charset val="134"/>
      </rPr>
      <t>个，否则列出全部】</t>
    </r>
    <phoneticPr fontId="1" type="noConversion"/>
  </si>
  <si>
    <r>
      <t>15</t>
    </r>
    <r>
      <rPr>
        <sz val="12"/>
        <rFont val="宋体"/>
        <family val="3"/>
        <charset val="134"/>
      </rPr>
      <t>、优化文献搜索</t>
    </r>
    <r>
      <rPr>
        <sz val="12"/>
        <rFont val="Times New Roman"/>
        <family val="1"/>
      </rPr>
      <t>UI</t>
    </r>
    <r>
      <rPr>
        <sz val="12"/>
        <rFont val="宋体"/>
        <family val="3"/>
        <charset val="134"/>
      </rPr>
      <t>界面；</t>
    </r>
    <phoneticPr fontId="1" type="noConversion"/>
  </si>
  <si>
    <r>
      <t>16</t>
    </r>
    <r>
      <rPr>
        <sz val="12"/>
        <rFont val="宋体"/>
        <family val="3"/>
        <charset val="134"/>
      </rPr>
      <t>、修正文献搜索匹配度排序，优化文献出版时间排序算法；</t>
    </r>
    <phoneticPr fontId="1" type="noConversion"/>
  </si>
  <si>
    <r>
      <t>17</t>
    </r>
    <r>
      <rPr>
        <sz val="12"/>
        <rFont val="宋体"/>
        <family val="3"/>
        <charset val="134"/>
      </rPr>
      <t>、修复引文与带空格导致引文无法删除</t>
    </r>
    <r>
      <rPr>
        <sz val="12"/>
        <rFont val="Times New Roman"/>
        <family val="1"/>
      </rPr>
      <t>bug;</t>
    </r>
    <phoneticPr fontId="1" type="noConversion"/>
  </si>
  <si>
    <r>
      <t>1</t>
    </r>
    <r>
      <rPr>
        <sz val="12"/>
        <rFont val="宋体"/>
        <family val="3"/>
        <charset val="134"/>
      </rPr>
      <t>、优化文中引文刷新显示规则；</t>
    </r>
    <phoneticPr fontId="1" type="noConversion"/>
  </si>
  <si>
    <r>
      <t>2</t>
    </r>
    <r>
      <rPr>
        <sz val="12"/>
        <rFont val="宋体"/>
        <family val="3"/>
        <charset val="134"/>
      </rPr>
      <t>、修复空格，换行符插入字段列表贯标显示位置错误</t>
    </r>
    <r>
      <rPr>
        <sz val="12"/>
        <rFont val="Times New Roman"/>
        <family val="1"/>
      </rPr>
      <t>bug;</t>
    </r>
    <phoneticPr fontId="1" type="noConversion"/>
  </si>
  <si>
    <r>
      <t>4</t>
    </r>
    <r>
      <rPr>
        <sz val="12"/>
        <rFont val="宋体"/>
        <family val="3"/>
        <charset val="134"/>
      </rPr>
      <t>、完成审稿人接口对接，及模块设计开发；</t>
    </r>
    <phoneticPr fontId="1" type="noConversion"/>
  </si>
  <si>
    <t>3、完成期刊推荐接口对接，及模块设计开发；</t>
    <phoneticPr fontId="1" type="noConversion"/>
  </si>
  <si>
    <r>
      <t>5</t>
    </r>
    <r>
      <rPr>
        <sz val="12"/>
        <rFont val="宋体"/>
        <family val="3"/>
        <charset val="134"/>
      </rPr>
      <t>、天正专家推荐与期刊推荐</t>
    </r>
    <r>
      <rPr>
        <sz val="12"/>
        <rFont val="Times New Roman"/>
        <family val="1"/>
      </rPr>
      <t>UI;</t>
    </r>
    <phoneticPr fontId="1" type="noConversion"/>
  </si>
  <si>
    <r>
      <t>6</t>
    </r>
    <r>
      <rPr>
        <sz val="12"/>
        <rFont val="宋体"/>
        <family val="3"/>
        <charset val="134"/>
      </rPr>
      <t>、第三次整体优化</t>
    </r>
    <r>
      <rPr>
        <sz val="12"/>
        <rFont val="Times New Roman"/>
        <family val="1"/>
      </rPr>
      <t>UI</t>
    </r>
    <r>
      <rPr>
        <sz val="12"/>
        <rFont val="宋体"/>
        <family val="3"/>
        <charset val="134"/>
      </rPr>
      <t>界面；</t>
    </r>
    <phoneticPr fontId="1" type="noConversion"/>
  </si>
  <si>
    <r>
      <t>7</t>
    </r>
    <r>
      <rPr>
        <sz val="12"/>
        <rFont val="宋体"/>
        <family val="3"/>
        <charset val="134"/>
      </rPr>
      <t>、按需修改产品组提出修改意见；</t>
    </r>
    <phoneticPr fontId="1" type="noConversion"/>
  </si>
  <si>
    <r>
      <t>8</t>
    </r>
    <r>
      <rPr>
        <sz val="12"/>
        <rFont val="宋体"/>
        <family val="3"/>
        <charset val="134"/>
      </rPr>
      <t>、修复作者姓名显示</t>
    </r>
    <r>
      <rPr>
        <sz val="12"/>
        <rFont val="Times New Roman"/>
        <family val="1"/>
      </rPr>
      <t>bug;</t>
    </r>
    <phoneticPr fontId="1" type="noConversion"/>
  </si>
  <si>
    <r>
      <t>9</t>
    </r>
    <r>
      <rPr>
        <sz val="12"/>
        <rFont val="宋体"/>
        <family val="3"/>
        <charset val="134"/>
      </rPr>
      <t>、完成</t>
    </r>
    <r>
      <rPr>
        <sz val="12"/>
        <rFont val="Times New Roman"/>
        <family val="1"/>
      </rPr>
      <t>C#</t>
    </r>
    <r>
      <rPr>
        <sz val="12"/>
        <rFont val="宋体"/>
        <family val="3"/>
        <charset val="134"/>
      </rPr>
      <t>本地调用发送邮件程序，同时可附加附件；</t>
    </r>
    <phoneticPr fontId="1" type="noConversion"/>
  </si>
  <si>
    <r>
      <t>10</t>
    </r>
    <r>
      <rPr>
        <sz val="12"/>
        <rFont val="宋体"/>
        <family val="3"/>
        <charset val="134"/>
      </rPr>
      <t>、修改邮件接口为调用后台发送；</t>
    </r>
    <phoneticPr fontId="1" type="noConversion"/>
  </si>
  <si>
    <r>
      <t>11</t>
    </r>
    <r>
      <rPr>
        <sz val="12"/>
        <rFont val="宋体"/>
        <family val="3"/>
        <charset val="134"/>
      </rPr>
      <t>、重新设置打包程序安装类型为仅每个用户（同时需要管理员权限）</t>
    </r>
    <phoneticPr fontId="1" type="noConversion"/>
  </si>
  <si>
    <r>
      <t>12</t>
    </r>
    <r>
      <rPr>
        <sz val="12"/>
        <rFont val="宋体"/>
        <family val="3"/>
        <charset val="134"/>
      </rPr>
      <t>、打包发布</t>
    </r>
    <r>
      <rPr>
        <sz val="12"/>
        <rFont val="Times New Roman"/>
        <family val="1"/>
      </rPr>
      <t>X86</t>
    </r>
    <r>
      <rPr>
        <sz val="12"/>
        <rFont val="宋体"/>
        <family val="3"/>
        <charset val="134"/>
      </rPr>
      <t>、</t>
    </r>
    <r>
      <rPr>
        <sz val="12"/>
        <rFont val="Times New Roman"/>
        <family val="1"/>
      </rPr>
      <t>X64</t>
    </r>
    <r>
      <rPr>
        <sz val="12"/>
        <rFont val="宋体"/>
        <family val="3"/>
        <charset val="134"/>
      </rPr>
      <t>程序；</t>
    </r>
    <phoneticPr fontId="1" type="noConversion"/>
  </si>
  <si>
    <r>
      <t>13</t>
    </r>
    <r>
      <rPr>
        <sz val="12"/>
        <rFont val="宋体"/>
        <family val="3"/>
        <charset val="134"/>
      </rPr>
      <t>、将样式打包到发布程序中避免样式下载失败；</t>
    </r>
    <phoneticPr fontId="1" type="noConversion"/>
  </si>
  <si>
    <r>
      <t>14</t>
    </r>
    <r>
      <rPr>
        <sz val="12"/>
        <rFont val="宋体"/>
        <family val="3"/>
        <charset val="134"/>
      </rPr>
      <t>、修正样式无法转为公有</t>
    </r>
    <r>
      <rPr>
        <sz val="12"/>
        <rFont val="Times New Roman"/>
        <family val="1"/>
      </rPr>
      <t>bug;(tid</t>
    </r>
    <r>
      <rPr>
        <sz val="12"/>
        <rFont val="宋体"/>
        <family val="3"/>
        <charset val="134"/>
      </rPr>
      <t>传递错误</t>
    </r>
    <r>
      <rPr>
        <sz val="12"/>
        <rFont val="Times New Roman"/>
        <family val="1"/>
      </rPr>
      <t>)</t>
    </r>
    <r>
      <rPr>
        <sz val="12"/>
        <rFont val="宋体"/>
        <family val="3"/>
        <charset val="134"/>
      </rPr>
      <t>；</t>
    </r>
    <phoneticPr fontId="1" type="noConversion"/>
  </si>
  <si>
    <r>
      <t>15</t>
    </r>
    <r>
      <rPr>
        <sz val="12"/>
        <rFont val="宋体"/>
        <family val="3"/>
        <charset val="134"/>
      </rPr>
      <t>、修改文献搜索的排序按钮图片；</t>
    </r>
    <phoneticPr fontId="1" type="noConversion"/>
  </si>
  <si>
    <r>
      <t>1</t>
    </r>
    <r>
      <rPr>
        <sz val="12"/>
        <rFont val="宋体"/>
        <family val="3"/>
        <charset val="134"/>
      </rPr>
      <t>、进行超级性能优化，优化文末参考文献插入方式为判定位置插入，废弃原来，删除后续插入；</t>
    </r>
    <phoneticPr fontId="1" type="noConversion"/>
  </si>
  <si>
    <r>
      <t>2</t>
    </r>
    <r>
      <rPr>
        <sz val="12"/>
        <rFont val="宋体"/>
        <family val="3"/>
        <charset val="134"/>
      </rPr>
      <t>、优化文末参考文献携带序号排序方式，改为只进行序号字段排序；</t>
    </r>
    <phoneticPr fontId="1" type="noConversion"/>
  </si>
  <si>
    <t>3、修复中文引文作者年制设置显示bug;</t>
    <phoneticPr fontId="1" type="noConversion"/>
  </si>
  <si>
    <r>
      <t>4</t>
    </r>
    <r>
      <rPr>
        <sz val="12"/>
        <rFont val="宋体"/>
        <family val="3"/>
        <charset val="134"/>
      </rPr>
      <t>、更正页码算法；</t>
    </r>
    <phoneticPr fontId="1" type="noConversion"/>
  </si>
  <si>
    <r>
      <t>5</t>
    </r>
    <r>
      <rPr>
        <sz val="12"/>
        <rFont val="宋体"/>
        <family val="3"/>
        <charset val="134"/>
      </rPr>
      <t>、增加作者之间分割符为</t>
    </r>
    <r>
      <rPr>
        <sz val="12"/>
        <rFont val="Times New Roman"/>
        <family val="1"/>
      </rPr>
      <t>string</t>
    </r>
    <r>
      <rPr>
        <sz val="12"/>
        <rFont val="宋体"/>
        <family val="3"/>
        <charset val="134"/>
      </rPr>
      <t>类型；</t>
    </r>
    <phoneticPr fontId="1" type="noConversion"/>
  </si>
  <si>
    <r>
      <t>6</t>
    </r>
    <r>
      <rPr>
        <sz val="12"/>
        <rFont val="宋体"/>
        <family val="3"/>
        <charset val="134"/>
      </rPr>
      <t>、插入英文双引号</t>
    </r>
    <r>
      <rPr>
        <sz val="12"/>
        <rFont val="Times New Roman"/>
        <family val="1"/>
      </rPr>
      <t xml:space="preserve">"title" </t>
    </r>
    <r>
      <rPr>
        <sz val="12"/>
        <rFont val="宋体"/>
        <family val="3"/>
        <charset val="134"/>
      </rPr>
      <t>，</t>
    </r>
    <r>
      <rPr>
        <sz val="12"/>
        <rFont val="Times New Roman"/>
        <family val="1"/>
      </rPr>
      <t xml:space="preserve">vol.  </t>
    </r>
    <r>
      <rPr>
        <sz val="12"/>
        <rFont val="宋体"/>
        <family val="3"/>
        <charset val="134"/>
      </rPr>
      <t>和</t>
    </r>
    <r>
      <rPr>
        <sz val="12"/>
        <rFont val="Times New Roman"/>
        <family val="1"/>
      </rPr>
      <t xml:space="preserve"> no.</t>
    </r>
    <r>
      <rPr>
        <sz val="12"/>
        <rFont val="宋体"/>
        <family val="3"/>
        <charset val="134"/>
      </rPr>
      <t>；</t>
    </r>
    <phoneticPr fontId="1" type="noConversion"/>
  </si>
  <si>
    <r>
      <t>7</t>
    </r>
    <r>
      <rPr>
        <sz val="12"/>
        <rFont val="宋体"/>
        <family val="3"/>
        <charset val="134"/>
      </rPr>
      <t>、文末作者列表作者格式需补充如下内容当作者超过</t>
    </r>
    <r>
      <rPr>
        <sz val="12"/>
        <rFont val="Times New Roman"/>
        <family val="1"/>
      </rPr>
      <t>N</t>
    </r>
    <r>
      <rPr>
        <sz val="12"/>
        <rFont val="宋体"/>
        <family val="3"/>
        <charset val="134"/>
      </rPr>
      <t>个时只列出前</t>
    </r>
    <r>
      <rPr>
        <sz val="12"/>
        <rFont val="Times New Roman"/>
        <family val="1"/>
      </rPr>
      <t>M</t>
    </r>
    <r>
      <rPr>
        <sz val="12"/>
        <rFont val="宋体"/>
        <family val="3"/>
        <charset val="134"/>
      </rPr>
      <t>个，否则列出全部…</t>
    </r>
    <r>
      <rPr>
        <sz val="12"/>
        <rFont val="Times New Roman"/>
        <family val="1"/>
      </rPr>
      <t>,</t>
    </r>
    <phoneticPr fontId="1" type="noConversion"/>
  </si>
  <si>
    <r>
      <t>8</t>
    </r>
    <r>
      <rPr>
        <sz val="12"/>
        <rFont val="宋体"/>
        <family val="3"/>
        <charset val="134"/>
      </rPr>
      <t>、修复启用段落缩进参考文献缩进错误</t>
    </r>
    <r>
      <rPr>
        <sz val="12"/>
        <rFont val="Times New Roman"/>
        <family val="1"/>
      </rPr>
      <t>bug;</t>
    </r>
    <phoneticPr fontId="1" type="noConversion"/>
  </si>
  <si>
    <r>
      <t>9</t>
    </r>
    <r>
      <rPr>
        <sz val="12"/>
        <rFont val="宋体"/>
        <family val="3"/>
        <charset val="134"/>
      </rPr>
      <t>、样式控件</t>
    </r>
    <r>
      <rPr>
        <sz val="12"/>
        <rFont val="Times New Roman"/>
        <family val="1"/>
      </rPr>
      <t>name</t>
    </r>
    <r>
      <rPr>
        <sz val="12"/>
        <rFont val="宋体"/>
        <family val="3"/>
        <charset val="134"/>
      </rPr>
      <t>不要改动，否则会造成既往样式属性为空；</t>
    </r>
    <phoneticPr fontId="1" type="noConversion"/>
  </si>
  <si>
    <r>
      <t>10</t>
    </r>
    <r>
      <rPr>
        <sz val="12"/>
        <rFont val="宋体"/>
        <family val="3"/>
        <charset val="134"/>
      </rPr>
      <t>、完成序号制参考文献文中引文优化；</t>
    </r>
    <phoneticPr fontId="1" type="noConversion"/>
  </si>
  <si>
    <r>
      <t>11</t>
    </r>
    <r>
      <rPr>
        <sz val="12"/>
        <rFont val="宋体"/>
        <family val="3"/>
        <charset val="134"/>
      </rPr>
      <t>、修改文末参考文献序号赋值方式为</t>
    </r>
    <r>
      <rPr>
        <sz val="12"/>
        <rFont val="Times New Roman"/>
        <family val="1"/>
      </rPr>
      <t>range</t>
    </r>
    <r>
      <rPr>
        <sz val="12"/>
        <rFont val="宋体"/>
        <family val="3"/>
        <charset val="134"/>
      </rPr>
      <t>截断赋值；</t>
    </r>
    <phoneticPr fontId="1" type="noConversion"/>
  </si>
  <si>
    <r>
      <t>12</t>
    </r>
    <r>
      <rPr>
        <sz val="12"/>
        <rFont val="宋体"/>
        <family val="3"/>
        <charset val="134"/>
      </rPr>
      <t>、修正文中引文删除联动文末参考文献删除机制；</t>
    </r>
    <phoneticPr fontId="1" type="noConversion"/>
  </si>
  <si>
    <r>
      <t>13</t>
    </r>
    <r>
      <rPr>
        <sz val="12"/>
        <rFont val="宋体"/>
        <family val="3"/>
        <charset val="134"/>
      </rPr>
      <t>、修复文末参考文献删除后回车键保留问题；</t>
    </r>
    <phoneticPr fontId="1" type="noConversion"/>
  </si>
  <si>
    <r>
      <t>14</t>
    </r>
    <r>
      <rPr>
        <sz val="12"/>
        <rFont val="宋体"/>
        <family val="3"/>
        <charset val="134"/>
      </rPr>
      <t>、文末参考文献删除联动文中引文删除算法修正完毕；</t>
    </r>
    <phoneticPr fontId="1" type="noConversion"/>
  </si>
  <si>
    <r>
      <t>15</t>
    </r>
    <r>
      <rPr>
        <sz val="12"/>
        <rFont val="宋体"/>
        <family val="3"/>
        <charset val="134"/>
      </rPr>
      <t>、文中引文序号编码赋值方式算法修正完毕；</t>
    </r>
    <phoneticPr fontId="1" type="noConversion"/>
  </si>
  <si>
    <r>
      <t>16</t>
    </r>
    <r>
      <rPr>
        <sz val="12"/>
        <rFont val="宋体"/>
        <family val="3"/>
        <charset val="134"/>
      </rPr>
      <t>、设置菜单样式显示中文排上，英文排下；</t>
    </r>
    <phoneticPr fontId="1" type="noConversion"/>
  </si>
  <si>
    <r>
      <t>17</t>
    </r>
    <r>
      <rPr>
        <sz val="12"/>
        <rFont val="宋体"/>
        <family val="3"/>
        <charset val="134"/>
      </rPr>
      <t>、测试</t>
    </r>
    <r>
      <rPr>
        <sz val="12"/>
        <rFont val="Times New Roman"/>
        <family val="1"/>
      </rPr>
      <t>ftp</t>
    </r>
    <r>
      <rPr>
        <sz val="12"/>
        <rFont val="宋体"/>
        <family val="3"/>
        <charset val="134"/>
      </rPr>
      <t>更新模块</t>
    </r>
    <r>
      <rPr>
        <sz val="12"/>
        <rFont val="Times New Roman"/>
        <family val="1"/>
      </rPr>
      <t>***</t>
    </r>
    <r>
      <rPr>
        <sz val="12"/>
        <rFont val="宋体"/>
        <family val="3"/>
        <charset val="134"/>
      </rPr>
      <t>；</t>
    </r>
    <phoneticPr fontId="1" type="noConversion"/>
  </si>
  <si>
    <r>
      <t>18</t>
    </r>
    <r>
      <rPr>
        <sz val="12"/>
        <rFont val="宋体"/>
        <family val="3"/>
        <charset val="134"/>
      </rPr>
      <t>、测试更新</t>
    </r>
    <r>
      <rPr>
        <sz val="12"/>
        <rFont val="Times New Roman"/>
        <family val="1"/>
      </rPr>
      <t>demo</t>
    </r>
    <r>
      <rPr>
        <sz val="12"/>
        <rFont val="宋体"/>
        <family val="3"/>
        <charset val="134"/>
      </rPr>
      <t>成功</t>
    </r>
    <r>
      <rPr>
        <sz val="12"/>
        <rFont val="Times New Roman"/>
        <family val="1"/>
      </rPr>
      <t>,word</t>
    </r>
    <r>
      <rPr>
        <sz val="12"/>
        <rFont val="宋体"/>
        <family val="3"/>
        <charset val="134"/>
      </rPr>
      <t>重启可完成更新，计划后续加入版本比较；</t>
    </r>
    <phoneticPr fontId="1" type="noConversion"/>
  </si>
  <si>
    <r>
      <t>19</t>
    </r>
    <r>
      <rPr>
        <sz val="12"/>
        <rFont val="宋体"/>
        <family val="3"/>
        <charset val="134"/>
      </rPr>
      <t>、由于已经加载到 vsto文件无法替换所以更新测试失败；</t>
    </r>
    <phoneticPr fontId="1" type="noConversion"/>
  </si>
  <si>
    <t>20、修正如下bug:1.“应用样式”功能不起作用，部分仅正文引用格式改变，多数正文和文末均未改变；
2.在引用文献处引用新的文献，引用后正文引用格式发生改变，如从上角标变成正常；
3.“编辑样式”插入字段“DOI”没有在生成文献中展示；
4.“编辑样式”，作者之间的分隔符设定空格没有很好在文末展示，如无法很好实现 Author A, Author B(逗号后有一个空格)</t>
    <phoneticPr fontId="1" type="noConversion"/>
  </si>
  <si>
    <t>21、修复删除文中引文最后一个时文末参考文献的“/r”没有被清除；</t>
    <phoneticPr fontId="1" type="noConversion"/>
  </si>
  <si>
    <r>
      <t>22</t>
    </r>
    <r>
      <rPr>
        <sz val="12"/>
        <rFont val="宋体"/>
        <family val="3"/>
        <charset val="134"/>
      </rPr>
      <t>、删除：文中引用样式和文末引用样式中作者列表</t>
    </r>
    <r>
      <rPr>
        <sz val="12"/>
        <rFont val="Times New Roman"/>
        <family val="1"/>
      </rPr>
      <t>--</t>
    </r>
    <r>
      <rPr>
        <sz val="12"/>
        <rFont val="宋体"/>
        <family val="3"/>
        <charset val="134"/>
      </rPr>
      <t>只列出前</t>
    </r>
    <r>
      <rPr>
        <sz val="12"/>
        <rFont val="Times New Roman"/>
        <family val="1"/>
      </rPr>
      <t>N</t>
    </r>
    <r>
      <rPr>
        <sz val="12"/>
        <rFont val="宋体"/>
        <family val="3"/>
        <charset val="134"/>
      </rPr>
      <t>个作者，保留现有的</t>
    </r>
    <r>
      <rPr>
        <sz val="12"/>
        <rFont val="Times New Roman"/>
        <family val="1"/>
      </rPr>
      <t>1</t>
    </r>
    <r>
      <rPr>
        <sz val="12"/>
        <rFont val="宋体"/>
        <family val="3"/>
        <charset val="134"/>
      </rPr>
      <t>和</t>
    </r>
    <r>
      <rPr>
        <sz val="12"/>
        <rFont val="Times New Roman"/>
        <family val="1"/>
      </rPr>
      <t>3</t>
    </r>
    <r>
      <rPr>
        <sz val="12"/>
        <rFont val="宋体"/>
        <family val="3"/>
        <charset val="134"/>
      </rPr>
      <t>即可。</t>
    </r>
    <phoneticPr fontId="1" type="noConversion"/>
  </si>
  <si>
    <t>23、建议：打开“我的文献”展示的界面为未分类及其列表所属的文献，</t>
    <phoneticPr fontId="1" type="noConversion"/>
  </si>
  <si>
    <t>24、a.万方格式，文末文献标题后没有显示文献类型[J]
b.附图1，样式编辑-作者列表-省略作者替代符，“et al”与前面“,”之间的空格没有很好展示
c.用户反馈，发送邮件收件箱没有收到
d.附图2，对参考文献标题以问号或叹号结尾的，以问号或叹号为标题后的符号，如：Author. Cancer in tumor [J]? 1999...
e.附图2，对于作者姓名简写为“A.B.”或“A. B.”，作者最后字段不应该有两个符号，不应该是附图2中的结果，如应该是：Jame A., Jame B., Jame C. Cancer in tumor.</t>
    <phoneticPr fontId="1" type="noConversion"/>
  </si>
  <si>
    <t>25、文末参考文献中的出版日期展示的是“出版日期”。</t>
    <phoneticPr fontId="1" type="noConversion"/>
  </si>
  <si>
    <t>26、样式编辑--引用样式设置:
相同的内容只展示一个，不同的内容全部展示。</t>
    <phoneticPr fontId="1" type="noConversion"/>
  </si>
  <si>
    <r>
      <t>1</t>
    </r>
    <r>
      <rPr>
        <sz val="12"/>
        <rFont val="宋体"/>
        <family val="3"/>
        <charset val="134"/>
      </rPr>
      <t>、我的文献库添加链接本地文档功能</t>
    </r>
    <r>
      <rPr>
        <sz val="12"/>
        <rFont val="Times New Roman"/>
        <family val="1"/>
      </rPr>
      <t>;</t>
    </r>
    <phoneticPr fontId="1" type="noConversion"/>
  </si>
  <si>
    <r>
      <t>2</t>
    </r>
    <r>
      <rPr>
        <sz val="12"/>
        <rFont val="宋体"/>
        <family val="3"/>
        <charset val="134"/>
      </rPr>
      <t>、作者年制</t>
    </r>
    <r>
      <rPr>
        <sz val="12"/>
        <rFont val="Times New Roman"/>
        <family val="1"/>
      </rPr>
      <t xml:space="preserve"> </t>
    </r>
    <r>
      <rPr>
        <sz val="12"/>
        <rFont val="宋体"/>
        <family val="3"/>
        <charset val="134"/>
      </rPr>
      <t>两篇引文之间添加分割符设置；</t>
    </r>
    <phoneticPr fontId="1" type="noConversion"/>
  </si>
  <si>
    <t>3、修复检验图片主菜单打开图片不刷新bug</t>
    <phoneticPr fontId="1" type="noConversion"/>
  </si>
  <si>
    <r>
      <t>4</t>
    </r>
    <r>
      <rPr>
        <sz val="12"/>
        <rFont val="宋体"/>
        <family val="3"/>
        <charset val="134"/>
      </rPr>
      <t>、我的文献库添加原文链接；</t>
    </r>
    <phoneticPr fontId="1" type="noConversion"/>
  </si>
  <si>
    <r>
      <t>5</t>
    </r>
    <r>
      <rPr>
        <sz val="12"/>
        <rFont val="宋体"/>
        <family val="3"/>
        <charset val="134"/>
      </rPr>
      <t>、文中和文末参考文献的作者列表处设置为：支持数字输入。现在只能点击设置作者数。</t>
    </r>
    <phoneticPr fontId="1" type="noConversion"/>
  </si>
  <si>
    <r>
      <t>6</t>
    </r>
    <r>
      <rPr>
        <sz val="12"/>
        <rFont val="宋体"/>
        <family val="3"/>
        <charset val="134"/>
      </rPr>
      <t xml:space="preserve">、文献检索，两个排序图标需要调整下
</t>
    </r>
    <r>
      <rPr>
        <sz val="12"/>
        <rFont val="Times New Roman"/>
        <family val="1"/>
      </rPr>
      <t>a.</t>
    </r>
    <r>
      <rPr>
        <sz val="12"/>
        <rFont val="宋体"/>
        <family val="3"/>
        <charset val="134"/>
      </rPr>
      <t xml:space="preserve">外观调整
</t>
    </r>
    <r>
      <rPr>
        <sz val="12"/>
        <rFont val="Times New Roman"/>
        <family val="1"/>
      </rPr>
      <t>b.</t>
    </r>
    <r>
      <rPr>
        <sz val="12"/>
        <rFont val="宋体"/>
        <family val="3"/>
        <charset val="134"/>
      </rPr>
      <t>点选其中一个，另一个需要更新成默认样式</t>
    </r>
    <phoneticPr fontId="1" type="noConversion"/>
  </si>
  <si>
    <r>
      <t>7</t>
    </r>
    <r>
      <rPr>
        <sz val="12"/>
        <rFont val="宋体"/>
        <family val="3"/>
        <charset val="134"/>
      </rPr>
      <t>、图片校验添加单位增加单位</t>
    </r>
    <phoneticPr fontId="1" type="noConversion"/>
  </si>
  <si>
    <r>
      <t>8</t>
    </r>
    <r>
      <rPr>
        <sz val="12"/>
        <rFont val="宋体"/>
        <family val="3"/>
        <charset val="134"/>
      </rPr>
      <t>、字段内容“作者年制引文分隔符”改为“连续引用多篇文献的分隔符”</t>
    </r>
    <r>
      <rPr>
        <sz val="12"/>
        <rFont val="Times New Roman"/>
        <family val="1"/>
      </rPr>
      <t xml:space="preserve"> </t>
    </r>
    <r>
      <rPr>
        <sz val="12"/>
        <rFont val="宋体"/>
        <family val="3"/>
        <charset val="134"/>
      </rPr>
      <t>，具体参考截图。</t>
    </r>
    <phoneticPr fontId="1" type="noConversion"/>
  </si>
  <si>
    <r>
      <t>9</t>
    </r>
    <r>
      <rPr>
        <sz val="12"/>
        <rFont val="宋体"/>
        <family val="3"/>
        <charset val="134"/>
      </rPr>
      <t>、正文中缺少空格作者年、顺序编码添加连续引文分隔符设置；</t>
    </r>
    <phoneticPr fontId="1" type="noConversion"/>
  </si>
  <si>
    <r>
      <t>10</t>
    </r>
    <r>
      <rPr>
        <sz val="12"/>
        <rFont val="宋体"/>
        <family val="3"/>
        <charset val="134"/>
      </rPr>
      <t>、修复文中作者与文末作者最后连个作者分隔符设置错误</t>
    </r>
    <r>
      <rPr>
        <sz val="12"/>
        <rFont val="Times New Roman"/>
        <family val="1"/>
      </rPr>
      <t>bug;</t>
    </r>
    <phoneticPr fontId="1" type="noConversion"/>
  </si>
  <si>
    <r>
      <t>11</t>
    </r>
    <r>
      <rPr>
        <sz val="12"/>
        <rFont val="宋体"/>
        <family val="3"/>
        <charset val="134"/>
      </rPr>
      <t>、假如没有期刊缩写，但是又设置了期刊缩写则显示期刊期刊全称机制；</t>
    </r>
    <phoneticPr fontId="1" type="noConversion"/>
  </si>
  <si>
    <r>
      <t>12</t>
    </r>
    <r>
      <rPr>
        <sz val="12"/>
        <rFont val="宋体"/>
        <family val="3"/>
        <charset val="134"/>
      </rPr>
      <t>、设置只有顺序编码制才进行引文刷新；</t>
    </r>
    <phoneticPr fontId="1" type="noConversion"/>
  </si>
  <si>
    <r>
      <t>13</t>
    </r>
    <r>
      <rPr>
        <sz val="12"/>
        <rFont val="宋体"/>
        <family val="3"/>
        <charset val="134"/>
      </rPr>
      <t>、修复作者后标点为英文点设置；</t>
    </r>
    <phoneticPr fontId="1" type="noConversion"/>
  </si>
  <si>
    <r>
      <t>1</t>
    </r>
    <r>
      <rPr>
        <sz val="12"/>
        <rFont val="宋体"/>
        <family val="3"/>
        <charset val="134"/>
      </rPr>
      <t>、参考文献，页码显示问题
若参考文献只有一页，如</t>
    </r>
    <r>
      <rPr>
        <sz val="12"/>
        <rFont val="Times New Roman"/>
        <family val="1"/>
      </rPr>
      <t xml:space="preserve">244-244
</t>
    </r>
    <r>
      <rPr>
        <sz val="12"/>
        <rFont val="宋体"/>
        <family val="3"/>
        <charset val="134"/>
      </rPr>
      <t>此时无论页码设置成何种选项“完整野蛮，缩写最后一页”等，均显示一个页码：</t>
    </r>
    <r>
      <rPr>
        <sz val="12"/>
        <rFont val="Times New Roman"/>
        <family val="1"/>
      </rPr>
      <t xml:space="preserve">244.
</t>
    </r>
    <r>
      <rPr>
        <sz val="12"/>
        <rFont val="宋体"/>
        <family val="3"/>
        <charset val="134"/>
      </rPr>
      <t>图中，完整页码选项没有很好显示</t>
    </r>
    <phoneticPr fontId="1" type="noConversion"/>
  </si>
  <si>
    <r>
      <t>2</t>
    </r>
    <r>
      <rPr>
        <sz val="12"/>
        <rFont val="宋体"/>
        <family val="3"/>
        <charset val="134"/>
      </rPr>
      <t>、“样式编辑”</t>
    </r>
    <r>
      <rPr>
        <sz val="12"/>
        <rFont val="Times New Roman"/>
        <family val="1"/>
      </rPr>
      <t>-</t>
    </r>
    <r>
      <rPr>
        <sz val="12"/>
        <rFont val="宋体"/>
        <family val="3"/>
        <charset val="134"/>
      </rPr>
      <t>文中模板设置
是否上标设定出现问题，如图，未设置上标，结果显示上标</t>
    </r>
    <phoneticPr fontId="1" type="noConversion"/>
  </si>
  <si>
    <t>3、“样式编辑”-“作者列表”中设置没有很好显示
如图，没有在引文中体现“and”这个字符</t>
    <phoneticPr fontId="1" type="noConversion"/>
  </si>
  <si>
    <r>
      <t>5</t>
    </r>
    <r>
      <rPr>
        <sz val="12"/>
        <rFont val="宋体"/>
        <family val="3"/>
        <charset val="134"/>
      </rPr>
      <t>、“我的文献库”提示删除成功，但无法删除文献，应改成删除后出现在回收站里，可恢复，回收站中可以实现“彻底删除”</t>
    </r>
    <phoneticPr fontId="1" type="noConversion"/>
  </si>
  <si>
    <r>
      <t>7</t>
    </r>
    <r>
      <rPr>
        <sz val="12"/>
        <rFont val="宋体"/>
        <family val="3"/>
        <charset val="134"/>
      </rPr>
      <t>、作者名称</t>
    </r>
    <r>
      <rPr>
        <sz val="12"/>
        <rFont val="Times New Roman"/>
        <family val="1"/>
      </rPr>
      <t>A. B.</t>
    </r>
    <r>
      <rPr>
        <sz val="12"/>
        <rFont val="宋体"/>
        <family val="3"/>
        <charset val="134"/>
      </rPr>
      <t>修改规则设置；</t>
    </r>
    <phoneticPr fontId="1" type="noConversion"/>
  </si>
  <si>
    <r>
      <t>8</t>
    </r>
    <r>
      <rPr>
        <sz val="12"/>
        <rFont val="宋体"/>
        <family val="3"/>
        <charset val="134"/>
      </rPr>
      <t>、优化我的文献库刷新方式；</t>
    </r>
    <phoneticPr fontId="1" type="noConversion"/>
  </si>
  <si>
    <r>
      <t>9</t>
    </r>
    <r>
      <rPr>
        <sz val="12"/>
        <rFont val="宋体"/>
        <family val="3"/>
        <charset val="134"/>
      </rPr>
      <t>、优化插入引文域的命名规则；</t>
    </r>
    <phoneticPr fontId="1" type="noConversion"/>
  </si>
  <si>
    <r>
      <t>10</t>
    </r>
    <r>
      <rPr>
        <sz val="12"/>
        <rFont val="宋体"/>
        <family val="3"/>
        <charset val="134"/>
      </rPr>
      <t>、优化引文删除的流程只刷新序号即可；</t>
    </r>
    <phoneticPr fontId="1" type="noConversion"/>
  </si>
  <si>
    <r>
      <t>11</t>
    </r>
    <r>
      <rPr>
        <sz val="12"/>
        <rFont val="宋体"/>
        <family val="3"/>
        <charset val="134"/>
      </rPr>
      <t>、修复因作者姓名不规范引起的引文删除后序号混乱</t>
    </r>
    <r>
      <rPr>
        <sz val="12"/>
        <rFont val="Times New Roman"/>
        <family val="1"/>
      </rPr>
      <t>bug;</t>
    </r>
    <phoneticPr fontId="1" type="noConversion"/>
  </si>
  <si>
    <r>
      <t>12</t>
    </r>
    <r>
      <rPr>
        <sz val="12"/>
        <rFont val="宋体"/>
        <family val="3"/>
        <charset val="134"/>
      </rPr>
      <t>、完成期刊推荐的</t>
    </r>
    <r>
      <rPr>
        <sz val="12"/>
        <rFont val="Times New Roman"/>
        <family val="1"/>
      </rPr>
      <t>token</t>
    </r>
    <r>
      <rPr>
        <sz val="12"/>
        <rFont val="宋体"/>
        <family val="3"/>
        <charset val="134"/>
      </rPr>
      <t>调用方式，用户插件登录后点击稿件投递可直接跳转官网页面；</t>
    </r>
    <phoneticPr fontId="1" type="noConversion"/>
  </si>
  <si>
    <r>
      <t>13</t>
    </r>
    <r>
      <rPr>
        <sz val="12"/>
        <rFont val="宋体"/>
        <family val="3"/>
        <charset val="134"/>
      </rPr>
      <t>、添加用户行为跟踪模块，记录用户搜索过的文献、引用过的文献、推荐过的文献、收藏过的文献</t>
    </r>
    <phoneticPr fontId="1" type="noConversion"/>
  </si>
  <si>
    <r>
      <t>14</t>
    </r>
    <r>
      <rPr>
        <sz val="12"/>
        <rFont val="宋体"/>
        <family val="3"/>
        <charset val="134"/>
      </rPr>
      <t>、修复页码格式不全造成页码设置缺失</t>
    </r>
    <r>
      <rPr>
        <sz val="12"/>
        <rFont val="Times New Roman"/>
        <family val="1"/>
      </rPr>
      <t>bug;</t>
    </r>
    <phoneticPr fontId="1" type="noConversion"/>
  </si>
  <si>
    <r>
      <t>15</t>
    </r>
    <r>
      <rPr>
        <sz val="12"/>
        <rFont val="宋体"/>
        <family val="3"/>
        <charset val="134"/>
      </rPr>
      <t>、修复文中引文引用序号逻辑</t>
    </r>
    <r>
      <rPr>
        <sz val="12"/>
        <rFont val="Times New Roman"/>
        <family val="1"/>
      </rPr>
      <t>bug;</t>
    </r>
    <phoneticPr fontId="1" type="noConversion"/>
  </si>
  <si>
    <r>
      <t>16</t>
    </r>
    <r>
      <rPr>
        <sz val="12"/>
        <rFont val="宋体"/>
        <family val="3"/>
        <charset val="134"/>
      </rPr>
      <t>、限制作者信息不完整的无法引用；</t>
    </r>
    <phoneticPr fontId="1" type="noConversion"/>
  </si>
  <si>
    <r>
      <t>17</t>
    </r>
    <r>
      <rPr>
        <sz val="12"/>
        <rFont val="宋体"/>
        <family val="3"/>
        <charset val="134"/>
      </rPr>
      <t>、添加引文删除参考文献联动特性；</t>
    </r>
    <phoneticPr fontId="1" type="noConversion"/>
  </si>
  <si>
    <r>
      <t>1</t>
    </r>
    <r>
      <rPr>
        <sz val="12"/>
        <rFont val="宋体"/>
        <family val="3"/>
        <charset val="134"/>
      </rPr>
      <t>、连续引用多篇文献的分隔符设置与文档中显示不一致（有时候按照设置显示）</t>
    </r>
    <phoneticPr fontId="1" type="noConversion"/>
  </si>
  <si>
    <r>
      <t>2</t>
    </r>
    <r>
      <rPr>
        <sz val="12"/>
        <rFont val="宋体"/>
        <family val="3"/>
        <charset val="134"/>
      </rPr>
      <t>、文献排序与设置不一致，如文中排序设置为：作者</t>
    </r>
    <r>
      <rPr>
        <sz val="12"/>
        <rFont val="Times New Roman"/>
        <family val="1"/>
      </rPr>
      <t>+</t>
    </r>
    <r>
      <rPr>
        <sz val="12"/>
        <rFont val="宋体"/>
        <family val="3"/>
        <charset val="134"/>
      </rPr>
      <t>年代</t>
    </r>
    <r>
      <rPr>
        <sz val="12"/>
        <rFont val="Times New Roman"/>
        <family val="1"/>
      </rPr>
      <t>+</t>
    </r>
    <r>
      <rPr>
        <sz val="12"/>
        <rFont val="宋体"/>
        <family val="3"/>
        <charset val="134"/>
      </rPr>
      <t>标题</t>
    </r>
    <phoneticPr fontId="1" type="noConversion"/>
  </si>
  <si>
    <t xml:space="preserve">3、文中：插入不同的参考文献，生成相同的文献序号；两个以上连续的序号，需要横线连接，如1,3,4,5,6,7应该为 1,3-7
</t>
    <phoneticPr fontId="1" type="noConversion"/>
  </si>
  <si>
    <r>
      <t>4</t>
    </r>
    <r>
      <rPr>
        <sz val="12"/>
        <rFont val="宋体"/>
        <family val="3"/>
        <charset val="134"/>
      </rPr>
      <t>、图二：不同文献生成相同的文献序号</t>
    </r>
    <r>
      <rPr>
        <sz val="12"/>
        <rFont val="Times New Roman"/>
        <family val="1"/>
      </rPr>
      <t xml:space="preserve">
</t>
    </r>
    <phoneticPr fontId="1" type="noConversion"/>
  </si>
  <si>
    <r>
      <t>5</t>
    </r>
    <r>
      <rPr>
        <sz val="12"/>
        <rFont val="宋体"/>
        <family val="3"/>
        <charset val="134"/>
      </rPr>
      <t>、页码设置缩写最后一页页码保持两位的设置，以“</t>
    </r>
    <r>
      <rPr>
        <sz val="12"/>
        <rFont val="Times New Roman"/>
        <family val="1"/>
      </rPr>
      <t>282-283</t>
    </r>
    <r>
      <rPr>
        <sz val="12"/>
        <rFont val="宋体"/>
        <family val="3"/>
        <charset val="134"/>
      </rPr>
      <t>，</t>
    </r>
    <r>
      <rPr>
        <sz val="12"/>
        <rFont val="Times New Roman"/>
        <family val="1"/>
      </rPr>
      <t>286</t>
    </r>
    <r>
      <rPr>
        <sz val="12"/>
        <rFont val="宋体"/>
        <family val="3"/>
        <charset val="134"/>
      </rPr>
      <t xml:space="preserve">”为例三位目前不支持
</t>
    </r>
    <phoneticPr fontId="1" type="noConversion"/>
  </si>
  <si>
    <r>
      <t>6</t>
    </r>
    <r>
      <rPr>
        <sz val="12"/>
        <rFont val="宋体"/>
        <family val="3"/>
        <charset val="134"/>
      </rPr>
      <t>、整理引文序号删除；参考文献删除的逻辑流程；</t>
    </r>
    <phoneticPr fontId="1" type="noConversion"/>
  </si>
  <si>
    <r>
      <t>7</t>
    </r>
    <r>
      <rPr>
        <sz val="12"/>
        <rFont val="宋体"/>
        <family val="3"/>
        <charset val="134"/>
      </rPr>
      <t>、完成引文序号排列逻辑；</t>
    </r>
    <phoneticPr fontId="1" type="noConversion"/>
  </si>
  <si>
    <r>
      <t>8</t>
    </r>
    <r>
      <rPr>
        <sz val="12"/>
        <rFont val="宋体"/>
        <family val="3"/>
        <charset val="134"/>
      </rPr>
      <t>、修改我的文献弹出方式为</t>
    </r>
    <r>
      <rPr>
        <sz val="12"/>
        <rFont val="Times New Roman"/>
        <family val="1"/>
      </rPr>
      <t>ShowDialog();</t>
    </r>
    <phoneticPr fontId="1" type="noConversion"/>
  </si>
  <si>
    <r>
      <t>9</t>
    </r>
    <r>
      <rPr>
        <sz val="12"/>
        <rFont val="宋体"/>
        <family val="3"/>
        <charset val="134"/>
      </rPr>
      <t>、文末参考文献删除时使用</t>
    </r>
    <r>
      <rPr>
        <sz val="12"/>
        <rFont val="Times New Roman"/>
        <family val="1"/>
      </rPr>
      <t xml:space="preserve"> clear.Text = string.Empty;</t>
    </r>
    <r>
      <rPr>
        <sz val="12"/>
        <rFont val="宋体"/>
        <family val="3"/>
        <charset val="134"/>
      </rPr>
      <t>方式；</t>
    </r>
    <phoneticPr fontId="1" type="noConversion"/>
  </si>
  <si>
    <r>
      <t>11</t>
    </r>
    <r>
      <rPr>
        <sz val="12"/>
        <rFont val="宋体"/>
        <family val="3"/>
        <charset val="134"/>
      </rPr>
      <t>、</t>
    </r>
    <r>
      <rPr>
        <sz val="12"/>
        <rFont val="Times New Roman"/>
        <family val="1"/>
      </rPr>
      <t xml:space="preserve"> </t>
    </r>
    <r>
      <rPr>
        <sz val="12"/>
        <rFont val="宋体"/>
        <family val="3"/>
        <charset val="134"/>
      </rPr>
      <t>我的文献打开时默认选择上一次的选择分类；</t>
    </r>
    <phoneticPr fontId="1" type="noConversion"/>
  </si>
  <si>
    <r>
      <t>12</t>
    </r>
    <r>
      <rPr>
        <sz val="12"/>
        <rFont val="宋体"/>
        <family val="3"/>
        <charset val="134"/>
      </rPr>
      <t>、</t>
    </r>
    <r>
      <rPr>
        <sz val="12"/>
        <rFont val="Times New Roman"/>
        <family val="1"/>
      </rPr>
      <t>a.</t>
    </r>
    <r>
      <rPr>
        <sz val="12"/>
        <rFont val="宋体"/>
        <family val="3"/>
        <charset val="134"/>
      </rPr>
      <t xml:space="preserve">文献搜索添加主题词、标题项
</t>
    </r>
    <r>
      <rPr>
        <sz val="12"/>
        <rFont val="Times New Roman"/>
        <family val="1"/>
      </rPr>
      <t>b.</t>
    </r>
    <r>
      <rPr>
        <sz val="12"/>
        <rFont val="宋体"/>
        <family val="3"/>
        <charset val="134"/>
      </rPr>
      <t>不推荐审稿人改为回避审稿人</t>
    </r>
    <phoneticPr fontId="1" type="noConversion"/>
  </si>
  <si>
    <r>
      <t>10</t>
    </r>
    <r>
      <rPr>
        <sz val="12"/>
        <rFont val="宋体"/>
        <family val="3"/>
        <charset val="134"/>
      </rPr>
      <t>、将</t>
    </r>
    <r>
      <rPr>
        <sz val="12"/>
        <rFont val="Times New Roman"/>
        <family val="1"/>
      </rPr>
      <t>Advanced Installer</t>
    </r>
    <r>
      <rPr>
        <sz val="12"/>
        <rFont val="宋体"/>
        <family val="3"/>
        <charset val="134"/>
      </rPr>
      <t>工程加入</t>
    </r>
    <r>
      <rPr>
        <sz val="12"/>
        <rFont val="Times New Roman"/>
        <family val="1"/>
      </rPr>
      <t>git;</t>
    </r>
    <phoneticPr fontId="1" type="noConversion"/>
  </si>
  <si>
    <r>
      <t>13</t>
    </r>
    <r>
      <rPr>
        <sz val="12"/>
        <rFont val="宋体"/>
        <family val="3"/>
        <charset val="134"/>
      </rPr>
      <t>、优化文献字段取值加入工厂模式；</t>
    </r>
    <phoneticPr fontId="1" type="noConversion"/>
  </si>
  <si>
    <r>
      <t>14</t>
    </r>
    <r>
      <rPr>
        <sz val="12"/>
        <rFont val="宋体"/>
        <family val="3"/>
        <charset val="134"/>
      </rPr>
      <t>、优化样式属性设置取值方式为切换样式时加载；</t>
    </r>
    <phoneticPr fontId="1" type="noConversion"/>
  </si>
  <si>
    <r>
      <t>15</t>
    </r>
    <r>
      <rPr>
        <sz val="12"/>
        <rFont val="宋体"/>
        <family val="3"/>
        <charset val="134"/>
      </rPr>
      <t>、优化引文插入速度，</t>
    </r>
    <r>
      <rPr>
        <sz val="12"/>
        <rFont val="Times New Roman"/>
        <family val="1"/>
      </rPr>
      <t>quotationIndex</t>
    </r>
    <r>
      <rPr>
        <sz val="12"/>
        <rFont val="宋体"/>
        <family val="3"/>
        <charset val="134"/>
      </rPr>
      <t>采用单例模式；</t>
    </r>
    <phoneticPr fontId="1" type="noConversion"/>
  </si>
  <si>
    <r>
      <t>16</t>
    </r>
    <r>
      <rPr>
        <sz val="12"/>
        <rFont val="宋体"/>
        <family val="3"/>
        <charset val="134"/>
      </rPr>
      <t>、优化</t>
    </r>
    <r>
      <rPr>
        <sz val="12"/>
        <rFont val="Times New Roman"/>
        <family val="1"/>
      </rPr>
      <t>quotationData</t>
    </r>
    <r>
      <rPr>
        <sz val="12"/>
        <rFont val="宋体"/>
        <family val="3"/>
        <charset val="134"/>
      </rPr>
      <t>自定义域数据存储，增加是否存在判断；</t>
    </r>
    <phoneticPr fontId="1" type="noConversion"/>
  </si>
  <si>
    <r>
      <t>17</t>
    </r>
    <r>
      <rPr>
        <sz val="12"/>
        <rFont val="宋体"/>
        <family val="3"/>
        <charset val="134"/>
      </rPr>
      <t>、文档中文末</t>
    </r>
    <r>
      <rPr>
        <sz val="12"/>
        <rFont val="Times New Roman"/>
        <family val="1"/>
      </rPr>
      <t>listField</t>
    </r>
    <r>
      <rPr>
        <sz val="12"/>
        <rFont val="宋体"/>
        <family val="3"/>
        <charset val="134"/>
      </rPr>
      <t>内容更新</t>
    </r>
    <r>
      <rPr>
        <sz val="12"/>
        <rFont val="Times New Roman"/>
        <family val="1"/>
      </rPr>
      <t>bug,</t>
    </r>
    <r>
      <rPr>
        <sz val="12"/>
        <rFont val="宋体"/>
        <family val="3"/>
        <charset val="134"/>
      </rPr>
      <t>修改；防止文末参考文献调整顺序时</t>
    </r>
    <r>
      <rPr>
        <sz val="12"/>
        <rFont val="Times New Roman"/>
        <family val="1"/>
      </rPr>
      <t>field</t>
    </r>
    <r>
      <rPr>
        <sz val="12"/>
        <rFont val="宋体"/>
        <family val="3"/>
        <charset val="134"/>
      </rPr>
      <t>失效被删除；</t>
    </r>
    <phoneticPr fontId="1" type="noConversion"/>
  </si>
  <si>
    <r>
      <t>18</t>
    </r>
    <r>
      <rPr>
        <sz val="12"/>
        <rFont val="宋体"/>
        <family val="3"/>
        <charset val="134"/>
      </rPr>
      <t>、</t>
    </r>
    <r>
      <rPr>
        <sz val="12"/>
        <rFont val="Times New Roman"/>
        <family val="1"/>
      </rPr>
      <t>QuotationItem</t>
    </r>
    <r>
      <rPr>
        <sz val="12"/>
        <rFont val="宋体"/>
        <family val="3"/>
        <charset val="134"/>
      </rPr>
      <t>代码部分重构优化；</t>
    </r>
    <phoneticPr fontId="1" type="noConversion"/>
  </si>
  <si>
    <t>19、用户信息追踪修改为异步操作；</t>
    <phoneticPr fontId="1" type="noConversion"/>
  </si>
  <si>
    <t>20、期刊推荐地址修改为正式地址；</t>
    <phoneticPr fontId="1" type="noConversion"/>
  </si>
  <si>
    <r>
      <t>1</t>
    </r>
    <r>
      <rPr>
        <sz val="12"/>
        <rFont val="宋体"/>
        <family val="3"/>
        <charset val="134"/>
      </rPr>
      <t>、优化安装流程将安装流程修改为静默安装。</t>
    </r>
    <phoneticPr fontId="1" type="noConversion"/>
  </si>
  <si>
    <r>
      <t>2</t>
    </r>
    <r>
      <rPr>
        <sz val="12"/>
        <rFont val="宋体"/>
        <family val="3"/>
        <charset val="134"/>
      </rPr>
      <t>、安装前判断是否安装</t>
    </r>
    <r>
      <rPr>
        <sz val="12"/>
        <rFont val="Times New Roman"/>
        <family val="1"/>
      </rPr>
      <t>.net 4.0</t>
    </r>
    <r>
      <rPr>
        <sz val="12"/>
        <rFont val="宋体"/>
        <family val="3"/>
        <charset val="134"/>
      </rPr>
      <t>、</t>
    </r>
    <r>
      <rPr>
        <sz val="12"/>
        <rFont val="Times New Roman"/>
        <family val="1"/>
      </rPr>
      <t>vsto40</t>
    </r>
    <r>
      <rPr>
        <sz val="12"/>
        <rFont val="宋体"/>
        <family val="3"/>
        <charset val="134"/>
      </rPr>
      <t>假如存在则不进行安装，判断条件为</t>
    </r>
    <r>
      <rPr>
        <sz val="12"/>
        <rFont val="Times New Roman"/>
        <family val="1"/>
      </rPr>
      <t>a.</t>
    </r>
    <r>
      <rPr>
        <sz val="12"/>
        <rFont val="宋体"/>
        <family val="3"/>
        <charset val="134"/>
      </rPr>
      <t>判断</t>
    </r>
    <r>
      <rPr>
        <sz val="12"/>
        <rFont val="Times New Roman"/>
        <family val="1"/>
      </rPr>
      <t xml:space="preserve">.net </t>
    </r>
    <r>
      <rPr>
        <sz val="12"/>
        <rFont val="宋体"/>
        <family val="3"/>
        <charset val="134"/>
      </rPr>
      <t>版本</t>
    </r>
    <r>
      <rPr>
        <sz val="12"/>
        <rFont val="Times New Roman"/>
        <family val="1"/>
      </rPr>
      <t>HKLM\SOFTWARE\Microsoft\.NETFramework b.vsto40x86</t>
    </r>
    <r>
      <rPr>
        <sz val="12"/>
        <rFont val="宋体"/>
        <family val="3"/>
        <charset val="134"/>
      </rPr>
      <t>版本注册表值：</t>
    </r>
    <r>
      <rPr>
        <sz val="12"/>
        <rFont val="Times New Roman"/>
        <family val="1"/>
      </rPr>
      <t>HKEY_CLASSES_ROOT\Installer\Products\9FFC1D3BAD5C095398B40428D1BD765C\ProductName c.vstor40x64</t>
    </r>
    <r>
      <rPr>
        <sz val="12"/>
        <rFont val="宋体"/>
        <family val="3"/>
        <charset val="134"/>
      </rPr>
      <t>值</t>
    </r>
    <r>
      <rPr>
        <sz val="12"/>
        <rFont val="Times New Roman"/>
        <family val="1"/>
      </rPr>
      <t>:HKCR\Installer\Products\067DF0BC6C6C6FA3DA81EFB3B38727D7\ProductName</t>
    </r>
    <phoneticPr fontId="1" type="noConversion"/>
  </si>
  <si>
    <t xml:space="preserve">3、优化将插件兼容x64office 与x86office
</t>
    <phoneticPr fontId="1" type="noConversion"/>
  </si>
  <si>
    <r>
      <t>4</t>
    </r>
    <r>
      <rPr>
        <sz val="12"/>
        <rFont val="宋体"/>
        <family val="3"/>
        <charset val="134"/>
      </rPr>
      <t>、添加插件安装完成打开</t>
    </r>
    <r>
      <rPr>
        <sz val="12"/>
        <rFont val="Times New Roman"/>
        <family val="1"/>
      </rPr>
      <t xml:space="preserve">word </t>
    </r>
    <r>
      <rPr>
        <sz val="12"/>
        <rFont val="宋体"/>
        <family val="3"/>
        <charset val="134"/>
      </rPr>
      <t>机制。</t>
    </r>
    <phoneticPr fontId="1" type="noConversion"/>
  </si>
  <si>
    <r>
      <t>5</t>
    </r>
    <r>
      <rPr>
        <sz val="12"/>
        <rFont val="宋体"/>
        <family val="3"/>
        <charset val="134"/>
      </rPr>
      <t>、限制文献搜索条件不能为空；</t>
    </r>
    <phoneticPr fontId="1" type="noConversion"/>
  </si>
  <si>
    <r>
      <t>6</t>
    </r>
    <r>
      <rPr>
        <sz val="12"/>
        <rFont val="宋体"/>
        <family val="3"/>
        <charset val="134"/>
      </rPr>
      <t>、埋点的</t>
    </r>
    <r>
      <rPr>
        <sz val="12"/>
        <rFont val="Times New Roman"/>
        <family val="1"/>
      </rPr>
      <t>postData encode;</t>
    </r>
    <phoneticPr fontId="1" type="noConversion"/>
  </si>
  <si>
    <r>
      <t>7</t>
    </r>
    <r>
      <rPr>
        <sz val="12"/>
        <rFont val="宋体"/>
        <family val="3"/>
        <charset val="134"/>
      </rPr>
      <t>、修复因埋点</t>
    </r>
    <r>
      <rPr>
        <sz val="12"/>
        <rFont val="Times New Roman"/>
        <family val="1"/>
      </rPr>
      <t>bug</t>
    </r>
    <r>
      <rPr>
        <sz val="12"/>
        <rFont val="宋体"/>
        <family val="3"/>
        <charset val="134"/>
      </rPr>
      <t>造成无法搜索</t>
    </r>
    <r>
      <rPr>
        <sz val="12"/>
        <rFont val="Times New Roman"/>
        <family val="1"/>
      </rPr>
      <t>bug;</t>
    </r>
    <phoneticPr fontId="1" type="noConversion"/>
  </si>
  <si>
    <r>
      <t>8</t>
    </r>
    <r>
      <rPr>
        <sz val="12"/>
        <rFont val="宋体"/>
        <family val="3"/>
        <charset val="134"/>
      </rPr>
      <t>、修改程序下载方式改为下载器下载，并完成程序下载功能。</t>
    </r>
    <phoneticPr fontId="1" type="noConversion"/>
  </si>
  <si>
    <r>
      <t>9</t>
    </r>
    <r>
      <rPr>
        <sz val="12"/>
        <rFont val="宋体"/>
        <family val="3"/>
        <charset val="134"/>
      </rPr>
      <t>、下载器程序判断</t>
    </r>
    <r>
      <rPr>
        <sz val="12"/>
        <rFont val="Times New Roman"/>
        <family val="1"/>
      </rPr>
      <t>office64</t>
    </r>
    <r>
      <rPr>
        <sz val="12"/>
        <rFont val="宋体"/>
        <family val="3"/>
        <charset val="134"/>
      </rPr>
      <t>位还是</t>
    </r>
    <r>
      <rPr>
        <sz val="12"/>
        <rFont val="Times New Roman"/>
        <family val="1"/>
      </rPr>
      <t>32</t>
    </r>
    <r>
      <rPr>
        <sz val="12"/>
        <rFont val="宋体"/>
        <family val="3"/>
        <charset val="134"/>
      </rPr>
      <t>位功能完成，并添加图片滚动初级功能。</t>
    </r>
    <phoneticPr fontId="1" type="noConversion"/>
  </si>
  <si>
    <r>
      <t>10</t>
    </r>
    <r>
      <rPr>
        <sz val="12"/>
        <rFont val="宋体"/>
        <family val="3"/>
        <charset val="134"/>
      </rPr>
      <t>、将工程</t>
    </r>
    <r>
      <rPr>
        <sz val="12"/>
        <rFont val="Times New Roman"/>
        <family val="1"/>
      </rPr>
      <t>SmartUwriteDowloadApp</t>
    </r>
    <r>
      <rPr>
        <sz val="12"/>
        <rFont val="宋体"/>
        <family val="3"/>
        <charset val="134"/>
      </rPr>
      <t>添加到</t>
    </r>
    <r>
      <rPr>
        <sz val="12"/>
        <rFont val="Times New Roman"/>
        <family val="1"/>
      </rPr>
      <t>git</t>
    </r>
    <r>
      <rPr>
        <sz val="12"/>
        <rFont val="宋体"/>
        <family val="3"/>
        <charset val="134"/>
      </rPr>
      <t>备份。</t>
    </r>
    <phoneticPr fontId="1" type="noConversion"/>
  </si>
  <si>
    <r>
      <t>11</t>
    </r>
    <r>
      <rPr>
        <sz val="12"/>
        <rFont val="宋体"/>
        <family val="3"/>
        <charset val="134"/>
      </rPr>
      <t>、完善</t>
    </r>
    <r>
      <rPr>
        <sz val="12"/>
        <rFont val="Times New Roman"/>
        <family val="1"/>
      </rPr>
      <t>officex64</t>
    </r>
    <r>
      <rPr>
        <sz val="12"/>
        <rFont val="宋体"/>
        <family val="3"/>
        <charset val="134"/>
      </rPr>
      <t>校验算法，精简软件安装流程。</t>
    </r>
    <phoneticPr fontId="1" type="noConversion"/>
  </si>
  <si>
    <r>
      <t>12</t>
    </r>
    <r>
      <rPr>
        <sz val="12"/>
        <rFont val="宋体"/>
        <family val="3"/>
        <charset val="134"/>
      </rPr>
      <t>、下载安装引导窗</t>
    </r>
    <r>
      <rPr>
        <sz val="12"/>
        <rFont val="Times New Roman"/>
        <family val="1"/>
      </rPr>
      <t>-</t>
    </r>
    <r>
      <rPr>
        <sz val="12"/>
        <rFont val="宋体"/>
        <family val="3"/>
        <charset val="134"/>
      </rPr>
      <t>识别</t>
    </r>
    <r>
      <rPr>
        <sz val="12"/>
        <rFont val="Times New Roman"/>
        <family val="1"/>
      </rPr>
      <t>office</t>
    </r>
    <r>
      <rPr>
        <sz val="12"/>
        <rFont val="宋体"/>
        <family val="3"/>
        <charset val="134"/>
      </rPr>
      <t>版本</t>
    </r>
    <r>
      <rPr>
        <sz val="12"/>
        <rFont val="Times New Roman"/>
        <family val="1"/>
      </rPr>
      <t>-</t>
    </r>
    <r>
      <rPr>
        <sz val="12"/>
        <rFont val="宋体"/>
        <family val="3"/>
        <charset val="134"/>
      </rPr>
      <t>选择下载安装包</t>
    </r>
    <r>
      <rPr>
        <sz val="12"/>
        <rFont val="Times New Roman"/>
        <family val="1"/>
      </rPr>
      <t>-</t>
    </r>
    <r>
      <rPr>
        <sz val="12"/>
        <rFont val="宋体"/>
        <family val="3"/>
        <charset val="134"/>
      </rPr>
      <t>下载</t>
    </r>
    <r>
      <rPr>
        <sz val="12"/>
        <rFont val="Times New Roman"/>
        <family val="1"/>
      </rPr>
      <t>-</t>
    </r>
    <r>
      <rPr>
        <sz val="12"/>
        <rFont val="宋体"/>
        <family val="3"/>
        <charset val="134"/>
      </rPr>
      <t>安装，安装后自动打开</t>
    </r>
    <r>
      <rPr>
        <sz val="12"/>
        <rFont val="Times New Roman"/>
        <family val="1"/>
      </rPr>
      <t>word</t>
    </r>
    <r>
      <rPr>
        <sz val="12"/>
        <rFont val="宋体"/>
        <family val="3"/>
        <charset val="134"/>
      </rPr>
      <t>文档，同时桌面生成快捷方式，安装过程中自动展示网站宣传图片</t>
    </r>
    <phoneticPr fontId="1" type="noConversion"/>
  </si>
  <si>
    <r>
      <t>13</t>
    </r>
    <r>
      <rPr>
        <sz val="12"/>
        <rFont val="宋体"/>
        <family val="3"/>
        <charset val="134"/>
      </rPr>
      <t>、“推荐期刊”和“推荐审稿人”自动抓取关键词信息</t>
    </r>
    <phoneticPr fontId="1" type="noConversion"/>
  </si>
  <si>
    <r>
      <t>14</t>
    </r>
    <r>
      <rPr>
        <sz val="12"/>
        <rFont val="宋体"/>
        <family val="3"/>
        <charset val="134"/>
      </rPr>
      <t>、</t>
    </r>
    <r>
      <rPr>
        <sz val="12"/>
        <rFont val="Times New Roman"/>
        <family val="1"/>
      </rPr>
      <t xml:space="preserve"> </t>
    </r>
    <r>
      <rPr>
        <sz val="12"/>
        <rFont val="宋体"/>
        <family val="3"/>
        <charset val="134"/>
      </rPr>
      <t>“推荐期刊”推荐结果，若为空，则显示“</t>
    </r>
    <r>
      <rPr>
        <sz val="12"/>
        <rFont val="Times New Roman"/>
        <family val="1"/>
      </rPr>
      <t>0</t>
    </r>
    <r>
      <rPr>
        <sz val="12"/>
        <rFont val="宋体"/>
        <family val="3"/>
        <charset val="134"/>
      </rPr>
      <t>”</t>
    </r>
    <phoneticPr fontId="1" type="noConversion"/>
  </si>
  <si>
    <r>
      <t>15</t>
    </r>
    <r>
      <rPr>
        <sz val="12"/>
        <rFont val="宋体"/>
        <family val="3"/>
        <charset val="134"/>
      </rPr>
      <t>、相关文章展示字段“影响因子”改为“</t>
    </r>
    <r>
      <rPr>
        <sz val="12"/>
        <rFont val="Times New Roman"/>
        <family val="1"/>
      </rPr>
      <t>DOI</t>
    </r>
    <r>
      <rPr>
        <sz val="12"/>
        <rFont val="宋体"/>
        <family val="3"/>
        <charset val="134"/>
      </rPr>
      <t>”</t>
    </r>
    <phoneticPr fontId="1" type="noConversion"/>
  </si>
  <si>
    <r>
      <t>16</t>
    </r>
    <r>
      <rPr>
        <sz val="12"/>
        <rFont val="宋体"/>
        <family val="3"/>
        <charset val="134"/>
      </rPr>
      <t>、插件下载器功能整体完成，添加</t>
    </r>
    <r>
      <rPr>
        <sz val="12"/>
        <rFont val="Times New Roman"/>
        <family val="1"/>
      </rPr>
      <t>5</t>
    </r>
    <r>
      <rPr>
        <sz val="12"/>
        <rFont val="宋体"/>
        <family val="3"/>
        <charset val="134"/>
      </rPr>
      <t>张标准推广图片；</t>
    </r>
    <phoneticPr fontId="1" type="noConversion"/>
  </si>
  <si>
    <r>
      <t>17</t>
    </r>
    <r>
      <rPr>
        <sz val="12"/>
        <rFont val="宋体"/>
        <family val="3"/>
        <charset val="134"/>
      </rPr>
      <t>、添加无法写入注册表解决方案说明文档；</t>
    </r>
    <phoneticPr fontId="1" type="noConversion"/>
  </si>
  <si>
    <r>
      <t>18</t>
    </r>
    <r>
      <rPr>
        <sz val="12"/>
        <rFont val="宋体"/>
        <family val="3"/>
        <charset val="134"/>
      </rPr>
      <t>、添加审稿人与期刊推荐自动关键词抓取与手动抓取自动转换功能；</t>
    </r>
    <phoneticPr fontId="1" type="noConversion"/>
  </si>
  <si>
    <t>19、“推荐审稿人”推荐结果，作者姓名增加超链接，单击后弹出作者发表相关文章（关键词+作者名称）</t>
    <phoneticPr fontId="1" type="noConversion"/>
  </si>
  <si>
    <t>20、 “推荐审稿人”自动记录用户ID，匹配关键词，推荐审稿人信息（姓名+邮箱）</t>
    <phoneticPr fontId="1" type="noConversion"/>
  </si>
  <si>
    <r>
      <t>2</t>
    </r>
    <r>
      <rPr>
        <sz val="12"/>
        <rFont val="宋体"/>
        <family val="3"/>
        <charset val="134"/>
      </rPr>
      <t>1、 “用户反馈”提取用户注册信息（用户名，邮箱，手机号）</t>
    </r>
    <phoneticPr fontId="1" type="noConversion"/>
  </si>
  <si>
    <t>22、下载安装引导窗-识别office版本-选择下载安装包-下载-安装，安装后自动打开word文档，同时桌面生成快捷方式，安装过程中自动展示网站宣传图片</t>
    <phoneticPr fontId="1" type="noConversion"/>
  </si>
  <si>
    <t>23、“推荐期刊”推荐结果，若为空，则显示“0”</t>
    <phoneticPr fontId="1" type="noConversion"/>
  </si>
  <si>
    <t>24、AI文件添加到git进行备份处理</t>
    <phoneticPr fontId="1" type="noConversion"/>
  </si>
  <si>
    <t>25、添加更新提示机制。</t>
    <phoneticPr fontId="1" type="noConversion"/>
  </si>
  <si>
    <t>26、更新机制：修改代码中publicvar.version值，修改接口中的 version值。</t>
    <phoneticPr fontId="1" type="noConversion"/>
  </si>
  <si>
    <t>27、添加xp系统支持；</t>
    <phoneticPr fontId="1" type="noConversion"/>
  </si>
  <si>
    <t>28、openword工程github备份，并编译为x86进行兼容xp</t>
    <phoneticPr fontId="1" type="noConversion"/>
  </si>
  <si>
    <t>29、关键词抓取增加中文字段抓取：关键词、关键词：、【关键词】、[关键词]</t>
    <phoneticPr fontId="1" type="noConversion"/>
  </si>
  <si>
    <r>
      <t>1</t>
    </r>
    <r>
      <rPr>
        <sz val="12"/>
        <rFont val="宋体"/>
        <family val="3"/>
        <charset val="134"/>
      </rPr>
      <t>、埋点标志优化；</t>
    </r>
    <phoneticPr fontId="1" type="noConversion"/>
  </si>
  <si>
    <r>
      <t>2</t>
    </r>
    <r>
      <rPr>
        <sz val="12"/>
        <rFont val="宋体"/>
        <family val="3"/>
        <charset val="134"/>
      </rPr>
      <t>、修正作者样式加载标示定位；</t>
    </r>
    <phoneticPr fontId="1" type="noConversion"/>
  </si>
  <si>
    <t>3、修正图片提示修改；</t>
    <phoneticPr fontId="1" type="noConversion"/>
  </si>
  <si>
    <r>
      <t>4</t>
    </r>
    <r>
      <rPr>
        <sz val="12"/>
        <rFont val="宋体"/>
        <family val="3"/>
        <charset val="134"/>
      </rPr>
      <t>、下载器添加广告链接，并调整轮转时间；</t>
    </r>
    <phoneticPr fontId="1" type="noConversion"/>
  </si>
  <si>
    <r>
      <t>5</t>
    </r>
    <r>
      <rPr>
        <sz val="12"/>
        <rFont val="宋体"/>
        <family val="3"/>
        <charset val="134"/>
      </rPr>
      <t>、添加检测版本更新机制，可不在提醒、手动检查更新。</t>
    </r>
    <phoneticPr fontId="1" type="noConversion"/>
  </si>
  <si>
    <r>
      <t>6</t>
    </r>
    <r>
      <rPr>
        <sz val="12"/>
        <rFont val="宋体"/>
        <family val="3"/>
        <charset val="134"/>
      </rPr>
      <t>、内容提示修改图片校验</t>
    </r>
    <phoneticPr fontId="1" type="noConversion"/>
  </si>
  <si>
    <r>
      <t>7</t>
    </r>
    <r>
      <rPr>
        <sz val="12"/>
        <rFont val="宋体"/>
        <family val="3"/>
        <charset val="134"/>
      </rPr>
      <t xml:space="preserve">、我的文献库
</t>
    </r>
    <r>
      <rPr>
        <sz val="12"/>
        <rFont val="宋体"/>
        <family val="3"/>
        <charset val="134"/>
      </rPr>
      <t>问题</t>
    </r>
    <r>
      <rPr>
        <sz val="12"/>
        <rFont val="Times New Roman"/>
        <family val="1"/>
      </rPr>
      <t>:</t>
    </r>
    <r>
      <rPr>
        <sz val="12"/>
        <rFont val="宋体"/>
        <family val="3"/>
        <charset val="134"/>
      </rPr>
      <t>将收藏的文献放入回收站及放入</t>
    </r>
    <r>
      <rPr>
        <sz val="12"/>
        <rFont val="Times New Roman"/>
        <family val="1"/>
      </rPr>
      <t>/</t>
    </r>
    <r>
      <rPr>
        <sz val="12"/>
        <rFont val="宋体"/>
        <family val="3"/>
        <charset val="134"/>
      </rPr>
      <t>修改分组后</t>
    </r>
    <r>
      <rPr>
        <sz val="12"/>
        <rFont val="Times New Roman"/>
        <family val="1"/>
      </rPr>
      <t>,</t>
    </r>
    <r>
      <rPr>
        <sz val="12"/>
        <rFont val="宋体"/>
        <family val="3"/>
        <charset val="134"/>
      </rPr>
      <t>页面自动跳至顶端</t>
    </r>
    <r>
      <rPr>
        <sz val="12"/>
        <rFont val="Times New Roman"/>
        <family val="1"/>
      </rPr>
      <t xml:space="preserve">;
</t>
    </r>
    <r>
      <rPr>
        <sz val="12"/>
        <rFont val="宋体"/>
        <family val="3"/>
        <charset val="134"/>
      </rPr>
      <t>建议</t>
    </r>
    <r>
      <rPr>
        <sz val="12"/>
        <rFont val="Times New Roman"/>
        <family val="1"/>
      </rPr>
      <t>:</t>
    </r>
    <r>
      <rPr>
        <sz val="12"/>
        <rFont val="宋体"/>
        <family val="3"/>
        <charset val="134"/>
      </rPr>
      <t>定位到被删除文献所在位置附近</t>
    </r>
    <r>
      <rPr>
        <sz val="12"/>
        <rFont val="Times New Roman"/>
        <family val="1"/>
      </rPr>
      <t xml:space="preserve">;
</t>
    </r>
    <phoneticPr fontId="1" type="noConversion"/>
  </si>
  <si>
    <r>
      <t>8</t>
    </r>
    <r>
      <rPr>
        <sz val="12"/>
        <rFont val="宋体"/>
        <family val="3"/>
        <charset val="134"/>
      </rPr>
      <t>、点击清空回收站</t>
    </r>
    <r>
      <rPr>
        <sz val="12"/>
        <rFont val="Times New Roman"/>
        <family val="1"/>
      </rPr>
      <t>,</t>
    </r>
    <r>
      <rPr>
        <sz val="12"/>
        <rFont val="宋体"/>
        <family val="3"/>
        <charset val="134"/>
      </rPr>
      <t>回收站的文献仍存在</t>
    </r>
    <r>
      <rPr>
        <sz val="12"/>
        <rFont val="Times New Roman"/>
        <family val="1"/>
      </rPr>
      <t>,</t>
    </r>
    <r>
      <rPr>
        <sz val="12"/>
        <rFont val="宋体"/>
        <family val="3"/>
        <charset val="134"/>
      </rPr>
      <t>只有再次进入我的文献时自动清空</t>
    </r>
    <r>
      <rPr>
        <sz val="12"/>
        <rFont val="Times New Roman"/>
        <family val="1"/>
      </rPr>
      <t xml:space="preserve">;
</t>
    </r>
    <r>
      <rPr>
        <sz val="12"/>
        <rFont val="宋体"/>
        <family val="3"/>
        <charset val="134"/>
      </rPr>
      <t>建议</t>
    </r>
    <r>
      <rPr>
        <sz val="12"/>
        <rFont val="Times New Roman"/>
        <family val="1"/>
      </rPr>
      <t>:</t>
    </r>
    <r>
      <rPr>
        <sz val="12"/>
        <rFont val="宋体"/>
        <family val="3"/>
        <charset val="134"/>
      </rPr>
      <t>点击清空回收站</t>
    </r>
    <r>
      <rPr>
        <sz val="12"/>
        <rFont val="Times New Roman"/>
        <family val="1"/>
      </rPr>
      <t>,</t>
    </r>
    <r>
      <rPr>
        <sz val="12"/>
        <rFont val="宋体"/>
        <family val="3"/>
        <charset val="134"/>
      </rPr>
      <t>回收站的文献清除</t>
    </r>
    <r>
      <rPr>
        <sz val="12"/>
        <rFont val="Times New Roman"/>
        <family val="1"/>
      </rPr>
      <t xml:space="preserve">;
</t>
    </r>
    <phoneticPr fontId="1" type="noConversion"/>
  </si>
  <si>
    <r>
      <t>9</t>
    </r>
    <r>
      <rPr>
        <sz val="12"/>
        <rFont val="宋体"/>
        <family val="3"/>
        <charset val="134"/>
      </rPr>
      <t>、修复回收站</t>
    </r>
    <r>
      <rPr>
        <sz val="12"/>
        <rFont val="Times New Roman"/>
        <family val="1"/>
      </rPr>
      <t>--</t>
    </r>
    <r>
      <rPr>
        <sz val="12"/>
        <rFont val="宋体"/>
        <family val="3"/>
        <charset val="134"/>
      </rPr>
      <t>数值统计及列表展示与实际文献不一致</t>
    </r>
    <r>
      <rPr>
        <sz val="12"/>
        <rFont val="Times New Roman"/>
        <family val="1"/>
      </rPr>
      <t>bug</t>
    </r>
    <phoneticPr fontId="1" type="noConversion"/>
  </si>
  <si>
    <r>
      <t>10</t>
    </r>
    <r>
      <rPr>
        <sz val="12"/>
        <rFont val="宋体"/>
        <family val="3"/>
        <charset val="134"/>
      </rPr>
      <t>、新需求重命名分组
建议</t>
    </r>
    <r>
      <rPr>
        <sz val="12"/>
        <rFont val="Times New Roman"/>
        <family val="1"/>
      </rPr>
      <t>1:</t>
    </r>
    <r>
      <rPr>
        <sz val="12"/>
        <rFont val="宋体"/>
        <family val="3"/>
        <charset val="134"/>
      </rPr>
      <t>弹出的名称框自动显示分组的名称
建议</t>
    </r>
    <r>
      <rPr>
        <sz val="12"/>
        <rFont val="Times New Roman"/>
        <family val="1"/>
      </rPr>
      <t>2:</t>
    </r>
    <r>
      <rPr>
        <sz val="12"/>
        <rFont val="宋体"/>
        <family val="3"/>
        <charset val="134"/>
      </rPr>
      <t>重命名分组后其他分组保持原状态</t>
    </r>
    <r>
      <rPr>
        <sz val="12"/>
        <rFont val="Times New Roman"/>
        <family val="1"/>
      </rPr>
      <t>,</t>
    </r>
    <r>
      <rPr>
        <sz val="12"/>
        <rFont val="宋体"/>
        <family val="3"/>
        <charset val="134"/>
      </rPr>
      <t xml:space="preserve">而不是全部展开
</t>
    </r>
    <phoneticPr fontId="1" type="noConversion"/>
  </si>
  <si>
    <r>
      <t>11</t>
    </r>
    <r>
      <rPr>
        <sz val="12"/>
        <rFont val="宋体"/>
        <family val="3"/>
        <charset val="134"/>
      </rPr>
      <t>、文献库相关界面打开时其他</t>
    </r>
    <r>
      <rPr>
        <sz val="12"/>
        <rFont val="Times New Roman"/>
        <family val="1"/>
      </rPr>
      <t>word</t>
    </r>
    <r>
      <rPr>
        <sz val="12"/>
        <rFont val="宋体"/>
        <family val="3"/>
        <charset val="134"/>
      </rPr>
      <t>界面无法操作，且没有提示</t>
    </r>
    <phoneticPr fontId="1" type="noConversion"/>
  </si>
  <si>
    <r>
      <t>12</t>
    </r>
    <r>
      <rPr>
        <sz val="12"/>
        <rFont val="宋体"/>
        <family val="3"/>
        <charset val="134"/>
      </rPr>
      <t>、选中文件分组</t>
    </r>
    <r>
      <rPr>
        <sz val="12"/>
        <rFont val="Times New Roman"/>
        <family val="1"/>
      </rPr>
      <t>,</t>
    </r>
    <r>
      <rPr>
        <sz val="12"/>
        <rFont val="宋体"/>
        <family val="3"/>
        <charset val="134"/>
      </rPr>
      <t>选择取消删除后展示弹框</t>
    </r>
    <r>
      <rPr>
        <sz val="12"/>
        <rFont val="Times New Roman"/>
        <family val="1"/>
      </rPr>
      <t>,</t>
    </r>
    <r>
      <rPr>
        <sz val="12"/>
        <rFont val="宋体"/>
        <family val="3"/>
        <charset val="134"/>
      </rPr>
      <t>建议删除</t>
    </r>
    <phoneticPr fontId="1" type="noConversion"/>
  </si>
  <si>
    <r>
      <t>13</t>
    </r>
    <r>
      <rPr>
        <sz val="12"/>
        <rFont val="宋体"/>
        <family val="3"/>
        <charset val="134"/>
      </rPr>
      <t xml:space="preserve">、参考文献样式
</t>
    </r>
    <r>
      <rPr>
        <sz val="12"/>
        <rFont val="宋体"/>
        <family val="3"/>
        <charset val="134"/>
      </rPr>
      <t>参考文献样式仅展示为字段</t>
    </r>
    <r>
      <rPr>
        <sz val="12"/>
        <rFont val="Times New Roman"/>
        <family val="1"/>
      </rPr>
      <t>,</t>
    </r>
    <r>
      <rPr>
        <sz val="12"/>
        <rFont val="宋体"/>
        <family val="3"/>
        <charset val="134"/>
      </rPr>
      <t xml:space="preserve">而不是样式名称。在用户选择文献检索—引用、语句匹配—引用、我的文献—插入文献时，均给出如“请选择具体的参考文献样式后再插入文献”的提示。
</t>
    </r>
    <phoneticPr fontId="1" type="noConversion"/>
  </si>
  <si>
    <r>
      <t>14</t>
    </r>
    <r>
      <rPr>
        <sz val="12"/>
        <rFont val="宋体"/>
        <family val="3"/>
        <charset val="134"/>
      </rPr>
      <t>、出版年份信息没有的情况下，提示为</t>
    </r>
    <r>
      <rPr>
        <sz val="12"/>
        <rFont val="Times New Roman"/>
        <family val="1"/>
      </rPr>
      <t>(no year)</t>
    </r>
    <r>
      <rPr>
        <sz val="12"/>
        <rFont val="宋体"/>
        <family val="3"/>
        <charset val="134"/>
      </rPr>
      <t>，参考</t>
    </r>
    <r>
      <rPr>
        <sz val="12"/>
        <rFont val="Times New Roman"/>
        <family val="1"/>
      </rPr>
      <t>(no volume)</t>
    </r>
    <phoneticPr fontId="1" type="noConversion"/>
  </si>
  <si>
    <r>
      <t>15</t>
    </r>
    <r>
      <rPr>
        <sz val="12"/>
        <rFont val="宋体"/>
        <family val="3"/>
        <charset val="134"/>
      </rPr>
      <t>、</t>
    </r>
    <r>
      <rPr>
        <sz val="12"/>
        <rFont val="Times New Roman"/>
        <family val="1"/>
      </rPr>
      <t xml:space="preserve">RefreshIndex </t>
    </r>
    <r>
      <rPr>
        <sz val="12"/>
        <rFont val="宋体"/>
        <family val="3"/>
        <charset val="134"/>
      </rPr>
      <t>添加</t>
    </r>
    <r>
      <rPr>
        <sz val="12"/>
        <rFont val="Times New Roman"/>
        <family val="1"/>
      </rPr>
      <t>PublicVar.WriteIndex = true;</t>
    </r>
    <r>
      <rPr>
        <sz val="12"/>
        <rFont val="宋体"/>
        <family val="3"/>
        <charset val="134"/>
      </rPr>
      <t>属性设置；</t>
    </r>
    <phoneticPr fontId="1" type="noConversion"/>
  </si>
  <si>
    <r>
      <t>16</t>
    </r>
    <r>
      <rPr>
        <sz val="12"/>
        <rFont val="宋体"/>
        <family val="3"/>
        <charset val="134"/>
      </rPr>
      <t>、修复导出推荐审稿人与回避审稿人选定状态错误</t>
    </r>
    <r>
      <rPr>
        <sz val="12"/>
        <rFont val="Times New Roman"/>
        <family val="1"/>
      </rPr>
      <t>bug;</t>
    </r>
    <phoneticPr fontId="1" type="noConversion"/>
  </si>
  <si>
    <r>
      <t>17</t>
    </r>
    <r>
      <rPr>
        <sz val="12"/>
        <rFont val="宋体"/>
        <family val="3"/>
        <charset val="134"/>
      </rPr>
      <t>、搭建</t>
    </r>
    <r>
      <rPr>
        <sz val="12"/>
        <rFont val="Times New Roman"/>
        <family val="1"/>
      </rPr>
      <t xml:space="preserve">Android </t>
    </r>
    <r>
      <rPr>
        <sz val="12"/>
        <rFont val="宋体"/>
        <family val="3"/>
        <charset val="134"/>
      </rPr>
      <t>开发环境；</t>
    </r>
    <r>
      <rPr>
        <sz val="12"/>
        <rFont val="Times New Roman"/>
        <family val="1"/>
      </rPr>
      <t>android studio + genymotion +jdk1.8 x64</t>
    </r>
    <phoneticPr fontId="1" type="noConversion"/>
  </si>
  <si>
    <t>1、修复版本校验bug;</t>
    <phoneticPr fontId="1" type="noConversion"/>
  </si>
  <si>
    <r>
      <t>2</t>
    </r>
    <r>
      <rPr>
        <sz val="12"/>
        <rFont val="宋体"/>
        <family val="3"/>
        <charset val="134"/>
      </rPr>
      <t>、更新新版本到服务器；</t>
    </r>
    <phoneticPr fontId="1" type="noConversion"/>
  </si>
  <si>
    <r>
      <t>3</t>
    </r>
    <r>
      <rPr>
        <sz val="12"/>
        <rFont val="宋体"/>
        <family val="3"/>
        <charset val="134"/>
      </rPr>
      <t>、友盟测试环境集成完毕，因无友盟账号及第三方测试账号暂时搁置开启正常注册登录开发；</t>
    </r>
    <phoneticPr fontId="1" type="noConversion"/>
  </si>
  <si>
    <r>
      <t>4</t>
    </r>
    <r>
      <rPr>
        <sz val="12"/>
        <rFont val="宋体"/>
        <family val="3"/>
        <charset val="134"/>
      </rPr>
      <t>、完成注册页面</t>
    </r>
    <r>
      <rPr>
        <sz val="12"/>
        <rFont val="Times New Roman"/>
        <family val="1"/>
      </rPr>
      <t>1</t>
    </r>
    <r>
      <rPr>
        <sz val="12"/>
        <rFont val="宋体"/>
        <family val="3"/>
        <charset val="134"/>
      </rPr>
      <t>的布局搭建，包括手机注、验证码、密码、确认密码；</t>
    </r>
    <phoneticPr fontId="1" type="noConversion"/>
  </si>
  <si>
    <r>
      <t>5</t>
    </r>
    <r>
      <rPr>
        <sz val="12"/>
        <rFont val="宋体"/>
        <family val="3"/>
        <charset val="134"/>
      </rPr>
      <t>、完成注册页面</t>
    </r>
    <r>
      <rPr>
        <sz val="12"/>
        <rFont val="Times New Roman"/>
        <family val="1"/>
      </rPr>
      <t>2</t>
    </r>
    <r>
      <rPr>
        <sz val="12"/>
        <rFont val="宋体"/>
        <family val="3"/>
        <charset val="134"/>
      </rPr>
      <t>的搭建，当注册完成是自动跳转到注册页</t>
    </r>
    <r>
      <rPr>
        <sz val="12"/>
        <rFont val="Times New Roman"/>
        <family val="1"/>
      </rPr>
      <t>2</t>
    </r>
    <r>
      <rPr>
        <sz val="12"/>
        <rFont val="宋体"/>
        <family val="3"/>
        <charset val="134"/>
      </rPr>
      <t>，补全必要信息，用户也可跳过稍后自行补全；</t>
    </r>
    <phoneticPr fontId="1" type="noConversion"/>
  </si>
  <si>
    <r>
      <t>6</t>
    </r>
    <r>
      <rPr>
        <sz val="12"/>
        <rFont val="宋体"/>
        <family val="3"/>
        <charset val="134"/>
      </rPr>
      <t>、完整</t>
    </r>
    <r>
      <rPr>
        <sz val="12"/>
        <rFont val="Times New Roman"/>
        <family val="1"/>
      </rPr>
      <t>login</t>
    </r>
    <r>
      <rPr>
        <sz val="12"/>
        <rFont val="宋体"/>
        <family val="3"/>
        <charset val="134"/>
      </rPr>
      <t>页面，注册页面初步搭建及跳转。</t>
    </r>
    <phoneticPr fontId="1" type="noConversion"/>
  </si>
  <si>
    <r>
      <t>7</t>
    </r>
    <r>
      <rPr>
        <sz val="12"/>
        <rFont val="宋体"/>
        <family val="3"/>
        <charset val="134"/>
      </rPr>
      <t>、上午到积水潭医院听课贴近客户了解市场应用情况。</t>
    </r>
    <phoneticPr fontId="1" type="noConversion"/>
  </si>
  <si>
    <r>
      <t>9</t>
    </r>
    <r>
      <rPr>
        <sz val="12"/>
        <rFont val="宋体"/>
        <family val="3"/>
        <charset val="134"/>
      </rPr>
      <t>、文献搜索进行线程优化，将使用完的线程</t>
    </r>
    <r>
      <rPr>
        <sz val="12"/>
        <rFont val="Times New Roman"/>
        <family val="1"/>
      </rPr>
      <t>Abort</t>
    </r>
    <r>
      <rPr>
        <sz val="12"/>
        <rFont val="宋体"/>
        <family val="3"/>
        <charset val="134"/>
      </rPr>
      <t>；</t>
    </r>
    <phoneticPr fontId="1" type="noConversion"/>
  </si>
  <si>
    <r>
      <t>10</t>
    </r>
    <r>
      <rPr>
        <sz val="12"/>
        <rFont val="宋体"/>
        <family val="3"/>
        <charset val="134"/>
      </rPr>
      <t>、设置文献搜索结果未返回时无法进行下次搜索；</t>
    </r>
    <phoneticPr fontId="1" type="noConversion"/>
  </si>
  <si>
    <r>
      <t>8</t>
    </r>
    <r>
      <rPr>
        <sz val="12"/>
        <rFont val="宋体"/>
        <family val="3"/>
        <charset val="134"/>
      </rPr>
      <t>、将用户埋点线程使用完毕后</t>
    </r>
    <r>
      <rPr>
        <sz val="12"/>
        <rFont val="Times New Roman"/>
        <family val="1"/>
      </rPr>
      <t>Abort</t>
    </r>
    <r>
      <rPr>
        <sz val="12"/>
        <rFont val="宋体"/>
        <family val="3"/>
        <charset val="134"/>
      </rPr>
      <t>掉</t>
    </r>
    <r>
      <rPr>
        <sz val="12"/>
        <rFont val="Times New Roman"/>
        <family val="1"/>
      </rPr>
      <t>,</t>
    </r>
    <r>
      <rPr>
        <sz val="12"/>
        <rFont val="宋体"/>
        <family val="3"/>
        <charset val="134"/>
      </rPr>
      <t>减少资源占用；</t>
    </r>
    <phoneticPr fontId="1" type="noConversion"/>
  </si>
  <si>
    <r>
      <t>11</t>
    </r>
    <r>
      <rPr>
        <sz val="12"/>
        <rFont val="宋体"/>
        <family val="3"/>
        <charset val="134"/>
      </rPr>
      <t>、下载器检查是否有</t>
    </r>
    <r>
      <rPr>
        <sz val="12"/>
        <rFont val="Times New Roman"/>
        <family val="1"/>
      </rPr>
      <t>WORD</t>
    </r>
    <r>
      <rPr>
        <sz val="12"/>
        <rFont val="宋体"/>
        <family val="3"/>
        <charset val="134"/>
      </rPr>
      <t>打开，假如有则必须关闭后才可以进行软件下载；以免用户代开</t>
    </r>
    <r>
      <rPr>
        <sz val="12"/>
        <rFont val="Times New Roman"/>
        <family val="1"/>
      </rPr>
      <t>word</t>
    </r>
    <r>
      <rPr>
        <sz val="12"/>
        <rFont val="宋体"/>
        <family val="3"/>
        <charset val="134"/>
      </rPr>
      <t>时插件无法及时更新；</t>
    </r>
    <phoneticPr fontId="1" type="noConversion"/>
  </si>
  <si>
    <r>
      <t>1</t>
    </r>
    <r>
      <rPr>
        <sz val="12"/>
        <rFont val="宋体"/>
        <family val="3"/>
        <charset val="134"/>
      </rPr>
      <t>、下载器程序优化</t>
    </r>
    <phoneticPr fontId="1" type="noConversion"/>
  </si>
  <si>
    <r>
      <t>2</t>
    </r>
    <r>
      <rPr>
        <sz val="12"/>
        <rFont val="宋体"/>
        <family val="3"/>
        <charset val="134"/>
      </rPr>
      <t>、各个开发者平台信息注册；</t>
    </r>
    <phoneticPr fontId="1" type="noConversion"/>
  </si>
  <si>
    <r>
      <t>3</t>
    </r>
    <r>
      <rPr>
        <sz val="12"/>
        <rFont val="宋体"/>
        <family val="3"/>
        <charset val="134"/>
      </rPr>
      <t>、写作助手跳转注册页，添加埋点处理。</t>
    </r>
    <phoneticPr fontId="1" type="noConversion"/>
  </si>
  <si>
    <r>
      <t>4</t>
    </r>
    <r>
      <rPr>
        <sz val="12"/>
        <rFont val="宋体"/>
        <family val="3"/>
        <charset val="134"/>
      </rPr>
      <t>、研究我的文献库增加</t>
    </r>
    <r>
      <rPr>
        <sz val="12"/>
        <rFont val="Times New Roman"/>
        <family val="1"/>
      </rPr>
      <t>pdf</t>
    </r>
    <r>
      <rPr>
        <sz val="12"/>
        <rFont val="宋体"/>
        <family val="3"/>
        <charset val="134"/>
      </rPr>
      <t>查看功能；</t>
    </r>
    <phoneticPr fontId="1" type="noConversion"/>
  </si>
  <si>
    <r>
      <t>5</t>
    </r>
    <r>
      <rPr>
        <sz val="12"/>
        <rFont val="宋体"/>
        <family val="3"/>
        <charset val="134"/>
      </rPr>
      <t>、搭建测试</t>
    </r>
    <r>
      <rPr>
        <sz val="12"/>
        <rFont val="Times New Roman"/>
        <family val="1"/>
      </rPr>
      <t>demo</t>
    </r>
    <r>
      <rPr>
        <sz val="12"/>
        <rFont val="宋体"/>
        <family val="3"/>
        <charset val="134"/>
      </rPr>
      <t>可查看</t>
    </r>
    <r>
      <rPr>
        <sz val="12"/>
        <rFont val="Times New Roman"/>
        <family val="1"/>
      </rPr>
      <t>pdf;</t>
    </r>
    <phoneticPr fontId="1" type="noConversion"/>
  </si>
  <si>
    <r>
      <t>6</t>
    </r>
    <r>
      <rPr>
        <sz val="12"/>
        <rFont val="宋体"/>
        <family val="3"/>
        <charset val="134"/>
      </rPr>
      <t>、设计后台存储写法</t>
    </r>
    <phoneticPr fontId="1" type="noConversion"/>
  </si>
  <si>
    <r>
      <t>7</t>
    </r>
    <r>
      <rPr>
        <sz val="12"/>
        <rFont val="宋体"/>
        <family val="3"/>
        <charset val="134"/>
      </rPr>
      <t>、优化我的文献库文件存储目录结构；</t>
    </r>
    <phoneticPr fontId="1" type="noConversion"/>
  </si>
  <si>
    <r>
      <t>8</t>
    </r>
    <r>
      <rPr>
        <sz val="12"/>
        <rFont val="宋体"/>
        <family val="3"/>
        <charset val="134"/>
      </rPr>
      <t>、重构我的文献库代码中的获取文献域获取类别代码；</t>
    </r>
    <phoneticPr fontId="1" type="noConversion"/>
  </si>
  <si>
    <r>
      <t>9</t>
    </r>
    <r>
      <rPr>
        <sz val="12"/>
        <rFont val="宋体"/>
        <family val="3"/>
        <charset val="134"/>
      </rPr>
      <t>、操作本地文献代买重构；</t>
    </r>
    <phoneticPr fontId="1" type="noConversion"/>
  </si>
  <si>
    <r>
      <t>10</t>
    </r>
    <r>
      <rPr>
        <sz val="12"/>
        <rFont val="宋体"/>
        <family val="3"/>
        <charset val="134"/>
      </rPr>
      <t>、编写获取类别、文献接口代码；</t>
    </r>
    <phoneticPr fontId="1" type="noConversion"/>
  </si>
  <si>
    <t>完成我的文献库后台存储所有接口开发。</t>
    <phoneticPr fontId="1" type="noConversion"/>
  </si>
  <si>
    <t>吴海龙</t>
    <phoneticPr fontId="1" type="noConversion"/>
  </si>
  <si>
    <t>1、重构我的文献库代码；</t>
    <phoneticPr fontId="1" type="noConversion"/>
  </si>
  <si>
    <t>2、修改我的文献库机制为登录时将本地数据同步到服务器，我的文献库增加同步按钮，点击同步将服务器数据同步到本地。</t>
    <phoneticPr fontId="1" type="noConversion"/>
  </si>
  <si>
    <r>
      <t>3</t>
    </r>
    <r>
      <rPr>
        <sz val="12"/>
        <rFont val="宋体"/>
        <family val="3"/>
        <charset val="134"/>
      </rPr>
      <t>、下载机制修改判断系统为</t>
    </r>
    <r>
      <rPr>
        <sz val="12"/>
        <rFont val="Times New Roman"/>
        <family val="1"/>
      </rPr>
      <t>xp</t>
    </r>
    <r>
      <rPr>
        <sz val="12"/>
        <rFont val="宋体"/>
        <family val="3"/>
        <charset val="134"/>
      </rPr>
      <t>直接下载</t>
    </r>
    <r>
      <rPr>
        <sz val="12"/>
        <rFont val="Times New Roman"/>
        <family val="1"/>
      </rPr>
      <t>32</t>
    </r>
    <r>
      <rPr>
        <sz val="12"/>
        <rFont val="宋体"/>
        <family val="3"/>
        <charset val="134"/>
      </rPr>
      <t>位插件；</t>
    </r>
    <phoneticPr fontId="1" type="noConversion"/>
  </si>
  <si>
    <r>
      <t>4</t>
    </r>
    <r>
      <rPr>
        <sz val="12"/>
        <rFont val="宋体"/>
        <family val="3"/>
        <charset val="134"/>
      </rPr>
      <t>、</t>
    </r>
    <r>
      <rPr>
        <sz val="12"/>
        <rFont val="Times New Roman"/>
        <family val="1"/>
      </rPr>
      <t>bug</t>
    </r>
    <r>
      <rPr>
        <sz val="12"/>
        <rFont val="宋体"/>
        <family val="3"/>
        <charset val="134"/>
      </rPr>
      <t>修复；</t>
    </r>
    <phoneticPr fontId="1" type="noConversion"/>
  </si>
  <si>
    <r>
      <t>1</t>
    </r>
    <r>
      <rPr>
        <sz val="12"/>
        <rFont val="宋体"/>
        <family val="3"/>
        <charset val="134"/>
      </rPr>
      <t>、搭建</t>
    </r>
    <r>
      <rPr>
        <sz val="12"/>
        <rFont val="Times New Roman"/>
        <family val="1"/>
      </rPr>
      <t>xp</t>
    </r>
    <r>
      <rPr>
        <sz val="12"/>
        <rFont val="宋体"/>
        <family val="3"/>
        <charset val="134"/>
      </rPr>
      <t>运行环境，寻找插件</t>
    </r>
    <r>
      <rPr>
        <sz val="12"/>
        <rFont val="Times New Roman"/>
        <family val="1"/>
      </rPr>
      <t>xp+word2007</t>
    </r>
    <r>
      <rPr>
        <sz val="12"/>
        <rFont val="宋体"/>
        <family val="3"/>
        <charset val="134"/>
      </rPr>
      <t>运行环境的不显示的解决方案；</t>
    </r>
    <phoneticPr fontId="1" type="noConversion"/>
  </si>
  <si>
    <r>
      <t>2、环境安装补丁</t>
    </r>
    <r>
      <rPr>
        <sz val="12"/>
        <rFont val="宋体"/>
        <family val="3"/>
        <charset val="134"/>
      </rPr>
      <t>office2007sp3-kb2526086-fullfile-zh-cn.exe即可</t>
    </r>
    <phoneticPr fontId="1" type="noConversion"/>
  </si>
  <si>
    <t>3、增强测试xp环境下插件安装情况</t>
    <phoneticPr fontId="1" type="noConversion"/>
  </si>
  <si>
    <t>4、发现xp系统下有KB976477错误发生</t>
    <phoneticPr fontId="1" type="noConversion"/>
  </si>
  <si>
    <t>5、增加PMID值设置</t>
    <phoneticPr fontId="1" type="noConversion"/>
  </si>
  <si>
    <r>
      <t>6</t>
    </r>
    <r>
      <rPr>
        <sz val="12"/>
        <rFont val="宋体"/>
        <family val="3"/>
        <charset val="134"/>
      </rPr>
      <t>、</t>
    </r>
    <r>
      <rPr>
        <sz val="12"/>
        <rFont val="Times New Roman"/>
        <family val="1"/>
      </rPr>
      <t>xp</t>
    </r>
    <r>
      <rPr>
        <sz val="12"/>
        <rFont val="宋体"/>
        <family val="3"/>
        <charset val="134"/>
      </rPr>
      <t>系统使用</t>
    </r>
    <r>
      <rPr>
        <sz val="12"/>
        <rFont val="Times New Roman"/>
        <family val="1"/>
      </rPr>
      <t>office2010</t>
    </r>
    <r>
      <rPr>
        <sz val="12"/>
        <rFont val="宋体"/>
        <family val="3"/>
        <charset val="134"/>
      </rPr>
      <t>可安装插件</t>
    </r>
    <phoneticPr fontId="1" type="noConversion"/>
  </si>
  <si>
    <r>
      <t>8</t>
    </r>
    <r>
      <rPr>
        <sz val="12"/>
        <rFont val="宋体"/>
        <family val="3"/>
        <charset val="134"/>
      </rPr>
      <t>、补充说明专利交底书内容；</t>
    </r>
    <phoneticPr fontId="1" type="noConversion"/>
  </si>
  <si>
    <r>
      <t>9</t>
    </r>
    <r>
      <rPr>
        <sz val="12"/>
        <rFont val="宋体"/>
        <family val="3"/>
        <charset val="134"/>
      </rPr>
      <t>、字段添加粗体</t>
    </r>
    <r>
      <rPr>
        <sz val="12"/>
        <rFont val="Times New Roman"/>
        <family val="1"/>
      </rPr>
      <t>+</t>
    </r>
    <r>
      <rPr>
        <sz val="12"/>
        <rFont val="宋体"/>
        <family val="3"/>
        <charset val="134"/>
      </rPr>
      <t>斜体样式设置；</t>
    </r>
    <phoneticPr fontId="1" type="noConversion"/>
  </si>
  <si>
    <r>
      <t>10</t>
    </r>
    <r>
      <rPr>
        <sz val="12"/>
        <rFont val="宋体"/>
        <family val="3"/>
        <charset val="134"/>
      </rPr>
      <t>、文中引文作者年删除引文后样式改变错误；</t>
    </r>
    <phoneticPr fontId="1" type="noConversion"/>
  </si>
  <si>
    <r>
      <t>11</t>
    </r>
    <r>
      <rPr>
        <sz val="12"/>
        <rFont val="宋体"/>
        <family val="3"/>
        <charset val="134"/>
      </rPr>
      <t>、文献同步机制修改为打开我的文献库下载</t>
    </r>
    <phoneticPr fontId="1" type="noConversion"/>
  </si>
  <si>
    <r>
      <t>12</t>
    </r>
    <r>
      <rPr>
        <sz val="12"/>
        <rFont val="宋体"/>
        <family val="3"/>
        <charset val="134"/>
      </rPr>
      <t>、设置文中引文默认正文字体</t>
    </r>
    <phoneticPr fontId="1" type="noConversion"/>
  </si>
  <si>
    <r>
      <t>13</t>
    </r>
    <r>
      <rPr>
        <sz val="12"/>
        <rFont val="宋体"/>
        <family val="3"/>
        <charset val="134"/>
      </rPr>
      <t>、设置参考文献</t>
    </r>
    <r>
      <rPr>
        <sz val="12"/>
        <rFont val="Times New Roman"/>
        <family val="1"/>
      </rPr>
      <t>carlibri</t>
    </r>
    <r>
      <rPr>
        <sz val="12"/>
        <rFont val="宋体"/>
        <family val="3"/>
        <charset val="134"/>
      </rPr>
      <t>字体</t>
    </r>
    <phoneticPr fontId="1" type="noConversion"/>
  </si>
  <si>
    <r>
      <t>14</t>
    </r>
    <r>
      <rPr>
        <sz val="12"/>
        <rFont val="宋体"/>
        <family val="3"/>
        <charset val="134"/>
      </rPr>
      <t>、修复另存为无法上传样式</t>
    </r>
    <r>
      <rPr>
        <sz val="12"/>
        <rFont val="Times New Roman"/>
        <family val="1"/>
      </rPr>
      <t>bug;</t>
    </r>
    <phoneticPr fontId="1" type="noConversion"/>
  </si>
  <si>
    <r>
      <t>15</t>
    </r>
    <r>
      <rPr>
        <sz val="12"/>
        <rFont val="宋体"/>
        <family val="3"/>
        <charset val="134"/>
      </rPr>
      <t>、代码整理；</t>
    </r>
    <phoneticPr fontId="1" type="noConversion"/>
  </si>
  <si>
    <r>
      <t>7</t>
    </r>
    <r>
      <rPr>
        <sz val="12"/>
        <rFont val="宋体"/>
        <family val="3"/>
        <charset val="134"/>
      </rPr>
      <t>、</t>
    </r>
    <r>
      <rPr>
        <sz val="12"/>
        <rFont val="Times New Roman"/>
        <family val="1"/>
      </rPr>
      <t>0x8007007F</t>
    </r>
    <r>
      <rPr>
        <sz val="12"/>
        <rFont val="宋体"/>
        <family val="3"/>
        <charset val="134"/>
      </rPr>
      <t>安装相应补丁</t>
    </r>
    <r>
      <rPr>
        <sz val="12"/>
        <rFont val="Times New Roman"/>
        <family val="1"/>
      </rPr>
      <t>WindowsXP-KB971513-x86-CHS.exe[FALSE]</t>
    </r>
    <phoneticPr fontId="1" type="noConversion"/>
  </si>
  <si>
    <r>
      <t>16</t>
    </r>
    <r>
      <rPr>
        <sz val="12"/>
        <rFont val="宋体"/>
        <family val="3"/>
        <charset val="134"/>
      </rPr>
      <t>、修复作者年制剩余作者</t>
    </r>
    <r>
      <rPr>
        <sz val="12"/>
        <rFont val="Times New Roman"/>
        <family val="1"/>
      </rPr>
      <t>et al</t>
    </r>
    <r>
      <rPr>
        <sz val="12"/>
        <rFont val="宋体"/>
        <family val="3"/>
        <charset val="134"/>
      </rPr>
      <t>斜体样式未应用</t>
    </r>
    <r>
      <rPr>
        <sz val="12"/>
        <rFont val="Times New Roman"/>
        <family val="1"/>
      </rPr>
      <t>bug;</t>
    </r>
    <phoneticPr fontId="1" type="noConversion"/>
  </si>
  <si>
    <r>
      <t>17</t>
    </r>
    <r>
      <rPr>
        <sz val="12"/>
        <rFont val="宋体"/>
        <family val="3"/>
        <charset val="134"/>
      </rPr>
      <t>、删除样式</t>
    </r>
    <r>
      <rPr>
        <sz val="12"/>
        <rFont val="Times New Roman"/>
        <family val="1"/>
      </rPr>
      <t>J Cardiovascular Pharmacol      J Medical Food</t>
    </r>
    <phoneticPr fontId="1" type="noConversion"/>
  </si>
  <si>
    <r>
      <t>18</t>
    </r>
    <r>
      <rPr>
        <sz val="12"/>
        <rFont val="宋体"/>
        <family val="3"/>
        <charset val="134"/>
      </rPr>
      <t>、点击确定无法保存</t>
    </r>
    <r>
      <rPr>
        <sz val="12"/>
        <rFont val="Times New Roman"/>
        <family val="1"/>
      </rPr>
      <t>bug;</t>
    </r>
    <phoneticPr fontId="1" type="noConversion"/>
  </si>
  <si>
    <t>1、完成作者年制省略作者斜体格式设置算法，应用样式同样适用此算法；</t>
    <phoneticPr fontId="1" type="noConversion"/>
  </si>
  <si>
    <t>2、修改样式下载的json与对象的序列化方式为JsonConvert；</t>
    <phoneticPr fontId="1" type="noConversion"/>
  </si>
  <si>
    <t>3、修复xp系统下载样式错误bug;</t>
    <phoneticPr fontId="1" type="noConversion"/>
  </si>
  <si>
    <r>
      <t>1.</t>
    </r>
    <r>
      <rPr>
        <sz val="12"/>
        <rFont val="宋体"/>
        <family val="3"/>
        <charset val="134"/>
      </rPr>
      <t>设计期刊演示选择页面，并开发出</t>
    </r>
    <r>
      <rPr>
        <sz val="12"/>
        <rFont val="Times New Roman"/>
        <family val="1"/>
      </rPr>
      <t>demo</t>
    </r>
    <r>
      <rPr>
        <sz val="12"/>
        <rFont val="宋体"/>
        <family val="3"/>
        <charset val="134"/>
      </rPr>
      <t>版，采用面向接口思想。</t>
    </r>
    <phoneticPr fontId="1" type="noConversion"/>
  </si>
  <si>
    <r>
      <t>2.</t>
    </r>
    <r>
      <rPr>
        <sz val="12"/>
        <rFont val="宋体"/>
        <family val="3"/>
        <charset val="134"/>
      </rPr>
      <t>沟通后台接口设计方案有信息系统组提供期刊信息、模板、样式接口信息。</t>
    </r>
    <phoneticPr fontId="1" type="noConversion"/>
  </si>
  <si>
    <t>1、会议研究写作助手收费版流程；</t>
    <phoneticPr fontId="1" type="noConversion"/>
  </si>
  <si>
    <t>2、决定以会员方式进行高权限使用；</t>
    <phoneticPr fontId="1" type="noConversion"/>
  </si>
  <si>
    <t>3、设计我的模板功能模块，根据word模板绑定样式；</t>
    <phoneticPr fontId="1" type="noConversion"/>
  </si>
  <si>
    <r>
      <t>4</t>
    </r>
    <r>
      <rPr>
        <sz val="12"/>
        <rFont val="宋体"/>
        <family val="3"/>
        <charset val="134"/>
      </rPr>
      <t>、设计开发</t>
    </r>
    <r>
      <rPr>
        <sz val="12"/>
        <rFont val="Times New Roman"/>
        <family val="1"/>
      </rPr>
      <t>google</t>
    </r>
    <r>
      <rPr>
        <sz val="12"/>
        <rFont val="宋体"/>
        <family val="3"/>
        <charset val="134"/>
      </rPr>
      <t>学术浏览模块；</t>
    </r>
    <phoneticPr fontId="1" type="noConversion"/>
  </si>
  <si>
    <r>
      <t>5</t>
    </r>
    <r>
      <rPr>
        <sz val="12"/>
        <rFont val="宋体"/>
        <family val="3"/>
        <charset val="134"/>
      </rPr>
      <t>、完成</t>
    </r>
    <r>
      <rPr>
        <sz val="12"/>
        <rFont val="Times New Roman"/>
        <family val="1"/>
      </rPr>
      <t>google</t>
    </r>
    <r>
      <rPr>
        <sz val="12"/>
        <rFont val="宋体"/>
        <family val="3"/>
        <charset val="134"/>
      </rPr>
      <t>学术模块代理</t>
    </r>
    <r>
      <rPr>
        <sz val="12"/>
        <rFont val="Times New Roman"/>
        <family val="1"/>
      </rPr>
      <t xml:space="preserve">demo </t>
    </r>
    <r>
      <rPr>
        <sz val="12"/>
        <rFont val="宋体"/>
        <family val="3"/>
        <charset val="134"/>
      </rPr>
      <t>及接口测试；</t>
    </r>
    <phoneticPr fontId="1" type="noConversion"/>
  </si>
  <si>
    <r>
      <t>6</t>
    </r>
    <r>
      <rPr>
        <sz val="12"/>
        <rFont val="宋体"/>
        <family val="3"/>
        <charset val="134"/>
      </rPr>
      <t>、完成模板模块</t>
    </r>
    <r>
      <rPr>
        <sz val="12"/>
        <rFont val="Times New Roman"/>
        <family val="1"/>
      </rPr>
      <t>85%</t>
    </r>
    <r>
      <rPr>
        <sz val="12"/>
        <rFont val="宋体"/>
        <family val="3"/>
        <charset val="134"/>
      </rPr>
      <t>功能，可实现</t>
    </r>
    <r>
      <rPr>
        <sz val="12"/>
        <rFont val="Times New Roman"/>
        <family val="1"/>
      </rPr>
      <t>word</t>
    </r>
    <r>
      <rPr>
        <sz val="12"/>
        <rFont val="宋体"/>
        <family val="3"/>
        <charset val="134"/>
      </rPr>
      <t>模板下载及连接官网期刊页面；</t>
    </r>
    <phoneticPr fontId="1" type="noConversion"/>
  </si>
  <si>
    <r>
      <t>7</t>
    </r>
    <r>
      <rPr>
        <sz val="12"/>
        <rFont val="宋体"/>
        <family val="3"/>
        <charset val="134"/>
      </rPr>
      <t>、修复未分类目录未建立</t>
    </r>
    <r>
      <rPr>
        <sz val="12"/>
        <rFont val="Times New Roman"/>
        <family val="1"/>
      </rPr>
      <t>bug</t>
    </r>
    <r>
      <rPr>
        <sz val="12"/>
        <rFont val="宋体"/>
        <family val="3"/>
        <charset val="134"/>
      </rPr>
      <t>；</t>
    </r>
    <phoneticPr fontId="1" type="noConversion"/>
  </si>
  <si>
    <r>
      <t>8</t>
    </r>
    <r>
      <rPr>
        <sz val="12"/>
        <rFont val="宋体"/>
        <family val="3"/>
        <charset val="134"/>
      </rPr>
      <t>、对接我的模板功能模块接口；</t>
    </r>
    <phoneticPr fontId="1" type="noConversion"/>
  </si>
  <si>
    <r>
      <t>9</t>
    </r>
    <r>
      <rPr>
        <sz val="12"/>
        <rFont val="宋体"/>
        <family val="3"/>
        <charset val="134"/>
      </rPr>
      <t>、通过爱李云</t>
    </r>
    <r>
      <rPr>
        <sz val="12"/>
        <rFont val="Times New Roman"/>
        <family val="1"/>
      </rPr>
      <t>oss</t>
    </r>
    <r>
      <rPr>
        <sz val="12"/>
        <rFont val="宋体"/>
        <family val="3"/>
        <charset val="134"/>
      </rPr>
      <t>云方式权限下载</t>
    </r>
    <r>
      <rPr>
        <sz val="12"/>
        <rFont val="Times New Roman"/>
        <family val="1"/>
      </rPr>
      <t>word</t>
    </r>
    <r>
      <rPr>
        <sz val="12"/>
        <rFont val="宋体"/>
        <family val="3"/>
        <charset val="134"/>
      </rPr>
      <t>模板；</t>
    </r>
    <phoneticPr fontId="1" type="noConversion"/>
  </si>
  <si>
    <r>
      <t>10</t>
    </r>
    <r>
      <rPr>
        <sz val="12"/>
        <rFont val="宋体"/>
        <family val="3"/>
        <charset val="134"/>
      </rPr>
      <t>、完成模板管理模块功能；</t>
    </r>
    <phoneticPr fontId="1" type="noConversion"/>
  </si>
  <si>
    <r>
      <t>11</t>
    </r>
    <r>
      <rPr>
        <sz val="12"/>
        <rFont val="宋体"/>
        <family val="3"/>
        <charset val="134"/>
      </rPr>
      <t>、需求讨论增加“我的文献库本笃存储按用户区分”</t>
    </r>
    <phoneticPr fontId="1" type="noConversion"/>
  </si>
  <si>
    <r>
      <t>12</t>
    </r>
    <r>
      <rPr>
        <sz val="12"/>
        <rFont val="宋体"/>
        <family val="3"/>
        <charset val="134"/>
      </rPr>
      <t>、需求讨论增加“在上一条参考文献后确定文献位置”</t>
    </r>
    <phoneticPr fontId="1" type="noConversion"/>
  </si>
  <si>
    <t>1、将未分类化为单独一个文件夹中；</t>
    <phoneticPr fontId="1" type="noConversion"/>
  </si>
  <si>
    <t>2、修复保存未分类文献信息时不生效bug；</t>
    <phoneticPr fontId="1" type="noConversion"/>
  </si>
  <si>
    <t>3、设置插入引文位置当为最后一条时跟随上一条位置；</t>
    <phoneticPr fontId="1" type="noConversion"/>
  </si>
  <si>
    <r>
      <t>小组</t>
    </r>
    <r>
      <rPr>
        <sz val="12"/>
        <rFont val="宋体"/>
        <family val="3"/>
        <charset val="134"/>
      </rPr>
      <t>：</t>
    </r>
    <r>
      <rPr>
        <b/>
        <sz val="12"/>
        <rFont val="宋体"/>
        <family val="3"/>
        <charset val="134"/>
      </rPr>
      <t xml:space="preserve">  大数据组     报告人</t>
    </r>
    <r>
      <rPr>
        <sz val="12"/>
        <rFont val="宋体"/>
        <family val="3"/>
        <charset val="134"/>
      </rPr>
      <t xml:space="preserve">：   吴海龙      </t>
    </r>
    <phoneticPr fontId="1" type="noConversion"/>
  </si>
  <si>
    <r>
      <t>4</t>
    </r>
    <r>
      <rPr>
        <sz val="12"/>
        <rFont val="宋体"/>
        <family val="3"/>
        <charset val="134"/>
      </rPr>
      <t>、本地文献管理增加与用户进行绑定；</t>
    </r>
    <phoneticPr fontId="1" type="noConversion"/>
  </si>
  <si>
    <t>5、当关闭Google学术搜索时取消代理服务；</t>
    <phoneticPr fontId="1" type="noConversion"/>
  </si>
  <si>
    <r>
      <t>6</t>
    </r>
    <r>
      <rPr>
        <sz val="12"/>
        <rFont val="宋体"/>
        <family val="3"/>
        <charset val="134"/>
      </rPr>
      <t>、设计截图程序</t>
    </r>
    <r>
      <rPr>
        <sz val="12"/>
        <rFont val="Times New Roman"/>
        <family val="1"/>
      </rPr>
      <t>demo;</t>
    </r>
    <phoneticPr fontId="1" type="noConversion"/>
  </si>
  <si>
    <r>
      <t>7</t>
    </r>
    <r>
      <rPr>
        <sz val="12"/>
        <rFont val="宋体"/>
        <family val="3"/>
        <charset val="134"/>
      </rPr>
      <t>、添加截图功能；</t>
    </r>
    <phoneticPr fontId="1" type="noConversion"/>
  </si>
  <si>
    <t>8、Google学术搜索模块添加前进回退功能；</t>
    <phoneticPr fontId="1" type="noConversion"/>
  </si>
  <si>
    <r>
      <t>9</t>
    </r>
    <r>
      <rPr>
        <sz val="12"/>
        <rFont val="宋体"/>
        <family val="3"/>
        <charset val="134"/>
      </rPr>
      <t>、完成写作模板功能；</t>
    </r>
    <phoneticPr fontId="1" type="noConversion"/>
  </si>
  <si>
    <t>10、重构登录方法，使之更容易扩展，保持数据封装性；</t>
    <phoneticPr fontId="1" type="noConversion"/>
  </si>
  <si>
    <t>1、PDF阅读器1.0完成；</t>
    <phoneticPr fontId="1" type="noConversion"/>
  </si>
  <si>
    <t>2、期刊简称功能完成；</t>
    <phoneticPr fontId="1" type="noConversion"/>
  </si>
  <si>
    <t>3、设置用户店家付费功能进行身份校验；</t>
    <phoneticPr fontId="1" type="noConversion"/>
  </si>
  <si>
    <r>
      <t>4</t>
    </r>
    <r>
      <rPr>
        <sz val="12"/>
        <rFont val="宋体"/>
        <family val="3"/>
        <charset val="134"/>
      </rPr>
      <t>、设计付费页面；</t>
    </r>
    <phoneticPr fontId="1" type="noConversion"/>
  </si>
  <si>
    <t>5、开发google搜索功能；</t>
    <phoneticPr fontId="1" type="noConversion"/>
  </si>
  <si>
    <r>
      <t>6</t>
    </r>
    <r>
      <rPr>
        <sz val="12"/>
        <rFont val="宋体"/>
        <family val="3"/>
        <charset val="134"/>
      </rPr>
      <t>、开启</t>
    </r>
    <r>
      <rPr>
        <sz val="12"/>
        <rFont val="Times New Roman"/>
        <family val="1"/>
      </rPr>
      <t>word</t>
    </r>
    <r>
      <rPr>
        <sz val="12"/>
        <rFont val="宋体"/>
        <family val="3"/>
        <charset val="134"/>
      </rPr>
      <t>打开代理，浏览窗口关闭，同时关闭代理；</t>
    </r>
    <phoneticPr fontId="1" type="noConversion"/>
  </si>
  <si>
    <t>7、与信息系统组协调付费版接口；</t>
    <phoneticPr fontId="1" type="noConversion"/>
  </si>
  <si>
    <r>
      <t>8</t>
    </r>
    <r>
      <rPr>
        <sz val="12"/>
        <rFont val="宋体"/>
        <family val="3"/>
        <charset val="134"/>
      </rPr>
      <t>、付费版接口一，调取付费页面进行付费；</t>
    </r>
    <phoneticPr fontId="1" type="noConversion"/>
  </si>
  <si>
    <t>9、完成付费后用户刷新用户状态，为已付费状态，并返回vip剩余天数；</t>
    <phoneticPr fontId="1" type="noConversion"/>
  </si>
  <si>
    <t>10、完成付费版测试环境测试；</t>
    <phoneticPr fontId="1" type="noConversion"/>
  </si>
  <si>
    <t>11、付费功能调试通过；</t>
    <phoneticPr fontId="1" type="noConversion"/>
  </si>
  <si>
    <t>1、样式设置添加中文姓名空格设置项；中文两个是否有空格；三个字是否有空格；</t>
    <phoneticPr fontId="1" type="noConversion"/>
  </si>
  <si>
    <t>2、修改文献信息是同步信息到word文档中域中；</t>
    <phoneticPr fontId="1" type="noConversion"/>
  </si>
  <si>
    <t>12、完成shadowsocketdemo版程序开发；</t>
    <phoneticPr fontId="1" type="noConversion"/>
  </si>
  <si>
    <t>3、完成接口接入shadowsocket配置接口接入；</t>
    <phoneticPr fontId="1" type="noConversion"/>
  </si>
  <si>
    <t>1、完成shadowsockets1.0版google学术搜索改进；环境为.net4.6.1;</t>
    <phoneticPr fontId="1" type="noConversion"/>
  </si>
  <si>
    <t>2、添加权限限制非付费用户无法完成使用；</t>
    <phoneticPr fontId="1" type="noConversion"/>
  </si>
  <si>
    <t>3、Advance Installer添加.net4.6.2补丁设置；</t>
    <phoneticPr fontId="1" type="noConversion"/>
  </si>
  <si>
    <r>
      <t>4</t>
    </r>
    <r>
      <rPr>
        <sz val="12"/>
        <rFont val="宋体"/>
        <family val="3"/>
        <charset val="134"/>
      </rPr>
      <t>、将</t>
    </r>
    <r>
      <rPr>
        <sz val="12"/>
        <rFont val="Times New Roman"/>
        <family val="1"/>
      </rPr>
      <t>shadowsocket</t>
    </r>
    <r>
      <rPr>
        <sz val="12"/>
        <rFont val="宋体"/>
        <family val="3"/>
        <charset val="134"/>
      </rPr>
      <t>环境调整为</t>
    </r>
    <r>
      <rPr>
        <sz val="12"/>
        <rFont val="Times New Roman"/>
        <family val="1"/>
      </rPr>
      <t>.net4.0;</t>
    </r>
    <phoneticPr fontId="1" type="noConversion"/>
  </si>
  <si>
    <r>
      <t>5</t>
    </r>
    <r>
      <rPr>
        <sz val="12"/>
        <rFont val="宋体"/>
        <family val="3"/>
        <charset val="134"/>
      </rPr>
      <t>、完成</t>
    </r>
    <r>
      <rPr>
        <sz val="12"/>
        <rFont val="Times New Roman"/>
        <family val="1"/>
      </rPr>
      <t>xp</t>
    </r>
    <r>
      <rPr>
        <sz val="12"/>
        <rFont val="宋体"/>
        <family val="3"/>
        <charset val="134"/>
      </rPr>
      <t>系统使用</t>
    </r>
    <r>
      <rPr>
        <sz val="12"/>
        <rFont val="Times New Roman"/>
        <family val="1"/>
      </rPr>
      <t>google</t>
    </r>
    <r>
      <rPr>
        <sz val="12"/>
        <rFont val="宋体"/>
        <family val="3"/>
        <charset val="134"/>
      </rPr>
      <t>模块兼容；</t>
    </r>
    <phoneticPr fontId="1" type="noConversion"/>
  </si>
  <si>
    <r>
      <t>6</t>
    </r>
    <r>
      <rPr>
        <sz val="12"/>
        <rFont val="宋体"/>
        <family val="3"/>
        <charset val="134"/>
      </rPr>
      <t>、开发</t>
    </r>
    <r>
      <rPr>
        <sz val="12"/>
        <rFont val="Times New Roman"/>
        <family val="1"/>
      </rPr>
      <t>SmartReader1.0</t>
    </r>
    <r>
      <rPr>
        <sz val="12"/>
        <rFont val="宋体"/>
        <family val="3"/>
        <charset val="134"/>
      </rPr>
      <t>版本并添加</t>
    </r>
    <r>
      <rPr>
        <sz val="12"/>
        <rFont val="Times New Roman"/>
        <family val="1"/>
      </rPr>
      <t>google</t>
    </r>
    <r>
      <rPr>
        <sz val="12"/>
        <rFont val="宋体"/>
        <family val="3"/>
        <charset val="134"/>
      </rPr>
      <t>学术搜索功能；</t>
    </r>
    <phoneticPr fontId="1" type="noConversion"/>
  </si>
  <si>
    <t>7、添加文献信息修改后同步更新到文档中功能；</t>
    <phoneticPr fontId="1" type="noConversion"/>
  </si>
  <si>
    <t>1、样式设置添加中文姓名空格设置项；中文两个是否有空格；三个字是否有空格；取消设置通过</t>
    <phoneticPr fontId="1" type="noConversion"/>
  </si>
  <si>
    <t>1、添加中文两个字符添加空格设置；</t>
    <phoneticPr fontId="1" type="noConversion"/>
  </si>
  <si>
    <t>2、设置修改我的文献库内容时同步内容到所引用文献；</t>
    <phoneticPr fontId="1" type="noConversion"/>
  </si>
  <si>
    <t>3、设置开发smartUreader的mupdf阅读器；</t>
    <phoneticPr fontId="1" type="noConversion"/>
  </si>
  <si>
    <r>
      <t>4</t>
    </r>
    <r>
      <rPr>
        <sz val="12"/>
        <rFont val="宋体"/>
        <family val="3"/>
        <charset val="134"/>
      </rPr>
      <t>、设计开发阅读器跳页功能；</t>
    </r>
    <phoneticPr fontId="1" type="noConversion"/>
  </si>
  <si>
    <r>
      <t>6</t>
    </r>
    <r>
      <rPr>
        <sz val="12"/>
        <rFont val="宋体"/>
        <family val="3"/>
        <charset val="134"/>
      </rPr>
      <t>、实现通过学习单元打开</t>
    </r>
    <r>
      <rPr>
        <sz val="12"/>
        <rFont val="Times New Roman"/>
        <family val="1"/>
      </rPr>
      <t>pdf</t>
    </r>
    <r>
      <rPr>
        <sz val="12"/>
        <rFont val="宋体"/>
        <family val="3"/>
        <charset val="134"/>
      </rPr>
      <t>文献功能；</t>
    </r>
    <phoneticPr fontId="1" type="noConversion"/>
  </si>
  <si>
    <t>5、设计开发我的学习单元功能；</t>
    <phoneticPr fontId="1" type="noConversion"/>
  </si>
  <si>
    <t>7、跳页功能出现bug;跳页不准确；调试跳页功能</t>
    <phoneticPr fontId="1" type="noConversion"/>
  </si>
  <si>
    <r>
      <t>8</t>
    </r>
    <r>
      <rPr>
        <sz val="12"/>
        <rFont val="宋体"/>
        <family val="3"/>
        <charset val="134"/>
      </rPr>
      <t>、发现原因为缩放会因为页面滚动；</t>
    </r>
    <phoneticPr fontId="1" type="noConversion"/>
  </si>
  <si>
    <t>9、尝试通过pdf.js完成阅读器功能ing；</t>
    <phoneticPr fontId="1" type="noConversion"/>
  </si>
  <si>
    <t>1、修该搜索中文不显示文献bug;原因返回json缺少字段pmid;</t>
    <phoneticPr fontId="1" type="noConversion"/>
  </si>
  <si>
    <t>2、编写SmartUwrite md文档;</t>
    <phoneticPr fontId="1" type="noConversion"/>
  </si>
  <si>
    <t>3、二次代码大重构开始，将代码分为Model/Controller/Utils等几个主要结构目录；</t>
    <phoneticPr fontId="1" type="noConversion"/>
  </si>
  <si>
    <r>
      <t>4</t>
    </r>
    <r>
      <rPr>
        <sz val="12"/>
        <rFont val="宋体"/>
        <family val="3"/>
        <charset val="134"/>
      </rPr>
      <t>、重构登录方法；</t>
    </r>
    <phoneticPr fontId="1" type="noConversion"/>
  </si>
  <si>
    <t>5.修复购买付费版不弹框bug;</t>
    <phoneticPr fontId="1" type="noConversion"/>
  </si>
  <si>
    <r>
      <t>6.</t>
    </r>
    <r>
      <rPr>
        <sz val="12"/>
        <rFont val="宋体"/>
        <family val="3"/>
        <charset val="134"/>
      </rPr>
      <t>添加记录上一次使用样式功能</t>
    </r>
    <r>
      <rPr>
        <sz val="12"/>
        <rFont val="Times New Roman"/>
        <family val="1"/>
      </rPr>
      <t>;</t>
    </r>
    <phoneticPr fontId="1" type="noConversion"/>
  </si>
  <si>
    <r>
      <t>7.</t>
    </r>
    <r>
      <rPr>
        <sz val="12"/>
        <rFont val="宋体"/>
        <family val="3"/>
        <charset val="134"/>
      </rPr>
      <t>修复未分类文献修改不保存后不显示</t>
    </r>
    <r>
      <rPr>
        <sz val="12"/>
        <rFont val="Times New Roman"/>
        <family val="1"/>
      </rPr>
      <t>bug;</t>
    </r>
    <phoneticPr fontId="1" type="noConversion"/>
  </si>
  <si>
    <t>8.将登陆方法重构为dynimic方式；</t>
    <phoneticPr fontId="1" type="noConversion"/>
  </si>
  <si>
    <r>
      <t>6</t>
    </r>
    <r>
      <rPr>
        <sz val="12"/>
        <rFont val="宋体"/>
        <family val="3"/>
        <charset val="134"/>
      </rPr>
      <t>、修复代理失效无法访问</t>
    </r>
    <r>
      <rPr>
        <sz val="12"/>
        <rFont val="Times New Roman"/>
        <family val="1"/>
      </rPr>
      <t xml:space="preserve">google </t>
    </r>
    <r>
      <rPr>
        <sz val="12"/>
        <rFont val="宋体"/>
        <family val="3"/>
        <charset val="134"/>
      </rPr>
      <t>的</t>
    </r>
    <r>
      <rPr>
        <sz val="12"/>
        <rFont val="Times New Roman"/>
        <family val="1"/>
      </rPr>
      <t>bug;</t>
    </r>
    <phoneticPr fontId="1" type="noConversion"/>
  </si>
  <si>
    <r>
      <t>7</t>
    </r>
    <r>
      <rPr>
        <sz val="12"/>
        <rFont val="宋体"/>
        <family val="3"/>
        <charset val="134"/>
      </rPr>
      <t>、整理文件目录，将代理程序放到根目录；</t>
    </r>
    <phoneticPr fontId="1" type="noConversion"/>
  </si>
  <si>
    <t>8、修复无法打开代理程序bug;</t>
    <phoneticPr fontId="1" type="noConversion"/>
  </si>
  <si>
    <r>
      <t>9</t>
    </r>
    <r>
      <rPr>
        <sz val="12"/>
        <rFont val="宋体"/>
        <family val="3"/>
        <charset val="134"/>
      </rPr>
      <t>、改善用户提示信息；</t>
    </r>
    <phoneticPr fontId="1" type="noConversion"/>
  </si>
  <si>
    <r>
      <t>10</t>
    </r>
    <r>
      <rPr>
        <sz val="12"/>
        <rFont val="宋体"/>
        <family val="3"/>
        <charset val="134"/>
      </rPr>
      <t>、添加获取文章标题、摘要、关键词信息功能模块；</t>
    </r>
    <phoneticPr fontId="1" type="noConversion"/>
  </si>
  <si>
    <t>1、修复在线投稿无法跳转到个人中心界面bug;</t>
    <phoneticPr fontId="1" type="noConversion"/>
  </si>
  <si>
    <t>2、测试完成用户稿件标题、关键词、摘要提取功能代码；</t>
    <phoneticPr fontId="1" type="noConversion"/>
  </si>
  <si>
    <t>3、插件程序升级为1.0.0.9；</t>
    <phoneticPr fontId="1" type="noConversion"/>
  </si>
  <si>
    <r>
      <t>4</t>
    </r>
    <r>
      <rPr>
        <sz val="12"/>
        <rFont val="宋体"/>
        <family val="3"/>
        <charset val="134"/>
      </rPr>
      <t>、</t>
    </r>
    <r>
      <rPr>
        <sz val="12"/>
        <rFont val="Times New Roman"/>
        <family val="1"/>
      </rPr>
      <t>elasticsearch5.0</t>
    </r>
    <r>
      <rPr>
        <sz val="12"/>
        <rFont val="宋体"/>
        <family val="3"/>
        <charset val="134"/>
      </rPr>
      <t>环境搭建；</t>
    </r>
    <phoneticPr fontId="1" type="noConversion"/>
  </si>
  <si>
    <t>5、elasticsearch head插件安装[失败]</t>
    <phoneticPr fontId="1" type="noConversion"/>
  </si>
  <si>
    <r>
      <t>6</t>
    </r>
    <r>
      <rPr>
        <sz val="12"/>
        <rFont val="宋体"/>
        <family val="3"/>
        <charset val="134"/>
      </rPr>
      <t>、安装</t>
    </r>
    <r>
      <rPr>
        <sz val="12"/>
        <rFont val="Times New Roman"/>
        <family val="1"/>
      </rPr>
      <t>elasticsearch2.4.2</t>
    </r>
    <r>
      <rPr>
        <sz val="12"/>
        <rFont val="宋体"/>
        <family val="3"/>
        <charset val="134"/>
      </rPr>
      <t>版本，并成功安装</t>
    </r>
    <r>
      <rPr>
        <sz val="12"/>
        <rFont val="Times New Roman"/>
        <family val="1"/>
      </rPr>
      <t>head</t>
    </r>
    <r>
      <rPr>
        <sz val="12"/>
        <rFont val="宋体"/>
        <family val="3"/>
        <charset val="134"/>
      </rPr>
      <t>插件；</t>
    </r>
    <phoneticPr fontId="1" type="noConversion"/>
  </si>
  <si>
    <r>
      <t>7</t>
    </r>
    <r>
      <rPr>
        <sz val="12"/>
        <rFont val="宋体"/>
        <family val="3"/>
        <charset val="134"/>
      </rPr>
      <t>、</t>
    </r>
    <r>
      <rPr>
        <sz val="12"/>
        <rFont val="Times New Roman"/>
        <family val="1"/>
      </rPr>
      <t>elasticsearch</t>
    </r>
    <r>
      <rPr>
        <sz val="12"/>
        <rFont val="宋体"/>
        <family val="3"/>
        <charset val="134"/>
      </rPr>
      <t>集群环境搭建；</t>
    </r>
    <phoneticPr fontId="1" type="noConversion"/>
  </si>
  <si>
    <t>8、elasticsearch集群环境搭建完成；</t>
    <phoneticPr fontId="1" type="noConversion"/>
  </si>
  <si>
    <t>10、开发生成临床研究编辑部审稿意见书、论文授权书pdf程序；</t>
    <phoneticPr fontId="1" type="noConversion"/>
  </si>
  <si>
    <t>11、完成导出1954份pdf文件，总共1999份，错误原因标题字符串含文件命名非法字符；</t>
    <phoneticPr fontId="1" type="noConversion"/>
  </si>
  <si>
    <r>
      <t>9</t>
    </r>
    <r>
      <rPr>
        <sz val="12"/>
        <rFont val="宋体"/>
        <family val="3"/>
        <charset val="134"/>
      </rPr>
      <t>、测试</t>
    </r>
    <r>
      <rPr>
        <sz val="12"/>
        <rFont val="Times New Roman"/>
        <family val="1"/>
      </rPr>
      <t>elasticsearch</t>
    </r>
    <r>
      <rPr>
        <sz val="12"/>
        <rFont val="宋体"/>
        <family val="3"/>
        <charset val="134"/>
      </rPr>
      <t>添加分词插件</t>
    </r>
    <r>
      <rPr>
        <sz val="12"/>
        <rFont val="Times New Roman"/>
        <family val="1"/>
      </rPr>
      <t>ing</t>
    </r>
    <r>
      <rPr>
        <sz val="12"/>
        <rFont val="宋体"/>
        <family val="3"/>
        <charset val="134"/>
      </rPr>
      <t>；</t>
    </r>
    <phoneticPr fontId="1" type="noConversion"/>
  </si>
  <si>
    <t>12、采集作者稿件信息增加作者项目；</t>
    <phoneticPr fontId="1" type="noConversion"/>
  </si>
  <si>
    <t>13、将采集信息模块添加模板方法设计模式；统一流程~</t>
    <phoneticPr fontId="1" type="noConversion"/>
  </si>
  <si>
    <r>
      <t>14</t>
    </r>
    <r>
      <rPr>
        <sz val="12"/>
        <rFont val="宋体"/>
        <family val="3"/>
        <charset val="134"/>
      </rPr>
      <t>、模板方法设计失败、流程之外有耦合拆解增加复杂度与程序可读性；</t>
    </r>
    <phoneticPr fontId="1" type="noConversion"/>
  </si>
  <si>
    <r>
      <t>15</t>
    </r>
    <r>
      <rPr>
        <sz val="12"/>
        <rFont val="宋体"/>
        <family val="3"/>
        <charset val="134"/>
      </rPr>
      <t>、</t>
    </r>
    <r>
      <rPr>
        <sz val="12"/>
        <rFont val="Times New Roman"/>
        <family val="1"/>
      </rPr>
      <t>elasticsearch</t>
    </r>
    <r>
      <rPr>
        <sz val="12"/>
        <rFont val="宋体"/>
        <family val="3"/>
        <charset val="134"/>
      </rPr>
      <t>版本修改为</t>
    </r>
    <r>
      <rPr>
        <sz val="12"/>
        <rFont val="Times New Roman"/>
        <family val="1"/>
      </rPr>
      <t>2.4.1</t>
    </r>
    <r>
      <rPr>
        <sz val="12"/>
        <rFont val="宋体"/>
        <family val="3"/>
        <charset val="134"/>
      </rPr>
      <t>以兼容</t>
    </r>
    <r>
      <rPr>
        <sz val="12"/>
        <rFont val="Times New Roman"/>
        <family val="1"/>
      </rPr>
      <t>ik</t>
    </r>
    <r>
      <rPr>
        <sz val="12"/>
        <rFont val="宋体"/>
        <family val="3"/>
        <charset val="134"/>
      </rPr>
      <t>分词插件；</t>
    </r>
    <phoneticPr fontId="1" type="noConversion"/>
  </si>
  <si>
    <t>1、修改google搜索模块与模板模块权限提示内容；</t>
    <phoneticPr fontId="1" type="noConversion"/>
  </si>
  <si>
    <t>2、与李东对接用户临床研究编辑部审稿意见书模板生成；</t>
    <phoneticPr fontId="1" type="noConversion"/>
  </si>
  <si>
    <t>3、修改推荐期刊、推荐审稿人关键词抓取算法;</t>
    <phoneticPr fontId="1" type="noConversion"/>
  </si>
  <si>
    <r>
      <t>4</t>
    </r>
    <r>
      <rPr>
        <sz val="12"/>
        <rFont val="宋体"/>
        <family val="3"/>
        <charset val="134"/>
      </rPr>
      <t>、导出</t>
    </r>
    <r>
      <rPr>
        <sz val="12"/>
        <rFont val="Times New Roman"/>
        <family val="1"/>
      </rPr>
      <t>1783</t>
    </r>
    <r>
      <rPr>
        <sz val="12"/>
        <rFont val="宋体"/>
        <family val="3"/>
        <charset val="134"/>
      </rPr>
      <t>份</t>
    </r>
    <r>
      <rPr>
        <sz val="12"/>
        <rFont val="Times New Roman"/>
        <family val="1"/>
      </rPr>
      <t>pdf</t>
    </r>
    <r>
      <rPr>
        <sz val="12"/>
        <rFont val="宋体"/>
        <family val="3"/>
        <charset val="134"/>
      </rPr>
      <t>编辑部审稿意见文档；将近</t>
    </r>
    <r>
      <rPr>
        <sz val="12"/>
        <rFont val="Times New Roman"/>
        <family val="1"/>
      </rPr>
      <t>200</t>
    </r>
    <r>
      <rPr>
        <sz val="12"/>
        <rFont val="宋体"/>
        <family val="3"/>
        <charset val="134"/>
      </rPr>
      <t>份文档未导出成功原因为</t>
    </r>
    <r>
      <rPr>
        <sz val="12"/>
        <rFont val="Times New Roman"/>
        <family val="1"/>
      </rPr>
      <t>word</t>
    </r>
    <r>
      <rPr>
        <sz val="12"/>
        <rFont val="宋体"/>
        <family val="3"/>
        <charset val="134"/>
      </rPr>
      <t>源格式不准确；按理说导出意见书功能应为网站后台管理功能，本地完成不利于以后管理，全当我个人练习玩耍了</t>
    </r>
    <r>
      <rPr>
        <sz val="12"/>
        <rFont val="Times New Roman"/>
        <family val="1"/>
      </rPr>
      <t>~</t>
    </r>
    <phoneticPr fontId="1" type="noConversion"/>
  </si>
  <si>
    <r>
      <t>5</t>
    </r>
    <r>
      <rPr>
        <sz val="12"/>
        <rFont val="宋体"/>
        <family val="3"/>
        <charset val="134"/>
      </rPr>
      <t>、学习</t>
    </r>
    <r>
      <rPr>
        <sz val="12"/>
        <rFont val="Times New Roman"/>
        <family val="1"/>
      </rPr>
      <t>python~</t>
    </r>
    <phoneticPr fontId="1" type="noConversion"/>
  </si>
  <si>
    <r>
      <t>6</t>
    </r>
    <r>
      <rPr>
        <sz val="12"/>
        <rFont val="宋体"/>
        <family val="3"/>
        <charset val="134"/>
      </rPr>
      <t>、学习</t>
    </r>
    <r>
      <rPr>
        <sz val="12"/>
        <rFont val="Times New Roman"/>
        <family val="1"/>
      </rPr>
      <t>python~</t>
    </r>
    <phoneticPr fontId="1" type="noConversion"/>
  </si>
  <si>
    <t>7、核对上传word稿件接口；</t>
    <phoneticPr fontId="1" type="noConversion"/>
  </si>
  <si>
    <r>
      <t>8</t>
    </r>
    <r>
      <rPr>
        <sz val="12"/>
        <rFont val="宋体"/>
        <family val="3"/>
        <charset val="134"/>
      </rPr>
      <t>、实现字节流方式上传文档</t>
    </r>
    <r>
      <rPr>
        <sz val="12"/>
        <rFont val="Times New Roman"/>
        <family val="1"/>
      </rPr>
      <t>~</t>
    </r>
    <phoneticPr fontId="1" type="noConversion"/>
  </si>
  <si>
    <t>9、测试环境搭建~</t>
    <phoneticPr fontId="1" type="noConversion"/>
  </si>
  <si>
    <t>10、完成测试；</t>
    <phoneticPr fontId="1" type="noConversion"/>
  </si>
  <si>
    <t>11、正式环境测试完成；</t>
    <phoneticPr fontId="1" type="noConversion"/>
  </si>
  <si>
    <t>12、优化推荐期刊与推荐审稿人算法；</t>
    <phoneticPr fontId="1" type="noConversion"/>
  </si>
  <si>
    <r>
      <t>13</t>
    </r>
    <r>
      <rPr>
        <sz val="12"/>
        <rFont val="宋体"/>
        <family val="3"/>
        <charset val="134"/>
      </rPr>
      <t>、标题、关键词、摘要本地提取发送到远程接口；</t>
    </r>
    <phoneticPr fontId="1" type="noConversion"/>
  </si>
  <si>
    <r>
      <t>14</t>
    </r>
    <r>
      <rPr>
        <sz val="12"/>
        <rFont val="宋体"/>
        <family val="3"/>
        <charset val="134"/>
      </rPr>
      <t>、修改</t>
    </r>
    <r>
      <rPr>
        <sz val="12"/>
        <rFont val="Times New Roman"/>
        <family val="1"/>
      </rPr>
      <t>[</t>
    </r>
    <r>
      <rPr>
        <sz val="12"/>
        <rFont val="宋体"/>
        <family val="3"/>
        <charset val="134"/>
      </rPr>
      <t>在线投稿</t>
    </r>
    <r>
      <rPr>
        <sz val="12"/>
        <rFont val="Times New Roman"/>
        <family val="1"/>
      </rPr>
      <t>]</t>
    </r>
    <r>
      <rPr>
        <sz val="12"/>
        <rFont val="宋体"/>
        <family val="3"/>
        <charset val="134"/>
      </rPr>
      <t>为</t>
    </r>
    <r>
      <rPr>
        <sz val="12"/>
        <rFont val="Times New Roman"/>
        <family val="1"/>
      </rPr>
      <t>[</t>
    </r>
    <r>
      <rPr>
        <sz val="12"/>
        <rFont val="宋体"/>
        <family val="3"/>
        <charset val="134"/>
      </rPr>
      <t>绿色通告投稿服务</t>
    </r>
    <r>
      <rPr>
        <sz val="12"/>
        <rFont val="Times New Roman"/>
        <family val="1"/>
      </rPr>
      <t>]</t>
    </r>
    <phoneticPr fontId="1" type="noConversion"/>
  </si>
  <si>
    <r>
      <t>15</t>
    </r>
    <r>
      <rPr>
        <sz val="12"/>
        <rFont val="宋体"/>
        <family val="3"/>
        <charset val="134"/>
      </rPr>
      <t>、优化在线投稿用户体验；</t>
    </r>
    <phoneticPr fontId="1" type="noConversion"/>
  </si>
  <si>
    <r>
      <t>16</t>
    </r>
    <r>
      <rPr>
        <sz val="12"/>
        <rFont val="宋体"/>
        <family val="3"/>
        <charset val="134"/>
      </rPr>
      <t>、修复下载程序超出进度</t>
    </r>
    <r>
      <rPr>
        <sz val="12"/>
        <rFont val="Times New Roman"/>
        <family val="1"/>
      </rPr>
      <t>maxnum bug;</t>
    </r>
    <phoneticPr fontId="1" type="noConversion"/>
  </si>
  <si>
    <t>17、下载器修改为.net 2.0运行环境，默认下载X86 SmartUwrite程序；</t>
    <phoneticPr fontId="1" type="noConversion"/>
  </si>
  <si>
    <t>18、移除publicvar属性中的wordapp项；</t>
    <phoneticPr fontId="1" type="noConversion"/>
  </si>
  <si>
    <t>19、用python写了个1、3、5、7、9、11、13、15怎样加和为30的程序；</t>
    <phoneticPr fontId="1" type="noConversion"/>
  </si>
  <si>
    <t>1、完成在线更新程序SmartUwriteUpdate开发！</t>
    <phoneticPr fontId="1" type="noConversion"/>
  </si>
  <si>
    <t>2、准备开源SmartUwriteUpdate；</t>
    <phoneticPr fontId="1" type="noConversion"/>
  </si>
  <si>
    <t>3、优化软件更新方式为在线冷更新；</t>
    <phoneticPr fontId="1" type="noConversion"/>
  </si>
  <si>
    <r>
      <t>4</t>
    </r>
    <r>
      <rPr>
        <sz val="12"/>
        <rFont val="宋体"/>
        <family val="3"/>
        <charset val="134"/>
      </rPr>
      <t>、部分模块代码优化；</t>
    </r>
    <phoneticPr fontId="1" type="noConversion"/>
  </si>
  <si>
    <t>5、修改软件更新校验方式为BIMT200.dll文件版本号，更新信息标注在文件的comments中；</t>
    <phoneticPr fontId="1" type="noConversion"/>
  </si>
  <si>
    <r>
      <t>6</t>
    </r>
    <r>
      <rPr>
        <sz val="12"/>
        <rFont val="宋体"/>
        <family val="3"/>
        <charset val="134"/>
      </rPr>
      <t>、修复回车键登录时用户名不显示</t>
    </r>
    <r>
      <rPr>
        <sz val="12"/>
        <rFont val="Times New Roman"/>
        <family val="1"/>
      </rPr>
      <t>bug;</t>
    </r>
    <phoneticPr fontId="1" type="noConversion"/>
  </si>
  <si>
    <r>
      <t>7</t>
    </r>
    <r>
      <rPr>
        <sz val="12"/>
        <rFont val="宋体"/>
        <family val="3"/>
        <charset val="134"/>
      </rPr>
      <t>、完成软件在线冷更新的流程测试；</t>
    </r>
    <phoneticPr fontId="1" type="noConversion"/>
  </si>
  <si>
    <t>8、文老师建议简化购买流程，提供软件付费功能使用期限；</t>
    <phoneticPr fontId="1" type="noConversion"/>
  </si>
  <si>
    <r>
      <t>9</t>
    </r>
    <r>
      <rPr>
        <sz val="12"/>
        <rFont val="宋体"/>
        <family val="3"/>
        <charset val="134"/>
      </rPr>
      <t>、添加</t>
    </r>
    <r>
      <rPr>
        <sz val="12"/>
        <rFont val="Times New Roman"/>
        <family val="1"/>
      </rPr>
      <t>SettingCenter</t>
    </r>
    <r>
      <rPr>
        <sz val="12"/>
        <rFont val="宋体"/>
        <family val="3"/>
        <charset val="134"/>
      </rPr>
      <t>模块实现本地上传更新文件功能；</t>
    </r>
    <phoneticPr fontId="1" type="noConversion"/>
  </si>
  <si>
    <r>
      <t>10</t>
    </r>
    <r>
      <rPr>
        <sz val="12"/>
        <rFont val="宋体"/>
        <family val="3"/>
        <charset val="134"/>
      </rPr>
      <t>、优化软件更判断流程新流程，无更新不显示更显按钮，点击更新按钮在线冷更新；</t>
    </r>
    <phoneticPr fontId="1" type="noConversion"/>
  </si>
  <si>
    <t>11、完成新的软件更新方式，在线更新修改文件；</t>
    <phoneticPr fontId="1" type="noConversion"/>
  </si>
  <si>
    <t>12、完成购买流程，并提供付费功能的免费使用方案，免费使用10次；</t>
    <phoneticPr fontId="1" type="noConversion"/>
  </si>
  <si>
    <r>
      <t>3</t>
    </r>
    <r>
      <rPr>
        <sz val="12"/>
        <rFont val="宋体"/>
        <family val="3"/>
        <charset val="134"/>
      </rPr>
      <t>、</t>
    </r>
    <r>
      <rPr>
        <sz val="12"/>
        <rFont val="Times New Roman"/>
        <family val="1"/>
      </rPr>
      <t>xp</t>
    </r>
    <r>
      <rPr>
        <sz val="12"/>
        <rFont val="宋体"/>
        <family val="3"/>
        <charset val="134"/>
      </rPr>
      <t>系统下打开</t>
    </r>
    <r>
      <rPr>
        <sz val="12"/>
        <rFont val="Times New Roman"/>
        <family val="1"/>
      </rPr>
      <t>google</t>
    </r>
    <r>
      <rPr>
        <sz val="12"/>
        <rFont val="宋体"/>
        <family val="3"/>
        <charset val="134"/>
      </rPr>
      <t>学术搜索效果不好；修改为打开</t>
    </r>
    <r>
      <rPr>
        <sz val="12"/>
        <rFont val="Times New Roman"/>
        <family val="1"/>
      </rPr>
      <t>google</t>
    </r>
    <r>
      <rPr>
        <sz val="12"/>
        <rFont val="宋体"/>
        <family val="3"/>
        <charset val="134"/>
      </rPr>
      <t>学术搜索同时打开浏览器方法访问</t>
    </r>
    <r>
      <rPr>
        <sz val="12"/>
        <rFont val="Times New Roman"/>
        <family val="1"/>
      </rPr>
      <t>google</t>
    </r>
    <r>
      <rPr>
        <sz val="12"/>
        <rFont val="宋体"/>
        <family val="3"/>
        <charset val="134"/>
      </rPr>
      <t>学术；</t>
    </r>
    <phoneticPr fontId="1" type="noConversion"/>
  </si>
  <si>
    <t>4、修改更新程序，添加“我的文档”部分组件程序更新设置；如代理程序shawdowsocket</t>
    <phoneticPr fontId="1" type="noConversion"/>
  </si>
  <si>
    <r>
      <t>3.1</t>
    </r>
    <r>
      <rPr>
        <sz val="12"/>
        <rFont val="宋体"/>
        <family val="3"/>
        <charset val="134"/>
      </rPr>
      <t>、网站未抓取用户稿件标题摘要信息反馈给信息系统组；</t>
    </r>
    <phoneticPr fontId="1" type="noConversion"/>
  </si>
  <si>
    <t>1、查找google搜索xp下代理不成功原因，原因为：ie6 xxl2.0默认开启，关闭即可；</t>
    <phoneticPr fontId="1" type="noConversion"/>
  </si>
  <si>
    <r>
      <t>2</t>
    </r>
    <r>
      <rPr>
        <sz val="12"/>
        <rFont val="宋体"/>
        <family val="3"/>
        <charset val="134"/>
      </rPr>
      <t>、增强更新流程添加大版本更新，与小版本更新两种方式；</t>
    </r>
    <phoneticPr fontId="1" type="noConversion"/>
  </si>
  <si>
    <t>2.1大版本更新判断主版本号，下载安装包更新；</t>
    <phoneticPr fontId="1" type="noConversion"/>
  </si>
  <si>
    <r>
      <t>2.2</t>
    </r>
    <r>
      <rPr>
        <sz val="12"/>
        <rFont val="宋体"/>
        <family val="3"/>
        <charset val="134"/>
      </rPr>
      <t>、小版本下载所需更新文件替换更新；</t>
    </r>
    <phoneticPr fontId="1" type="noConversion"/>
  </si>
  <si>
    <t>8.学习Logistic回归算法；</t>
    <phoneticPr fontId="1" type="noConversion"/>
  </si>
  <si>
    <t>1.学习python3X</t>
    <phoneticPr fontId="1" type="noConversion"/>
  </si>
  <si>
    <t>3.体会脚本语言的独特之处；</t>
    <phoneticPr fontId="1" type="noConversion"/>
  </si>
  <si>
    <r>
      <t>4.</t>
    </r>
    <r>
      <rPr>
        <sz val="12"/>
        <rFont val="宋体"/>
        <family val="3"/>
        <charset val="134"/>
      </rPr>
      <t>用</t>
    </r>
    <r>
      <rPr>
        <sz val="12"/>
        <rFont val="Times New Roman"/>
        <family val="1"/>
      </rPr>
      <t>python</t>
    </r>
    <r>
      <rPr>
        <sz val="12"/>
        <rFont val="宋体"/>
        <family val="3"/>
        <charset val="134"/>
      </rPr>
      <t>编写消消看最高分破解方案</t>
    </r>
    <r>
      <rPr>
        <sz val="12"/>
        <rFont val="Times New Roman"/>
        <family val="1"/>
      </rPr>
      <t>ing,</t>
    </r>
    <r>
      <rPr>
        <sz val="12"/>
        <rFont val="宋体"/>
        <family val="3"/>
        <charset val="134"/>
      </rPr>
      <t>以学习</t>
    </r>
    <r>
      <rPr>
        <sz val="12"/>
        <rFont val="Times New Roman"/>
        <family val="1"/>
      </rPr>
      <t>python</t>
    </r>
    <phoneticPr fontId="1" type="noConversion"/>
  </si>
  <si>
    <t>5.方案代码编写完成,数据量巨大单树方案有1.0e29种之多选择；遍历出最高分1645分；代码发布到github:https://github.com/huzuohuyou/PythonProject/</t>
    <phoneticPr fontId="1" type="noConversion"/>
  </si>
  <si>
    <r>
      <t>7.</t>
    </r>
    <r>
      <rPr>
        <sz val="12"/>
        <rFont val="宋体"/>
        <family val="3"/>
        <charset val="134"/>
      </rPr>
      <t>学习朴素贝叶斯算法；</t>
    </r>
    <phoneticPr fontId="1" type="noConversion"/>
  </si>
  <si>
    <t>6.开始学些研究机器学习，阅读《机器学习之实战》；</t>
    <phoneticPr fontId="1" type="noConversion"/>
  </si>
  <si>
    <t>9.学习支持向量机算法；</t>
    <phoneticPr fontId="1" type="noConversion"/>
  </si>
  <si>
    <r>
      <t>10.</t>
    </r>
    <r>
      <rPr>
        <sz val="12"/>
        <rFont val="宋体"/>
        <family val="3"/>
        <charset val="134"/>
      </rPr>
      <t>学习</t>
    </r>
    <r>
      <rPr>
        <sz val="12"/>
        <rFont val="Times New Roman"/>
        <family val="1"/>
      </rPr>
      <t>AdaBost</t>
    </r>
    <r>
      <rPr>
        <sz val="12"/>
        <rFont val="宋体"/>
        <family val="3"/>
        <charset val="134"/>
      </rPr>
      <t>元算法；</t>
    </r>
    <phoneticPr fontId="1" type="noConversion"/>
  </si>
  <si>
    <t>2.了解python基础语法及代码编写规则与特色；</t>
    <phoneticPr fontId="1" type="noConversion"/>
  </si>
  <si>
    <t>12.将读取代理服务其信息的操作转移到插件中然后传递给shadowsocks;</t>
    <phoneticPr fontId="1" type="noConversion"/>
  </si>
  <si>
    <t>13.文件版本更新；</t>
    <phoneticPr fontId="1" type="noConversion"/>
  </si>
  <si>
    <t>11.为了兼容xp将集成shadowsocks2.3.1版本；</t>
    <phoneticPr fontId="1" type="noConversion"/>
  </si>
  <si>
    <t>14.增加Google学术浏览代理关闭设置；</t>
    <phoneticPr fontId="1" type="noConversion"/>
  </si>
  <si>
    <t>1.年会</t>
    <phoneticPr fontId="1" type="noConversion"/>
  </si>
  <si>
    <t>2.串休</t>
    <phoneticPr fontId="1" type="noConversion"/>
  </si>
  <si>
    <t>3.学习使用Hawk;</t>
    <phoneticPr fontId="1" type="noConversion"/>
  </si>
  <si>
    <t>4.联系爬取链家网信息；</t>
    <phoneticPr fontId="1" type="noConversion"/>
  </si>
  <si>
    <t>5.使用Hawk尝试爬取scihub上信息;</t>
    <phoneticPr fontId="1" type="noConversion"/>
  </si>
  <si>
    <t>6.从网页上提取用户的pdf 全文信息；</t>
    <phoneticPr fontId="1" type="noConversion"/>
  </si>
  <si>
    <t>7.从pubmed的Canada版上发现可获取pdf全文并通过pmcid索引；</t>
    <phoneticPr fontId="1" type="noConversion"/>
  </si>
  <si>
    <t>8.编写下载全文的python脚本，添加日志记录功能；</t>
    <phoneticPr fontId="1" type="noConversion"/>
  </si>
  <si>
    <t>8.2记录爬取失败的id；</t>
    <phoneticPr fontId="1" type="noConversion"/>
  </si>
  <si>
    <t>8.1记录最后的爬取全文id;</t>
    <phoneticPr fontId="1" type="noConversion"/>
  </si>
  <si>
    <t>9.重构工程分为DownLoadFromCanada和DownLoadFromVPS；</t>
    <phoneticPr fontId="1" type="noConversion"/>
  </si>
  <si>
    <t>11.downlFromCanada添加压缩代码</t>
    <phoneticPr fontId="1" type="noConversion"/>
  </si>
  <si>
    <t>10.DownLoadFromVPS采用多线程下载，并添加解压缩代码</t>
    <phoneticPr fontId="1" type="noConversion"/>
  </si>
  <si>
    <t>12.受限于网络带宽尝试失败；</t>
    <phoneticPr fontId="1" type="noConversion"/>
  </si>
  <si>
    <t>1.讨论添加装机量记录功能；记录机器mac地址、软件版本号、安装时间；</t>
    <phoneticPr fontId="1" type="noConversion"/>
  </si>
  <si>
    <t>2.openWord添加记录用户安装的功能，记录用户机器码及软件版本号；</t>
    <phoneticPr fontId="1" type="noConversion"/>
  </si>
  <si>
    <t>3.core添加获取本地机器cpu编码、硬盘编码服务；</t>
    <phoneticPr fontId="1" type="noConversion"/>
  </si>
  <si>
    <t>4.新需求抓取pdf文献的标题关键字，作者、杂志社、出版年信息；</t>
    <phoneticPr fontId="1" type="noConversion"/>
  </si>
  <si>
    <t>5.二次讨论此需求是根据文献王已有功能而来；研究后发现无开发可能；</t>
    <phoneticPr fontId="1" type="noConversion"/>
  </si>
  <si>
    <t>6.修改需求为：提取pdf文档中的引文信息；</t>
    <phoneticPr fontId="1" type="noConversion"/>
  </si>
  <si>
    <t>7.在讨论pdf解析需求；真实需求为开发文献王类似的桌面程序；</t>
    <phoneticPr fontId="1" type="noConversion"/>
  </si>
  <si>
    <t>8.阅读《深入.net》学习了nullable、??、int?等空类型 安装libreoffice;</t>
    <phoneticPr fontId="1" type="noConversion"/>
  </si>
  <si>
    <t>阅读《深入C#》</t>
    <phoneticPr fontId="1" type="noConversion"/>
  </si>
  <si>
    <t>libreoffice尝试编译win7+cygwin下；</t>
    <phoneticPr fontId="1" type="noConversion"/>
  </si>
  <si>
    <t>libreoffice编译win7+cygwin下失败改lunix ubuntu下；</t>
    <phoneticPr fontId="1" type="noConversion"/>
  </si>
  <si>
    <t>阅读《深入C#》泛型</t>
    <phoneticPr fontId="1" type="noConversion"/>
  </si>
  <si>
    <t>阅读《深入C#》lamada表达式，nullable</t>
    <phoneticPr fontId="1" type="noConversion"/>
  </si>
  <si>
    <t>阅读《深入C#》linq</t>
    <phoneticPr fontId="1" type="noConversion"/>
  </si>
  <si>
    <t>libreoffice编译win7+cygwin下失败改lunix ubuntu下；同样失败；</t>
    <phoneticPr fontId="1" type="noConversion"/>
  </si>
  <si>
    <t>前置环境搭建失败；</t>
    <phoneticPr fontId="1" type="noConversion"/>
  </si>
  <si>
    <t>1.修复多用户登录时无法找到我的文献库目录bug;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</si>
</sst>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填表日期： &quot;yyyy&quot;年&quot;m&quot;月&quot;d&quot;日&quot;"/>
    <numFmt numFmtId="177" formatCode="m\.d"/>
  </numFmts>
  <fonts count="20">
    <font>
      <sz val="12"/>
      <name val="宋体"/>
      <charset val="134"/>
    </font>
    <font>
      <sz val="9"/>
      <name val="宋体"/>
      <family val="3"/>
      <charset val="134"/>
    </font>
    <font>
      <b/>
      <sz val="18"/>
      <name val="宋体"/>
      <family val="3"/>
      <charset val="134"/>
    </font>
    <font>
      <sz val="12"/>
      <name val="宋体"/>
      <family val="3"/>
      <charset val="134"/>
    </font>
    <font>
      <sz val="10"/>
      <name val="宋体"/>
      <family val="3"/>
      <charset val="134"/>
    </font>
    <font>
      <b/>
      <sz val="14"/>
      <name val="宋体"/>
      <family val="3"/>
      <charset val="134"/>
    </font>
    <font>
      <b/>
      <sz val="11"/>
      <name val="宋体"/>
      <family val="3"/>
      <charset val="134"/>
    </font>
    <font>
      <sz val="11"/>
      <name val="宋体"/>
      <family val="3"/>
      <charset val="134"/>
    </font>
    <font>
      <sz val="14"/>
      <name val="宋体"/>
      <family val="3"/>
      <charset val="134"/>
    </font>
    <font>
      <b/>
      <sz val="12"/>
      <name val="宋体"/>
      <family val="3"/>
      <charset val="134"/>
    </font>
    <font>
      <sz val="12"/>
      <name val="宋体"/>
      <family val="3"/>
      <charset val="134"/>
    </font>
    <font>
      <sz val="12"/>
      <name val="Times New Roman"/>
      <family val="1"/>
    </font>
    <font>
      <sz val="12"/>
      <name val="宋体"/>
      <family val="3"/>
      <charset val="134"/>
    </font>
    <font>
      <b/>
      <sz val="12"/>
      <name val="宋体"/>
      <family val="3"/>
      <charset val="134"/>
    </font>
    <font>
      <b/>
      <sz val="14"/>
      <name val="宋体"/>
      <family val="3"/>
      <charset val="134"/>
    </font>
    <font>
      <sz val="12"/>
      <name val="宋体"/>
      <family val="3"/>
      <charset val="134"/>
    </font>
    <font>
      <b/>
      <sz val="16"/>
      <name val="微软雅黑"/>
      <family val="2"/>
      <charset val="134"/>
    </font>
    <font>
      <b/>
      <sz val="12"/>
      <color rgb="FFFF0000"/>
      <name val="宋体"/>
      <family val="3"/>
      <charset val="134"/>
    </font>
    <font>
      <sz val="11"/>
      <name val="宋体"/>
      <family val="3"/>
      <charset val="134"/>
    </font>
    <font>
      <sz val="9"/>
      <name val="宋体"/>
      <family val="3"/>
      <charset val="134"/>
    </font>
  </fonts>
  <fills count="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rgb="FFFFFF00"/>
        <bgColor indexed="64"/>
      </patternFill>
    </fill>
    <fill>
      <patternFill patternType="solid">
        <fgColor rgb="FFFF0000"/>
        <bgColor indexed="64"/>
      </patternFill>
    </fill>
  </fills>
  <borders count="71">
    <border>
      <left/>
      <right/>
      <top/>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top style="hair">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diagonal/>
    </border>
    <border>
      <left style="hair">
        <color indexed="64"/>
      </left>
      <right/>
      <top style="thin">
        <color indexed="64"/>
      </top>
      <bottom/>
      <diagonal/>
    </border>
    <border>
      <left/>
      <right/>
      <top style="thin">
        <color indexed="64"/>
      </top>
      <bottom/>
      <diagonal/>
    </border>
    <border>
      <left style="hair">
        <color indexed="64"/>
      </left>
      <right/>
      <top/>
      <bottom/>
      <diagonal/>
    </border>
    <border>
      <left/>
      <right style="hair">
        <color indexed="64"/>
      </right>
      <top/>
      <bottom/>
      <diagonal/>
    </border>
    <border>
      <left style="hair">
        <color indexed="64"/>
      </left>
      <right/>
      <top/>
      <bottom style="thin">
        <color indexed="64"/>
      </bottom>
      <diagonal/>
    </border>
    <border>
      <left/>
      <right/>
      <top/>
      <bottom style="thin">
        <color indexed="64"/>
      </bottom>
      <diagonal/>
    </border>
    <border>
      <left/>
      <right style="hair">
        <color indexed="64"/>
      </right>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right style="hair">
        <color indexed="64"/>
      </right>
      <top style="hair">
        <color indexed="64"/>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double">
        <color indexed="64"/>
      </right>
      <top/>
      <bottom style="hair">
        <color indexed="64"/>
      </bottom>
      <diagonal/>
    </border>
    <border>
      <left style="hair">
        <color indexed="64"/>
      </left>
      <right style="double">
        <color indexed="64"/>
      </right>
      <top style="hair">
        <color indexed="64"/>
      </top>
      <bottom/>
      <diagonal/>
    </border>
    <border>
      <left style="hair">
        <color indexed="64"/>
      </left>
      <right style="double">
        <color indexed="64"/>
      </right>
      <top style="thin">
        <color indexed="64"/>
      </top>
      <bottom style="hair">
        <color indexed="64"/>
      </bottom>
      <diagonal/>
    </border>
    <border>
      <left style="hair">
        <color indexed="64"/>
      </left>
      <right style="double">
        <color indexed="64"/>
      </right>
      <top style="hair">
        <color indexed="64"/>
      </top>
      <bottom style="thin">
        <color indexed="64"/>
      </bottom>
      <diagonal/>
    </border>
    <border>
      <left style="double">
        <color indexed="64"/>
      </left>
      <right style="hair">
        <color indexed="64"/>
      </right>
      <top style="thin">
        <color indexed="64"/>
      </top>
      <bottom style="hair">
        <color indexed="64"/>
      </bottom>
      <diagonal/>
    </border>
    <border>
      <left style="double">
        <color indexed="64"/>
      </left>
      <right style="hair">
        <color indexed="64"/>
      </right>
      <top style="hair">
        <color indexed="64"/>
      </top>
      <bottom style="thin">
        <color indexed="64"/>
      </bottom>
      <diagonal/>
    </border>
    <border>
      <left style="double">
        <color indexed="64"/>
      </left>
      <right style="hair">
        <color indexed="64"/>
      </right>
      <top style="hair">
        <color indexed="64"/>
      </top>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hair">
        <color indexed="64"/>
      </bottom>
      <diagonal/>
    </border>
    <border>
      <left/>
      <right/>
      <top/>
      <bottom style="hair">
        <color indexed="64"/>
      </bottom>
      <diagonal/>
    </border>
    <border>
      <left/>
      <right style="double">
        <color indexed="64"/>
      </right>
      <top/>
      <bottom style="hair">
        <color indexed="64"/>
      </bottom>
      <diagonal/>
    </border>
    <border>
      <left style="double">
        <color indexed="64"/>
      </left>
      <right style="hair">
        <color indexed="64"/>
      </right>
      <top/>
      <bottom/>
      <diagonal/>
    </border>
    <border>
      <left style="double">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right style="hair">
        <color indexed="64"/>
      </right>
      <top style="double">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style="hair">
        <color indexed="64"/>
      </top>
      <bottom style="hair">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style="double">
        <color indexed="64"/>
      </right>
      <top/>
      <bottom/>
      <diagonal/>
    </border>
    <border>
      <left style="hair">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s>
  <cellStyleXfs count="3">
    <xf numFmtId="0" fontId="0" fillId="0" borderId="0" applyBorder="0"/>
    <xf numFmtId="0" fontId="3" fillId="0" borderId="0" applyBorder="0"/>
    <xf numFmtId="0" fontId="3" fillId="0" borderId="0"/>
  </cellStyleXfs>
  <cellXfs count="434">
    <xf numFmtId="0" fontId="0" fillId="0" borderId="0" xfId="0"/>
    <xf numFmtId="0" fontId="6" fillId="0" borderId="0" xfId="2" applyFont="1" applyAlignment="1">
      <alignment horizontal="center" vertical="top" wrapText="1"/>
    </xf>
    <xf numFmtId="0" fontId="7" fillId="0" borderId="0" xfId="1" applyFont="1"/>
    <xf numFmtId="0" fontId="4" fillId="0" borderId="0" xfId="2" applyFont="1" applyBorder="1" applyAlignment="1">
      <alignment horizontal="center" vertical="center" wrapText="1"/>
    </xf>
    <xf numFmtId="0" fontId="7" fillId="0" borderId="0" xfId="1" applyFont="1" applyBorder="1"/>
    <xf numFmtId="0" fontId="6" fillId="0" borderId="0" xfId="1" applyFont="1" applyBorder="1" applyAlignment="1">
      <alignment vertical="center" wrapText="1"/>
    </xf>
    <xf numFmtId="0" fontId="9" fillId="2" borderId="1"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9" fillId="2" borderId="3" xfId="2" applyFont="1" applyFill="1" applyBorder="1" applyAlignment="1">
      <alignment horizontal="center" vertical="center" wrapText="1"/>
    </xf>
    <xf numFmtId="0" fontId="10" fillId="2" borderId="1" xfId="2" applyFont="1" applyFill="1" applyBorder="1" applyAlignment="1">
      <alignment horizontal="center" vertical="center" wrapText="1"/>
    </xf>
    <xf numFmtId="0" fontId="10" fillId="2" borderId="2" xfId="2" applyFont="1" applyFill="1" applyBorder="1" applyAlignment="1">
      <alignment horizontal="center" vertical="center" wrapText="1"/>
    </xf>
    <xf numFmtId="0" fontId="10" fillId="2" borderId="2" xfId="1" applyFont="1" applyFill="1" applyBorder="1" applyAlignment="1">
      <alignment horizontal="center" vertical="center"/>
    </xf>
    <xf numFmtId="0" fontId="10" fillId="0" borderId="3" xfId="1" applyFont="1" applyFill="1" applyBorder="1" applyAlignment="1">
      <alignment horizontal="center" vertical="center"/>
    </xf>
    <xf numFmtId="0" fontId="10" fillId="2" borderId="4" xfId="2" applyFont="1" applyFill="1" applyBorder="1" applyAlignment="1">
      <alignment horizontal="center" vertical="center" wrapText="1"/>
    </xf>
    <xf numFmtId="0" fontId="10" fillId="2" borderId="5" xfId="2" applyFont="1" applyFill="1" applyBorder="1" applyAlignment="1">
      <alignment horizontal="center" vertical="center" wrapText="1"/>
    </xf>
    <xf numFmtId="0" fontId="10" fillId="2" borderId="6" xfId="2" applyFont="1" applyFill="1" applyBorder="1" applyAlignment="1">
      <alignment horizontal="center" vertical="center" wrapText="1"/>
    </xf>
    <xf numFmtId="0" fontId="10" fillId="2" borderId="6" xfId="1" applyFont="1" applyFill="1" applyBorder="1" applyAlignment="1">
      <alignment horizontal="center" vertical="center"/>
    </xf>
    <xf numFmtId="0" fontId="10" fillId="0" borderId="7" xfId="1" applyFont="1" applyFill="1" applyBorder="1" applyAlignment="1">
      <alignment horizontal="center" vertical="center"/>
    </xf>
    <xf numFmtId="0" fontId="9" fillId="2" borderId="8" xfId="2" applyFont="1" applyFill="1" applyBorder="1" applyAlignment="1">
      <alignment horizontal="center" vertical="center" wrapText="1"/>
    </xf>
    <xf numFmtId="0" fontId="11" fillId="0" borderId="9" xfId="1" applyFont="1" applyBorder="1" applyAlignment="1">
      <alignment horizontal="left" vertical="center" wrapText="1"/>
    </xf>
    <xf numFmtId="0" fontId="11" fillId="0" borderId="2" xfId="1" applyFont="1" applyBorder="1" applyAlignment="1">
      <alignment horizontal="left" vertical="center" wrapText="1"/>
    </xf>
    <xf numFmtId="0" fontId="11" fillId="3" borderId="0" xfId="1" applyFont="1" applyFill="1"/>
    <xf numFmtId="0" fontId="12" fillId="3" borderId="0" xfId="1" applyFont="1" applyFill="1"/>
    <xf numFmtId="0" fontId="11" fillId="0" borderId="10" xfId="1" applyFont="1" applyBorder="1" applyAlignment="1">
      <alignment horizontal="left" vertical="center" wrapText="1"/>
    </xf>
    <xf numFmtId="0" fontId="11" fillId="0" borderId="11" xfId="1" applyFont="1" applyBorder="1" applyAlignment="1">
      <alignment horizontal="left" vertical="center" wrapText="1"/>
    </xf>
    <xf numFmtId="0" fontId="11" fillId="0" borderId="8" xfId="1" applyFont="1" applyBorder="1" applyAlignment="1">
      <alignment horizontal="left" vertical="center" wrapText="1"/>
    </xf>
    <xf numFmtId="0" fontId="9" fillId="0" borderId="48" xfId="2" applyFont="1" applyFill="1" applyBorder="1" applyAlignment="1">
      <alignment horizontal="left" wrapText="1"/>
    </xf>
    <xf numFmtId="0" fontId="9" fillId="0" borderId="49" xfId="2" applyFont="1" applyFill="1" applyBorder="1" applyAlignment="1">
      <alignment horizontal="left" wrapText="1"/>
    </xf>
    <xf numFmtId="0" fontId="9" fillId="0" borderId="51" xfId="2" applyFont="1" applyFill="1" applyBorder="1" applyAlignment="1">
      <alignment horizontal="left" wrapText="1"/>
    </xf>
    <xf numFmtId="0" fontId="9" fillId="0" borderId="52" xfId="2" applyFont="1" applyFill="1" applyBorder="1" applyAlignment="1">
      <alignment horizontal="left" wrapText="1"/>
    </xf>
    <xf numFmtId="177" fontId="10" fillId="0" borderId="2" xfId="1" applyNumberFormat="1" applyFont="1" applyFill="1" applyBorder="1" applyAlignment="1">
      <alignment horizontal="center" vertical="center"/>
    </xf>
    <xf numFmtId="177" fontId="10" fillId="0" borderId="6" xfId="1" applyNumberFormat="1" applyFont="1" applyFill="1" applyBorder="1" applyAlignment="1">
      <alignment horizontal="center" vertical="center"/>
    </xf>
    <xf numFmtId="0" fontId="9" fillId="2" borderId="2"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2" borderId="40" xfId="2" applyFont="1" applyFill="1" applyBorder="1" applyAlignment="1">
      <alignment horizontal="center" vertical="center" wrapText="1"/>
    </xf>
    <xf numFmtId="0" fontId="10" fillId="2" borderId="10" xfId="2" applyFont="1" applyFill="1" applyBorder="1" applyAlignment="1">
      <alignment horizontal="center" vertical="center" wrapText="1"/>
    </xf>
    <xf numFmtId="0" fontId="10" fillId="2" borderId="10" xfId="1" applyFont="1" applyFill="1" applyBorder="1" applyAlignment="1">
      <alignment horizontal="center" vertical="center"/>
    </xf>
    <xf numFmtId="0" fontId="10" fillId="0" borderId="35" xfId="1" applyFont="1" applyFill="1" applyBorder="1" applyAlignment="1">
      <alignment horizontal="center" vertical="center"/>
    </xf>
    <xf numFmtId="0" fontId="10" fillId="2" borderId="53" xfId="2" applyFont="1" applyFill="1" applyBorder="1" applyAlignment="1">
      <alignment horizontal="center" vertical="center" wrapText="1"/>
    </xf>
    <xf numFmtId="0" fontId="10" fillId="2" borderId="30" xfId="2" applyFont="1" applyFill="1" applyBorder="1" applyAlignment="1">
      <alignment horizontal="center" vertical="center" wrapText="1"/>
    </xf>
    <xf numFmtId="0" fontId="10" fillId="0" borderId="15" xfId="1" applyFont="1" applyFill="1" applyBorder="1" applyAlignment="1">
      <alignment vertical="center" wrapText="1"/>
    </xf>
    <xf numFmtId="0" fontId="10" fillId="0" borderId="0" xfId="1" applyFont="1" applyFill="1" applyBorder="1" applyAlignment="1">
      <alignment vertical="center" wrapText="1"/>
    </xf>
    <xf numFmtId="177" fontId="10" fillId="0" borderId="0" xfId="1" applyNumberFormat="1" applyFont="1" applyFill="1" applyBorder="1" applyAlignment="1">
      <alignment horizontal="center" vertical="center"/>
    </xf>
    <xf numFmtId="0" fontId="10" fillId="2" borderId="0" xfId="1" applyFont="1" applyFill="1" applyBorder="1" applyAlignment="1">
      <alignment horizontal="center" vertical="center"/>
    </xf>
    <xf numFmtId="0" fontId="10" fillId="0" borderId="21" xfId="1" applyFont="1" applyFill="1" applyBorder="1" applyAlignment="1">
      <alignment horizontal="center" vertical="center"/>
    </xf>
    <xf numFmtId="0" fontId="15" fillId="0" borderId="9" xfId="1" applyFont="1" applyBorder="1" applyAlignment="1">
      <alignment horizontal="left" vertical="center" wrapText="1"/>
    </xf>
    <xf numFmtId="0" fontId="18" fillId="0" borderId="0" xfId="1" applyFont="1"/>
    <xf numFmtId="0" fontId="9" fillId="2" borderId="2"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10" fillId="2" borderId="11" xfId="1" applyNumberFormat="1" applyFont="1" applyFill="1" applyBorder="1" applyAlignment="1">
      <alignment horizontal="center" vertical="center"/>
    </xf>
    <xf numFmtId="177" fontId="0" fillId="0" borderId="10" xfId="1" quotePrefix="1" applyNumberFormat="1" applyFont="1" applyFill="1" applyBorder="1" applyAlignment="1">
      <alignment horizontal="center" vertical="center"/>
    </xf>
    <xf numFmtId="0" fontId="9" fillId="2" borderId="8"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15" fillId="0" borderId="11" xfId="1" applyFont="1" applyBorder="1" applyAlignment="1">
      <alignment horizontal="left" vertical="center" wrapText="1"/>
    </xf>
    <xf numFmtId="0" fontId="9" fillId="2" borderId="2"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177" fontId="0" fillId="0" borderId="2" xfId="1" quotePrefix="1" applyNumberFormat="1" applyFont="1" applyFill="1" applyBorder="1" applyAlignment="1">
      <alignment horizontal="center" vertical="center"/>
    </xf>
    <xf numFmtId="0" fontId="0" fillId="0" borderId="3" xfId="1" applyFont="1" applyFill="1" applyBorder="1" applyAlignment="1">
      <alignment horizontal="center" vertical="center"/>
    </xf>
    <xf numFmtId="0" fontId="9" fillId="2" borderId="30" xfId="2" applyFont="1" applyFill="1" applyBorder="1" applyAlignment="1">
      <alignment horizontal="center" vertical="center" wrapText="1"/>
    </xf>
    <xf numFmtId="0" fontId="9" fillId="2" borderId="15" xfId="2" applyFont="1" applyFill="1" applyBorder="1" applyAlignment="1">
      <alignment horizontal="center" vertical="center" wrapText="1"/>
    </xf>
    <xf numFmtId="0" fontId="9" fillId="2" borderId="16" xfId="2" applyFont="1" applyFill="1" applyBorder="1" applyAlignment="1">
      <alignment horizontal="center" vertical="center" wrapText="1"/>
    </xf>
    <xf numFmtId="0" fontId="9" fillId="2" borderId="0" xfId="2" applyFont="1" applyFill="1" applyBorder="1" applyAlignment="1">
      <alignment horizontal="center" vertical="center" wrapText="1"/>
    </xf>
    <xf numFmtId="0" fontId="9" fillId="2" borderId="67" xfId="2" applyFont="1" applyFill="1" applyBorder="1" applyAlignment="1">
      <alignment horizontal="center" vertical="center" wrapText="1"/>
    </xf>
    <xf numFmtId="0" fontId="10" fillId="2" borderId="29" xfId="1" applyNumberFormat="1" applyFont="1" applyFill="1" applyBorder="1" applyAlignment="1">
      <alignment vertical="center"/>
    </xf>
    <xf numFmtId="0" fontId="10" fillId="2" borderId="31" xfId="1" applyNumberFormat="1" applyFont="1" applyFill="1" applyBorder="1" applyAlignment="1">
      <alignment vertical="center"/>
    </xf>
    <xf numFmtId="0" fontId="9" fillId="2" borderId="2"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3" fillId="0" borderId="8" xfId="1" applyFont="1" applyBorder="1" applyAlignment="1">
      <alignment horizontal="left"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1" fillId="0" borderId="2" xfId="1" applyFont="1" applyBorder="1" applyAlignment="1">
      <alignment horizontal="left" vertical="center"/>
    </xf>
    <xf numFmtId="0" fontId="11" fillId="0" borderId="11" xfId="1" applyFont="1" applyBorder="1" applyAlignment="1">
      <alignment horizontal="left" vertical="top" wrapText="1"/>
    </xf>
    <xf numFmtId="0" fontId="11" fillId="0" borderId="11" xfId="1" applyFont="1" applyBorder="1" applyAlignment="1">
      <alignment horizontal="left" vertical="top"/>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3" fillId="3" borderId="0" xfId="1" applyFont="1" applyFill="1"/>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3" fillId="0" borderId="11" xfId="1" applyFont="1" applyBorder="1" applyAlignment="1">
      <alignment horizontal="left" vertical="top"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0" fillId="0" borderId="2" xfId="0" applyBorder="1"/>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7" fillId="0" borderId="0" xfId="1" applyFont="1" applyAlignment="1">
      <alignment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5" fillId="2" borderId="30" xfId="1" applyFont="1" applyFill="1" applyBorder="1" applyAlignment="1">
      <alignment vertical="center"/>
    </xf>
    <xf numFmtId="0" fontId="15" fillId="2" borderId="9" xfId="1" applyFont="1" applyFill="1" applyBorder="1" applyAlignment="1">
      <alignment vertical="center"/>
    </xf>
    <xf numFmtId="0" fontId="3" fillId="2" borderId="10" xfId="1" applyFont="1" applyFill="1" applyBorder="1" applyAlignment="1">
      <alignment vertical="center"/>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3" fillId="0" borderId="2" xfId="0" applyFont="1" applyBorder="1"/>
    <xf numFmtId="0" fontId="11" fillId="7" borderId="10" xfId="1" applyFont="1" applyFill="1" applyBorder="1" applyAlignment="1">
      <alignment horizontal="left" vertical="center" wrapText="1"/>
    </xf>
    <xf numFmtId="0" fontId="11" fillId="7" borderId="8" xfId="1" applyFont="1" applyFill="1" applyBorder="1" applyAlignment="1">
      <alignment horizontal="left" vertical="center" wrapText="1"/>
    </xf>
    <xf numFmtId="0" fontId="11" fillId="7" borderId="9" xfId="1" applyFont="1" applyFill="1" applyBorder="1" applyAlignment="1">
      <alignment horizontal="left" vertical="center" wrapText="1"/>
    </xf>
    <xf numFmtId="0" fontId="11" fillId="7" borderId="11" xfId="1" applyFont="1" applyFill="1" applyBorder="1" applyAlignment="1">
      <alignment horizontal="left" vertical="center" wrapText="1"/>
    </xf>
    <xf numFmtId="0" fontId="11" fillId="8" borderId="8" xfId="1" applyFont="1" applyFill="1" applyBorder="1" applyAlignment="1">
      <alignment horizontal="left" vertical="center" wrapText="1"/>
    </xf>
    <xf numFmtId="0" fontId="11" fillId="7" borderId="2" xfId="1" applyFont="1" applyFill="1" applyBorder="1" applyAlignment="1">
      <alignment horizontal="left"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7" fillId="0" borderId="0" xfId="1" applyFont="1" applyAlignment="1">
      <alignment vertical="center"/>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3" fillId="0" borderId="11" xfId="1" applyFont="1" applyBorder="1" applyAlignment="1">
      <alignment horizontal="left" vertical="top"/>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5" fillId="2" borderId="10" xfId="1" applyFont="1" applyFill="1" applyBorder="1" applyAlignment="1">
      <alignment vertical="center"/>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0" fillId="0" borderId="2" xfId="1" applyFont="1" applyBorder="1" applyAlignment="1">
      <alignment horizontal="left" vertical="center" wrapText="1"/>
    </xf>
    <xf numFmtId="0" fontId="9" fillId="2" borderId="2"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12" fillId="0" borderId="13" xfId="1" applyFont="1" applyBorder="1" applyAlignment="1">
      <alignment horizontal="center" vertical="center" wrapText="1"/>
    </xf>
    <xf numFmtId="0" fontId="12" fillId="0" borderId="14" xfId="1" applyFont="1" applyBorder="1" applyAlignment="1">
      <alignment horizontal="center" vertical="center" wrapText="1"/>
    </xf>
    <xf numFmtId="0" fontId="12" fillId="0" borderId="20" xfId="1" applyFont="1" applyBorder="1" applyAlignment="1">
      <alignment horizontal="center" vertical="center" wrapText="1"/>
    </xf>
    <xf numFmtId="0" fontId="12" fillId="0" borderId="15" xfId="1" applyFont="1" applyBorder="1" applyAlignment="1">
      <alignment horizontal="center" vertical="center" wrapText="1"/>
    </xf>
    <xf numFmtId="0" fontId="12" fillId="0" borderId="0" xfId="1" applyFont="1" applyBorder="1" applyAlignment="1">
      <alignment horizontal="center" vertical="center" wrapText="1"/>
    </xf>
    <xf numFmtId="0" fontId="12" fillId="0" borderId="21" xfId="1" applyFont="1" applyBorder="1" applyAlignment="1">
      <alignment horizontal="center" vertical="center" wrapText="1"/>
    </xf>
    <xf numFmtId="0" fontId="12" fillId="0" borderId="17" xfId="1" applyFont="1" applyBorder="1" applyAlignment="1">
      <alignment horizontal="center" vertical="center" wrapText="1"/>
    </xf>
    <xf numFmtId="0" fontId="12" fillId="0" borderId="18" xfId="1" applyFont="1" applyBorder="1" applyAlignment="1">
      <alignment horizontal="center" vertical="center" wrapText="1"/>
    </xf>
    <xf numFmtId="0" fontId="12" fillId="0" borderId="22" xfId="1" applyFont="1" applyBorder="1" applyAlignment="1">
      <alignment horizontal="center" vertical="center" wrapText="1"/>
    </xf>
    <xf numFmtId="0" fontId="12" fillId="2" borderId="4" xfId="2" applyFont="1" applyFill="1" applyBorder="1" applyAlignment="1">
      <alignment horizontal="center" vertical="center" wrapText="1"/>
    </xf>
    <xf numFmtId="0" fontId="12" fillId="2" borderId="23" xfId="2" applyFont="1" applyFill="1" applyBorder="1" applyAlignment="1">
      <alignment horizontal="center" vertical="center" wrapText="1"/>
    </xf>
    <xf numFmtId="0" fontId="12" fillId="2" borderId="24" xfId="2" applyFont="1" applyFill="1" applyBorder="1" applyAlignment="1">
      <alignment horizontal="center" vertical="center" wrapText="1"/>
    </xf>
    <xf numFmtId="0" fontId="12" fillId="2" borderId="25" xfId="2" applyFont="1" applyFill="1" applyBorder="1" applyAlignment="1">
      <alignment horizontal="center" vertical="center" wrapText="1"/>
    </xf>
    <xf numFmtId="0" fontId="13" fillId="0" borderId="47" xfId="2" applyFont="1" applyFill="1" applyBorder="1" applyAlignment="1">
      <alignment horizontal="center" wrapText="1"/>
    </xf>
    <xf numFmtId="0" fontId="9" fillId="0" borderId="48" xfId="2" applyFont="1" applyFill="1" applyBorder="1" applyAlignment="1">
      <alignment horizontal="center" wrapText="1"/>
    </xf>
    <xf numFmtId="0" fontId="9" fillId="0" borderId="50" xfId="2" applyFont="1" applyFill="1" applyBorder="1" applyAlignment="1">
      <alignment horizontal="center" wrapText="1"/>
    </xf>
    <xf numFmtId="0" fontId="9" fillId="0" borderId="51" xfId="2" applyFont="1" applyFill="1" applyBorder="1" applyAlignment="1">
      <alignment horizontal="center" wrapText="1"/>
    </xf>
    <xf numFmtId="176" fontId="17" fillId="0" borderId="48" xfId="2" applyNumberFormat="1" applyFont="1" applyFill="1" applyBorder="1" applyAlignment="1">
      <alignment horizontal="center" wrapText="1"/>
    </xf>
    <xf numFmtId="176" fontId="17" fillId="0" borderId="51" xfId="2" applyNumberFormat="1" applyFont="1" applyFill="1" applyBorder="1" applyAlignment="1">
      <alignment horizontal="center" wrapText="1"/>
    </xf>
    <xf numFmtId="0" fontId="12" fillId="0" borderId="11" xfId="1" applyFont="1" applyBorder="1" applyAlignment="1">
      <alignment horizontal="center" vertical="center" wrapText="1"/>
    </xf>
    <xf numFmtId="0" fontId="12" fillId="0" borderId="36" xfId="1" applyFont="1" applyBorder="1" applyAlignment="1">
      <alignment horizontal="center" vertical="center" wrapText="1"/>
    </xf>
    <xf numFmtId="0" fontId="12" fillId="0" borderId="2" xfId="1" applyFont="1" applyBorder="1" applyAlignment="1">
      <alignment horizontal="center" vertical="center" wrapText="1"/>
    </xf>
    <xf numFmtId="0" fontId="12" fillId="0" borderId="3" xfId="1" applyFont="1" applyBorder="1" applyAlignment="1">
      <alignment horizontal="center" vertical="center" wrapText="1"/>
    </xf>
    <xf numFmtId="0" fontId="12" fillId="0" borderId="10" xfId="1" applyFont="1" applyBorder="1" applyAlignment="1">
      <alignment horizontal="center" vertical="center" wrapText="1"/>
    </xf>
    <xf numFmtId="0" fontId="12" fillId="0" borderId="35" xfId="1" applyFont="1" applyBorder="1" applyAlignment="1">
      <alignment horizontal="center" vertical="center" wrapText="1"/>
    </xf>
    <xf numFmtId="0" fontId="12" fillId="0" borderId="8" xfId="1" applyFont="1" applyBorder="1" applyAlignment="1">
      <alignment horizontal="center" vertical="center" wrapText="1"/>
    </xf>
    <xf numFmtId="0" fontId="12" fillId="0" borderId="37" xfId="1" applyFont="1" applyBorder="1" applyAlignment="1">
      <alignment horizontal="center" vertical="center" wrapText="1"/>
    </xf>
    <xf numFmtId="0" fontId="12" fillId="2" borderId="38" xfId="2" applyFont="1" applyFill="1" applyBorder="1" applyAlignment="1">
      <alignment horizontal="center" vertical="center" wrapText="1"/>
    </xf>
    <xf numFmtId="0" fontId="12" fillId="2" borderId="11"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12" fillId="2" borderId="2" xfId="2" applyFont="1" applyFill="1" applyBorder="1" applyAlignment="1">
      <alignment horizontal="center" vertical="center" wrapText="1"/>
    </xf>
    <xf numFmtId="0" fontId="12" fillId="2" borderId="40" xfId="2" applyFont="1" applyFill="1" applyBorder="1" applyAlignment="1">
      <alignment horizontal="center" vertical="center" wrapText="1"/>
    </xf>
    <xf numFmtId="0" fontId="12" fillId="2" borderId="10" xfId="2" applyFont="1" applyFill="1" applyBorder="1" applyAlignment="1">
      <alignment horizontal="center" vertical="center" wrapText="1"/>
    </xf>
    <xf numFmtId="0" fontId="12" fillId="2" borderId="39" xfId="2" applyFont="1" applyFill="1" applyBorder="1" applyAlignment="1">
      <alignment horizontal="center" vertical="center" wrapText="1"/>
    </xf>
    <xf numFmtId="0" fontId="12" fillId="2" borderId="8" xfId="2" applyFont="1" applyFill="1" applyBorder="1" applyAlignment="1">
      <alignment horizontal="center" vertical="center" wrapText="1"/>
    </xf>
    <xf numFmtId="0" fontId="0" fillId="0" borderId="13" xfId="1" applyFont="1" applyBorder="1" applyAlignment="1">
      <alignment horizontal="left" vertical="center" wrapText="1"/>
    </xf>
    <xf numFmtId="0" fontId="12" fillId="0" borderId="14" xfId="1" applyFont="1" applyBorder="1" applyAlignment="1">
      <alignment horizontal="left" vertical="center" wrapText="1"/>
    </xf>
    <xf numFmtId="0" fontId="12" fillId="0" borderId="12" xfId="1" applyFont="1" applyBorder="1" applyAlignment="1">
      <alignment horizontal="left" vertical="center" wrapText="1"/>
    </xf>
    <xf numFmtId="0" fontId="12" fillId="0" borderId="15" xfId="1" applyFont="1" applyBorder="1" applyAlignment="1">
      <alignment horizontal="left" vertical="center" wrapText="1"/>
    </xf>
    <xf numFmtId="0" fontId="12" fillId="0" borderId="0" xfId="1" applyFont="1" applyBorder="1" applyAlignment="1">
      <alignment horizontal="left" vertical="center" wrapText="1"/>
    </xf>
    <xf numFmtId="0" fontId="12" fillId="0" borderId="16" xfId="1" applyFont="1" applyBorder="1" applyAlignment="1">
      <alignment horizontal="left" vertical="center" wrapText="1"/>
    </xf>
    <xf numFmtId="0" fontId="12" fillId="0" borderId="17" xfId="1" applyFont="1" applyBorder="1" applyAlignment="1">
      <alignment horizontal="left" vertical="center" wrapText="1"/>
    </xf>
    <xf numFmtId="0" fontId="12" fillId="0" borderId="18" xfId="1" applyFont="1" applyBorder="1" applyAlignment="1">
      <alignment horizontal="left" vertical="center" wrapText="1"/>
    </xf>
    <xf numFmtId="0" fontId="12" fillId="0" borderId="19" xfId="1" applyFont="1" applyBorder="1" applyAlignment="1">
      <alignment horizontal="left" vertical="center" wrapText="1"/>
    </xf>
    <xf numFmtId="0" fontId="0" fillId="0" borderId="11" xfId="1" applyFont="1" applyBorder="1" applyAlignment="1">
      <alignment horizontal="center" vertical="center" wrapText="1"/>
    </xf>
    <xf numFmtId="0" fontId="12" fillId="2" borderId="26" xfId="2" applyFont="1" applyFill="1" applyBorder="1" applyAlignment="1">
      <alignment horizontal="center" vertical="center" wrapText="1"/>
    </xf>
    <xf numFmtId="0" fontId="12" fillId="2" borderId="12" xfId="2" applyFont="1" applyFill="1" applyBorder="1" applyAlignment="1">
      <alignment horizontal="center" vertical="center" wrapText="1"/>
    </xf>
    <xf numFmtId="0" fontId="12" fillId="2" borderId="27"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28" xfId="2" applyFont="1" applyFill="1" applyBorder="1" applyAlignment="1">
      <alignment horizontal="center" vertical="center" wrapText="1"/>
    </xf>
    <xf numFmtId="0" fontId="12" fillId="2" borderId="19" xfId="2" applyFont="1" applyFill="1" applyBorder="1" applyAlignment="1">
      <alignment horizontal="center" vertical="center" wrapText="1"/>
    </xf>
    <xf numFmtId="0" fontId="12" fillId="2" borderId="29" xfId="1" applyNumberFormat="1" applyFont="1" applyFill="1" applyBorder="1" applyAlignment="1">
      <alignment horizontal="center" vertical="center"/>
    </xf>
    <xf numFmtId="0" fontId="12" fillId="2" borderId="30" xfId="1" applyNumberFormat="1" applyFont="1" applyFill="1" applyBorder="1" applyAlignment="1">
      <alignment horizontal="center" vertical="center"/>
    </xf>
    <xf numFmtId="0" fontId="12" fillId="2" borderId="31" xfId="1" applyNumberFormat="1" applyFont="1" applyFill="1" applyBorder="1" applyAlignment="1">
      <alignment horizontal="center" vertical="center"/>
    </xf>
    <xf numFmtId="0" fontId="12" fillId="2" borderId="32" xfId="2" applyFont="1" applyFill="1" applyBorder="1" applyAlignment="1">
      <alignment horizontal="center" vertical="center" wrapText="1"/>
    </xf>
    <xf numFmtId="0" fontId="12" fillId="2" borderId="33" xfId="2" applyFont="1" applyFill="1" applyBorder="1" applyAlignment="1">
      <alignment horizontal="center" vertical="center" wrapText="1"/>
    </xf>
    <xf numFmtId="0" fontId="12" fillId="2" borderId="29" xfId="2" applyFont="1" applyFill="1" applyBorder="1" applyAlignment="1">
      <alignment horizontal="center" vertical="center" wrapText="1"/>
    </xf>
    <xf numFmtId="0" fontId="12" fillId="2" borderId="30" xfId="2" applyFont="1" applyFill="1" applyBorder="1" applyAlignment="1">
      <alignment horizontal="center" vertical="center" wrapText="1"/>
    </xf>
    <xf numFmtId="0" fontId="12" fillId="2" borderId="31" xfId="2" applyFont="1" applyFill="1" applyBorder="1" applyAlignment="1">
      <alignment horizontal="center" vertical="center" wrapText="1"/>
    </xf>
    <xf numFmtId="0" fontId="12" fillId="0" borderId="12" xfId="1" applyFont="1" applyBorder="1" applyAlignment="1">
      <alignment horizontal="center" vertical="center" wrapText="1"/>
    </xf>
    <xf numFmtId="0" fontId="12" fillId="0" borderId="16" xfId="1" applyFont="1" applyBorder="1" applyAlignment="1">
      <alignment horizontal="center" vertical="center" wrapText="1"/>
    </xf>
    <xf numFmtId="0" fontId="12" fillId="0" borderId="19" xfId="1" applyFont="1" applyBorder="1" applyAlignment="1">
      <alignment horizontal="center" vertical="center" wrapText="1"/>
    </xf>
    <xf numFmtId="0" fontId="12" fillId="2" borderId="9" xfId="2" applyFont="1" applyFill="1" applyBorder="1" applyAlignment="1">
      <alignment horizontal="center" vertical="center" wrapText="1"/>
    </xf>
    <xf numFmtId="0" fontId="12" fillId="0" borderId="9" xfId="1" applyFont="1" applyBorder="1" applyAlignment="1">
      <alignment horizontal="center" vertical="center" wrapText="1"/>
    </xf>
    <xf numFmtId="0" fontId="0" fillId="2" borderId="13" xfId="2" applyFont="1" applyFill="1" applyBorder="1" applyAlignment="1">
      <alignment horizontal="center" vertical="center" wrapText="1"/>
    </xf>
    <xf numFmtId="0" fontId="12" fillId="2" borderId="15" xfId="2" applyFont="1" applyFill="1" applyBorder="1" applyAlignment="1">
      <alignment horizontal="center" vertical="center" wrapText="1"/>
    </xf>
    <xf numFmtId="0" fontId="12" fillId="2" borderId="17" xfId="2" applyFont="1" applyFill="1" applyBorder="1" applyAlignment="1">
      <alignment horizontal="center" vertical="center" wrapText="1"/>
    </xf>
    <xf numFmtId="0" fontId="12" fillId="2" borderId="9" xfId="1" applyNumberFormat="1" applyFont="1" applyFill="1" applyBorder="1" applyAlignment="1">
      <alignment horizontal="center" vertical="center"/>
    </xf>
    <xf numFmtId="0" fontId="12" fillId="2" borderId="2" xfId="1" applyNumberFormat="1" applyFont="1" applyFill="1" applyBorder="1" applyAlignment="1">
      <alignment horizontal="center" vertical="center"/>
    </xf>
    <xf numFmtId="0" fontId="12" fillId="2" borderId="10" xfId="1" applyNumberFormat="1" applyFont="1" applyFill="1" applyBorder="1" applyAlignment="1">
      <alignment horizontal="center" vertical="center"/>
    </xf>
    <xf numFmtId="0" fontId="15" fillId="0" borderId="11" xfId="1" applyFont="1" applyBorder="1" applyAlignment="1">
      <alignment horizontal="center" vertical="center" wrapText="1"/>
    </xf>
    <xf numFmtId="0" fontId="12" fillId="0" borderId="34" xfId="1" applyFont="1" applyBorder="1" applyAlignment="1">
      <alignment horizontal="center" vertical="center" wrapText="1"/>
    </xf>
    <xf numFmtId="0" fontId="12" fillId="2" borderId="11" xfId="1" applyNumberFormat="1" applyFont="1" applyFill="1" applyBorder="1" applyAlignment="1">
      <alignment horizontal="center" vertical="center"/>
    </xf>
    <xf numFmtId="0" fontId="12" fillId="2" borderId="8" xfId="1" applyNumberFormat="1" applyFont="1" applyFill="1" applyBorder="1" applyAlignment="1">
      <alignment horizontal="center" vertical="center"/>
    </xf>
    <xf numFmtId="0" fontId="9" fillId="2" borderId="8" xfId="2" applyFont="1" applyFill="1" applyBorder="1" applyAlignment="1">
      <alignment horizontal="center" vertical="center" wrapText="1"/>
    </xf>
    <xf numFmtId="0" fontId="9" fillId="2" borderId="37" xfId="2" applyFont="1" applyFill="1" applyBorder="1" applyAlignment="1">
      <alignment horizontal="center" vertical="center" wrapText="1"/>
    </xf>
    <xf numFmtId="0" fontId="15" fillId="0" borderId="6" xfId="1" applyFont="1" applyBorder="1" applyAlignment="1">
      <alignment horizontal="left" vertical="center" wrapText="1"/>
    </xf>
    <xf numFmtId="0" fontId="10" fillId="0" borderId="6" xfId="1" applyFont="1" applyBorder="1" applyAlignment="1">
      <alignment horizontal="left" vertical="center" wrapText="1"/>
    </xf>
    <xf numFmtId="0" fontId="10" fillId="0" borderId="6" xfId="1" applyFont="1" applyFill="1" applyBorder="1" applyAlignment="1">
      <alignment vertical="center" wrapText="1"/>
    </xf>
    <xf numFmtId="0" fontId="15" fillId="2" borderId="38" xfId="2" applyFont="1" applyFill="1" applyBorder="1" applyAlignment="1">
      <alignment horizontal="center" vertical="center" wrapText="1"/>
    </xf>
    <xf numFmtId="0" fontId="10" fillId="2" borderId="11" xfId="2" applyFont="1" applyFill="1" applyBorder="1" applyAlignment="1">
      <alignment horizontal="center" vertical="center" wrapText="1"/>
    </xf>
    <xf numFmtId="0" fontId="10" fillId="2" borderId="11" xfId="1" applyNumberFormat="1" applyFont="1" applyFill="1" applyBorder="1" applyAlignment="1">
      <alignment horizontal="center" vertical="center"/>
    </xf>
    <xf numFmtId="0" fontId="9" fillId="2" borderId="39" xfId="2" applyFont="1" applyFill="1" applyBorder="1" applyAlignment="1">
      <alignment horizontal="center" vertical="center" wrapText="1"/>
    </xf>
    <xf numFmtId="0" fontId="9" fillId="4" borderId="41" xfId="2" applyFont="1" applyFill="1" applyBorder="1" applyAlignment="1">
      <alignment horizontal="center" vertical="center" wrapText="1"/>
    </xf>
    <xf numFmtId="0" fontId="10" fillId="4" borderId="42" xfId="1" applyFont="1" applyFill="1" applyBorder="1" applyAlignment="1">
      <alignment vertical="center" wrapText="1"/>
    </xf>
    <xf numFmtId="0" fontId="9" fillId="4" borderId="42" xfId="2" applyFont="1" applyFill="1" applyBorder="1" applyAlignment="1">
      <alignment horizontal="center" vertical="center" wrapText="1"/>
    </xf>
    <xf numFmtId="0" fontId="10" fillId="4" borderId="42" xfId="1" applyFont="1" applyFill="1" applyBorder="1" applyAlignment="1">
      <alignment horizontal="center" vertical="center" wrapText="1"/>
    </xf>
    <xf numFmtId="0" fontId="10" fillId="4" borderId="43" xfId="1" applyFont="1" applyFill="1" applyBorder="1" applyAlignment="1">
      <alignment horizontal="center" vertical="center" wrapText="1"/>
    </xf>
    <xf numFmtId="0" fontId="13" fillId="2" borderId="54" xfId="2" applyFont="1" applyFill="1" applyBorder="1" applyAlignment="1">
      <alignment horizontal="center" vertical="center" wrapText="1"/>
    </xf>
    <xf numFmtId="0" fontId="13" fillId="2" borderId="53" xfId="2" applyFont="1" applyFill="1" applyBorder="1" applyAlignment="1">
      <alignment horizontal="center" vertical="center" wrapText="1"/>
    </xf>
    <xf numFmtId="0" fontId="13" fillId="2" borderId="55" xfId="2" applyFont="1" applyFill="1" applyBorder="1" applyAlignment="1">
      <alignment horizontal="center" vertical="center" wrapText="1"/>
    </xf>
    <xf numFmtId="0" fontId="13" fillId="2" borderId="30" xfId="2" applyFont="1" applyFill="1" applyBorder="1" applyAlignment="1">
      <alignment horizontal="center" vertical="center" wrapText="1"/>
    </xf>
    <xf numFmtId="0" fontId="10" fillId="0" borderId="56" xfId="1" applyFont="1" applyBorder="1" applyAlignment="1">
      <alignment horizontal="center" vertical="center" wrapText="1"/>
    </xf>
    <xf numFmtId="0" fontId="10" fillId="0" borderId="48" xfId="1" applyFont="1" applyBorder="1" applyAlignment="1">
      <alignment horizontal="center" vertical="center" wrapText="1"/>
    </xf>
    <xf numFmtId="0" fontId="10" fillId="0" borderId="57" xfId="1" applyFont="1" applyBorder="1" applyAlignment="1">
      <alignment horizontal="center" vertical="center" wrapText="1"/>
    </xf>
    <xf numFmtId="0" fontId="10" fillId="0" borderId="15" xfId="1" applyFont="1" applyBorder="1" applyAlignment="1">
      <alignment horizontal="center" vertical="center" wrapText="1"/>
    </xf>
    <xf numFmtId="0" fontId="10" fillId="0" borderId="0" xfId="1" applyFont="1" applyBorder="1" applyAlignment="1">
      <alignment horizontal="center" vertical="center" wrapText="1"/>
    </xf>
    <xf numFmtId="0" fontId="10" fillId="0" borderId="16" xfId="1" applyFont="1" applyBorder="1" applyAlignment="1">
      <alignment horizontal="center" vertical="center" wrapText="1"/>
    </xf>
    <xf numFmtId="0" fontId="10" fillId="0" borderId="56" xfId="1" applyFont="1" applyFill="1" applyBorder="1" applyAlignment="1">
      <alignment horizontal="center" vertical="center" wrapText="1"/>
    </xf>
    <xf numFmtId="0" fontId="10" fillId="0" borderId="48" xfId="1" applyFont="1" applyFill="1" applyBorder="1" applyAlignment="1">
      <alignment horizontal="center" vertical="center" wrapText="1"/>
    </xf>
    <xf numFmtId="0" fontId="10" fillId="0" borderId="49" xfId="1" applyFont="1" applyFill="1" applyBorder="1" applyAlignment="1">
      <alignment horizontal="center" vertical="center" wrapText="1"/>
    </xf>
    <xf numFmtId="0" fontId="10" fillId="0" borderId="15" xfId="1" applyFont="1" applyFill="1" applyBorder="1" applyAlignment="1">
      <alignment horizontal="center" vertical="center" wrapText="1"/>
    </xf>
    <xf numFmtId="0" fontId="10" fillId="0" borderId="0" xfId="1" applyFont="1" applyFill="1" applyBorder="1" applyAlignment="1">
      <alignment horizontal="center" vertical="center" wrapText="1"/>
    </xf>
    <xf numFmtId="0" fontId="10" fillId="0" borderId="21" xfId="1" applyFont="1" applyFill="1" applyBorder="1" applyAlignment="1">
      <alignment horizontal="center" vertical="center" wrapText="1"/>
    </xf>
    <xf numFmtId="0" fontId="15" fillId="0" borderId="2" xfId="1" applyFont="1" applyBorder="1" applyAlignment="1">
      <alignment horizontal="left" vertical="center" wrapText="1"/>
    </xf>
    <xf numFmtId="0" fontId="10" fillId="0" borderId="2" xfId="1" applyFont="1" applyBorder="1" applyAlignment="1">
      <alignment horizontal="left" vertical="center" wrapText="1"/>
    </xf>
    <xf numFmtId="0" fontId="15" fillId="0" borderId="2" xfId="1" applyFont="1" applyFill="1" applyBorder="1" applyAlignment="1">
      <alignment vertical="center" wrapText="1"/>
    </xf>
    <xf numFmtId="0" fontId="10" fillId="0" borderId="2" xfId="1" applyFont="1" applyFill="1" applyBorder="1" applyAlignment="1">
      <alignment vertical="center" wrapText="1"/>
    </xf>
    <xf numFmtId="0" fontId="13" fillId="2" borderId="2"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10" fillId="2" borderId="2" xfId="1" applyFont="1" applyFill="1" applyBorder="1" applyAlignment="1">
      <alignment vertical="center" wrapText="1"/>
    </xf>
    <xf numFmtId="0" fontId="2" fillId="5" borderId="44" xfId="2" applyFont="1" applyFill="1" applyBorder="1" applyAlignment="1">
      <alignment horizontal="center" vertical="center" wrapText="1"/>
    </xf>
    <xf numFmtId="0" fontId="2" fillId="5" borderId="45" xfId="2" applyFont="1" applyFill="1" applyBorder="1" applyAlignment="1">
      <alignment horizontal="center" vertical="center" wrapText="1"/>
    </xf>
    <xf numFmtId="0" fontId="2" fillId="5" borderId="46" xfId="2" applyFont="1" applyFill="1" applyBorder="1" applyAlignment="1">
      <alignment horizontal="center" vertical="center" wrapText="1"/>
    </xf>
    <xf numFmtId="0" fontId="14" fillId="6" borderId="1" xfId="2" applyFont="1" applyFill="1" applyBorder="1" applyAlignment="1">
      <alignment horizontal="center" vertical="center" wrapText="1"/>
    </xf>
    <xf numFmtId="0" fontId="3" fillId="6" borderId="2" xfId="1" applyFont="1" applyFill="1" applyBorder="1" applyAlignment="1">
      <alignment vertical="center" wrapText="1"/>
    </xf>
    <xf numFmtId="0" fontId="5" fillId="4" borderId="2" xfId="2" applyFont="1" applyFill="1" applyBorder="1" applyAlignment="1">
      <alignment horizontal="center" vertical="center" wrapText="1"/>
    </xf>
    <xf numFmtId="0" fontId="8" fillId="4" borderId="2" xfId="1" applyFont="1" applyFill="1" applyBorder="1" applyAlignment="1">
      <alignment horizontal="center" vertical="center" wrapText="1"/>
    </xf>
    <xf numFmtId="0" fontId="8" fillId="4" borderId="3" xfId="1" applyFont="1" applyFill="1" applyBorder="1" applyAlignment="1">
      <alignment horizontal="center" vertical="center" wrapText="1"/>
    </xf>
    <xf numFmtId="0" fontId="16" fillId="0" borderId="48" xfId="2" applyFont="1" applyFill="1" applyBorder="1" applyAlignment="1">
      <alignment horizontal="center" wrapText="1"/>
    </xf>
    <xf numFmtId="0" fontId="16" fillId="0" borderId="51" xfId="2" applyFont="1" applyFill="1" applyBorder="1" applyAlignment="1">
      <alignment horizontal="center" wrapText="1"/>
    </xf>
    <xf numFmtId="0" fontId="15" fillId="0" borderId="23" xfId="1" applyFont="1" applyFill="1" applyBorder="1" applyAlignment="1">
      <alignment vertical="center" wrapText="1"/>
    </xf>
    <xf numFmtId="0" fontId="15" fillId="2" borderId="10" xfId="1" applyFont="1" applyFill="1" applyBorder="1" applyAlignment="1">
      <alignment horizontal="center" vertical="center"/>
    </xf>
    <xf numFmtId="0" fontId="15" fillId="2" borderId="30" xfId="1" applyFont="1" applyFill="1" applyBorder="1" applyAlignment="1">
      <alignment horizontal="center" vertical="center"/>
    </xf>
    <xf numFmtId="0" fontId="15" fillId="2" borderId="9" xfId="1" applyFont="1" applyFill="1" applyBorder="1" applyAlignment="1">
      <alignment horizontal="center" vertical="center"/>
    </xf>
    <xf numFmtId="176" fontId="17" fillId="0" borderId="48" xfId="2" quotePrefix="1" applyNumberFormat="1" applyFont="1" applyFill="1" applyBorder="1" applyAlignment="1">
      <alignment horizontal="center" wrapText="1"/>
    </xf>
    <xf numFmtId="0" fontId="0" fillId="0" borderId="58" xfId="0" applyBorder="1" applyAlignment="1">
      <alignment horizontal="left"/>
    </xf>
    <xf numFmtId="0" fontId="0" fillId="0" borderId="59" xfId="0" applyBorder="1" applyAlignment="1">
      <alignment horizontal="left"/>
    </xf>
    <xf numFmtId="0" fontId="0" fillId="0" borderId="60" xfId="0" applyBorder="1" applyAlignment="1">
      <alignment horizontal="left"/>
    </xf>
    <xf numFmtId="0" fontId="15" fillId="0" borderId="4" xfId="1" applyFont="1" applyFill="1" applyBorder="1" applyAlignment="1">
      <alignment vertical="center" wrapText="1"/>
    </xf>
    <xf numFmtId="0" fontId="15" fillId="0" borderId="63" xfId="1" applyFont="1" applyFill="1" applyBorder="1" applyAlignment="1">
      <alignment vertical="center" wrapText="1"/>
    </xf>
    <xf numFmtId="0" fontId="0" fillId="0" borderId="61" xfId="0" applyBorder="1" applyAlignment="1">
      <alignment horizontal="left"/>
    </xf>
    <xf numFmtId="0" fontId="0" fillId="0" borderId="51" xfId="0" applyBorder="1" applyAlignment="1">
      <alignment horizontal="left"/>
    </xf>
    <xf numFmtId="0" fontId="0" fillId="0" borderId="62" xfId="0" applyBorder="1" applyAlignment="1">
      <alignment horizontal="left"/>
    </xf>
    <xf numFmtId="0" fontId="15" fillId="0" borderId="4" xfId="1" applyFont="1" applyBorder="1" applyAlignment="1">
      <alignment horizontal="left" vertical="center" wrapText="1"/>
    </xf>
    <xf numFmtId="0" fontId="15" fillId="0" borderId="63" xfId="1" applyFont="1" applyBorder="1" applyAlignment="1">
      <alignment horizontal="left" vertical="center" wrapText="1"/>
    </xf>
    <xf numFmtId="0" fontId="15" fillId="0" borderId="23" xfId="1" applyFont="1" applyBorder="1" applyAlignment="1">
      <alignment horizontal="left" vertical="center" wrapText="1"/>
    </xf>
    <xf numFmtId="0" fontId="15" fillId="0" borderId="64" xfId="1" applyFont="1" applyBorder="1" applyAlignment="1">
      <alignment horizontal="center" vertical="center" wrapText="1"/>
    </xf>
    <xf numFmtId="0" fontId="15" fillId="0" borderId="65" xfId="1" applyFont="1" applyBorder="1" applyAlignment="1">
      <alignment horizontal="center" vertical="center" wrapText="1"/>
    </xf>
    <xf numFmtId="0" fontId="15" fillId="0" borderId="66" xfId="1" applyFont="1" applyBorder="1" applyAlignment="1">
      <alignment horizontal="center" vertical="center" wrapText="1"/>
    </xf>
    <xf numFmtId="0" fontId="15" fillId="0" borderId="58" xfId="0" applyFont="1" applyBorder="1" applyAlignment="1">
      <alignment horizontal="left"/>
    </xf>
    <xf numFmtId="0" fontId="15" fillId="0" borderId="13" xfId="1" applyFont="1" applyBorder="1" applyAlignment="1">
      <alignment horizontal="left" vertical="top" wrapText="1"/>
    </xf>
    <xf numFmtId="0" fontId="12" fillId="0" borderId="14" xfId="1" applyFont="1" applyBorder="1" applyAlignment="1">
      <alignment horizontal="left" vertical="top" wrapText="1"/>
    </xf>
    <xf numFmtId="0" fontId="12" fillId="0" borderId="20" xfId="1" applyFont="1" applyBorder="1" applyAlignment="1">
      <alignment horizontal="left" vertical="top" wrapText="1"/>
    </xf>
    <xf numFmtId="0" fontId="12" fillId="0" borderId="15" xfId="1" applyFont="1" applyBorder="1" applyAlignment="1">
      <alignment horizontal="left" vertical="top" wrapText="1"/>
    </xf>
    <xf numFmtId="0" fontId="12" fillId="0" borderId="0" xfId="1" applyFont="1" applyBorder="1" applyAlignment="1">
      <alignment horizontal="left" vertical="top" wrapText="1"/>
    </xf>
    <xf numFmtId="0" fontId="12" fillId="0" borderId="21" xfId="1" applyFont="1" applyBorder="1" applyAlignment="1">
      <alignment horizontal="left" vertical="top" wrapText="1"/>
    </xf>
    <xf numFmtId="0" fontId="12" fillId="0" borderId="17" xfId="1" applyFont="1" applyBorder="1" applyAlignment="1">
      <alignment horizontal="left" vertical="top" wrapText="1"/>
    </xf>
    <xf numFmtId="0" fontId="12" fillId="0" borderId="18" xfId="1" applyFont="1" applyBorder="1" applyAlignment="1">
      <alignment horizontal="left" vertical="top" wrapText="1"/>
    </xf>
    <xf numFmtId="0" fontId="12" fillId="0" borderId="22" xfId="1" applyFont="1" applyBorder="1" applyAlignment="1">
      <alignment horizontal="left" vertical="top" wrapText="1"/>
    </xf>
    <xf numFmtId="0" fontId="15" fillId="0" borderId="13" xfId="1" applyFont="1" applyBorder="1" applyAlignment="1">
      <alignment horizontal="left" vertical="center" wrapText="1"/>
    </xf>
    <xf numFmtId="0" fontId="12" fillId="0" borderId="12" xfId="1" applyFont="1" applyBorder="1" applyAlignment="1">
      <alignment horizontal="left" vertical="top" wrapText="1"/>
    </xf>
    <xf numFmtId="0" fontId="12" fillId="0" borderId="16" xfId="1" applyFont="1" applyBorder="1" applyAlignment="1">
      <alignment horizontal="left" vertical="top" wrapText="1"/>
    </xf>
    <xf numFmtId="0" fontId="12" fillId="0" borderId="19" xfId="1" applyFont="1" applyBorder="1" applyAlignment="1">
      <alignment horizontal="left" vertical="top" wrapText="1"/>
    </xf>
    <xf numFmtId="0" fontId="15" fillId="0" borderId="13" xfId="1" applyFont="1" applyBorder="1" applyAlignment="1">
      <alignment horizontal="center" vertical="center" wrapText="1"/>
    </xf>
    <xf numFmtId="0" fontId="0" fillId="0" borderId="14" xfId="1" applyFont="1" applyBorder="1" applyAlignment="1">
      <alignment horizontal="center" vertical="center" wrapText="1"/>
    </xf>
    <xf numFmtId="0" fontId="0" fillId="0" borderId="20" xfId="1" applyFont="1" applyBorder="1" applyAlignment="1">
      <alignment horizontal="center" vertical="center" wrapText="1"/>
    </xf>
    <xf numFmtId="0" fontId="0" fillId="0" borderId="15" xfId="1" applyFont="1" applyBorder="1" applyAlignment="1">
      <alignment horizontal="center" vertical="center" wrapText="1"/>
    </xf>
    <xf numFmtId="0" fontId="0" fillId="0" borderId="0" xfId="1" applyFont="1" applyBorder="1" applyAlignment="1">
      <alignment horizontal="center" vertical="center" wrapText="1"/>
    </xf>
    <xf numFmtId="0" fontId="0" fillId="0" borderId="21" xfId="1" applyFont="1" applyBorder="1" applyAlignment="1">
      <alignment horizontal="center" vertical="center" wrapText="1"/>
    </xf>
    <xf numFmtId="0" fontId="0" fillId="0" borderId="17" xfId="1" applyFont="1" applyBorder="1" applyAlignment="1">
      <alignment horizontal="center" vertical="center" wrapText="1"/>
    </xf>
    <xf numFmtId="0" fontId="0" fillId="0" borderId="18" xfId="1" applyFont="1" applyBorder="1" applyAlignment="1">
      <alignment horizontal="center" vertical="center" wrapText="1"/>
    </xf>
    <xf numFmtId="0" fontId="0" fillId="0" borderId="22" xfId="1" applyFont="1" applyBorder="1" applyAlignment="1">
      <alignment horizontal="center" vertical="center" wrapText="1"/>
    </xf>
    <xf numFmtId="0" fontId="15" fillId="2" borderId="26" xfId="2" applyFont="1" applyFill="1" applyBorder="1" applyAlignment="1">
      <alignment horizontal="center" vertical="center" wrapText="1"/>
    </xf>
    <xf numFmtId="0" fontId="15" fillId="2" borderId="12" xfId="2" applyFont="1" applyFill="1" applyBorder="1" applyAlignment="1">
      <alignment horizontal="center" vertical="center" wrapText="1"/>
    </xf>
    <xf numFmtId="0" fontId="15" fillId="2" borderId="28" xfId="2" applyFont="1" applyFill="1" applyBorder="1" applyAlignment="1">
      <alignment horizontal="center" vertical="center" wrapText="1"/>
    </xf>
    <xf numFmtId="0" fontId="15" fillId="2" borderId="19" xfId="2" applyFont="1" applyFill="1" applyBorder="1" applyAlignment="1">
      <alignment horizontal="center" vertical="center" wrapText="1"/>
    </xf>
    <xf numFmtId="0" fontId="18" fillId="0" borderId="58" xfId="1" applyFont="1" applyBorder="1" applyAlignment="1">
      <alignment horizontal="center"/>
    </xf>
    <xf numFmtId="0" fontId="18" fillId="0" borderId="59" xfId="1" applyFont="1" applyBorder="1" applyAlignment="1">
      <alignment horizontal="center"/>
    </xf>
    <xf numFmtId="0" fontId="18" fillId="0" borderId="0" xfId="1" applyFont="1" applyAlignment="1">
      <alignment horizontal="center"/>
    </xf>
    <xf numFmtId="0" fontId="18" fillId="0" borderId="58" xfId="1" applyFont="1" applyBorder="1" applyAlignment="1">
      <alignment horizontal="left"/>
    </xf>
    <xf numFmtId="0" fontId="18" fillId="0" borderId="59" xfId="1" applyFont="1" applyBorder="1" applyAlignment="1">
      <alignment horizontal="left"/>
    </xf>
    <xf numFmtId="0" fontId="18" fillId="0" borderId="0" xfId="1" applyFont="1" applyAlignment="1">
      <alignment horizontal="left"/>
    </xf>
    <xf numFmtId="0" fontId="7" fillId="0" borderId="61" xfId="1" applyFont="1" applyBorder="1" applyAlignment="1">
      <alignment horizontal="left"/>
    </xf>
    <xf numFmtId="0" fontId="7" fillId="0" borderId="51" xfId="1" applyFont="1" applyBorder="1" applyAlignment="1">
      <alignment horizontal="left"/>
    </xf>
    <xf numFmtId="0" fontId="3" fillId="0" borderId="2" xfId="1" applyFont="1" applyFill="1" applyBorder="1" applyAlignment="1">
      <alignment vertical="center" wrapText="1"/>
    </xf>
    <xf numFmtId="0" fontId="3" fillId="0" borderId="23" xfId="1" applyFont="1" applyFill="1" applyBorder="1" applyAlignment="1">
      <alignment vertical="center" wrapText="1"/>
    </xf>
    <xf numFmtId="0" fontId="7" fillId="0" borderId="58" xfId="1" applyFont="1" applyBorder="1" applyAlignment="1">
      <alignment horizontal="left"/>
    </xf>
    <xf numFmtId="0" fontId="9" fillId="2" borderId="68" xfId="2" applyFont="1" applyFill="1" applyBorder="1" applyAlignment="1">
      <alignment horizontal="center" vertical="center" wrapText="1"/>
    </xf>
    <xf numFmtId="0" fontId="9" fillId="2" borderId="69" xfId="2" applyFont="1" applyFill="1" applyBorder="1" applyAlignment="1">
      <alignment horizontal="center" vertical="center" wrapText="1"/>
    </xf>
    <xf numFmtId="0" fontId="9" fillId="2" borderId="70" xfId="2" applyFont="1" applyFill="1" applyBorder="1" applyAlignment="1">
      <alignment horizontal="center" vertical="center" wrapText="1"/>
    </xf>
    <xf numFmtId="0" fontId="9" fillId="0" borderId="47" xfId="2" applyFont="1" applyFill="1" applyBorder="1" applyAlignment="1">
      <alignment horizontal="center" wrapText="1"/>
    </xf>
    <xf numFmtId="0" fontId="7" fillId="0" borderId="0" xfId="1" applyFont="1" applyAlignment="1">
      <alignment horizontal="left"/>
    </xf>
    <xf numFmtId="0" fontId="0" fillId="2" borderId="12" xfId="2" applyFont="1" applyFill="1" applyBorder="1" applyAlignment="1">
      <alignment horizontal="center" vertical="center" wrapText="1"/>
    </xf>
    <xf numFmtId="0" fontId="0" fillId="2" borderId="15" xfId="2" applyFont="1" applyFill="1" applyBorder="1" applyAlignment="1">
      <alignment horizontal="center" vertical="center" wrapText="1"/>
    </xf>
    <xf numFmtId="0" fontId="0" fillId="2" borderId="16" xfId="2" applyFont="1" applyFill="1" applyBorder="1" applyAlignment="1">
      <alignment horizontal="center" vertical="center" wrapText="1"/>
    </xf>
    <xf numFmtId="0" fontId="0" fillId="2" borderId="17" xfId="2" applyFont="1" applyFill="1" applyBorder="1" applyAlignment="1">
      <alignment horizontal="center" vertical="center" wrapText="1"/>
    </xf>
    <xf numFmtId="0" fontId="0" fillId="2" borderId="19" xfId="2" applyFont="1" applyFill="1" applyBorder="1" applyAlignment="1">
      <alignment horizontal="center" vertical="center" wrapText="1"/>
    </xf>
    <xf numFmtId="0" fontId="10" fillId="2" borderId="29" xfId="1" applyNumberFormat="1" applyFont="1" applyFill="1" applyBorder="1" applyAlignment="1">
      <alignment horizontal="center" vertical="center"/>
    </xf>
    <xf numFmtId="0" fontId="10" fillId="2" borderId="31" xfId="1" applyNumberFormat="1" applyFont="1" applyFill="1" applyBorder="1" applyAlignment="1">
      <alignment horizontal="center" vertical="center"/>
    </xf>
  </cellXfs>
  <cellStyles count="3">
    <cellStyle name="3232" xfId="1"/>
    <cellStyle name="常规" xfId="0" builtinId="0"/>
    <cellStyle name="常规_Sheet1" xfId="2"/>
  </cellStyles>
  <dxfs count="28">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zoomScale="75" workbookViewId="0">
      <selection activeCell="D15" sqref="D15:D30"/>
    </sheetView>
  </sheetViews>
  <sheetFormatPr defaultRowHeight="13.5"/>
  <cols>
    <col min="1" max="1" width="5.25" style="2" customWidth="1"/>
    <col min="2" max="2" width="3" style="2" customWidth="1"/>
    <col min="3" max="3" width="7" style="2" customWidth="1"/>
    <col min="4" max="4" width="57.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42454</v>
      </c>
      <c r="G2" s="363" t="str">
        <f>"第"&amp;WEEKNUM(F2,2)&amp;"周, 从"&amp;TEXT((F2 - WEEKDAY(F2, 2) +1), "e年m月d日")&amp;"到"&amp;TEXT((F2 - WEEKDAY(F2, 2) +7), "e年m月d日")</f>
        <v>第13周, 从2016年3月21日到2016年3月27日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7" t="s">
        <v>3</v>
      </c>
      <c r="H5" s="353" t="s">
        <v>4</v>
      </c>
      <c r="I5" s="354"/>
      <c r="J5" s="354"/>
      <c r="K5" s="354"/>
      <c r="L5" s="7" t="s">
        <v>5</v>
      </c>
      <c r="M5" s="7" t="s">
        <v>0</v>
      </c>
      <c r="N5" s="8" t="s">
        <v>1</v>
      </c>
    </row>
    <row r="6" spans="1:18" ht="14.25">
      <c r="A6" s="9">
        <v>1</v>
      </c>
      <c r="B6" s="348" t="s">
        <v>53</v>
      </c>
      <c r="C6" s="349"/>
      <c r="D6" s="349"/>
      <c r="E6" s="349"/>
      <c r="F6" s="349"/>
      <c r="G6" s="10">
        <v>1</v>
      </c>
      <c r="H6" s="350" t="s">
        <v>56</v>
      </c>
      <c r="I6" s="351"/>
      <c r="J6" s="351"/>
      <c r="K6" s="351"/>
      <c r="L6" s="30"/>
      <c r="M6" s="366" t="s">
        <v>50</v>
      </c>
      <c r="N6" s="12"/>
    </row>
    <row r="7" spans="1:18" ht="14.25">
      <c r="A7" s="9">
        <v>2</v>
      </c>
      <c r="B7" s="348" t="s">
        <v>54</v>
      </c>
      <c r="C7" s="349"/>
      <c r="D7" s="349"/>
      <c r="E7" s="349"/>
      <c r="F7" s="349"/>
      <c r="G7" s="13">
        <v>2</v>
      </c>
      <c r="H7" s="365" t="s">
        <v>57</v>
      </c>
      <c r="I7" s="351"/>
      <c r="J7" s="351"/>
      <c r="K7" s="351"/>
      <c r="L7" s="30"/>
      <c r="M7" s="367"/>
      <c r="N7" s="12"/>
    </row>
    <row r="8" spans="1:18" ht="14.25">
      <c r="A8" s="9">
        <v>3</v>
      </c>
      <c r="B8" s="348" t="s">
        <v>52</v>
      </c>
      <c r="C8" s="349"/>
      <c r="D8" s="349"/>
      <c r="E8" s="349"/>
      <c r="F8" s="349"/>
      <c r="G8" s="10">
        <v>3</v>
      </c>
      <c r="H8" s="350" t="s">
        <v>58</v>
      </c>
      <c r="I8" s="351"/>
      <c r="J8" s="351"/>
      <c r="K8" s="351"/>
      <c r="L8" s="30"/>
      <c r="M8" s="368"/>
      <c r="N8" s="12"/>
    </row>
    <row r="9" spans="1:18" ht="14.25">
      <c r="A9" s="9">
        <v>4</v>
      </c>
      <c r="B9" s="348" t="s">
        <v>51</v>
      </c>
      <c r="C9" s="349"/>
      <c r="D9" s="349"/>
      <c r="E9" s="349"/>
      <c r="F9" s="349"/>
      <c r="G9" s="10">
        <v>4</v>
      </c>
      <c r="H9" s="350" t="s">
        <v>59</v>
      </c>
      <c r="I9" s="351"/>
      <c r="J9" s="351"/>
      <c r="K9" s="351"/>
      <c r="L9" s="30"/>
      <c r="M9" s="11"/>
      <c r="N9" s="12"/>
    </row>
    <row r="10" spans="1:18" ht="15" thickBot="1">
      <c r="A10" s="14">
        <v>5</v>
      </c>
      <c r="B10" s="320" t="s">
        <v>55</v>
      </c>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8" t="s">
        <v>9</v>
      </c>
      <c r="E14" s="318" t="s">
        <v>15</v>
      </c>
      <c r="F14" s="318"/>
      <c r="G14" s="18" t="s">
        <v>3</v>
      </c>
      <c r="H14" s="318" t="s">
        <v>16</v>
      </c>
      <c r="I14" s="318"/>
      <c r="J14" s="318"/>
      <c r="K14" s="318"/>
      <c r="L14" s="318" t="s">
        <v>17</v>
      </c>
      <c r="M14" s="318"/>
      <c r="N14" s="319"/>
    </row>
    <row r="15" spans="1:18" ht="15.75">
      <c r="A15" s="323" t="s">
        <v>24</v>
      </c>
      <c r="B15" s="324"/>
      <c r="C15" s="325" t="str">
        <f>TEXT((F2 - WEEKDAY(F2, 2) +1), "m.d")</f>
        <v>3.21</v>
      </c>
      <c r="D15" s="24" t="s">
        <v>29</v>
      </c>
      <c r="E15" s="308" t="s">
        <v>41</v>
      </c>
      <c r="F15" s="290"/>
      <c r="G15" s="272">
        <v>1</v>
      </c>
      <c r="H15" s="279" t="s">
        <v>43</v>
      </c>
      <c r="I15" s="280"/>
      <c r="J15" s="280"/>
      <c r="K15" s="281"/>
      <c r="L15" s="288" t="s">
        <v>42</v>
      </c>
      <c r="M15" s="263"/>
      <c r="N15" s="264"/>
    </row>
    <row r="16" spans="1:18" ht="15.75">
      <c r="A16" s="273"/>
      <c r="B16" s="274"/>
      <c r="C16" s="312"/>
      <c r="D16" s="20" t="s">
        <v>30</v>
      </c>
      <c r="E16" s="309"/>
      <c r="F16" s="292"/>
      <c r="G16" s="274"/>
      <c r="H16" s="282"/>
      <c r="I16" s="283"/>
      <c r="J16" s="283"/>
      <c r="K16" s="284"/>
      <c r="L16" s="265"/>
      <c r="M16" s="265"/>
      <c r="N16" s="266"/>
    </row>
    <row r="17" spans="1:14" ht="15.75">
      <c r="A17" s="277"/>
      <c r="B17" s="278"/>
      <c r="C17" s="317"/>
      <c r="D17" s="25" t="s">
        <v>31</v>
      </c>
      <c r="E17" s="309"/>
      <c r="F17" s="292"/>
      <c r="G17" s="278"/>
      <c r="H17" s="285"/>
      <c r="I17" s="286"/>
      <c r="J17" s="286"/>
      <c r="K17" s="287"/>
      <c r="L17" s="269"/>
      <c r="M17" s="269"/>
      <c r="N17" s="270"/>
    </row>
    <row r="18" spans="1:14" ht="15.75">
      <c r="A18" s="271" t="s">
        <v>10</v>
      </c>
      <c r="B18" s="272"/>
      <c r="C18" s="316" t="str">
        <f>TEXT((F2 - WEEKDAY(F2, 2) +2), "m.d")</f>
        <v>3.22</v>
      </c>
      <c r="D18" s="24" t="s">
        <v>32</v>
      </c>
      <c r="E18" s="309"/>
      <c r="F18" s="292"/>
      <c r="G18" s="272">
        <v>2</v>
      </c>
      <c r="H18" s="263"/>
      <c r="I18" s="263"/>
      <c r="J18" s="263"/>
      <c r="K18" s="263"/>
      <c r="L18" s="263"/>
      <c r="M18" s="263"/>
      <c r="N18" s="264"/>
    </row>
    <row r="19" spans="1:14" ht="15.75">
      <c r="A19" s="273"/>
      <c r="B19" s="274"/>
      <c r="C19" s="312"/>
      <c r="D19" s="20" t="s">
        <v>33</v>
      </c>
      <c r="E19" s="309"/>
      <c r="F19" s="292"/>
      <c r="G19" s="274"/>
      <c r="H19" s="265"/>
      <c r="I19" s="265"/>
      <c r="J19" s="265"/>
      <c r="K19" s="265"/>
      <c r="L19" s="265"/>
      <c r="M19" s="265"/>
      <c r="N19" s="266"/>
    </row>
    <row r="20" spans="1:14" ht="15.75">
      <c r="A20" s="277"/>
      <c r="B20" s="278"/>
      <c r="C20" s="317"/>
      <c r="D20" s="25" t="s">
        <v>34</v>
      </c>
      <c r="E20" s="309"/>
      <c r="F20" s="292"/>
      <c r="G20" s="278"/>
      <c r="H20" s="269"/>
      <c r="I20" s="269"/>
      <c r="J20" s="269"/>
      <c r="K20" s="269"/>
      <c r="L20" s="269"/>
      <c r="M20" s="269"/>
      <c r="N20" s="270"/>
    </row>
    <row r="21" spans="1:14" ht="15.75">
      <c r="A21" s="271" t="s">
        <v>11</v>
      </c>
      <c r="B21" s="272"/>
      <c r="C21" s="316" t="str">
        <f>TEXT((F2 - WEEKDAY(F2, 2) +3), "m.d")</f>
        <v>3.23</v>
      </c>
      <c r="D21" s="24" t="s">
        <v>35</v>
      </c>
      <c r="E21" s="309"/>
      <c r="F21" s="292"/>
      <c r="G21" s="272">
        <v>3</v>
      </c>
      <c r="H21" s="314" t="s">
        <v>48</v>
      </c>
      <c r="I21" s="263"/>
      <c r="J21" s="263"/>
      <c r="K21" s="263"/>
      <c r="L21" s="314" t="s">
        <v>49</v>
      </c>
      <c r="M21" s="263"/>
      <c r="N21" s="264"/>
    </row>
    <row r="22" spans="1:14" ht="15.75">
      <c r="A22" s="273"/>
      <c r="B22" s="274"/>
      <c r="C22" s="312"/>
      <c r="D22" s="20" t="s">
        <v>36</v>
      </c>
      <c r="E22" s="309"/>
      <c r="F22" s="292"/>
      <c r="G22" s="274"/>
      <c r="H22" s="265"/>
      <c r="I22" s="265"/>
      <c r="J22" s="265"/>
      <c r="K22" s="265"/>
      <c r="L22" s="265"/>
      <c r="M22" s="265"/>
      <c r="N22" s="266"/>
    </row>
    <row r="23" spans="1:14" ht="15.75">
      <c r="A23" s="275"/>
      <c r="B23" s="276"/>
      <c r="C23" s="313"/>
      <c r="D23" s="23" t="s">
        <v>47</v>
      </c>
      <c r="E23" s="309"/>
      <c r="F23" s="292"/>
      <c r="G23" s="276"/>
      <c r="H23" s="267"/>
      <c r="I23" s="267"/>
      <c r="J23" s="267"/>
      <c r="K23" s="267"/>
      <c r="L23" s="267"/>
      <c r="M23" s="267"/>
      <c r="N23" s="268"/>
    </row>
    <row r="24" spans="1:14" ht="15.75">
      <c r="A24" s="277"/>
      <c r="B24" s="278"/>
      <c r="C24" s="317"/>
      <c r="D24" s="25" t="s">
        <v>46</v>
      </c>
      <c r="E24" s="309"/>
      <c r="F24" s="292"/>
      <c r="G24" s="278"/>
      <c r="H24" s="269"/>
      <c r="I24" s="269"/>
      <c r="J24" s="269"/>
      <c r="K24" s="269"/>
      <c r="L24" s="269"/>
      <c r="M24" s="269"/>
      <c r="N24" s="270"/>
    </row>
    <row r="25" spans="1:14" ht="15.75" customHeight="1">
      <c r="A25" s="289" t="s">
        <v>12</v>
      </c>
      <c r="B25" s="290"/>
      <c r="C25" s="316" t="str">
        <f>TEXT((F2 - WEEKDAY(F2, 2) +4), "m.d")</f>
        <v>3.24</v>
      </c>
      <c r="D25" s="24" t="s">
        <v>37</v>
      </c>
      <c r="E25" s="309"/>
      <c r="F25" s="292"/>
      <c r="G25" s="272">
        <v>4</v>
      </c>
      <c r="H25" s="263"/>
      <c r="I25" s="263"/>
      <c r="J25" s="263"/>
      <c r="K25" s="263"/>
      <c r="L25" s="263"/>
      <c r="M25" s="263"/>
      <c r="N25" s="264"/>
    </row>
    <row r="26" spans="1:14" ht="15.75">
      <c r="A26" s="291"/>
      <c r="B26" s="292"/>
      <c r="C26" s="312"/>
      <c r="D26" s="20" t="s">
        <v>38</v>
      </c>
      <c r="E26" s="309"/>
      <c r="F26" s="292"/>
      <c r="G26" s="274"/>
      <c r="H26" s="265"/>
      <c r="I26" s="265"/>
      <c r="J26" s="265"/>
      <c r="K26" s="265"/>
      <c r="L26" s="265"/>
      <c r="M26" s="265"/>
      <c r="N26" s="266"/>
    </row>
    <row r="27" spans="1:14" ht="15.75">
      <c r="A27" s="291"/>
      <c r="B27" s="292"/>
      <c r="C27" s="313"/>
      <c r="D27" s="23" t="s">
        <v>44</v>
      </c>
      <c r="E27" s="309"/>
      <c r="F27" s="292"/>
      <c r="G27" s="276"/>
      <c r="H27" s="267"/>
      <c r="I27" s="267"/>
      <c r="J27" s="267"/>
      <c r="K27" s="267"/>
      <c r="L27" s="267"/>
      <c r="M27" s="267"/>
      <c r="N27" s="268"/>
    </row>
    <row r="28" spans="1:14" ht="15.75">
      <c r="A28" s="293"/>
      <c r="B28" s="294"/>
      <c r="C28" s="317"/>
      <c r="D28" s="25" t="s">
        <v>45</v>
      </c>
      <c r="E28" s="309"/>
      <c r="F28" s="292"/>
      <c r="G28" s="278"/>
      <c r="H28" s="269"/>
      <c r="I28" s="269"/>
      <c r="J28" s="269"/>
      <c r="K28" s="269"/>
      <c r="L28" s="269"/>
      <c r="M28" s="269"/>
      <c r="N28" s="270"/>
    </row>
    <row r="29" spans="1:14" ht="15.75" customHeight="1">
      <c r="A29" s="289" t="s">
        <v>13</v>
      </c>
      <c r="B29" s="290"/>
      <c r="C29" s="311" t="str">
        <f>TEXT((F2 - WEEKDAY(F2, 2) +5), "m.d")</f>
        <v>3.25</v>
      </c>
      <c r="D29" s="19" t="s">
        <v>39</v>
      </c>
      <c r="E29" s="309"/>
      <c r="F29" s="292"/>
      <c r="G29" s="306">
        <v>5</v>
      </c>
      <c r="H29" s="307"/>
      <c r="I29" s="307"/>
      <c r="J29" s="307"/>
      <c r="K29" s="307"/>
      <c r="L29" s="307"/>
      <c r="M29" s="307"/>
      <c r="N29" s="315"/>
    </row>
    <row r="30" spans="1:14" ht="15.75">
      <c r="A30" s="291"/>
      <c r="B30" s="292"/>
      <c r="C30" s="312"/>
      <c r="D30" s="20" t="s">
        <v>40</v>
      </c>
      <c r="E30" s="309"/>
      <c r="F30" s="292"/>
      <c r="G30" s="274"/>
      <c r="H30" s="265"/>
      <c r="I30" s="265"/>
      <c r="J30" s="265"/>
      <c r="K30" s="265"/>
      <c r="L30" s="265"/>
      <c r="M30" s="265"/>
      <c r="N30" s="266"/>
    </row>
    <row r="31" spans="1:14">
      <c r="A31" s="293"/>
      <c r="B31" s="294"/>
      <c r="C31" s="313"/>
      <c r="E31" s="310"/>
      <c r="F31" s="294"/>
      <c r="G31" s="276"/>
      <c r="H31" s="267"/>
      <c r="I31" s="267"/>
      <c r="J31" s="267"/>
      <c r="K31" s="267"/>
      <c r="L31" s="267"/>
      <c r="M31" s="267"/>
      <c r="N31" s="268"/>
    </row>
    <row r="32" spans="1:14" ht="27.75" customHeight="1">
      <c r="A32" s="289" t="s">
        <v>20</v>
      </c>
      <c r="B32" s="290"/>
      <c r="C32" s="295" t="str">
        <f>TEXT((F2 - WEEKDAY(F2, 2) +6), "m.d")</f>
        <v>3.26</v>
      </c>
      <c r="D32" s="24" t="s">
        <v>22</v>
      </c>
      <c r="E32" s="298"/>
      <c r="F32" s="299"/>
      <c r="G32" s="300">
        <v>6</v>
      </c>
      <c r="H32" s="244"/>
      <c r="I32" s="245"/>
      <c r="J32" s="245"/>
      <c r="K32" s="303"/>
      <c r="L32" s="244"/>
      <c r="M32" s="245"/>
      <c r="N32" s="246"/>
    </row>
    <row r="33" spans="1:14" ht="25.5" customHeight="1">
      <c r="A33" s="291"/>
      <c r="B33" s="292"/>
      <c r="C33" s="296"/>
      <c r="D33" s="20" t="s">
        <v>18</v>
      </c>
      <c r="E33" s="253"/>
      <c r="F33" s="254"/>
      <c r="G33" s="301"/>
      <c r="H33" s="247"/>
      <c r="I33" s="248"/>
      <c r="J33" s="248"/>
      <c r="K33" s="304"/>
      <c r="L33" s="247"/>
      <c r="M33" s="248"/>
      <c r="N33" s="249"/>
    </row>
    <row r="34" spans="1:14" ht="21" customHeight="1">
      <c r="A34" s="293"/>
      <c r="B34" s="294"/>
      <c r="C34" s="297"/>
      <c r="D34" s="25" t="s">
        <v>19</v>
      </c>
      <c r="E34" s="255"/>
      <c r="F34" s="256"/>
      <c r="G34" s="302"/>
      <c r="H34" s="250"/>
      <c r="I34" s="251"/>
      <c r="J34" s="251"/>
      <c r="K34" s="305"/>
      <c r="L34" s="250"/>
      <c r="M34" s="251"/>
      <c r="N34" s="252"/>
    </row>
    <row r="35" spans="1:14" ht="21" customHeight="1">
      <c r="A35" s="289" t="s">
        <v>21</v>
      </c>
      <c r="B35" s="290"/>
      <c r="C35" s="295" t="str">
        <f>TEXT((F2 - WEEKDAY(F2, 2) +7), "m.d")</f>
        <v>3.27</v>
      </c>
      <c r="D35" s="24" t="s">
        <v>22</v>
      </c>
      <c r="E35" s="298"/>
      <c r="F35" s="299"/>
      <c r="G35" s="300">
        <v>7</v>
      </c>
      <c r="H35" s="244"/>
      <c r="I35" s="245"/>
      <c r="J35" s="245"/>
      <c r="K35" s="303"/>
      <c r="L35" s="244"/>
      <c r="M35" s="245"/>
      <c r="N35" s="246"/>
    </row>
    <row r="36" spans="1:14" ht="21" customHeight="1">
      <c r="A36" s="291"/>
      <c r="B36" s="292"/>
      <c r="C36" s="296"/>
      <c r="D36" s="20" t="s">
        <v>18</v>
      </c>
      <c r="E36" s="253"/>
      <c r="F36" s="254"/>
      <c r="G36" s="301"/>
      <c r="H36" s="247"/>
      <c r="I36" s="248"/>
      <c r="J36" s="248"/>
      <c r="K36" s="304"/>
      <c r="L36" s="247"/>
      <c r="M36" s="248"/>
      <c r="N36" s="249"/>
    </row>
    <row r="37" spans="1:14" ht="21" customHeight="1">
      <c r="A37" s="293"/>
      <c r="B37" s="294"/>
      <c r="C37" s="297"/>
      <c r="D37" s="25" t="s">
        <v>19</v>
      </c>
      <c r="E37" s="255"/>
      <c r="F37" s="256"/>
      <c r="G37" s="302"/>
      <c r="H37" s="250"/>
      <c r="I37" s="251"/>
      <c r="J37" s="251"/>
      <c r="K37" s="305"/>
      <c r="L37" s="250"/>
      <c r="M37" s="251"/>
      <c r="N37" s="252"/>
    </row>
    <row r="38" spans="1:14" ht="15.75">
      <c r="A38" s="21"/>
      <c r="B38" s="22"/>
      <c r="C38" s="22"/>
      <c r="D38" s="22"/>
      <c r="E38" s="22"/>
      <c r="F38" s="22"/>
      <c r="G38" s="22"/>
      <c r="H38" s="22"/>
      <c r="I38" s="22"/>
      <c r="J38" s="22"/>
      <c r="K38" s="22"/>
      <c r="L38" s="22"/>
      <c r="M38" s="22"/>
      <c r="N38" s="22"/>
    </row>
    <row r="39" spans="1:14" ht="15.75">
      <c r="A39" s="21"/>
      <c r="B39" s="22"/>
      <c r="C39" s="22"/>
      <c r="D39" s="22"/>
      <c r="E39" s="22"/>
      <c r="F39" s="22"/>
      <c r="G39" s="22"/>
      <c r="H39" s="22"/>
      <c r="I39" s="22"/>
      <c r="J39" s="22"/>
      <c r="K39" s="22"/>
      <c r="L39" s="22"/>
      <c r="M39" s="22"/>
      <c r="N39" s="22"/>
    </row>
  </sheetData>
  <mergeCells count="71">
    <mergeCell ref="B9:F9"/>
    <mergeCell ref="H9:K9"/>
    <mergeCell ref="B5:F5"/>
    <mergeCell ref="H5:K5"/>
    <mergeCell ref="A1:N1"/>
    <mergeCell ref="A4:F4"/>
    <mergeCell ref="G4:N4"/>
    <mergeCell ref="G2:M3"/>
    <mergeCell ref="B6:F6"/>
    <mergeCell ref="H6:K6"/>
    <mergeCell ref="B7:F7"/>
    <mergeCell ref="H7:K7"/>
    <mergeCell ref="B8:F8"/>
    <mergeCell ref="H8:K8"/>
    <mergeCell ref="M6:M8"/>
    <mergeCell ref="B10:F10"/>
    <mergeCell ref="H10:K10"/>
    <mergeCell ref="A15:B17"/>
    <mergeCell ref="C15:C17"/>
    <mergeCell ref="G15:G17"/>
    <mergeCell ref="A14:C14"/>
    <mergeCell ref="E14:F14"/>
    <mergeCell ref="A13:F13"/>
    <mergeCell ref="G13:N13"/>
    <mergeCell ref="A11:A12"/>
    <mergeCell ref="G11:G12"/>
    <mergeCell ref="B11:F12"/>
    <mergeCell ref="H11:N12"/>
    <mergeCell ref="L32:N34"/>
    <mergeCell ref="E33:F33"/>
    <mergeCell ref="E34:F34"/>
    <mergeCell ref="G21:G24"/>
    <mergeCell ref="H14:K14"/>
    <mergeCell ref="L14:N14"/>
    <mergeCell ref="G25:G28"/>
    <mergeCell ref="G18:G20"/>
    <mergeCell ref="A29:B31"/>
    <mergeCell ref="E15:F31"/>
    <mergeCell ref="C29:C31"/>
    <mergeCell ref="H18:K20"/>
    <mergeCell ref="L18:N20"/>
    <mergeCell ref="H21:K24"/>
    <mergeCell ref="L21:N24"/>
    <mergeCell ref="L29:N31"/>
    <mergeCell ref="H25:K28"/>
    <mergeCell ref="C25:C28"/>
    <mergeCell ref="A18:B20"/>
    <mergeCell ref="C18:C20"/>
    <mergeCell ref="C21:C24"/>
    <mergeCell ref="A25:B28"/>
    <mergeCell ref="C32:C34"/>
    <mergeCell ref="E32:F32"/>
    <mergeCell ref="G32:G34"/>
    <mergeCell ref="H29:K31"/>
    <mergeCell ref="H32:K34"/>
    <mergeCell ref="L35:N37"/>
    <mergeCell ref="E36:F36"/>
    <mergeCell ref="E37:F37"/>
    <mergeCell ref="A2:D3"/>
    <mergeCell ref="F2:F3"/>
    <mergeCell ref="L25:N28"/>
    <mergeCell ref="A21:B24"/>
    <mergeCell ref="H15:K17"/>
    <mergeCell ref="L15:N17"/>
    <mergeCell ref="A35:B37"/>
    <mergeCell ref="C35:C37"/>
    <mergeCell ref="E35:F35"/>
    <mergeCell ref="G35:G37"/>
    <mergeCell ref="H35:K37"/>
    <mergeCell ref="G29:G31"/>
    <mergeCell ref="A32:B34"/>
  </mergeCells>
  <phoneticPr fontId="1" type="noConversion"/>
  <conditionalFormatting sqref="A1:XFD1048576">
    <cfRule type="expression" dxfId="27"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topLeftCell="A4" zoomScale="75" workbookViewId="0">
      <selection activeCell="C17" sqref="C17:C19"/>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42520</v>
      </c>
      <c r="G2" s="363" t="str">
        <f>"第"&amp;WEEKNUM(F2,2)&amp;"周, 从"&amp;TEXT((F2 - WEEKDAY(F2, 2) +1), "e年m月d日")&amp;"到"&amp;TEXT((F2 - WEEKDAY(F2, 2) +7), "e年m月d日")</f>
        <v>第23周, 从2016年5月30日到2016年6月5日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86" t="s">
        <v>3</v>
      </c>
      <c r="H5" s="353" t="s">
        <v>4</v>
      </c>
      <c r="I5" s="354"/>
      <c r="J5" s="354"/>
      <c r="K5" s="354"/>
      <c r="L5" s="86" t="s">
        <v>5</v>
      </c>
      <c r="M5" s="86" t="s">
        <v>0</v>
      </c>
      <c r="N5" s="8" t="s">
        <v>1</v>
      </c>
    </row>
    <row r="6" spans="1:18" ht="14.25" customHeight="1">
      <c r="A6" s="9">
        <v>1</v>
      </c>
      <c r="B6" s="419" t="s">
        <v>240</v>
      </c>
      <c r="C6" s="351"/>
      <c r="D6" s="351"/>
      <c r="E6" s="351"/>
      <c r="F6" s="85"/>
      <c r="G6" s="10">
        <v>1</v>
      </c>
      <c r="H6" s="414"/>
      <c r="I6" s="415"/>
      <c r="J6" s="415"/>
      <c r="L6" s="58">
        <v>42516</v>
      </c>
      <c r="M6" s="366" t="s">
        <v>41</v>
      </c>
      <c r="N6" s="59"/>
    </row>
    <row r="7" spans="1:18" ht="14.25" customHeight="1">
      <c r="A7" s="9">
        <v>2</v>
      </c>
      <c r="B7" s="420" t="s">
        <v>241</v>
      </c>
      <c r="C7" s="351"/>
      <c r="D7" s="351"/>
      <c r="E7" s="351"/>
      <c r="F7" s="85"/>
      <c r="G7" s="13">
        <v>2</v>
      </c>
      <c r="H7" s="416"/>
      <c r="I7" s="416"/>
      <c r="J7" s="416"/>
      <c r="L7" s="58"/>
      <c r="M7" s="367"/>
      <c r="N7" s="12"/>
    </row>
    <row r="8" spans="1:18" ht="14.25" customHeight="1">
      <c r="A8" s="9">
        <v>3</v>
      </c>
      <c r="B8" s="419" t="s">
        <v>242</v>
      </c>
      <c r="C8" s="351"/>
      <c r="D8" s="351"/>
      <c r="E8" s="351"/>
      <c r="F8" s="85"/>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84" t="s">
        <v>9</v>
      </c>
      <c r="E14" s="318" t="s">
        <v>15</v>
      </c>
      <c r="F14" s="318"/>
      <c r="G14" s="84" t="s">
        <v>3</v>
      </c>
      <c r="H14" s="318" t="s">
        <v>16</v>
      </c>
      <c r="I14" s="318"/>
      <c r="J14" s="318"/>
      <c r="K14" s="318"/>
      <c r="L14" s="318" t="s">
        <v>17</v>
      </c>
      <c r="M14" s="318"/>
      <c r="N14" s="319"/>
    </row>
    <row r="15" spans="1:18" ht="15.75">
      <c r="A15" s="407" t="s">
        <v>24</v>
      </c>
      <c r="B15" s="408"/>
      <c r="C15" s="65" t="str">
        <f>TEXT((F2 - WEEKDAY(F2, 2) +1), "m.d")</f>
        <v>5.30</v>
      </c>
      <c r="D15" s="24" t="s">
        <v>243</v>
      </c>
      <c r="E15" s="61"/>
      <c r="F15" s="62"/>
      <c r="G15" s="60"/>
      <c r="H15" s="61"/>
      <c r="I15" s="63"/>
      <c r="J15" s="63"/>
      <c r="K15" s="62"/>
      <c r="L15" s="60"/>
      <c r="M15" s="60"/>
      <c r="N15" s="64"/>
    </row>
    <row r="16" spans="1:18" ht="15.75" customHeight="1">
      <c r="A16" s="409"/>
      <c r="B16" s="410"/>
      <c r="C16" s="66"/>
      <c r="D16" s="24" t="s">
        <v>244</v>
      </c>
      <c r="E16" s="308" t="s">
        <v>41</v>
      </c>
      <c r="F16" s="290"/>
      <c r="G16" s="83">
        <v>1</v>
      </c>
      <c r="H16" s="279"/>
      <c r="I16" s="280"/>
      <c r="J16" s="280"/>
      <c r="K16" s="281"/>
      <c r="L16" s="288"/>
      <c r="M16" s="263"/>
      <c r="N16" s="264"/>
    </row>
    <row r="17" spans="1:14" ht="15.75">
      <c r="A17" s="271" t="s">
        <v>10</v>
      </c>
      <c r="B17" s="272"/>
      <c r="C17" s="316" t="str">
        <f>TEXT((F2 - WEEKDAY(F2, 2) +2), "m.d")</f>
        <v>5.31</v>
      </c>
      <c r="D17" s="24" t="s">
        <v>245</v>
      </c>
      <c r="E17" s="309"/>
      <c r="F17" s="292"/>
      <c r="G17" s="272">
        <v>2</v>
      </c>
      <c r="H17" s="288"/>
      <c r="I17" s="263"/>
      <c r="J17" s="263"/>
      <c r="K17" s="263"/>
      <c r="L17" s="263"/>
      <c r="M17" s="263"/>
      <c r="N17" s="264"/>
    </row>
    <row r="18" spans="1:14" ht="15.75">
      <c r="A18" s="273"/>
      <c r="B18" s="274"/>
      <c r="C18" s="312"/>
      <c r="D18" s="20" t="s">
        <v>246</v>
      </c>
      <c r="E18" s="309"/>
      <c r="F18" s="292"/>
      <c r="G18" s="274"/>
      <c r="H18" s="265"/>
      <c r="I18" s="265"/>
      <c r="J18" s="265"/>
      <c r="K18" s="265"/>
      <c r="L18" s="265"/>
      <c r="M18" s="265"/>
      <c r="N18" s="266"/>
    </row>
    <row r="19" spans="1:14" ht="15.75">
      <c r="A19" s="277"/>
      <c r="B19" s="278"/>
      <c r="C19" s="317"/>
      <c r="D19" s="25" t="s">
        <v>247</v>
      </c>
      <c r="E19" s="309"/>
      <c r="F19" s="292"/>
      <c r="G19" s="278"/>
      <c r="H19" s="269"/>
      <c r="I19" s="269"/>
      <c r="J19" s="269"/>
      <c r="K19" s="269"/>
      <c r="L19" s="269"/>
      <c r="M19" s="269"/>
      <c r="N19" s="270"/>
    </row>
    <row r="20" spans="1:14" ht="30">
      <c r="A20" s="271" t="s">
        <v>11</v>
      </c>
      <c r="B20" s="272"/>
      <c r="C20" s="316" t="str">
        <f>TEXT((F2 - WEEKDAY(F2, 2) +3), "m.d")</f>
        <v>6.1</v>
      </c>
      <c r="D20" s="24" t="s">
        <v>248</v>
      </c>
      <c r="E20" s="309"/>
      <c r="F20" s="292"/>
      <c r="G20" s="272">
        <v>3</v>
      </c>
      <c r="H20" s="314"/>
      <c r="I20" s="263"/>
      <c r="J20" s="263"/>
      <c r="K20" s="263"/>
      <c r="L20" s="314"/>
      <c r="M20" s="263"/>
      <c r="N20" s="264"/>
    </row>
    <row r="21" spans="1:14" ht="15.75">
      <c r="A21" s="273"/>
      <c r="B21" s="274"/>
      <c r="C21" s="312"/>
      <c r="D21" s="20" t="s">
        <v>251</v>
      </c>
      <c r="E21" s="309"/>
      <c r="F21" s="292"/>
      <c r="G21" s="274"/>
      <c r="H21" s="265"/>
      <c r="I21" s="265"/>
      <c r="J21" s="265"/>
      <c r="K21" s="265"/>
      <c r="L21" s="265"/>
      <c r="M21" s="265"/>
      <c r="N21" s="266"/>
    </row>
    <row r="22" spans="1:14" ht="15.75" customHeight="1">
      <c r="A22" s="289" t="s">
        <v>12</v>
      </c>
      <c r="B22" s="290"/>
      <c r="C22" s="316" t="str">
        <f>TEXT((F2 - WEEKDAY(F2, 2) +4), "m.d")</f>
        <v>6.2</v>
      </c>
      <c r="D22" s="24" t="s">
        <v>252</v>
      </c>
      <c r="E22" s="309"/>
      <c r="F22" s="292"/>
      <c r="G22" s="272">
        <v>4</v>
      </c>
      <c r="H22" s="263"/>
      <c r="I22" s="263"/>
      <c r="J22" s="263"/>
      <c r="K22" s="263"/>
      <c r="L22" s="263"/>
      <c r="M22" s="263"/>
      <c r="N22" s="264"/>
    </row>
    <row r="23" spans="1:14" ht="15.75">
      <c r="A23" s="291"/>
      <c r="B23" s="292"/>
      <c r="C23" s="312"/>
      <c r="D23" s="20" t="s">
        <v>249</v>
      </c>
      <c r="E23" s="309"/>
      <c r="F23" s="292"/>
      <c r="G23" s="274"/>
      <c r="H23" s="265"/>
      <c r="I23" s="265"/>
      <c r="J23" s="265"/>
      <c r="K23" s="265"/>
      <c r="L23" s="265"/>
      <c r="M23" s="265"/>
      <c r="N23" s="266"/>
    </row>
    <row r="24" spans="1:14" ht="15.75">
      <c r="A24" s="291"/>
      <c r="B24" s="292"/>
      <c r="C24" s="313"/>
      <c r="D24" s="23" t="s">
        <v>250</v>
      </c>
      <c r="E24" s="309"/>
      <c r="F24" s="292"/>
      <c r="G24" s="276"/>
      <c r="H24" s="267"/>
      <c r="I24" s="267"/>
      <c r="J24" s="267"/>
      <c r="K24" s="267"/>
      <c r="L24" s="267"/>
      <c r="M24" s="267"/>
      <c r="N24" s="268"/>
    </row>
    <row r="25" spans="1:14" ht="15.75">
      <c r="A25" s="293"/>
      <c r="B25" s="294"/>
      <c r="C25" s="317"/>
      <c r="D25" s="25" t="s">
        <v>253</v>
      </c>
      <c r="E25" s="309"/>
      <c r="F25" s="292"/>
      <c r="G25" s="278"/>
      <c r="H25" s="269"/>
      <c r="I25" s="269"/>
      <c r="J25" s="269"/>
      <c r="K25" s="269"/>
      <c r="L25" s="269"/>
      <c r="M25" s="269"/>
      <c r="N25" s="270"/>
    </row>
    <row r="26" spans="1:14" ht="15.75" customHeight="1">
      <c r="A26" s="289" t="s">
        <v>13</v>
      </c>
      <c r="B26" s="290"/>
      <c r="C26" s="311" t="str">
        <f>TEXT((F2 - WEEKDAY(F2, 2) +5), "m.d")</f>
        <v>6.3</v>
      </c>
      <c r="D26" s="19" t="s">
        <v>254</v>
      </c>
      <c r="E26" s="309"/>
      <c r="F26" s="292"/>
      <c r="G26" s="306">
        <v>5</v>
      </c>
      <c r="H26" s="307"/>
      <c r="I26" s="307"/>
      <c r="J26" s="307"/>
      <c r="K26" s="307"/>
      <c r="L26" s="307"/>
      <c r="M26" s="307"/>
      <c r="N26" s="315"/>
    </row>
    <row r="27" spans="1:14" ht="15.75">
      <c r="A27" s="291"/>
      <c r="B27" s="292"/>
      <c r="C27" s="312"/>
      <c r="D27" s="20" t="s">
        <v>255</v>
      </c>
      <c r="E27" s="309"/>
      <c r="F27" s="292"/>
      <c r="G27" s="274"/>
      <c r="H27" s="265"/>
      <c r="I27" s="265"/>
      <c r="J27" s="265"/>
      <c r="K27" s="265"/>
      <c r="L27" s="265"/>
      <c r="M27" s="265"/>
      <c r="N27" s="266"/>
    </row>
    <row r="28" spans="1:14" ht="30">
      <c r="A28" s="293"/>
      <c r="B28" s="294"/>
      <c r="C28" s="313"/>
      <c r="D28" s="20" t="s">
        <v>256</v>
      </c>
      <c r="E28" s="310"/>
      <c r="F28" s="294"/>
      <c r="G28" s="276"/>
      <c r="H28" s="267"/>
      <c r="I28" s="267"/>
      <c r="J28" s="267"/>
      <c r="K28" s="267"/>
      <c r="L28" s="267"/>
      <c r="M28" s="267"/>
      <c r="N28" s="268"/>
    </row>
    <row r="29" spans="1:14" ht="21" customHeight="1">
      <c r="A29" s="289" t="s">
        <v>20</v>
      </c>
      <c r="B29" s="290"/>
      <c r="C29" s="295" t="str">
        <f>TEXT((F2 - WEEKDAY(F2, 2) +6), "m.d")</f>
        <v>6.4</v>
      </c>
      <c r="D29" s="24" t="s">
        <v>257</v>
      </c>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5"/>
      <c r="E31" s="255"/>
      <c r="F31" s="256"/>
      <c r="G31" s="302"/>
      <c r="H31" s="250"/>
      <c r="I31" s="251"/>
      <c r="J31" s="251"/>
      <c r="K31" s="305"/>
      <c r="L31" s="250"/>
      <c r="M31" s="251"/>
      <c r="N31" s="252"/>
    </row>
    <row r="32" spans="1:14" ht="21" customHeight="1">
      <c r="A32" s="289" t="s">
        <v>21</v>
      </c>
      <c r="B32" s="290"/>
      <c r="C32" s="295" t="str">
        <f>TEXT((F2 - WEEKDAY(F2, 2) +7), "m.d")</f>
        <v>6.5</v>
      </c>
      <c r="D32" s="24"/>
      <c r="E32" s="298"/>
      <c r="F32" s="299"/>
      <c r="G32" s="300">
        <v>7</v>
      </c>
      <c r="H32" s="244"/>
      <c r="I32" s="245"/>
      <c r="J32" s="245"/>
      <c r="K32" s="303"/>
      <c r="L32" s="244"/>
      <c r="M32" s="245"/>
      <c r="N32" s="246"/>
    </row>
    <row r="33" spans="1:14" ht="21" customHeight="1">
      <c r="A33" s="291"/>
      <c r="B33" s="292"/>
      <c r="C33" s="296"/>
      <c r="D33" s="20"/>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9" type="noConversion"/>
  <conditionalFormatting sqref="A1:XFD1048576">
    <cfRule type="expression" dxfId="18"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75" workbookViewId="0">
      <selection activeCell="D27" sqref="D27"/>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42527</v>
      </c>
      <c r="G2" s="363" t="str">
        <f>"第"&amp;WEEKNUM(F2,2)&amp;"周, 从"&amp;TEXT((F2 - WEEKDAY(F2, 2) +1), "e年m月d日")&amp;"到"&amp;TEXT((F2 - WEEKDAY(F2, 2) +7), "e年m月d日")</f>
        <v>第24周, 从2016年6月6日到2016年6月12日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89" t="s">
        <v>3</v>
      </c>
      <c r="H5" s="353" t="s">
        <v>4</v>
      </c>
      <c r="I5" s="354"/>
      <c r="J5" s="354"/>
      <c r="K5" s="354"/>
      <c r="L5" s="89" t="s">
        <v>5</v>
      </c>
      <c r="M5" s="89" t="s">
        <v>0</v>
      </c>
      <c r="N5" s="8" t="s">
        <v>1</v>
      </c>
    </row>
    <row r="6" spans="1:18" ht="14.25" customHeight="1">
      <c r="A6" s="9">
        <v>1</v>
      </c>
      <c r="B6" s="419" t="s">
        <v>258</v>
      </c>
      <c r="C6" s="351"/>
      <c r="D6" s="351"/>
      <c r="E6" s="351"/>
      <c r="F6" s="88"/>
      <c r="G6" s="10">
        <v>1</v>
      </c>
      <c r="H6" s="414"/>
      <c r="I6" s="415"/>
      <c r="J6" s="415"/>
      <c r="L6" s="58"/>
      <c r="M6" s="366"/>
      <c r="N6" s="59"/>
    </row>
    <row r="7" spans="1:18" ht="14.25" customHeight="1">
      <c r="A7" s="9">
        <v>2</v>
      </c>
      <c r="B7" s="420" t="s">
        <v>259</v>
      </c>
      <c r="C7" s="351"/>
      <c r="D7" s="351"/>
      <c r="E7" s="351"/>
      <c r="F7" s="88"/>
      <c r="G7" s="13">
        <v>2</v>
      </c>
      <c r="H7" s="416"/>
      <c r="I7" s="416"/>
      <c r="J7" s="416"/>
      <c r="L7" s="58"/>
      <c r="M7" s="367"/>
      <c r="N7" s="12"/>
    </row>
    <row r="8" spans="1:18" ht="14.25" customHeight="1">
      <c r="A8" s="9">
        <v>3</v>
      </c>
      <c r="B8" s="419"/>
      <c r="C8" s="351"/>
      <c r="D8" s="351"/>
      <c r="E8" s="351"/>
      <c r="F8" s="88"/>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91" t="s">
        <v>9</v>
      </c>
      <c r="E14" s="318" t="s">
        <v>15</v>
      </c>
      <c r="F14" s="318"/>
      <c r="G14" s="91" t="s">
        <v>3</v>
      </c>
      <c r="H14" s="318" t="s">
        <v>16</v>
      </c>
      <c r="I14" s="318"/>
      <c r="J14" s="318"/>
      <c r="K14" s="318"/>
      <c r="L14" s="318" t="s">
        <v>17</v>
      </c>
      <c r="M14" s="318"/>
      <c r="N14" s="319"/>
    </row>
    <row r="15" spans="1:18" ht="15.75">
      <c r="A15" s="407" t="s">
        <v>24</v>
      </c>
      <c r="B15" s="408"/>
      <c r="C15" s="65" t="str">
        <f>TEXT((F2 - WEEKDAY(F2, 2) +1), "m.d")</f>
        <v>6.6</v>
      </c>
      <c r="D15" s="24" t="s">
        <v>260</v>
      </c>
      <c r="E15" s="61"/>
      <c r="F15" s="62"/>
      <c r="G15" s="60"/>
      <c r="H15" s="61"/>
      <c r="I15" s="63"/>
      <c r="J15" s="63"/>
      <c r="K15" s="62"/>
      <c r="L15" s="60"/>
      <c r="M15" s="60"/>
      <c r="N15" s="64"/>
    </row>
    <row r="16" spans="1:18" ht="15.75" customHeight="1">
      <c r="A16" s="409"/>
      <c r="B16" s="410"/>
      <c r="C16" s="66"/>
      <c r="D16" s="24" t="s">
        <v>261</v>
      </c>
      <c r="E16" s="308" t="s">
        <v>41</v>
      </c>
      <c r="F16" s="290"/>
      <c r="G16" s="90">
        <v>1</v>
      </c>
      <c r="H16" s="279"/>
      <c r="I16" s="280"/>
      <c r="J16" s="280"/>
      <c r="K16" s="281"/>
      <c r="L16" s="288"/>
      <c r="M16" s="263"/>
      <c r="N16" s="264"/>
    </row>
    <row r="17" spans="1:14" ht="15.75">
      <c r="A17" s="271" t="s">
        <v>10</v>
      </c>
      <c r="B17" s="272"/>
      <c r="C17" s="316" t="str">
        <f>TEXT((F2 - WEEKDAY(F2, 2) +2), "m.d")</f>
        <v>6.7</v>
      </c>
      <c r="D17" s="24" t="s">
        <v>262</v>
      </c>
      <c r="E17" s="309"/>
      <c r="F17" s="292"/>
      <c r="G17" s="272">
        <v>2</v>
      </c>
      <c r="H17" s="288"/>
      <c r="I17" s="263"/>
      <c r="J17" s="263"/>
      <c r="K17" s="263"/>
      <c r="L17" s="263"/>
      <c r="M17" s="263"/>
      <c r="N17" s="264"/>
    </row>
    <row r="18" spans="1:14" ht="15.75">
      <c r="A18" s="273"/>
      <c r="B18" s="274"/>
      <c r="C18" s="312"/>
      <c r="D18" s="20" t="s">
        <v>263</v>
      </c>
      <c r="E18" s="309"/>
      <c r="F18" s="292"/>
      <c r="G18" s="274"/>
      <c r="H18" s="265"/>
      <c r="I18" s="265"/>
      <c r="J18" s="265"/>
      <c r="K18" s="265"/>
      <c r="L18" s="265"/>
      <c r="M18" s="265"/>
      <c r="N18" s="266"/>
    </row>
    <row r="19" spans="1:14" ht="15.75">
      <c r="A19" s="277"/>
      <c r="B19" s="278"/>
      <c r="C19" s="317"/>
      <c r="D19" s="25" t="s">
        <v>264</v>
      </c>
      <c r="E19" s="309"/>
      <c r="F19" s="292"/>
      <c r="G19" s="278"/>
      <c r="H19" s="269"/>
      <c r="I19" s="269"/>
      <c r="J19" s="269"/>
      <c r="K19" s="269"/>
      <c r="L19" s="269"/>
      <c r="M19" s="269"/>
      <c r="N19" s="270"/>
    </row>
    <row r="20" spans="1:14" ht="15.75">
      <c r="A20" s="271" t="s">
        <v>11</v>
      </c>
      <c r="B20" s="272"/>
      <c r="C20" s="316" t="str">
        <f>TEXT((F2 - WEEKDAY(F2, 2) +3), "m.d")</f>
        <v>6.8</v>
      </c>
      <c r="D20" s="24" t="s">
        <v>265</v>
      </c>
      <c r="E20" s="309"/>
      <c r="F20" s="292"/>
      <c r="G20" s="272">
        <v>3</v>
      </c>
      <c r="H20" s="314"/>
      <c r="I20" s="263"/>
      <c r="J20" s="263"/>
      <c r="K20" s="263"/>
      <c r="L20" s="314"/>
      <c r="M20" s="263"/>
      <c r="N20" s="264"/>
    </row>
    <row r="21" spans="1:14" ht="15.75">
      <c r="A21" s="273"/>
      <c r="B21" s="274"/>
      <c r="C21" s="312"/>
      <c r="D21" s="20" t="s">
        <v>266</v>
      </c>
      <c r="E21" s="309"/>
      <c r="F21" s="292"/>
      <c r="G21" s="274"/>
      <c r="H21" s="265"/>
      <c r="I21" s="265"/>
      <c r="J21" s="265"/>
      <c r="K21" s="265"/>
      <c r="L21" s="265"/>
      <c r="M21" s="265"/>
      <c r="N21" s="266"/>
    </row>
    <row r="22" spans="1:14" ht="15.75" customHeight="1">
      <c r="A22" s="289" t="s">
        <v>12</v>
      </c>
      <c r="B22" s="290"/>
      <c r="C22" s="316" t="str">
        <f>TEXT((F2 - WEEKDAY(F2, 2) +4), "m.d")</f>
        <v>6.9</v>
      </c>
      <c r="D22" s="24"/>
      <c r="E22" s="309"/>
      <c r="F22" s="292"/>
      <c r="G22" s="272">
        <v>4</v>
      </c>
      <c r="H22" s="263"/>
      <c r="I22" s="263"/>
      <c r="J22" s="263"/>
      <c r="K22" s="263"/>
      <c r="L22" s="263"/>
      <c r="M22" s="263"/>
      <c r="N22" s="264"/>
    </row>
    <row r="23" spans="1:14" ht="15.75">
      <c r="A23" s="291"/>
      <c r="B23" s="292"/>
      <c r="C23" s="312"/>
      <c r="D23" s="20"/>
      <c r="E23" s="309"/>
      <c r="F23" s="292"/>
      <c r="G23" s="274"/>
      <c r="H23" s="265"/>
      <c r="I23" s="265"/>
      <c r="J23" s="265"/>
      <c r="K23" s="265"/>
      <c r="L23" s="265"/>
      <c r="M23" s="265"/>
      <c r="N23" s="266"/>
    </row>
    <row r="24" spans="1:14" ht="15.75">
      <c r="A24" s="291"/>
      <c r="B24" s="292"/>
      <c r="C24" s="313"/>
      <c r="D24" s="23"/>
      <c r="E24" s="309"/>
      <c r="F24" s="292"/>
      <c r="G24" s="276"/>
      <c r="H24" s="267"/>
      <c r="I24" s="267"/>
      <c r="J24" s="267"/>
      <c r="K24" s="267"/>
      <c r="L24" s="267"/>
      <c r="M24" s="267"/>
      <c r="N24" s="268"/>
    </row>
    <row r="25" spans="1:14" ht="15.75">
      <c r="A25" s="293"/>
      <c r="B25" s="294"/>
      <c r="C25" s="317"/>
      <c r="D25" s="25"/>
      <c r="E25" s="309"/>
      <c r="F25" s="292"/>
      <c r="G25" s="278"/>
      <c r="H25" s="269"/>
      <c r="I25" s="269"/>
      <c r="J25" s="269"/>
      <c r="K25" s="269"/>
      <c r="L25" s="269"/>
      <c r="M25" s="269"/>
      <c r="N25" s="270"/>
    </row>
    <row r="26" spans="1:14" ht="15.75" customHeight="1">
      <c r="A26" s="289" t="s">
        <v>13</v>
      </c>
      <c r="B26" s="290"/>
      <c r="C26" s="311" t="str">
        <f>TEXT((F2 - WEEKDAY(F2, 2) +5), "m.d")</f>
        <v>6.10</v>
      </c>
      <c r="D26" s="19"/>
      <c r="E26" s="309"/>
      <c r="F26" s="292"/>
      <c r="G26" s="306">
        <v>5</v>
      </c>
      <c r="H26" s="307"/>
      <c r="I26" s="307"/>
      <c r="J26" s="307"/>
      <c r="K26" s="307"/>
      <c r="L26" s="307"/>
      <c r="M26" s="307"/>
      <c r="N26" s="315"/>
    </row>
    <row r="27" spans="1:14" ht="15.75">
      <c r="A27" s="291"/>
      <c r="B27" s="292"/>
      <c r="C27" s="312"/>
      <c r="D27" s="20"/>
      <c r="E27" s="309"/>
      <c r="F27" s="292"/>
      <c r="G27" s="274"/>
      <c r="H27" s="265"/>
      <c r="I27" s="265"/>
      <c r="J27" s="265"/>
      <c r="K27" s="265"/>
      <c r="L27" s="265"/>
      <c r="M27" s="265"/>
      <c r="N27" s="266"/>
    </row>
    <row r="28" spans="1:14" ht="15.75">
      <c r="A28" s="293"/>
      <c r="B28" s="294"/>
      <c r="C28" s="313"/>
      <c r="D28" s="20"/>
      <c r="E28" s="310"/>
      <c r="F28" s="294"/>
      <c r="G28" s="276"/>
      <c r="H28" s="267"/>
      <c r="I28" s="267"/>
      <c r="J28" s="267"/>
      <c r="K28" s="267"/>
      <c r="L28" s="267"/>
      <c r="M28" s="267"/>
      <c r="N28" s="268"/>
    </row>
    <row r="29" spans="1:14" ht="21" customHeight="1">
      <c r="A29" s="289" t="s">
        <v>20</v>
      </c>
      <c r="B29" s="290"/>
      <c r="C29" s="295" t="str">
        <f>TEXT((F2 - WEEKDAY(F2, 2) +6), "m.d")</f>
        <v>6.11</v>
      </c>
      <c r="D29" s="24"/>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5"/>
      <c r="E31" s="255"/>
      <c r="F31" s="256"/>
      <c r="G31" s="302"/>
      <c r="H31" s="250"/>
      <c r="I31" s="251"/>
      <c r="J31" s="251"/>
      <c r="K31" s="305"/>
      <c r="L31" s="250"/>
      <c r="M31" s="251"/>
      <c r="N31" s="252"/>
    </row>
    <row r="32" spans="1:14" ht="21" customHeight="1">
      <c r="A32" s="289" t="s">
        <v>21</v>
      </c>
      <c r="B32" s="290"/>
      <c r="C32" s="295" t="str">
        <f>TEXT((F2 - WEEKDAY(F2, 2) +7), "m.d")</f>
        <v>6.12</v>
      </c>
      <c r="D32" s="24"/>
      <c r="E32" s="298"/>
      <c r="F32" s="299"/>
      <c r="G32" s="300">
        <v>7</v>
      </c>
      <c r="H32" s="244"/>
      <c r="I32" s="245"/>
      <c r="J32" s="245"/>
      <c r="K32" s="303"/>
      <c r="L32" s="244"/>
      <c r="M32" s="245"/>
      <c r="N32" s="246"/>
    </row>
    <row r="33" spans="1:14" ht="21" customHeight="1">
      <c r="A33" s="291"/>
      <c r="B33" s="292"/>
      <c r="C33" s="296"/>
      <c r="D33" s="20"/>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sheetData>
  <mergeCells count="69">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 ref="G22:G25"/>
    <mergeCell ref="H22:K25"/>
    <mergeCell ref="L22:N25"/>
    <mergeCell ref="A26:B28"/>
    <mergeCell ref="C26:C28"/>
    <mergeCell ref="G26:G28"/>
    <mergeCell ref="H26:K28"/>
    <mergeCell ref="L26:N28"/>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9" type="noConversion"/>
  <conditionalFormatting sqref="A1:XFD1048576">
    <cfRule type="expression" dxfId="17"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75" workbookViewId="0">
      <selection activeCell="D22" sqref="D22"/>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42534</v>
      </c>
      <c r="G2" s="363" t="str">
        <f>"第"&amp;WEEKNUM(F2,2)&amp;"周, 从"&amp;TEXT((F2 - WEEKDAY(F2, 2) +1), "e年m月d日")&amp;"到"&amp;TEXT((F2 - WEEKDAY(F2, 2) +7), "e年m月d日")</f>
        <v>第25周, 从2016年6月13日到2016年6月19日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93" t="s">
        <v>3</v>
      </c>
      <c r="H5" s="353" t="s">
        <v>4</v>
      </c>
      <c r="I5" s="354"/>
      <c r="J5" s="354"/>
      <c r="K5" s="354"/>
      <c r="L5" s="93" t="s">
        <v>5</v>
      </c>
      <c r="M5" s="93" t="s">
        <v>0</v>
      </c>
      <c r="N5" s="8" t="s">
        <v>1</v>
      </c>
    </row>
    <row r="6" spans="1:18" ht="14.25" customHeight="1">
      <c r="A6" s="9">
        <v>1</v>
      </c>
      <c r="B6" s="419" t="s">
        <v>258</v>
      </c>
      <c r="C6" s="351"/>
      <c r="D6" s="351"/>
      <c r="E6" s="351"/>
      <c r="F6" s="92"/>
      <c r="G6" s="10">
        <v>1</v>
      </c>
      <c r="H6" s="414"/>
      <c r="I6" s="415"/>
      <c r="J6" s="415"/>
      <c r="L6" s="58"/>
      <c r="M6" s="366"/>
      <c r="N6" s="59"/>
    </row>
    <row r="7" spans="1:18" ht="14.25" customHeight="1">
      <c r="A7" s="9">
        <v>2</v>
      </c>
      <c r="B7" s="420" t="s">
        <v>259</v>
      </c>
      <c r="C7" s="351"/>
      <c r="D7" s="351"/>
      <c r="E7" s="351"/>
      <c r="F7" s="92"/>
      <c r="G7" s="13">
        <v>2</v>
      </c>
      <c r="H7" s="416"/>
      <c r="I7" s="416"/>
      <c r="J7" s="416"/>
      <c r="L7" s="58"/>
      <c r="M7" s="367"/>
      <c r="N7" s="12"/>
    </row>
    <row r="8" spans="1:18" ht="14.25" customHeight="1">
      <c r="A8" s="9">
        <v>3</v>
      </c>
      <c r="B8" s="419"/>
      <c r="C8" s="351"/>
      <c r="D8" s="351"/>
      <c r="E8" s="351"/>
      <c r="F8" s="92"/>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95" t="s">
        <v>9</v>
      </c>
      <c r="E14" s="318" t="s">
        <v>15</v>
      </c>
      <c r="F14" s="318"/>
      <c r="G14" s="95" t="s">
        <v>3</v>
      </c>
      <c r="H14" s="318" t="s">
        <v>16</v>
      </c>
      <c r="I14" s="318"/>
      <c r="J14" s="318"/>
      <c r="K14" s="318"/>
      <c r="L14" s="318" t="s">
        <v>17</v>
      </c>
      <c r="M14" s="318"/>
      <c r="N14" s="319"/>
    </row>
    <row r="15" spans="1:18" ht="31.5">
      <c r="A15" s="407" t="s">
        <v>24</v>
      </c>
      <c r="B15" s="408"/>
      <c r="C15" s="65" t="str">
        <f>TEXT((F2 - WEEKDAY(F2, 2) +1), "m.d")</f>
        <v>6.13</v>
      </c>
      <c r="D15" s="24" t="s">
        <v>268</v>
      </c>
      <c r="E15" s="61"/>
      <c r="F15" s="62"/>
      <c r="G15" s="60"/>
      <c r="H15" s="61"/>
      <c r="I15" s="63"/>
      <c r="J15" s="63"/>
      <c r="K15" s="62"/>
      <c r="L15" s="60"/>
      <c r="M15" s="60"/>
      <c r="N15" s="64"/>
    </row>
    <row r="16" spans="1:18" ht="15.75" customHeight="1">
      <c r="A16" s="409"/>
      <c r="B16" s="410"/>
      <c r="C16" s="66"/>
      <c r="D16" s="24" t="s">
        <v>269</v>
      </c>
      <c r="E16" s="308" t="s">
        <v>41</v>
      </c>
      <c r="F16" s="290"/>
      <c r="G16" s="94">
        <v>1</v>
      </c>
      <c r="H16" s="279"/>
      <c r="I16" s="280"/>
      <c r="J16" s="280"/>
      <c r="K16" s="281"/>
      <c r="L16" s="288"/>
      <c r="M16" s="263"/>
      <c r="N16" s="264"/>
    </row>
    <row r="17" spans="1:14" ht="15.75">
      <c r="A17" s="271" t="s">
        <v>10</v>
      </c>
      <c r="B17" s="272"/>
      <c r="C17" s="316" t="str">
        <f>TEXT((F2 - WEEKDAY(F2, 2) +2), "m.d")</f>
        <v>6.14</v>
      </c>
      <c r="D17" s="97" t="s">
        <v>271</v>
      </c>
      <c r="E17" s="309"/>
      <c r="F17" s="292"/>
      <c r="G17" s="272">
        <v>2</v>
      </c>
      <c r="H17" s="288"/>
      <c r="I17" s="263"/>
      <c r="J17" s="263"/>
      <c r="K17" s="263"/>
      <c r="L17" s="263"/>
      <c r="M17" s="263"/>
      <c r="N17" s="264"/>
    </row>
    <row r="18" spans="1:14" ht="15.75">
      <c r="A18" s="273"/>
      <c r="B18" s="274"/>
      <c r="C18" s="312"/>
      <c r="D18" s="20" t="s">
        <v>272</v>
      </c>
      <c r="E18" s="309"/>
      <c r="F18" s="292"/>
      <c r="G18" s="274"/>
      <c r="H18" s="265"/>
      <c r="I18" s="265"/>
      <c r="J18" s="265"/>
      <c r="K18" s="265"/>
      <c r="L18" s="265"/>
      <c r="M18" s="265"/>
      <c r="N18" s="266"/>
    </row>
    <row r="19" spans="1:14" ht="30">
      <c r="A19" s="277"/>
      <c r="B19" s="278"/>
      <c r="C19" s="317"/>
      <c r="D19" s="25" t="s">
        <v>273</v>
      </c>
      <c r="E19" s="309"/>
      <c r="F19" s="292"/>
      <c r="G19" s="278"/>
      <c r="H19" s="269"/>
      <c r="I19" s="269"/>
      <c r="J19" s="269"/>
      <c r="K19" s="269"/>
      <c r="L19" s="269"/>
      <c r="M19" s="269"/>
      <c r="N19" s="270"/>
    </row>
    <row r="20" spans="1:14" ht="31.5">
      <c r="A20" s="271" t="s">
        <v>11</v>
      </c>
      <c r="B20" s="272"/>
      <c r="C20" s="316" t="str">
        <f>TEXT((F2 - WEEKDAY(F2, 2) +3), "m.d")</f>
        <v>6.15</v>
      </c>
      <c r="D20" s="24" t="s">
        <v>274</v>
      </c>
      <c r="E20" s="309"/>
      <c r="F20" s="292"/>
      <c r="G20" s="272">
        <v>3</v>
      </c>
      <c r="H20" s="314"/>
      <c r="I20" s="263"/>
      <c r="J20" s="263"/>
      <c r="K20" s="263"/>
      <c r="L20" s="314"/>
      <c r="M20" s="263"/>
      <c r="N20" s="264"/>
    </row>
    <row r="21" spans="1:14" ht="15.75">
      <c r="A21" s="273"/>
      <c r="B21" s="274"/>
      <c r="C21" s="312"/>
      <c r="D21" s="20"/>
      <c r="E21" s="309"/>
      <c r="F21" s="292"/>
      <c r="G21" s="274"/>
      <c r="H21" s="265"/>
      <c r="I21" s="265"/>
      <c r="J21" s="265"/>
      <c r="K21" s="265"/>
      <c r="L21" s="265"/>
      <c r="M21" s="265"/>
      <c r="N21" s="266"/>
    </row>
    <row r="22" spans="1:14" ht="15.75" customHeight="1">
      <c r="A22" s="289" t="s">
        <v>12</v>
      </c>
      <c r="B22" s="290"/>
      <c r="C22" s="316" t="str">
        <f>TEXT((F2 - WEEKDAY(F2, 2) +4), "m.d")</f>
        <v>6.16</v>
      </c>
      <c r="D22" s="24" t="s">
        <v>275</v>
      </c>
      <c r="E22" s="309"/>
      <c r="F22" s="292"/>
      <c r="G22" s="272">
        <v>4</v>
      </c>
      <c r="H22" s="263"/>
      <c r="I22" s="263"/>
      <c r="J22" s="263"/>
      <c r="K22" s="263"/>
      <c r="L22" s="263"/>
      <c r="M22" s="263"/>
      <c r="N22" s="264"/>
    </row>
    <row r="23" spans="1:14" ht="15.75">
      <c r="A23" s="291"/>
      <c r="B23" s="292"/>
      <c r="C23" s="312"/>
      <c r="D23" s="20"/>
      <c r="E23" s="309"/>
      <c r="F23" s="292"/>
      <c r="G23" s="274"/>
      <c r="H23" s="265"/>
      <c r="I23" s="265"/>
      <c r="J23" s="265"/>
      <c r="K23" s="265"/>
      <c r="L23" s="265"/>
      <c r="M23" s="265"/>
      <c r="N23" s="266"/>
    </row>
    <row r="24" spans="1:14" ht="15.75">
      <c r="A24" s="291"/>
      <c r="B24" s="292"/>
      <c r="C24" s="313"/>
      <c r="D24" s="23"/>
      <c r="E24" s="309"/>
      <c r="F24" s="292"/>
      <c r="G24" s="276"/>
      <c r="H24" s="267"/>
      <c r="I24" s="267"/>
      <c r="J24" s="267"/>
      <c r="K24" s="267"/>
      <c r="L24" s="267"/>
      <c r="M24" s="267"/>
      <c r="N24" s="268"/>
    </row>
    <row r="25" spans="1:14" ht="15.75">
      <c r="A25" s="293"/>
      <c r="B25" s="294"/>
      <c r="C25" s="317"/>
      <c r="D25" s="25"/>
      <c r="E25" s="309"/>
      <c r="F25" s="292"/>
      <c r="G25" s="278"/>
      <c r="H25" s="269"/>
      <c r="I25" s="269"/>
      <c r="J25" s="269"/>
      <c r="K25" s="269"/>
      <c r="L25" s="269"/>
      <c r="M25" s="269"/>
      <c r="N25" s="270"/>
    </row>
    <row r="26" spans="1:14" ht="15.75" customHeight="1">
      <c r="A26" s="289" t="s">
        <v>13</v>
      </c>
      <c r="B26" s="290"/>
      <c r="C26" s="311" t="str">
        <f>TEXT((F2 - WEEKDAY(F2, 2) +5), "m.d")</f>
        <v>6.17</v>
      </c>
      <c r="D26" s="19"/>
      <c r="E26" s="309"/>
      <c r="F26" s="292"/>
      <c r="G26" s="306">
        <v>5</v>
      </c>
      <c r="H26" s="307"/>
      <c r="I26" s="307"/>
      <c r="J26" s="307"/>
      <c r="K26" s="307"/>
      <c r="L26" s="307"/>
      <c r="M26" s="307"/>
      <c r="N26" s="315"/>
    </row>
    <row r="27" spans="1:14" ht="15.75">
      <c r="A27" s="291"/>
      <c r="B27" s="292"/>
      <c r="C27" s="312"/>
      <c r="D27" s="20"/>
      <c r="E27" s="309"/>
      <c r="F27" s="292"/>
      <c r="G27" s="274"/>
      <c r="H27" s="265"/>
      <c r="I27" s="265"/>
      <c r="J27" s="265"/>
      <c r="K27" s="265"/>
      <c r="L27" s="265"/>
      <c r="M27" s="265"/>
      <c r="N27" s="266"/>
    </row>
    <row r="28" spans="1:14" ht="15.75">
      <c r="A28" s="293"/>
      <c r="B28" s="294"/>
      <c r="C28" s="313"/>
      <c r="D28" s="20"/>
      <c r="E28" s="310"/>
      <c r="F28" s="294"/>
      <c r="G28" s="276"/>
      <c r="H28" s="267"/>
      <c r="I28" s="267"/>
      <c r="J28" s="267"/>
      <c r="K28" s="267"/>
      <c r="L28" s="267"/>
      <c r="M28" s="267"/>
      <c r="N28" s="268"/>
    </row>
    <row r="29" spans="1:14" ht="21" customHeight="1">
      <c r="A29" s="289" t="s">
        <v>20</v>
      </c>
      <c r="B29" s="290"/>
      <c r="C29" s="295"/>
      <c r="D29" s="24"/>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5"/>
      <c r="E31" s="255"/>
      <c r="F31" s="256"/>
      <c r="G31" s="302"/>
      <c r="H31" s="250"/>
      <c r="I31" s="251"/>
      <c r="J31" s="251"/>
      <c r="K31" s="305"/>
      <c r="L31" s="250"/>
      <c r="M31" s="251"/>
      <c r="N31" s="252"/>
    </row>
    <row r="32" spans="1:14" ht="21" customHeight="1">
      <c r="A32" s="289" t="s">
        <v>21</v>
      </c>
      <c r="B32" s="290"/>
      <c r="C32" s="295">
        <v>6.12</v>
      </c>
      <c r="D32" s="98" t="s">
        <v>270</v>
      </c>
      <c r="E32" s="298"/>
      <c r="F32" s="299"/>
      <c r="G32" s="300">
        <v>7</v>
      </c>
      <c r="H32" s="244"/>
      <c r="I32" s="245"/>
      <c r="J32" s="245"/>
      <c r="K32" s="303"/>
      <c r="L32" s="244"/>
      <c r="M32" s="245"/>
      <c r="N32" s="246"/>
    </row>
    <row r="33" spans="1:14" ht="21" customHeight="1">
      <c r="A33" s="291"/>
      <c r="B33" s="292"/>
      <c r="C33" s="296"/>
      <c r="D33" s="96" t="s">
        <v>267</v>
      </c>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sheetData>
  <mergeCells count="69">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 ref="G22:G25"/>
    <mergeCell ref="H22:K25"/>
    <mergeCell ref="L22:N25"/>
    <mergeCell ref="A26:B28"/>
    <mergeCell ref="C26:C28"/>
    <mergeCell ref="G26:G28"/>
    <mergeCell ref="H26:K28"/>
    <mergeCell ref="L26:N28"/>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9" type="noConversion"/>
  <conditionalFormatting sqref="A1:XFD1048576">
    <cfRule type="expression" dxfId="16"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75" workbookViewId="0">
      <selection activeCell="D34" sqref="D34"/>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42541</v>
      </c>
      <c r="G2" s="363" t="str">
        <f>"第"&amp;WEEKNUM(F2,2)&amp;"周, 从"&amp;TEXT((F2 - WEEKDAY(F2, 2) +1), "e年m月d日")&amp;"到"&amp;TEXT((F2 - WEEKDAY(F2, 2) +7), "e年m月d日")</f>
        <v>第26周, 从2016年6月20日到2016年6月26日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00" t="s">
        <v>3</v>
      </c>
      <c r="H5" s="353" t="s">
        <v>4</v>
      </c>
      <c r="I5" s="354"/>
      <c r="J5" s="354"/>
      <c r="K5" s="354"/>
      <c r="L5" s="100" t="s">
        <v>5</v>
      </c>
      <c r="M5" s="100" t="s">
        <v>0</v>
      </c>
      <c r="N5" s="8" t="s">
        <v>1</v>
      </c>
    </row>
    <row r="6" spans="1:18" ht="14.25" customHeight="1">
      <c r="A6" s="9">
        <v>1</v>
      </c>
      <c r="B6" s="419" t="s">
        <v>258</v>
      </c>
      <c r="C6" s="351"/>
      <c r="D6" s="351"/>
      <c r="E6" s="351"/>
      <c r="F6" s="99"/>
      <c r="G6" s="10">
        <v>1</v>
      </c>
      <c r="H6" s="414"/>
      <c r="I6" s="415"/>
      <c r="J6" s="415"/>
      <c r="L6" s="58"/>
      <c r="M6" s="366"/>
      <c r="N6" s="59"/>
    </row>
    <row r="7" spans="1:18" ht="14.25" customHeight="1">
      <c r="A7" s="9">
        <v>2</v>
      </c>
      <c r="B7" s="420" t="s">
        <v>259</v>
      </c>
      <c r="C7" s="351"/>
      <c r="D7" s="351"/>
      <c r="E7" s="351"/>
      <c r="F7" s="99"/>
      <c r="G7" s="13">
        <v>2</v>
      </c>
      <c r="H7" s="416"/>
      <c r="I7" s="416"/>
      <c r="J7" s="416"/>
      <c r="L7" s="58"/>
      <c r="M7" s="367"/>
      <c r="N7" s="12"/>
    </row>
    <row r="8" spans="1:18" ht="14.25" customHeight="1">
      <c r="A8" s="9">
        <v>3</v>
      </c>
      <c r="B8" s="419"/>
      <c r="C8" s="351"/>
      <c r="D8" s="351"/>
      <c r="E8" s="351"/>
      <c r="F8" s="99"/>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02" t="s">
        <v>9</v>
      </c>
      <c r="E14" s="318" t="s">
        <v>15</v>
      </c>
      <c r="F14" s="318"/>
      <c r="G14" s="102" t="s">
        <v>3</v>
      </c>
      <c r="H14" s="318" t="s">
        <v>16</v>
      </c>
      <c r="I14" s="318"/>
      <c r="J14" s="318"/>
      <c r="K14" s="318"/>
      <c r="L14" s="318" t="s">
        <v>17</v>
      </c>
      <c r="M14" s="318"/>
      <c r="N14" s="319"/>
    </row>
    <row r="15" spans="1:18" ht="30">
      <c r="A15" s="407" t="s">
        <v>24</v>
      </c>
      <c r="B15" s="408"/>
      <c r="C15" s="65" t="str">
        <f>TEXT((F2 - WEEKDAY(F2, 2) +1), "m.d")</f>
        <v>6.20</v>
      </c>
      <c r="D15" s="24" t="s">
        <v>276</v>
      </c>
      <c r="E15" s="61"/>
      <c r="F15" s="62"/>
      <c r="G15" s="60"/>
      <c r="H15" s="61"/>
      <c r="I15" s="63"/>
      <c r="J15" s="63"/>
      <c r="K15" s="62"/>
      <c r="L15" s="60"/>
      <c r="M15" s="60"/>
      <c r="N15" s="64"/>
    </row>
    <row r="16" spans="1:18" ht="15.75" customHeight="1">
      <c r="A16" s="409"/>
      <c r="B16" s="410"/>
      <c r="C16" s="66"/>
      <c r="D16" s="24" t="s">
        <v>277</v>
      </c>
      <c r="E16" s="308" t="s">
        <v>41</v>
      </c>
      <c r="F16" s="290"/>
      <c r="G16" s="101">
        <v>1</v>
      </c>
      <c r="H16" s="279"/>
      <c r="I16" s="280"/>
      <c r="J16" s="280"/>
      <c r="K16" s="281"/>
      <c r="L16" s="288"/>
      <c r="M16" s="263"/>
      <c r="N16" s="264"/>
    </row>
    <row r="17" spans="1:14" ht="15.75">
      <c r="A17" s="271" t="s">
        <v>10</v>
      </c>
      <c r="B17" s="272"/>
      <c r="C17" s="316" t="str">
        <f>TEXT((F2 - WEEKDAY(F2, 2) +2), "m.d")</f>
        <v>6.21</v>
      </c>
      <c r="D17" s="97" t="s">
        <v>279</v>
      </c>
      <c r="E17" s="309"/>
      <c r="F17" s="292"/>
      <c r="G17" s="272">
        <v>2</v>
      </c>
      <c r="H17" s="288"/>
      <c r="I17" s="263"/>
      <c r="J17" s="263"/>
      <c r="K17" s="263"/>
      <c r="L17" s="263"/>
      <c r="M17" s="263"/>
      <c r="N17" s="264"/>
    </row>
    <row r="18" spans="1:14" ht="15.75">
      <c r="A18" s="273"/>
      <c r="B18" s="274"/>
      <c r="C18" s="312"/>
      <c r="D18" s="20" t="s">
        <v>278</v>
      </c>
      <c r="E18" s="309"/>
      <c r="F18" s="292"/>
      <c r="G18" s="274"/>
      <c r="H18" s="265"/>
      <c r="I18" s="265"/>
      <c r="J18" s="265"/>
      <c r="K18" s="265"/>
      <c r="L18" s="265"/>
      <c r="M18" s="265"/>
      <c r="N18" s="266"/>
    </row>
    <row r="19" spans="1:14" ht="15.75">
      <c r="A19" s="277"/>
      <c r="B19" s="278"/>
      <c r="C19" s="317"/>
      <c r="D19" s="25" t="s">
        <v>280</v>
      </c>
      <c r="E19" s="309"/>
      <c r="F19" s="292"/>
      <c r="G19" s="278"/>
      <c r="H19" s="269"/>
      <c r="I19" s="269"/>
      <c r="J19" s="269"/>
      <c r="K19" s="269"/>
      <c r="L19" s="269"/>
      <c r="M19" s="269"/>
      <c r="N19" s="270"/>
    </row>
    <row r="20" spans="1:14" ht="15.75">
      <c r="A20" s="271" t="s">
        <v>11</v>
      </c>
      <c r="B20" s="272"/>
      <c r="C20" s="316" t="str">
        <f>TEXT((F2 - WEEKDAY(F2, 2) +3), "m.d")</f>
        <v>6.22</v>
      </c>
      <c r="D20" s="24" t="s">
        <v>281</v>
      </c>
      <c r="E20" s="309"/>
      <c r="F20" s="292"/>
      <c r="G20" s="272">
        <v>3</v>
      </c>
      <c r="H20" s="314"/>
      <c r="I20" s="263"/>
      <c r="J20" s="263"/>
      <c r="K20" s="263"/>
      <c r="L20" s="314"/>
      <c r="M20" s="263"/>
      <c r="N20" s="264"/>
    </row>
    <row r="21" spans="1:14" ht="15.75">
      <c r="A21" s="273"/>
      <c r="B21" s="274"/>
      <c r="C21" s="312"/>
      <c r="D21" s="20" t="s">
        <v>282</v>
      </c>
      <c r="E21" s="309"/>
      <c r="F21" s="292"/>
      <c r="G21" s="274"/>
      <c r="H21" s="265"/>
      <c r="I21" s="265"/>
      <c r="J21" s="265"/>
      <c r="K21" s="265"/>
      <c r="L21" s="265"/>
      <c r="M21" s="265"/>
      <c r="N21" s="266"/>
    </row>
    <row r="22" spans="1:14" ht="15.75" customHeight="1">
      <c r="A22" s="289" t="s">
        <v>12</v>
      </c>
      <c r="B22" s="290"/>
      <c r="C22" s="316" t="str">
        <f>TEXT((F2 - WEEKDAY(F2, 2) +4), "m.d")</f>
        <v>6.23</v>
      </c>
      <c r="D22" s="24" t="s">
        <v>285</v>
      </c>
      <c r="E22" s="309"/>
      <c r="F22" s="292"/>
      <c r="G22" s="272">
        <v>4</v>
      </c>
      <c r="H22" s="263"/>
      <c r="I22" s="263"/>
      <c r="J22" s="263"/>
      <c r="K22" s="263"/>
      <c r="L22" s="263"/>
      <c r="M22" s="263"/>
      <c r="N22" s="264"/>
    </row>
    <row r="23" spans="1:14" ht="15.75">
      <c r="A23" s="291"/>
      <c r="B23" s="292"/>
      <c r="C23" s="312"/>
      <c r="D23" s="20" t="s">
        <v>283</v>
      </c>
      <c r="E23" s="309"/>
      <c r="F23" s="292"/>
      <c r="G23" s="274"/>
      <c r="H23" s="265"/>
      <c r="I23" s="265"/>
      <c r="J23" s="265"/>
      <c r="K23" s="265"/>
      <c r="L23" s="265"/>
      <c r="M23" s="265"/>
      <c r="N23" s="266"/>
    </row>
    <row r="24" spans="1:14" ht="30">
      <c r="A24" s="291"/>
      <c r="B24" s="292"/>
      <c r="C24" s="313"/>
      <c r="D24" s="23" t="s">
        <v>284</v>
      </c>
      <c r="E24" s="309"/>
      <c r="F24" s="292"/>
      <c r="G24" s="276"/>
      <c r="H24" s="267"/>
      <c r="I24" s="267"/>
      <c r="J24" s="267"/>
      <c r="K24" s="267"/>
      <c r="L24" s="267"/>
      <c r="M24" s="267"/>
      <c r="N24" s="268"/>
    </row>
    <row r="25" spans="1:14" ht="15.75">
      <c r="A25" s="293"/>
      <c r="B25" s="294"/>
      <c r="C25" s="317"/>
      <c r="D25" s="25" t="s">
        <v>286</v>
      </c>
      <c r="E25" s="309"/>
      <c r="F25" s="292"/>
      <c r="G25" s="278"/>
      <c r="H25" s="269"/>
      <c r="I25" s="269"/>
      <c r="J25" s="269"/>
      <c r="K25" s="269"/>
      <c r="L25" s="269"/>
      <c r="M25" s="269"/>
      <c r="N25" s="270"/>
    </row>
    <row r="26" spans="1:14" ht="15.75" customHeight="1">
      <c r="A26" s="289" t="s">
        <v>13</v>
      </c>
      <c r="B26" s="290"/>
      <c r="C26" s="311" t="str">
        <f>TEXT((F2 - WEEKDAY(F2, 2) +5), "m.d")</f>
        <v>6.24</v>
      </c>
      <c r="D26" s="19" t="s">
        <v>287</v>
      </c>
      <c r="E26" s="309"/>
      <c r="F26" s="292"/>
      <c r="G26" s="306">
        <v>5</v>
      </c>
      <c r="H26" s="307"/>
      <c r="I26" s="307"/>
      <c r="J26" s="307"/>
      <c r="K26" s="307"/>
      <c r="L26" s="307"/>
      <c r="M26" s="307"/>
      <c r="N26" s="315"/>
    </row>
    <row r="27" spans="1:14" ht="15.75">
      <c r="A27" s="291"/>
      <c r="B27" s="292"/>
      <c r="C27" s="312"/>
      <c r="D27" s="20" t="s">
        <v>288</v>
      </c>
      <c r="E27" s="309"/>
      <c r="F27" s="292"/>
      <c r="G27" s="274"/>
      <c r="H27" s="265"/>
      <c r="I27" s="265"/>
      <c r="J27" s="265"/>
      <c r="K27" s="265"/>
      <c r="L27" s="265"/>
      <c r="M27" s="265"/>
      <c r="N27" s="266"/>
    </row>
    <row r="28" spans="1:14" ht="15.75">
      <c r="A28" s="293"/>
      <c r="B28" s="294"/>
      <c r="C28" s="313"/>
      <c r="D28" s="20" t="s">
        <v>289</v>
      </c>
      <c r="E28" s="310"/>
      <c r="F28" s="294"/>
      <c r="G28" s="276"/>
      <c r="H28" s="267"/>
      <c r="I28" s="267"/>
      <c r="J28" s="267"/>
      <c r="K28" s="267"/>
      <c r="L28" s="267"/>
      <c r="M28" s="267"/>
      <c r="N28" s="268"/>
    </row>
    <row r="29" spans="1:14" ht="21" customHeight="1">
      <c r="A29" s="289" t="s">
        <v>20</v>
      </c>
      <c r="B29" s="290"/>
      <c r="C29" s="295"/>
      <c r="D29" s="24" t="s">
        <v>290</v>
      </c>
      <c r="E29" s="298"/>
      <c r="F29" s="299"/>
      <c r="G29" s="300">
        <v>6</v>
      </c>
      <c r="H29" s="244"/>
      <c r="I29" s="245"/>
      <c r="J29" s="245"/>
      <c r="K29" s="303"/>
      <c r="L29" s="244"/>
      <c r="M29" s="245"/>
      <c r="N29" s="246"/>
    </row>
    <row r="30" spans="1:14" ht="19.5" customHeight="1">
      <c r="A30" s="291"/>
      <c r="B30" s="292"/>
      <c r="C30" s="296"/>
      <c r="D30" s="20" t="s">
        <v>291</v>
      </c>
      <c r="E30" s="253"/>
      <c r="F30" s="254"/>
      <c r="G30" s="301"/>
      <c r="H30" s="247"/>
      <c r="I30" s="248"/>
      <c r="J30" s="248"/>
      <c r="K30" s="304"/>
      <c r="L30" s="247"/>
      <c r="M30" s="248"/>
      <c r="N30" s="249"/>
    </row>
    <row r="31" spans="1:14" ht="21" customHeight="1">
      <c r="A31" s="293"/>
      <c r="B31" s="294"/>
      <c r="C31" s="297"/>
      <c r="D31" s="25" t="s">
        <v>292</v>
      </c>
      <c r="E31" s="255"/>
      <c r="F31" s="256"/>
      <c r="G31" s="302"/>
      <c r="H31" s="250"/>
      <c r="I31" s="251"/>
      <c r="J31" s="251"/>
      <c r="K31" s="305"/>
      <c r="L31" s="250"/>
      <c r="M31" s="251"/>
      <c r="N31" s="252"/>
    </row>
    <row r="32" spans="1:14" ht="21" customHeight="1">
      <c r="A32" s="289" t="s">
        <v>21</v>
      </c>
      <c r="B32" s="290"/>
      <c r="C32" s="295">
        <v>6.12</v>
      </c>
      <c r="D32" s="98" t="s">
        <v>293</v>
      </c>
      <c r="E32" s="298"/>
      <c r="F32" s="299"/>
      <c r="G32" s="300">
        <v>7</v>
      </c>
      <c r="H32" s="244"/>
      <c r="I32" s="245"/>
      <c r="J32" s="245"/>
      <c r="K32" s="303"/>
      <c r="L32" s="244"/>
      <c r="M32" s="245"/>
      <c r="N32" s="246"/>
    </row>
    <row r="33" spans="1:14" ht="21" customHeight="1">
      <c r="A33" s="291"/>
      <c r="B33" s="292"/>
      <c r="C33" s="296"/>
      <c r="D33" s="96" t="s">
        <v>294</v>
      </c>
      <c r="E33" s="253"/>
      <c r="F33" s="254"/>
      <c r="G33" s="301"/>
      <c r="H33" s="247"/>
      <c r="I33" s="248"/>
      <c r="J33" s="248"/>
      <c r="K33" s="304"/>
      <c r="L33" s="247"/>
      <c r="M33" s="248"/>
      <c r="N33" s="249"/>
    </row>
    <row r="34" spans="1:14" ht="21" customHeight="1">
      <c r="A34" s="293"/>
      <c r="B34" s="294"/>
      <c r="C34" s="297"/>
      <c r="D34" s="87" t="s">
        <v>295</v>
      </c>
      <c r="E34" s="255"/>
      <c r="F34" s="256"/>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sheetData>
  <mergeCells count="69">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 ref="G22:G25"/>
    <mergeCell ref="H22:K25"/>
    <mergeCell ref="L22:N25"/>
    <mergeCell ref="A26:B28"/>
    <mergeCell ref="C26:C28"/>
    <mergeCell ref="G26:G28"/>
    <mergeCell ref="H26:K28"/>
    <mergeCell ref="L26:N28"/>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 type="noConversion"/>
  <conditionalFormatting sqref="A1:XFD1048576">
    <cfRule type="expression" dxfId="15"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A2" zoomScale="75" workbookViewId="0">
      <selection activeCell="F42" sqref="F42"/>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42548</v>
      </c>
      <c r="G2" s="363" t="str">
        <f>"第"&amp;WEEKNUM(F2,2)&amp;"周, 从"&amp;TEXT((F2 - WEEKDAY(F2, 2) +1), "e年m月d日")&amp;"到"&amp;TEXT((F2 - WEEKDAY(F2, 2) +7), "e年m月d日")</f>
        <v>第27周, 从2016年6月27日到2016年7月3日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06" t="s">
        <v>3</v>
      </c>
      <c r="H5" s="353" t="s">
        <v>4</v>
      </c>
      <c r="I5" s="354"/>
      <c r="J5" s="354"/>
      <c r="K5" s="354"/>
      <c r="L5" s="106" t="s">
        <v>5</v>
      </c>
      <c r="M5" s="106" t="s">
        <v>0</v>
      </c>
      <c r="N5" s="8" t="s">
        <v>1</v>
      </c>
    </row>
    <row r="6" spans="1:18" ht="14.25" customHeight="1">
      <c r="A6" s="9">
        <v>1</v>
      </c>
      <c r="B6" s="419" t="s">
        <v>240</v>
      </c>
      <c r="C6" s="351"/>
      <c r="D6" s="351"/>
      <c r="E6" s="351"/>
      <c r="F6" s="105"/>
      <c r="G6" s="10">
        <v>1</v>
      </c>
      <c r="H6" s="414"/>
      <c r="I6" s="415"/>
      <c r="J6" s="415"/>
      <c r="L6" s="58"/>
      <c r="M6" s="366"/>
      <c r="N6" s="59"/>
    </row>
    <row r="7" spans="1:18" ht="14.25" customHeight="1">
      <c r="A7" s="9">
        <v>2</v>
      </c>
      <c r="B7" s="420" t="s">
        <v>259</v>
      </c>
      <c r="C7" s="351"/>
      <c r="D7" s="351"/>
      <c r="E7" s="351"/>
      <c r="F7" s="105"/>
      <c r="G7" s="13">
        <v>2</v>
      </c>
      <c r="H7" s="416"/>
      <c r="I7" s="416"/>
      <c r="J7" s="416"/>
      <c r="L7" s="58"/>
      <c r="M7" s="367"/>
      <c r="N7" s="12"/>
    </row>
    <row r="8" spans="1:18" ht="14.25" customHeight="1">
      <c r="A8" s="9">
        <v>3</v>
      </c>
      <c r="B8" s="419"/>
      <c r="C8" s="351"/>
      <c r="D8" s="351"/>
      <c r="E8" s="351"/>
      <c r="F8" s="105"/>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04" t="s">
        <v>9</v>
      </c>
      <c r="E14" s="318" t="s">
        <v>15</v>
      </c>
      <c r="F14" s="318"/>
      <c r="G14" s="104" t="s">
        <v>3</v>
      </c>
      <c r="H14" s="318" t="s">
        <v>16</v>
      </c>
      <c r="I14" s="318"/>
      <c r="J14" s="318"/>
      <c r="K14" s="318"/>
      <c r="L14" s="318" t="s">
        <v>17</v>
      </c>
      <c r="M14" s="318"/>
      <c r="N14" s="319"/>
    </row>
    <row r="15" spans="1:18" ht="15.75">
      <c r="A15" s="407" t="s">
        <v>24</v>
      </c>
      <c r="B15" s="408"/>
      <c r="C15" s="65" t="str">
        <f>TEXT((F2 - WEEKDAY(F2, 2) +1), "m.d")</f>
        <v>6.27</v>
      </c>
      <c r="D15" s="24" t="s">
        <v>296</v>
      </c>
      <c r="E15" s="61"/>
      <c r="F15" s="62"/>
      <c r="G15" s="60"/>
      <c r="H15" s="61"/>
      <c r="I15" s="63"/>
      <c r="J15" s="63"/>
      <c r="K15" s="62"/>
      <c r="L15" s="60"/>
      <c r="M15" s="60"/>
      <c r="N15" s="64"/>
    </row>
    <row r="16" spans="1:18" ht="15.75" customHeight="1">
      <c r="A16" s="409"/>
      <c r="B16" s="410"/>
      <c r="C16" s="66"/>
      <c r="D16" s="24" t="s">
        <v>297</v>
      </c>
      <c r="E16" s="308" t="s">
        <v>41</v>
      </c>
      <c r="F16" s="290"/>
      <c r="G16" s="103">
        <v>1</v>
      </c>
      <c r="H16" s="279"/>
      <c r="I16" s="280"/>
      <c r="J16" s="280"/>
      <c r="K16" s="281"/>
      <c r="L16" s="288"/>
      <c r="M16" s="263"/>
      <c r="N16" s="264"/>
    </row>
    <row r="17" spans="1:14" ht="15.75">
      <c r="A17" s="271" t="s">
        <v>10</v>
      </c>
      <c r="B17" s="272"/>
      <c r="C17" s="316" t="str">
        <f>TEXT((F2 - WEEKDAY(F2, 2) +2), "m.d")</f>
        <v>6.28</v>
      </c>
      <c r="D17" s="97" t="s">
        <v>298</v>
      </c>
      <c r="E17" s="309"/>
      <c r="F17" s="292"/>
      <c r="G17" s="272">
        <v>2</v>
      </c>
      <c r="H17" s="288"/>
      <c r="I17" s="263"/>
      <c r="J17" s="263"/>
      <c r="K17" s="263"/>
      <c r="L17" s="263"/>
      <c r="M17" s="263"/>
      <c r="N17" s="264"/>
    </row>
    <row r="18" spans="1:14" ht="15.75">
      <c r="A18" s="273"/>
      <c r="B18" s="274"/>
      <c r="C18" s="312"/>
      <c r="D18" s="20" t="s">
        <v>299</v>
      </c>
      <c r="E18" s="309"/>
      <c r="F18" s="292"/>
      <c r="G18" s="274"/>
      <c r="H18" s="265"/>
      <c r="I18" s="265"/>
      <c r="J18" s="265"/>
      <c r="K18" s="265"/>
      <c r="L18" s="265"/>
      <c r="M18" s="265"/>
      <c r="N18" s="266"/>
    </row>
    <row r="19" spans="1:14" ht="15.75">
      <c r="A19" s="277"/>
      <c r="B19" s="278"/>
      <c r="C19" s="317"/>
      <c r="D19" s="25" t="s">
        <v>300</v>
      </c>
      <c r="E19" s="309"/>
      <c r="F19" s="292"/>
      <c r="G19" s="278"/>
      <c r="H19" s="269"/>
      <c r="I19" s="269"/>
      <c r="J19" s="269"/>
      <c r="K19" s="269"/>
      <c r="L19" s="269"/>
      <c r="M19" s="269"/>
      <c r="N19" s="270"/>
    </row>
    <row r="20" spans="1:14" ht="15.75">
      <c r="A20" s="271" t="s">
        <v>11</v>
      </c>
      <c r="B20" s="272"/>
      <c r="C20" s="316" t="str">
        <f>TEXT((F2 - WEEKDAY(F2, 2) +3), "m.d")</f>
        <v>6.29</v>
      </c>
      <c r="D20" s="24" t="s">
        <v>301</v>
      </c>
      <c r="E20" s="309"/>
      <c r="F20" s="292"/>
      <c r="G20" s="272">
        <v>3</v>
      </c>
      <c r="H20" s="314"/>
      <c r="I20" s="263"/>
      <c r="J20" s="263"/>
      <c r="K20" s="263"/>
      <c r="L20" s="314"/>
      <c r="M20" s="263"/>
      <c r="N20" s="264"/>
    </row>
    <row r="21" spans="1:14" ht="15.75">
      <c r="A21" s="273"/>
      <c r="B21" s="274"/>
      <c r="C21" s="312"/>
      <c r="D21" s="20" t="s">
        <v>302</v>
      </c>
      <c r="E21" s="309"/>
      <c r="F21" s="292"/>
      <c r="G21" s="274"/>
      <c r="H21" s="265"/>
      <c r="I21" s="265"/>
      <c r="J21" s="265"/>
      <c r="K21" s="265"/>
      <c r="L21" s="265"/>
      <c r="M21" s="265"/>
      <c r="N21" s="266"/>
    </row>
    <row r="22" spans="1:14" ht="15.75" customHeight="1">
      <c r="A22" s="289" t="s">
        <v>12</v>
      </c>
      <c r="B22" s="290"/>
      <c r="C22" s="316" t="str">
        <f>TEXT((F2 - WEEKDAY(F2, 2) +4), "m.d")</f>
        <v>6.30</v>
      </c>
      <c r="D22" s="24" t="s">
        <v>303</v>
      </c>
      <c r="E22" s="309"/>
      <c r="F22" s="292"/>
      <c r="G22" s="272">
        <v>4</v>
      </c>
      <c r="H22" s="263"/>
      <c r="I22" s="263"/>
      <c r="J22" s="263"/>
      <c r="K22" s="263"/>
      <c r="L22" s="263"/>
      <c r="M22" s="263"/>
      <c r="N22" s="264"/>
    </row>
    <row r="23" spans="1:14" ht="15.75">
      <c r="A23" s="291"/>
      <c r="B23" s="292"/>
      <c r="C23" s="312"/>
      <c r="D23" s="20" t="s">
        <v>304</v>
      </c>
      <c r="E23" s="309"/>
      <c r="F23" s="292"/>
      <c r="G23" s="274"/>
      <c r="H23" s="265"/>
      <c r="I23" s="265"/>
      <c r="J23" s="265"/>
      <c r="K23" s="265"/>
      <c r="L23" s="265"/>
      <c r="M23" s="265"/>
      <c r="N23" s="266"/>
    </row>
    <row r="24" spans="1:14" ht="15.75">
      <c r="A24" s="291"/>
      <c r="B24" s="292"/>
      <c r="C24" s="313"/>
      <c r="D24" s="23" t="s">
        <v>305</v>
      </c>
      <c r="E24" s="309"/>
      <c r="F24" s="292"/>
      <c r="G24" s="276"/>
      <c r="H24" s="267"/>
      <c r="I24" s="267"/>
      <c r="J24" s="267"/>
      <c r="K24" s="267"/>
      <c r="L24" s="267"/>
      <c r="M24" s="267"/>
      <c r="N24" s="268"/>
    </row>
    <row r="25" spans="1:14" ht="15.75">
      <c r="A25" s="293"/>
      <c r="B25" s="294"/>
      <c r="C25" s="317"/>
      <c r="D25" s="25" t="s">
        <v>306</v>
      </c>
      <c r="E25" s="309"/>
      <c r="F25" s="292"/>
      <c r="G25" s="278"/>
      <c r="H25" s="269"/>
      <c r="I25" s="269"/>
      <c r="J25" s="269"/>
      <c r="K25" s="269"/>
      <c r="L25" s="269"/>
      <c r="M25" s="269"/>
      <c r="N25" s="270"/>
    </row>
    <row r="26" spans="1:14" ht="15.75" customHeight="1">
      <c r="A26" s="289" t="s">
        <v>13</v>
      </c>
      <c r="B26" s="290"/>
      <c r="C26" s="311" t="str">
        <f>TEXT((F2 - WEEKDAY(F2, 2) +5), "m.d")</f>
        <v>7.1</v>
      </c>
      <c r="D26" s="19" t="s">
        <v>307</v>
      </c>
      <c r="E26" s="309"/>
      <c r="F26" s="292"/>
      <c r="G26" s="306">
        <v>5</v>
      </c>
      <c r="H26" s="307"/>
      <c r="I26" s="307"/>
      <c r="J26" s="307"/>
      <c r="K26" s="307"/>
      <c r="L26" s="307"/>
      <c r="M26" s="307"/>
      <c r="N26" s="315"/>
    </row>
    <row r="27" spans="1:14" ht="15.75">
      <c r="A27" s="291"/>
      <c r="B27" s="292"/>
      <c r="C27" s="312"/>
      <c r="D27" s="20" t="s">
        <v>308</v>
      </c>
      <c r="E27" s="309"/>
      <c r="F27" s="292"/>
      <c r="G27" s="274"/>
      <c r="H27" s="265"/>
      <c r="I27" s="265"/>
      <c r="J27" s="265"/>
      <c r="K27" s="265"/>
      <c r="L27" s="265"/>
      <c r="M27" s="265"/>
      <c r="N27" s="266"/>
    </row>
    <row r="28" spans="1:14" ht="15.75">
      <c r="A28" s="293"/>
      <c r="B28" s="294"/>
      <c r="C28" s="313"/>
      <c r="D28" s="20" t="s">
        <v>309</v>
      </c>
      <c r="E28" s="310"/>
      <c r="F28" s="294"/>
      <c r="G28" s="276"/>
      <c r="H28" s="267"/>
      <c r="I28" s="267"/>
      <c r="J28" s="267"/>
      <c r="K28" s="267"/>
      <c r="L28" s="267"/>
      <c r="M28" s="267"/>
      <c r="N28" s="268"/>
    </row>
    <row r="29" spans="1:14" ht="21" customHeight="1">
      <c r="A29" s="289" t="s">
        <v>20</v>
      </c>
      <c r="B29" s="290"/>
      <c r="C29" s="295"/>
      <c r="D29" s="24" t="s">
        <v>310</v>
      </c>
      <c r="E29" s="298"/>
      <c r="F29" s="299"/>
      <c r="G29" s="300">
        <v>6</v>
      </c>
      <c r="H29" s="244"/>
      <c r="I29" s="245"/>
      <c r="J29" s="245"/>
      <c r="K29" s="303"/>
      <c r="L29" s="244"/>
      <c r="M29" s="245"/>
      <c r="N29" s="246"/>
    </row>
    <row r="30" spans="1:14" ht="19.5" customHeight="1">
      <c r="A30" s="291"/>
      <c r="B30" s="292"/>
      <c r="C30" s="296"/>
      <c r="D30" s="20" t="s">
        <v>311</v>
      </c>
      <c r="E30" s="253"/>
      <c r="F30" s="254"/>
      <c r="G30" s="301"/>
      <c r="H30" s="247"/>
      <c r="I30" s="248"/>
      <c r="J30" s="248"/>
      <c r="K30" s="304"/>
      <c r="L30" s="247"/>
      <c r="M30" s="248"/>
      <c r="N30" s="249"/>
    </row>
    <row r="31" spans="1:14" ht="21" customHeight="1">
      <c r="A31" s="293"/>
      <c r="B31" s="294"/>
      <c r="C31" s="297"/>
      <c r="D31" s="25" t="s">
        <v>312</v>
      </c>
      <c r="E31" s="255"/>
      <c r="F31" s="256"/>
      <c r="G31" s="302"/>
      <c r="H31" s="250"/>
      <c r="I31" s="251"/>
      <c r="J31" s="251"/>
      <c r="K31" s="305"/>
      <c r="L31" s="250"/>
      <c r="M31" s="251"/>
      <c r="N31" s="252"/>
    </row>
    <row r="32" spans="1:14" ht="21" customHeight="1">
      <c r="A32" s="289" t="s">
        <v>21</v>
      </c>
      <c r="B32" s="290"/>
      <c r="C32" s="295">
        <v>6.12</v>
      </c>
      <c r="D32" s="98" t="s">
        <v>313</v>
      </c>
      <c r="E32" s="298"/>
      <c r="F32" s="299"/>
      <c r="G32" s="300">
        <v>7</v>
      </c>
      <c r="H32" s="244"/>
      <c r="I32" s="245"/>
      <c r="J32" s="245"/>
      <c r="K32" s="303"/>
      <c r="L32" s="244"/>
      <c r="M32" s="245"/>
      <c r="N32" s="246"/>
    </row>
    <row r="33" spans="1:14" ht="21" customHeight="1">
      <c r="A33" s="291"/>
      <c r="B33" s="292"/>
      <c r="C33" s="296"/>
      <c r="D33" s="96" t="s">
        <v>314</v>
      </c>
      <c r="E33" s="253"/>
      <c r="F33" s="254"/>
      <c r="G33" s="301"/>
      <c r="H33" s="247"/>
      <c r="I33" s="248"/>
      <c r="J33" s="248"/>
      <c r="K33" s="304"/>
      <c r="L33" s="247"/>
      <c r="M33" s="248"/>
      <c r="N33" s="249"/>
    </row>
    <row r="34" spans="1:14" ht="21" customHeight="1">
      <c r="A34" s="293"/>
      <c r="B34" s="294"/>
      <c r="C34" s="297"/>
      <c r="D34" s="87" t="s">
        <v>315</v>
      </c>
      <c r="E34" s="255"/>
      <c r="F34" s="256"/>
      <c r="G34" s="302"/>
      <c r="H34" s="250"/>
      <c r="I34" s="251"/>
      <c r="J34" s="251"/>
      <c r="K34" s="305"/>
      <c r="L34" s="250"/>
      <c r="M34" s="251"/>
      <c r="N34" s="252"/>
    </row>
    <row r="35" spans="1:14" ht="15.75">
      <c r="A35" s="21"/>
      <c r="B35" s="22"/>
      <c r="C35" s="22"/>
      <c r="D35" s="107" t="s">
        <v>316</v>
      </c>
      <c r="E35" s="22"/>
      <c r="F35" s="22"/>
      <c r="G35" s="22"/>
      <c r="H35" s="22"/>
      <c r="I35" s="22"/>
      <c r="J35" s="22"/>
      <c r="K35" s="22"/>
      <c r="L35" s="22"/>
      <c r="M35" s="22"/>
      <c r="N35" s="22"/>
    </row>
    <row r="36" spans="1:14" ht="15.75">
      <c r="A36" s="21"/>
      <c r="B36" s="22"/>
      <c r="C36" s="22"/>
      <c r="D36" s="107" t="s">
        <v>317</v>
      </c>
      <c r="E36" s="22"/>
      <c r="F36" s="22"/>
      <c r="G36" s="22"/>
      <c r="H36" s="22"/>
      <c r="I36" s="22"/>
      <c r="J36" s="22"/>
      <c r="K36" s="22"/>
      <c r="L36" s="22"/>
      <c r="M36" s="22"/>
      <c r="N36" s="22"/>
    </row>
    <row r="37" spans="1:14" ht="14.25">
      <c r="D37" s="87" t="s">
        <v>318</v>
      </c>
    </row>
    <row r="38" spans="1:14" ht="14.25">
      <c r="D38" s="87" t="s">
        <v>319</v>
      </c>
    </row>
    <row r="39" spans="1:14" ht="14.25">
      <c r="D39" s="87" t="s">
        <v>320</v>
      </c>
    </row>
    <row r="40" spans="1:14" ht="28.5">
      <c r="D40" s="87" t="s">
        <v>321</v>
      </c>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14"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80" zoomScaleNormal="80" workbookViewId="0">
      <selection activeCell="D42" sqref="D37:D42"/>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42555</v>
      </c>
      <c r="G2" s="363" t="str">
        <f>"第"&amp;WEEKNUM(F2,2)&amp;"周, 从"&amp;TEXT((F2 - WEEKDAY(F2, 2) +1), "e年m月d日")&amp;"到"&amp;TEXT((F2 - WEEKDAY(F2, 2) +7), "e年m月d日")</f>
        <v>第28周, 从2016年7月4日到2016年7月10日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11" t="s">
        <v>3</v>
      </c>
      <c r="H5" s="353" t="s">
        <v>4</v>
      </c>
      <c r="I5" s="354"/>
      <c r="J5" s="354"/>
      <c r="K5" s="354"/>
      <c r="L5" s="111" t="s">
        <v>5</v>
      </c>
      <c r="M5" s="111" t="s">
        <v>0</v>
      </c>
      <c r="N5" s="8" t="s">
        <v>1</v>
      </c>
    </row>
    <row r="6" spans="1:18" ht="14.25" customHeight="1">
      <c r="A6" s="9">
        <v>1</v>
      </c>
      <c r="B6" s="419" t="s">
        <v>240</v>
      </c>
      <c r="C6" s="351"/>
      <c r="D6" s="351"/>
      <c r="E6" s="351"/>
      <c r="F6" s="110"/>
      <c r="G6" s="10">
        <v>1</v>
      </c>
      <c r="H6" s="414"/>
      <c r="I6" s="415"/>
      <c r="J6" s="415"/>
      <c r="L6" s="58"/>
      <c r="M6" s="366"/>
      <c r="N6" s="59"/>
    </row>
    <row r="7" spans="1:18" ht="14.25" customHeight="1">
      <c r="A7" s="9">
        <v>2</v>
      </c>
      <c r="B7" s="420" t="s">
        <v>259</v>
      </c>
      <c r="C7" s="351"/>
      <c r="D7" s="351"/>
      <c r="E7" s="351"/>
      <c r="F7" s="110"/>
      <c r="G7" s="13">
        <v>2</v>
      </c>
      <c r="H7" s="416"/>
      <c r="I7" s="416"/>
      <c r="J7" s="416"/>
      <c r="L7" s="58"/>
      <c r="M7" s="367"/>
      <c r="N7" s="12"/>
    </row>
    <row r="8" spans="1:18" ht="14.25" customHeight="1">
      <c r="A8" s="9">
        <v>3</v>
      </c>
      <c r="B8" s="419"/>
      <c r="C8" s="351"/>
      <c r="D8" s="351"/>
      <c r="E8" s="351"/>
      <c r="F8" s="110"/>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09" t="s">
        <v>9</v>
      </c>
      <c r="E14" s="318" t="s">
        <v>15</v>
      </c>
      <c r="F14" s="318"/>
      <c r="G14" s="109" t="s">
        <v>3</v>
      </c>
      <c r="H14" s="318" t="s">
        <v>16</v>
      </c>
      <c r="I14" s="318"/>
      <c r="J14" s="318"/>
      <c r="K14" s="318"/>
      <c r="L14" s="318" t="s">
        <v>17</v>
      </c>
      <c r="M14" s="318"/>
      <c r="N14" s="319"/>
    </row>
    <row r="15" spans="1:18" ht="15.75">
      <c r="A15" s="407" t="s">
        <v>24</v>
      </c>
      <c r="B15" s="408"/>
      <c r="C15" s="65" t="str">
        <f>TEXT((F2 - WEEKDAY(F2, 2) +1), "m.d")</f>
        <v>7.4</v>
      </c>
      <c r="D15" s="24" t="s">
        <v>322</v>
      </c>
      <c r="E15" s="61"/>
      <c r="F15" s="62"/>
      <c r="G15" s="60"/>
      <c r="H15" s="61"/>
      <c r="I15" s="63"/>
      <c r="J15" s="63"/>
      <c r="K15" s="62"/>
      <c r="L15" s="60"/>
      <c r="M15" s="60"/>
      <c r="N15" s="64"/>
    </row>
    <row r="16" spans="1:18" ht="15.75" customHeight="1">
      <c r="A16" s="409"/>
      <c r="B16" s="410"/>
      <c r="C16" s="66"/>
      <c r="D16" s="24" t="s">
        <v>323</v>
      </c>
      <c r="E16" s="308" t="s">
        <v>41</v>
      </c>
      <c r="F16" s="290"/>
      <c r="G16" s="108">
        <v>1</v>
      </c>
      <c r="H16" s="279"/>
      <c r="I16" s="280"/>
      <c r="J16" s="280"/>
      <c r="K16" s="281"/>
      <c r="L16" s="288"/>
      <c r="M16" s="263"/>
      <c r="N16" s="264"/>
    </row>
    <row r="17" spans="1:14" ht="30">
      <c r="A17" s="271" t="s">
        <v>10</v>
      </c>
      <c r="B17" s="272"/>
      <c r="C17" s="316" t="str">
        <f>TEXT((F2 - WEEKDAY(F2, 2) +2), "m.d")</f>
        <v>7.5</v>
      </c>
      <c r="D17" s="97" t="s">
        <v>324</v>
      </c>
      <c r="E17" s="309"/>
      <c r="F17" s="292"/>
      <c r="G17" s="272">
        <v>2</v>
      </c>
      <c r="H17" s="288"/>
      <c r="I17" s="263"/>
      <c r="J17" s="263"/>
      <c r="K17" s="263"/>
      <c r="L17" s="263"/>
      <c r="M17" s="263"/>
      <c r="N17" s="264"/>
    </row>
    <row r="18" spans="1:14" ht="15.75">
      <c r="A18" s="273"/>
      <c r="B18" s="274"/>
      <c r="C18" s="312"/>
      <c r="D18" s="20" t="s">
        <v>325</v>
      </c>
      <c r="E18" s="309"/>
      <c r="F18" s="292"/>
      <c r="G18" s="274"/>
      <c r="H18" s="265"/>
      <c r="I18" s="265"/>
      <c r="J18" s="265"/>
      <c r="K18" s="265"/>
      <c r="L18" s="265"/>
      <c r="M18" s="265"/>
      <c r="N18" s="266"/>
    </row>
    <row r="19" spans="1:14" ht="15.75">
      <c r="A19" s="277"/>
      <c r="B19" s="278"/>
      <c r="C19" s="317"/>
      <c r="D19" s="25" t="s">
        <v>326</v>
      </c>
      <c r="E19" s="309"/>
      <c r="F19" s="292"/>
      <c r="G19" s="278"/>
      <c r="H19" s="269"/>
      <c r="I19" s="269"/>
      <c r="J19" s="269"/>
      <c r="K19" s="269"/>
      <c r="L19" s="269"/>
      <c r="M19" s="269"/>
      <c r="N19" s="270"/>
    </row>
    <row r="20" spans="1:14" ht="15.75">
      <c r="A20" s="271" t="s">
        <v>11</v>
      </c>
      <c r="B20" s="272"/>
      <c r="C20" s="316" t="str">
        <f>TEXT((F2 - WEEKDAY(F2, 2) +3), "m.d")</f>
        <v>7.6</v>
      </c>
      <c r="D20" s="24" t="s">
        <v>328</v>
      </c>
      <c r="E20" s="309"/>
      <c r="F20" s="292"/>
      <c r="G20" s="272">
        <v>3</v>
      </c>
      <c r="H20" s="314"/>
      <c r="I20" s="263"/>
      <c r="J20" s="263"/>
      <c r="K20" s="263"/>
      <c r="L20" s="314"/>
      <c r="M20" s="263"/>
      <c r="N20" s="264"/>
    </row>
    <row r="21" spans="1:14" ht="15.75">
      <c r="A21" s="273"/>
      <c r="B21" s="274"/>
      <c r="C21" s="312"/>
      <c r="D21" s="20" t="s">
        <v>327</v>
      </c>
      <c r="E21" s="309"/>
      <c r="F21" s="292"/>
      <c r="G21" s="274"/>
      <c r="H21" s="265"/>
      <c r="I21" s="265"/>
      <c r="J21" s="265"/>
      <c r="K21" s="265"/>
      <c r="L21" s="265"/>
      <c r="M21" s="265"/>
      <c r="N21" s="266"/>
    </row>
    <row r="22" spans="1:14" ht="15.75" customHeight="1">
      <c r="A22" s="289" t="s">
        <v>12</v>
      </c>
      <c r="B22" s="290"/>
      <c r="C22" s="316" t="str">
        <f>TEXT((F2 - WEEKDAY(F2, 2) +4), "m.d")</f>
        <v>7.7</v>
      </c>
      <c r="D22" s="24" t="s">
        <v>329</v>
      </c>
      <c r="E22" s="309"/>
      <c r="F22" s="292"/>
      <c r="G22" s="272">
        <v>4</v>
      </c>
      <c r="H22" s="263"/>
      <c r="I22" s="263"/>
      <c r="J22" s="263"/>
      <c r="K22" s="263"/>
      <c r="L22" s="263"/>
      <c r="M22" s="263"/>
      <c r="N22" s="264"/>
    </row>
    <row r="23" spans="1:14" ht="15.75">
      <c r="A23" s="291"/>
      <c r="B23" s="292"/>
      <c r="C23" s="312"/>
      <c r="D23" s="20" t="s">
        <v>330</v>
      </c>
      <c r="E23" s="309"/>
      <c r="F23" s="292"/>
      <c r="G23" s="274"/>
      <c r="H23" s="265"/>
      <c r="I23" s="265"/>
      <c r="J23" s="265"/>
      <c r="K23" s="265"/>
      <c r="L23" s="265"/>
      <c r="M23" s="265"/>
      <c r="N23" s="266"/>
    </row>
    <row r="24" spans="1:14" ht="15.75">
      <c r="A24" s="291"/>
      <c r="B24" s="292"/>
      <c r="C24" s="313"/>
      <c r="D24" s="23" t="s">
        <v>331</v>
      </c>
      <c r="E24" s="309"/>
      <c r="F24" s="292"/>
      <c r="G24" s="276"/>
      <c r="H24" s="267"/>
      <c r="I24" s="267"/>
      <c r="J24" s="267"/>
      <c r="K24" s="267"/>
      <c r="L24" s="267"/>
      <c r="M24" s="267"/>
      <c r="N24" s="268"/>
    </row>
    <row r="25" spans="1:14" ht="15.75">
      <c r="A25" s="293"/>
      <c r="B25" s="294"/>
      <c r="C25" s="317"/>
      <c r="D25" s="25" t="s">
        <v>332</v>
      </c>
      <c r="E25" s="309"/>
      <c r="F25" s="292"/>
      <c r="G25" s="278"/>
      <c r="H25" s="269"/>
      <c r="I25" s="269"/>
      <c r="J25" s="269"/>
      <c r="K25" s="269"/>
      <c r="L25" s="269"/>
      <c r="M25" s="269"/>
      <c r="N25" s="270"/>
    </row>
    <row r="26" spans="1:14" ht="15.75" customHeight="1">
      <c r="A26" s="289" t="s">
        <v>13</v>
      </c>
      <c r="B26" s="290"/>
      <c r="C26" s="311" t="str">
        <f>TEXT((F2 - WEEKDAY(F2, 2) +5), "m.d")</f>
        <v>7.8</v>
      </c>
      <c r="D26" s="19" t="s">
        <v>333</v>
      </c>
      <c r="E26" s="309"/>
      <c r="F26" s="292"/>
      <c r="G26" s="306">
        <v>5</v>
      </c>
      <c r="H26" s="307"/>
      <c r="I26" s="307"/>
      <c r="J26" s="307"/>
      <c r="K26" s="307"/>
      <c r="L26" s="307"/>
      <c r="M26" s="307"/>
      <c r="N26" s="315"/>
    </row>
    <row r="27" spans="1:14" ht="31.5">
      <c r="A27" s="291"/>
      <c r="B27" s="292"/>
      <c r="C27" s="312"/>
      <c r="D27" s="20" t="s">
        <v>334</v>
      </c>
      <c r="E27" s="309"/>
      <c r="F27" s="292"/>
      <c r="G27" s="274"/>
      <c r="H27" s="265"/>
      <c r="I27" s="265"/>
      <c r="J27" s="265"/>
      <c r="K27" s="265"/>
      <c r="L27" s="265"/>
      <c r="M27" s="265"/>
      <c r="N27" s="266"/>
    </row>
    <row r="28" spans="1:14" ht="30">
      <c r="A28" s="293"/>
      <c r="B28" s="294"/>
      <c r="C28" s="313"/>
      <c r="D28" s="20" t="s">
        <v>335</v>
      </c>
      <c r="E28" s="310"/>
      <c r="F28" s="294"/>
      <c r="G28" s="276"/>
      <c r="H28" s="267"/>
      <c r="I28" s="267"/>
      <c r="J28" s="267"/>
      <c r="K28" s="267"/>
      <c r="L28" s="267"/>
      <c r="M28" s="267"/>
      <c r="N28" s="268"/>
    </row>
    <row r="29" spans="1:14" ht="21" customHeight="1">
      <c r="A29" s="289" t="s">
        <v>20</v>
      </c>
      <c r="B29" s="290"/>
      <c r="C29" s="295"/>
      <c r="D29" s="24" t="s">
        <v>336</v>
      </c>
      <c r="E29" s="298"/>
      <c r="F29" s="299"/>
      <c r="G29" s="300">
        <v>6</v>
      </c>
      <c r="H29" s="244"/>
      <c r="I29" s="245"/>
      <c r="J29" s="245"/>
      <c r="K29" s="303"/>
      <c r="L29" s="244"/>
      <c r="M29" s="245"/>
      <c r="N29" s="246"/>
    </row>
    <row r="30" spans="1:14" ht="19.5" customHeight="1">
      <c r="A30" s="291"/>
      <c r="B30" s="292"/>
      <c r="C30" s="296"/>
      <c r="D30" s="20" t="s">
        <v>337</v>
      </c>
      <c r="E30" s="253"/>
      <c r="F30" s="254"/>
      <c r="G30" s="301"/>
      <c r="H30" s="247"/>
      <c r="I30" s="248"/>
      <c r="J30" s="248"/>
      <c r="K30" s="304"/>
      <c r="L30" s="247"/>
      <c r="M30" s="248"/>
      <c r="N30" s="249"/>
    </row>
    <row r="31" spans="1:14" ht="21" customHeight="1">
      <c r="A31" s="293"/>
      <c r="B31" s="294"/>
      <c r="C31" s="297"/>
      <c r="D31" s="25" t="s">
        <v>338</v>
      </c>
      <c r="E31" s="255"/>
      <c r="F31" s="256"/>
      <c r="G31" s="302"/>
      <c r="H31" s="250"/>
      <c r="I31" s="251"/>
      <c r="J31" s="251"/>
      <c r="K31" s="305"/>
      <c r="L31" s="250"/>
      <c r="M31" s="251"/>
      <c r="N31" s="252"/>
    </row>
    <row r="32" spans="1:14" ht="21" customHeight="1">
      <c r="A32" s="289" t="s">
        <v>21</v>
      </c>
      <c r="B32" s="290"/>
      <c r="C32" s="295">
        <v>6.12</v>
      </c>
      <c r="D32" s="98"/>
      <c r="E32" s="298"/>
      <c r="F32" s="299"/>
      <c r="G32" s="300">
        <v>7</v>
      </c>
      <c r="H32" s="244"/>
      <c r="I32" s="245"/>
      <c r="J32" s="245"/>
      <c r="K32" s="303"/>
      <c r="L32" s="244"/>
      <c r="M32" s="245"/>
      <c r="N32" s="246"/>
    </row>
    <row r="33" spans="1:14" ht="21" customHeight="1">
      <c r="A33" s="291"/>
      <c r="B33" s="292"/>
      <c r="C33" s="296"/>
      <c r="D33" s="96"/>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07"/>
      <c r="E35" s="22"/>
      <c r="F35" s="22"/>
      <c r="G35" s="22"/>
      <c r="H35" s="22"/>
      <c r="I35" s="22"/>
      <c r="J35" s="22"/>
      <c r="K35" s="22"/>
      <c r="L35" s="22"/>
      <c r="M35" s="22"/>
      <c r="N35" s="22"/>
    </row>
    <row r="36" spans="1:14" ht="15.75">
      <c r="A36" s="21"/>
      <c r="B36" s="22"/>
      <c r="C36" s="22"/>
      <c r="D36" s="107"/>
      <c r="E36" s="22"/>
      <c r="F36" s="22"/>
      <c r="G36" s="22"/>
      <c r="H36" s="22"/>
      <c r="I36" s="22"/>
      <c r="J36" s="22"/>
      <c r="K36" s="22"/>
      <c r="L36" s="22"/>
      <c r="M36" s="22"/>
      <c r="N36" s="22"/>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13"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80" zoomScaleNormal="80" workbookViewId="0">
      <selection activeCell="F39" sqref="F39"/>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42562</v>
      </c>
      <c r="G2" s="363" t="str">
        <f>"第"&amp;WEEKNUM(F2,2)&amp;"周, 从"&amp;TEXT((F2 - WEEKDAY(F2, 2) +1), "e年m月d日")&amp;"到"&amp;TEXT((F2 - WEEKDAY(F2, 2) +7), "e年m月d日")</f>
        <v>第29周, 从2016年7月11日到2016年7月17日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15" t="s">
        <v>3</v>
      </c>
      <c r="H5" s="353" t="s">
        <v>4</v>
      </c>
      <c r="I5" s="354"/>
      <c r="J5" s="354"/>
      <c r="K5" s="354"/>
      <c r="L5" s="115" t="s">
        <v>5</v>
      </c>
      <c r="M5" s="115" t="s">
        <v>0</v>
      </c>
      <c r="N5" s="8" t="s">
        <v>1</v>
      </c>
    </row>
    <row r="6" spans="1:18" ht="14.25" customHeight="1">
      <c r="A6" s="9">
        <v>1</v>
      </c>
      <c r="B6" s="419" t="s">
        <v>240</v>
      </c>
      <c r="C6" s="351"/>
      <c r="D6" s="351"/>
      <c r="E6" s="351"/>
      <c r="F6" s="114"/>
      <c r="G6" s="10">
        <v>1</v>
      </c>
      <c r="H6" s="414"/>
      <c r="I6" s="415"/>
      <c r="J6" s="415"/>
      <c r="L6" s="58"/>
      <c r="M6" s="366"/>
      <c r="N6" s="59"/>
    </row>
    <row r="7" spans="1:18" ht="14.25" customHeight="1">
      <c r="A7" s="9">
        <v>2</v>
      </c>
      <c r="B7" s="420" t="s">
        <v>259</v>
      </c>
      <c r="C7" s="351"/>
      <c r="D7" s="351"/>
      <c r="E7" s="351"/>
      <c r="F7" s="114"/>
      <c r="G7" s="13">
        <v>2</v>
      </c>
      <c r="H7" s="416"/>
      <c r="I7" s="416"/>
      <c r="J7" s="416"/>
      <c r="L7" s="58"/>
      <c r="M7" s="367"/>
      <c r="N7" s="12"/>
    </row>
    <row r="8" spans="1:18" ht="14.25" customHeight="1">
      <c r="A8" s="9">
        <v>3</v>
      </c>
      <c r="B8" s="419"/>
      <c r="C8" s="351"/>
      <c r="D8" s="351"/>
      <c r="E8" s="351"/>
      <c r="F8" s="114"/>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13" t="s">
        <v>9</v>
      </c>
      <c r="E14" s="318" t="s">
        <v>15</v>
      </c>
      <c r="F14" s="318"/>
      <c r="G14" s="113" t="s">
        <v>3</v>
      </c>
      <c r="H14" s="318" t="s">
        <v>16</v>
      </c>
      <c r="I14" s="318"/>
      <c r="J14" s="318"/>
      <c r="K14" s="318"/>
      <c r="L14" s="318" t="s">
        <v>17</v>
      </c>
      <c r="M14" s="318"/>
      <c r="N14" s="319"/>
    </row>
    <row r="15" spans="1:18" ht="15.75">
      <c r="A15" s="407" t="s">
        <v>24</v>
      </c>
      <c r="B15" s="408"/>
      <c r="C15" s="65" t="str">
        <f>TEXT((F2 - WEEKDAY(F2, 2) +1), "m.d")</f>
        <v>7.11</v>
      </c>
      <c r="D15" s="24" t="s">
        <v>339</v>
      </c>
      <c r="E15" s="61"/>
      <c r="F15" s="62"/>
      <c r="G15" s="60"/>
      <c r="H15" s="61"/>
      <c r="I15" s="63"/>
      <c r="J15" s="63"/>
      <c r="K15" s="62"/>
      <c r="L15" s="60"/>
      <c r="M15" s="60"/>
      <c r="N15" s="64"/>
    </row>
    <row r="16" spans="1:18" ht="15.75" customHeight="1">
      <c r="A16" s="409"/>
      <c r="B16" s="410"/>
      <c r="C16" s="66"/>
      <c r="D16" s="24" t="s">
        <v>340</v>
      </c>
      <c r="E16" s="308" t="s">
        <v>41</v>
      </c>
      <c r="F16" s="290"/>
      <c r="G16" s="112">
        <v>1</v>
      </c>
      <c r="H16" s="279"/>
      <c r="I16" s="280"/>
      <c r="J16" s="280"/>
      <c r="K16" s="281"/>
      <c r="L16" s="288"/>
      <c r="M16" s="263"/>
      <c r="N16" s="264"/>
    </row>
    <row r="17" spans="1:14" ht="14.25">
      <c r="A17" s="271" t="s">
        <v>10</v>
      </c>
      <c r="B17" s="272"/>
      <c r="C17" s="316" t="str">
        <f>TEXT((F2 - WEEKDAY(F2, 2) +2), "m.d")</f>
        <v>7.12</v>
      </c>
      <c r="D17" s="116" t="s">
        <v>342</v>
      </c>
      <c r="E17" s="309"/>
      <c r="F17" s="292"/>
      <c r="G17" s="272">
        <v>2</v>
      </c>
      <c r="H17" s="288"/>
      <c r="I17" s="263"/>
      <c r="J17" s="263"/>
      <c r="K17" s="263"/>
      <c r="L17" s="263"/>
      <c r="M17" s="263"/>
      <c r="N17" s="264"/>
    </row>
    <row r="18" spans="1:14" ht="15.75">
      <c r="A18" s="273"/>
      <c r="B18" s="274"/>
      <c r="C18" s="312"/>
      <c r="D18" s="20" t="s">
        <v>341</v>
      </c>
      <c r="E18" s="309"/>
      <c r="F18" s="292"/>
      <c r="G18" s="274"/>
      <c r="H18" s="265"/>
      <c r="I18" s="265"/>
      <c r="J18" s="265"/>
      <c r="K18" s="265"/>
      <c r="L18" s="265"/>
      <c r="M18" s="265"/>
      <c r="N18" s="266"/>
    </row>
    <row r="19" spans="1:14" ht="15.75">
      <c r="A19" s="277"/>
      <c r="B19" s="278"/>
      <c r="C19" s="317"/>
      <c r="D19" s="25" t="s">
        <v>343</v>
      </c>
      <c r="E19" s="309"/>
      <c r="F19" s="292"/>
      <c r="G19" s="278"/>
      <c r="H19" s="269"/>
      <c r="I19" s="269"/>
      <c r="J19" s="269"/>
      <c r="K19" s="269"/>
      <c r="L19" s="269"/>
      <c r="M19" s="269"/>
      <c r="N19" s="270"/>
    </row>
    <row r="20" spans="1:14" ht="15.75">
      <c r="A20" s="271" t="s">
        <v>11</v>
      </c>
      <c r="B20" s="272"/>
      <c r="C20" s="316" t="str">
        <f>TEXT((F2 - WEEKDAY(F2, 2) +3), "m.d")</f>
        <v>7.13</v>
      </c>
      <c r="D20" s="24" t="s">
        <v>344</v>
      </c>
      <c r="E20" s="309"/>
      <c r="F20" s="292"/>
      <c r="G20" s="272">
        <v>3</v>
      </c>
      <c r="H20" s="314"/>
      <c r="I20" s="263"/>
      <c r="J20" s="263"/>
      <c r="K20" s="263"/>
      <c r="L20" s="314"/>
      <c r="M20" s="263"/>
      <c r="N20" s="264"/>
    </row>
    <row r="21" spans="1:14" ht="15.75">
      <c r="A21" s="273"/>
      <c r="B21" s="274"/>
      <c r="C21" s="312"/>
      <c r="D21" s="20" t="s">
        <v>345</v>
      </c>
      <c r="E21" s="309"/>
      <c r="F21" s="292"/>
      <c r="G21" s="274"/>
      <c r="H21" s="265"/>
      <c r="I21" s="265"/>
      <c r="J21" s="265"/>
      <c r="K21" s="265"/>
      <c r="L21" s="265"/>
      <c r="M21" s="265"/>
      <c r="N21" s="266"/>
    </row>
    <row r="22" spans="1:14" ht="15.75" customHeight="1">
      <c r="A22" s="289" t="s">
        <v>12</v>
      </c>
      <c r="B22" s="290"/>
      <c r="C22" s="316" t="str">
        <f>TEXT((F2 - WEEKDAY(F2, 2) +4), "m.d")</f>
        <v>7.14</v>
      </c>
      <c r="D22" s="24" t="s">
        <v>346</v>
      </c>
      <c r="E22" s="309"/>
      <c r="F22" s="292"/>
      <c r="G22" s="272">
        <v>4</v>
      </c>
      <c r="H22" s="263"/>
      <c r="I22" s="263"/>
      <c r="J22" s="263"/>
      <c r="K22" s="263"/>
      <c r="L22" s="263"/>
      <c r="M22" s="263"/>
      <c r="N22" s="264"/>
    </row>
    <row r="23" spans="1:14" ht="15.75">
      <c r="A23" s="291"/>
      <c r="B23" s="292"/>
      <c r="C23" s="312"/>
      <c r="D23" s="20" t="s">
        <v>347</v>
      </c>
      <c r="E23" s="309"/>
      <c r="F23" s="292"/>
      <c r="G23" s="274"/>
      <c r="H23" s="265"/>
      <c r="I23" s="265"/>
      <c r="J23" s="265"/>
      <c r="K23" s="265"/>
      <c r="L23" s="265"/>
      <c r="M23" s="265"/>
      <c r="N23" s="266"/>
    </row>
    <row r="24" spans="1:14" ht="15.75">
      <c r="A24" s="291"/>
      <c r="B24" s="292"/>
      <c r="C24" s="313"/>
      <c r="D24" s="23" t="s">
        <v>348</v>
      </c>
      <c r="E24" s="309"/>
      <c r="F24" s="292"/>
      <c r="G24" s="276"/>
      <c r="H24" s="267"/>
      <c r="I24" s="267"/>
      <c r="J24" s="267"/>
      <c r="K24" s="267"/>
      <c r="L24" s="267"/>
      <c r="M24" s="267"/>
      <c r="N24" s="268"/>
    </row>
    <row r="25" spans="1:14" ht="30">
      <c r="A25" s="293"/>
      <c r="B25" s="294"/>
      <c r="C25" s="317"/>
      <c r="D25" s="25" t="s">
        <v>349</v>
      </c>
      <c r="E25" s="309"/>
      <c r="F25" s="292"/>
      <c r="G25" s="278"/>
      <c r="H25" s="269"/>
      <c r="I25" s="269"/>
      <c r="J25" s="269"/>
      <c r="K25" s="269"/>
      <c r="L25" s="269"/>
      <c r="M25" s="269"/>
      <c r="N25" s="270"/>
    </row>
    <row r="26" spans="1:14" ht="15.75" customHeight="1">
      <c r="A26" s="289" t="s">
        <v>13</v>
      </c>
      <c r="B26" s="290"/>
      <c r="C26" s="311" t="str">
        <f>TEXT((F2 - WEEKDAY(F2, 2) +5), "m.d")</f>
        <v>7.15</v>
      </c>
      <c r="D26" s="19" t="s">
        <v>350</v>
      </c>
      <c r="E26" s="309"/>
      <c r="F26" s="292"/>
      <c r="G26" s="306">
        <v>5</v>
      </c>
      <c r="H26" s="307"/>
      <c r="I26" s="307"/>
      <c r="J26" s="307"/>
      <c r="K26" s="307"/>
      <c r="L26" s="307"/>
      <c r="M26" s="307"/>
      <c r="N26" s="315"/>
    </row>
    <row r="27" spans="1:14" ht="15.75">
      <c r="A27" s="291"/>
      <c r="B27" s="292"/>
      <c r="C27" s="312"/>
      <c r="D27" s="20" t="s">
        <v>351</v>
      </c>
      <c r="E27" s="309"/>
      <c r="F27" s="292"/>
      <c r="G27" s="274"/>
      <c r="H27" s="265"/>
      <c r="I27" s="265"/>
      <c r="J27" s="265"/>
      <c r="K27" s="265"/>
      <c r="L27" s="265"/>
      <c r="M27" s="265"/>
      <c r="N27" s="266"/>
    </row>
    <row r="28" spans="1:14" ht="15.75">
      <c r="A28" s="293"/>
      <c r="B28" s="294"/>
      <c r="C28" s="313"/>
      <c r="D28" s="20" t="s">
        <v>352</v>
      </c>
      <c r="E28" s="310"/>
      <c r="F28" s="294"/>
      <c r="G28" s="276"/>
      <c r="H28" s="267"/>
      <c r="I28" s="267"/>
      <c r="J28" s="267"/>
      <c r="K28" s="267"/>
      <c r="L28" s="267"/>
      <c r="M28" s="267"/>
      <c r="N28" s="268"/>
    </row>
    <row r="29" spans="1:14" ht="21" customHeight="1">
      <c r="A29" s="289" t="s">
        <v>20</v>
      </c>
      <c r="B29" s="290"/>
      <c r="C29" s="295"/>
      <c r="D29" s="24" t="s">
        <v>353</v>
      </c>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5"/>
      <c r="E31" s="255"/>
      <c r="F31" s="256"/>
      <c r="G31" s="302"/>
      <c r="H31" s="250"/>
      <c r="I31" s="251"/>
      <c r="J31" s="251"/>
      <c r="K31" s="305"/>
      <c r="L31" s="250"/>
      <c r="M31" s="251"/>
      <c r="N31" s="252"/>
    </row>
    <row r="32" spans="1:14" ht="21" customHeight="1">
      <c r="A32" s="289" t="s">
        <v>21</v>
      </c>
      <c r="B32" s="290"/>
      <c r="C32" s="295">
        <v>6.12</v>
      </c>
      <c r="D32" s="98"/>
      <c r="E32" s="298"/>
      <c r="F32" s="299"/>
      <c r="G32" s="300">
        <v>7</v>
      </c>
      <c r="H32" s="244"/>
      <c r="I32" s="245"/>
      <c r="J32" s="245"/>
      <c r="K32" s="303"/>
      <c r="L32" s="244"/>
      <c r="M32" s="245"/>
      <c r="N32" s="246"/>
    </row>
    <row r="33" spans="1:14" ht="21" customHeight="1">
      <c r="A33" s="291"/>
      <c r="B33" s="292"/>
      <c r="C33" s="296"/>
      <c r="D33" s="96"/>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07"/>
      <c r="E35" s="22"/>
      <c r="F35" s="22"/>
      <c r="G35" s="22"/>
      <c r="H35" s="22"/>
      <c r="I35" s="22"/>
      <c r="J35" s="22"/>
      <c r="K35" s="22"/>
      <c r="L35" s="22"/>
      <c r="M35" s="22"/>
      <c r="N35" s="22"/>
    </row>
    <row r="36" spans="1:14" ht="15.75">
      <c r="A36" s="21"/>
      <c r="B36" s="22"/>
      <c r="C36" s="22"/>
      <c r="D36" s="107"/>
      <c r="E36" s="22"/>
      <c r="F36" s="22"/>
      <c r="G36" s="22"/>
      <c r="H36" s="22"/>
      <c r="I36" s="22"/>
      <c r="J36" s="22"/>
      <c r="K36" s="22"/>
      <c r="L36" s="22"/>
      <c r="M36" s="22"/>
      <c r="N36" s="22"/>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12"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A22" zoomScale="80" zoomScaleNormal="80" workbookViewId="0">
      <selection activeCell="D40" sqref="D40"/>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42569</v>
      </c>
      <c r="G2" s="363" t="str">
        <f>"第"&amp;WEEKNUM(F2,2)&amp;"周, 从"&amp;TEXT((F2 - WEEKDAY(F2, 2) +1), "e年m月d日")&amp;"到"&amp;TEXT((F2 - WEEKDAY(F2, 2) +7), "e年m月d日")</f>
        <v>第30周, 从2016年7月18日到2016年7月24日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18" t="s">
        <v>3</v>
      </c>
      <c r="H5" s="353" t="s">
        <v>4</v>
      </c>
      <c r="I5" s="354"/>
      <c r="J5" s="354"/>
      <c r="K5" s="354"/>
      <c r="L5" s="118" t="s">
        <v>5</v>
      </c>
      <c r="M5" s="118" t="s">
        <v>0</v>
      </c>
      <c r="N5" s="8" t="s">
        <v>1</v>
      </c>
    </row>
    <row r="6" spans="1:18" ht="14.25" customHeight="1">
      <c r="A6" s="9">
        <v>1</v>
      </c>
      <c r="B6" s="419" t="s">
        <v>240</v>
      </c>
      <c r="C6" s="351"/>
      <c r="D6" s="351"/>
      <c r="E6" s="351"/>
      <c r="F6" s="117"/>
      <c r="G6" s="10">
        <v>1</v>
      </c>
      <c r="H6" s="414"/>
      <c r="I6" s="415"/>
      <c r="J6" s="415"/>
      <c r="L6" s="58"/>
      <c r="M6" s="366"/>
      <c r="N6" s="59"/>
    </row>
    <row r="7" spans="1:18" ht="14.25" customHeight="1">
      <c r="A7" s="9">
        <v>2</v>
      </c>
      <c r="B7" s="420" t="s">
        <v>259</v>
      </c>
      <c r="C7" s="351"/>
      <c r="D7" s="351"/>
      <c r="E7" s="351"/>
      <c r="F7" s="117"/>
      <c r="G7" s="13">
        <v>2</v>
      </c>
      <c r="H7" s="416"/>
      <c r="I7" s="416"/>
      <c r="J7" s="416"/>
      <c r="L7" s="58"/>
      <c r="M7" s="367"/>
      <c r="N7" s="12"/>
    </row>
    <row r="8" spans="1:18" ht="14.25" customHeight="1">
      <c r="A8" s="9">
        <v>3</v>
      </c>
      <c r="B8" s="419"/>
      <c r="C8" s="351"/>
      <c r="D8" s="351"/>
      <c r="E8" s="351"/>
      <c r="F8" s="117"/>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20" t="s">
        <v>9</v>
      </c>
      <c r="E14" s="318" t="s">
        <v>15</v>
      </c>
      <c r="F14" s="318"/>
      <c r="G14" s="120" t="s">
        <v>3</v>
      </c>
      <c r="H14" s="318" t="s">
        <v>16</v>
      </c>
      <c r="I14" s="318"/>
      <c r="J14" s="318"/>
      <c r="K14" s="318"/>
      <c r="L14" s="318" t="s">
        <v>17</v>
      </c>
      <c r="M14" s="318"/>
      <c r="N14" s="319"/>
    </row>
    <row r="15" spans="1:18" ht="30">
      <c r="A15" s="407" t="s">
        <v>24</v>
      </c>
      <c r="B15" s="408"/>
      <c r="C15" s="65" t="str">
        <f>TEXT((F2 - WEEKDAY(F2, 2) +1), "m.d")</f>
        <v>7.18</v>
      </c>
      <c r="D15" s="24" t="s">
        <v>354</v>
      </c>
      <c r="E15" s="61"/>
      <c r="F15" s="62"/>
      <c r="G15" s="60"/>
      <c r="H15" s="61"/>
      <c r="I15" s="63"/>
      <c r="J15" s="63"/>
      <c r="K15" s="62"/>
      <c r="L15" s="60"/>
      <c r="M15" s="60"/>
      <c r="N15" s="64"/>
    </row>
    <row r="16" spans="1:18" ht="15.75" customHeight="1">
      <c r="A16" s="409"/>
      <c r="B16" s="410"/>
      <c r="C16" s="66"/>
      <c r="D16" s="24" t="s">
        <v>355</v>
      </c>
      <c r="E16" s="308" t="s">
        <v>41</v>
      </c>
      <c r="F16" s="290"/>
      <c r="G16" s="119">
        <v>1</v>
      </c>
      <c r="H16" s="279"/>
      <c r="I16" s="280"/>
      <c r="J16" s="280"/>
      <c r="K16" s="281"/>
      <c r="L16" s="288"/>
      <c r="M16" s="263"/>
      <c r="N16" s="264"/>
    </row>
    <row r="17" spans="1:14" ht="14.25">
      <c r="A17" s="271" t="s">
        <v>10</v>
      </c>
      <c r="B17" s="272"/>
      <c r="C17" s="316" t="str">
        <f>TEXT((F2 - WEEKDAY(F2, 2) +2), "m.d")</f>
        <v>7.19</v>
      </c>
      <c r="D17" s="116" t="s">
        <v>356</v>
      </c>
      <c r="E17" s="309"/>
      <c r="F17" s="292"/>
      <c r="G17" s="272">
        <v>2</v>
      </c>
      <c r="H17" s="288"/>
      <c r="I17" s="263"/>
      <c r="J17" s="263"/>
      <c r="K17" s="263"/>
      <c r="L17" s="263"/>
      <c r="M17" s="263"/>
      <c r="N17" s="264"/>
    </row>
    <row r="18" spans="1:14" ht="15.75">
      <c r="A18" s="273"/>
      <c r="B18" s="274"/>
      <c r="C18" s="312"/>
      <c r="D18" s="20" t="s">
        <v>357</v>
      </c>
      <c r="E18" s="309"/>
      <c r="F18" s="292"/>
      <c r="G18" s="274"/>
      <c r="H18" s="265"/>
      <c r="I18" s="265"/>
      <c r="J18" s="265"/>
      <c r="K18" s="265"/>
      <c r="L18" s="265"/>
      <c r="M18" s="265"/>
      <c r="N18" s="266"/>
    </row>
    <row r="19" spans="1:14" ht="15.75">
      <c r="A19" s="277"/>
      <c r="B19" s="278"/>
      <c r="C19" s="317"/>
      <c r="D19" s="25" t="s">
        <v>358</v>
      </c>
      <c r="E19" s="309"/>
      <c r="F19" s="292"/>
      <c r="G19" s="278"/>
      <c r="H19" s="269"/>
      <c r="I19" s="269"/>
      <c r="J19" s="269"/>
      <c r="K19" s="269"/>
      <c r="L19" s="269"/>
      <c r="M19" s="269"/>
      <c r="N19" s="270"/>
    </row>
    <row r="20" spans="1:14" ht="15.75">
      <c r="A20" s="271" t="s">
        <v>11</v>
      </c>
      <c r="B20" s="272"/>
      <c r="C20" s="316" t="str">
        <f>TEXT((F2 - WEEKDAY(F2, 2) +3), "m.d")</f>
        <v>7.20</v>
      </c>
      <c r="D20" s="24" t="s">
        <v>359</v>
      </c>
      <c r="E20" s="309"/>
      <c r="F20" s="292"/>
      <c r="G20" s="272">
        <v>3</v>
      </c>
      <c r="H20" s="314"/>
      <c r="I20" s="263"/>
      <c r="J20" s="263"/>
      <c r="K20" s="263"/>
      <c r="L20" s="314"/>
      <c r="M20" s="263"/>
      <c r="N20" s="264"/>
    </row>
    <row r="21" spans="1:14" ht="31.5">
      <c r="A21" s="273"/>
      <c r="B21" s="274"/>
      <c r="C21" s="312"/>
      <c r="D21" s="20" t="s">
        <v>360</v>
      </c>
      <c r="E21" s="309"/>
      <c r="F21" s="292"/>
      <c r="G21" s="274"/>
      <c r="H21" s="265"/>
      <c r="I21" s="265"/>
      <c r="J21" s="265"/>
      <c r="K21" s="265"/>
      <c r="L21" s="265"/>
      <c r="M21" s="265"/>
      <c r="N21" s="266"/>
    </row>
    <row r="22" spans="1:14" ht="15.75" customHeight="1">
      <c r="A22" s="289" t="s">
        <v>12</v>
      </c>
      <c r="B22" s="290"/>
      <c r="C22" s="316" t="str">
        <f>TEXT((F2 - WEEKDAY(F2, 2) +4), "m.d")</f>
        <v>7.21</v>
      </c>
      <c r="D22" s="24" t="s">
        <v>361</v>
      </c>
      <c r="E22" s="309"/>
      <c r="F22" s="292"/>
      <c r="G22" s="272">
        <v>4</v>
      </c>
      <c r="H22" s="263"/>
      <c r="I22" s="263"/>
      <c r="J22" s="263"/>
      <c r="K22" s="263"/>
      <c r="L22" s="263"/>
      <c r="M22" s="263"/>
      <c r="N22" s="264"/>
    </row>
    <row r="23" spans="1:14" ht="15.75">
      <c r="A23" s="291"/>
      <c r="B23" s="292"/>
      <c r="C23" s="312"/>
      <c r="D23" s="20" t="s">
        <v>362</v>
      </c>
      <c r="E23" s="309"/>
      <c r="F23" s="292"/>
      <c r="G23" s="274"/>
      <c r="H23" s="265"/>
      <c r="I23" s="265"/>
      <c r="J23" s="265"/>
      <c r="K23" s="265"/>
      <c r="L23" s="265"/>
      <c r="M23" s="265"/>
      <c r="N23" s="266"/>
    </row>
    <row r="24" spans="1:14" ht="15.75">
      <c r="A24" s="291"/>
      <c r="B24" s="292"/>
      <c r="C24" s="313"/>
      <c r="D24" s="23" t="s">
        <v>363</v>
      </c>
      <c r="E24" s="309"/>
      <c r="F24" s="292"/>
      <c r="G24" s="276"/>
      <c r="H24" s="267"/>
      <c r="I24" s="267"/>
      <c r="J24" s="267"/>
      <c r="K24" s="267"/>
      <c r="L24" s="267"/>
      <c r="M24" s="267"/>
      <c r="N24" s="268"/>
    </row>
    <row r="25" spans="1:14" ht="15.75">
      <c r="A25" s="293"/>
      <c r="B25" s="294"/>
      <c r="C25" s="317"/>
      <c r="D25" s="25" t="s">
        <v>364</v>
      </c>
      <c r="E25" s="309"/>
      <c r="F25" s="292"/>
      <c r="G25" s="278"/>
      <c r="H25" s="269"/>
      <c r="I25" s="269"/>
      <c r="J25" s="269"/>
      <c r="K25" s="269"/>
      <c r="L25" s="269"/>
      <c r="M25" s="269"/>
      <c r="N25" s="270"/>
    </row>
    <row r="26" spans="1:14" ht="15.75" customHeight="1">
      <c r="A26" s="289" t="s">
        <v>13</v>
      </c>
      <c r="B26" s="290"/>
      <c r="C26" s="311" t="str">
        <f>TEXT((F2 - WEEKDAY(F2, 2) +5), "m.d")</f>
        <v>7.22</v>
      </c>
      <c r="D26" s="19" t="s">
        <v>365</v>
      </c>
      <c r="E26" s="309"/>
      <c r="F26" s="292"/>
      <c r="G26" s="306">
        <v>5</v>
      </c>
      <c r="H26" s="307"/>
      <c r="I26" s="307"/>
      <c r="J26" s="307"/>
      <c r="K26" s="307"/>
      <c r="L26" s="307"/>
      <c r="M26" s="307"/>
      <c r="N26" s="315"/>
    </row>
    <row r="27" spans="1:14" ht="15.75">
      <c r="A27" s="291"/>
      <c r="B27" s="292"/>
      <c r="C27" s="312"/>
      <c r="D27" s="20" t="s">
        <v>366</v>
      </c>
      <c r="E27" s="309"/>
      <c r="F27" s="292"/>
      <c r="G27" s="274"/>
      <c r="H27" s="265"/>
      <c r="I27" s="265"/>
      <c r="J27" s="265"/>
      <c r="K27" s="265"/>
      <c r="L27" s="265"/>
      <c r="M27" s="265"/>
      <c r="N27" s="266"/>
    </row>
    <row r="28" spans="1:14" ht="15.75">
      <c r="A28" s="293"/>
      <c r="B28" s="294"/>
      <c r="C28" s="313"/>
      <c r="D28" s="20" t="s">
        <v>367</v>
      </c>
      <c r="E28" s="310"/>
      <c r="F28" s="294"/>
      <c r="G28" s="276"/>
      <c r="H28" s="267"/>
      <c r="I28" s="267"/>
      <c r="J28" s="267"/>
      <c r="K28" s="267"/>
      <c r="L28" s="267"/>
      <c r="M28" s="267"/>
      <c r="N28" s="268"/>
    </row>
    <row r="29" spans="1:14" ht="21" customHeight="1">
      <c r="A29" s="289" t="s">
        <v>20</v>
      </c>
      <c r="B29" s="290"/>
      <c r="C29" s="295"/>
      <c r="D29" s="24" t="s">
        <v>368</v>
      </c>
      <c r="E29" s="298"/>
      <c r="F29" s="299"/>
      <c r="G29" s="300">
        <v>6</v>
      </c>
      <c r="H29" s="244"/>
      <c r="I29" s="245"/>
      <c r="J29" s="245"/>
      <c r="K29" s="303"/>
      <c r="L29" s="244"/>
      <c r="M29" s="245"/>
      <c r="N29" s="246"/>
    </row>
    <row r="30" spans="1:14" ht="19.5" customHeight="1">
      <c r="A30" s="291"/>
      <c r="B30" s="292"/>
      <c r="C30" s="296"/>
      <c r="D30" s="20" t="s">
        <v>369</v>
      </c>
      <c r="E30" s="253"/>
      <c r="F30" s="254"/>
      <c r="G30" s="301"/>
      <c r="H30" s="247"/>
      <c r="I30" s="248"/>
      <c r="J30" s="248"/>
      <c r="K30" s="304"/>
      <c r="L30" s="247"/>
      <c r="M30" s="248"/>
      <c r="N30" s="249"/>
    </row>
    <row r="31" spans="1:14" ht="21" customHeight="1">
      <c r="A31" s="293"/>
      <c r="B31" s="294"/>
      <c r="C31" s="297"/>
      <c r="D31" s="25" t="s">
        <v>370</v>
      </c>
      <c r="E31" s="255"/>
      <c r="F31" s="256"/>
      <c r="G31" s="302"/>
      <c r="H31" s="250"/>
      <c r="I31" s="251"/>
      <c r="J31" s="251"/>
      <c r="K31" s="305"/>
      <c r="L31" s="250"/>
      <c r="M31" s="251"/>
      <c r="N31" s="252"/>
    </row>
    <row r="32" spans="1:14" ht="21" customHeight="1">
      <c r="A32" s="289" t="s">
        <v>21</v>
      </c>
      <c r="B32" s="290"/>
      <c r="C32" s="295">
        <v>6.12</v>
      </c>
      <c r="D32" s="98" t="s">
        <v>371</v>
      </c>
      <c r="E32" s="298"/>
      <c r="F32" s="299"/>
      <c r="G32" s="300">
        <v>7</v>
      </c>
      <c r="H32" s="244"/>
      <c r="I32" s="245"/>
      <c r="J32" s="245"/>
      <c r="K32" s="303"/>
      <c r="L32" s="244"/>
      <c r="M32" s="245"/>
      <c r="N32" s="246"/>
    </row>
    <row r="33" spans="1:14" ht="21" customHeight="1">
      <c r="A33" s="291"/>
      <c r="B33" s="292"/>
      <c r="C33" s="296"/>
      <c r="D33" s="121" t="s">
        <v>372</v>
      </c>
      <c r="E33" s="253"/>
      <c r="F33" s="254"/>
      <c r="G33" s="301"/>
      <c r="H33" s="247"/>
      <c r="I33" s="248"/>
      <c r="J33" s="248"/>
      <c r="K33" s="304"/>
      <c r="L33" s="247"/>
      <c r="M33" s="248"/>
      <c r="N33" s="249"/>
    </row>
    <row r="34" spans="1:14" ht="21" customHeight="1">
      <c r="A34" s="293"/>
      <c r="B34" s="294"/>
      <c r="C34" s="297"/>
      <c r="D34" s="87" t="s">
        <v>373</v>
      </c>
      <c r="E34" s="255"/>
      <c r="F34" s="256"/>
      <c r="G34" s="302"/>
      <c r="H34" s="250"/>
      <c r="I34" s="251"/>
      <c r="J34" s="251"/>
      <c r="K34" s="305"/>
      <c r="L34" s="250"/>
      <c r="M34" s="251"/>
      <c r="N34" s="252"/>
    </row>
    <row r="35" spans="1:14" ht="28.5">
      <c r="A35" s="21"/>
      <c r="B35" s="22"/>
      <c r="C35" s="22"/>
      <c r="D35" s="87" t="s">
        <v>374</v>
      </c>
      <c r="E35" s="22"/>
      <c r="F35" s="22"/>
      <c r="G35" s="22"/>
      <c r="H35" s="22"/>
      <c r="I35" s="22"/>
      <c r="J35" s="22"/>
      <c r="K35" s="22"/>
      <c r="L35" s="22"/>
      <c r="M35" s="22"/>
      <c r="N35" s="22"/>
    </row>
    <row r="36" spans="1:14" ht="31.5">
      <c r="A36" s="21"/>
      <c r="B36" s="22"/>
      <c r="C36" s="22"/>
      <c r="D36" s="25" t="s">
        <v>375</v>
      </c>
      <c r="E36" s="22"/>
      <c r="F36" s="22"/>
      <c r="G36" s="22"/>
      <c r="H36" s="22"/>
      <c r="I36" s="22"/>
      <c r="J36" s="22"/>
      <c r="K36" s="22"/>
      <c r="L36" s="22"/>
      <c r="M36" s="22"/>
      <c r="N36" s="22"/>
    </row>
    <row r="37" spans="1:14">
      <c r="D37" s="2" t="s">
        <v>376</v>
      </c>
    </row>
    <row r="38" spans="1:14" ht="121.5">
      <c r="D38" s="126" t="s">
        <v>377</v>
      </c>
    </row>
    <row r="39" spans="1:14">
      <c r="D39" s="2" t="s">
        <v>378</v>
      </c>
    </row>
    <row r="40" spans="1:14" ht="27">
      <c r="D40" s="126" t="s">
        <v>379</v>
      </c>
    </row>
  </sheetData>
  <mergeCells count="69">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 ref="G22:G25"/>
    <mergeCell ref="H22:K25"/>
    <mergeCell ref="L22:N25"/>
    <mergeCell ref="A26:B28"/>
    <mergeCell ref="C26:C28"/>
    <mergeCell ref="G26:G28"/>
    <mergeCell ref="H26:K28"/>
    <mergeCell ref="L26:N28"/>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 type="noConversion"/>
  <conditionalFormatting sqref="A1:XFD1048576">
    <cfRule type="expression" dxfId="11"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A9" zoomScale="80" zoomScaleNormal="80" workbookViewId="0">
      <selection activeCell="D27" sqref="D27"/>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42576</v>
      </c>
      <c r="G2" s="363" t="str">
        <f>"第"&amp;WEEKNUM(F2,2)&amp;"周, 从"&amp;TEXT((F2 - WEEKDAY(F2, 2) +1), "e年m月d日")&amp;"到"&amp;TEXT((F2 - WEEKDAY(F2, 2) +7), "e年m月d日")</f>
        <v>第31周, 从2016年7月25日到2016年7月31日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25" t="s">
        <v>3</v>
      </c>
      <c r="H5" s="353" t="s">
        <v>4</v>
      </c>
      <c r="I5" s="354"/>
      <c r="J5" s="354"/>
      <c r="K5" s="354"/>
      <c r="L5" s="125" t="s">
        <v>5</v>
      </c>
      <c r="M5" s="125" t="s">
        <v>0</v>
      </c>
      <c r="N5" s="8" t="s">
        <v>1</v>
      </c>
    </row>
    <row r="6" spans="1:18" ht="14.25" customHeight="1">
      <c r="A6" s="9">
        <v>1</v>
      </c>
      <c r="B6" s="419" t="s">
        <v>240</v>
      </c>
      <c r="C6" s="351"/>
      <c r="D6" s="351"/>
      <c r="E6" s="351"/>
      <c r="F6" s="124"/>
      <c r="G6" s="10">
        <v>1</v>
      </c>
      <c r="H6" s="414"/>
      <c r="I6" s="415"/>
      <c r="J6" s="415"/>
      <c r="L6" s="58"/>
      <c r="M6" s="366"/>
      <c r="N6" s="59"/>
    </row>
    <row r="7" spans="1:18" ht="14.25" customHeight="1">
      <c r="A7" s="9">
        <v>2</v>
      </c>
      <c r="B7" s="420" t="s">
        <v>259</v>
      </c>
      <c r="C7" s="351"/>
      <c r="D7" s="351"/>
      <c r="E7" s="351"/>
      <c r="F7" s="124"/>
      <c r="G7" s="13">
        <v>2</v>
      </c>
      <c r="H7" s="416"/>
      <c r="I7" s="416"/>
      <c r="J7" s="416"/>
      <c r="L7" s="58"/>
      <c r="M7" s="367"/>
      <c r="N7" s="12"/>
    </row>
    <row r="8" spans="1:18" ht="14.25" customHeight="1">
      <c r="A8" s="9">
        <v>3</v>
      </c>
      <c r="B8" s="419"/>
      <c r="C8" s="351"/>
      <c r="D8" s="351"/>
      <c r="E8" s="351"/>
      <c r="F8" s="124"/>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23" t="s">
        <v>9</v>
      </c>
      <c r="E14" s="318" t="s">
        <v>15</v>
      </c>
      <c r="F14" s="318"/>
      <c r="G14" s="123" t="s">
        <v>3</v>
      </c>
      <c r="H14" s="318" t="s">
        <v>16</v>
      </c>
      <c r="I14" s="318"/>
      <c r="J14" s="318"/>
      <c r="K14" s="318"/>
      <c r="L14" s="318" t="s">
        <v>17</v>
      </c>
      <c r="M14" s="318"/>
      <c r="N14" s="319"/>
    </row>
    <row r="15" spans="1:18" ht="15.75">
      <c r="A15" s="407" t="s">
        <v>24</v>
      </c>
      <c r="B15" s="408"/>
      <c r="C15" s="65" t="str">
        <f>TEXT((F2 - WEEKDAY(F2, 2) +1), "m.d")</f>
        <v>7.25</v>
      </c>
      <c r="D15" s="24" t="s">
        <v>380</v>
      </c>
      <c r="E15" s="61"/>
      <c r="F15" s="62"/>
      <c r="G15" s="60"/>
      <c r="H15" s="61"/>
      <c r="I15" s="63"/>
      <c r="J15" s="63"/>
      <c r="K15" s="62"/>
      <c r="L15" s="60"/>
      <c r="M15" s="60"/>
      <c r="N15" s="64"/>
    </row>
    <row r="16" spans="1:18" ht="15.75" customHeight="1">
      <c r="A16" s="409"/>
      <c r="B16" s="410"/>
      <c r="C16" s="66"/>
      <c r="D16" s="24" t="s">
        <v>381</v>
      </c>
      <c r="E16" s="308" t="s">
        <v>41</v>
      </c>
      <c r="F16" s="290"/>
      <c r="G16" s="122">
        <v>1</v>
      </c>
      <c r="H16" s="279"/>
      <c r="I16" s="280"/>
      <c r="J16" s="280"/>
      <c r="K16" s="281"/>
      <c r="L16" s="288"/>
      <c r="M16" s="263"/>
      <c r="N16" s="264"/>
    </row>
    <row r="17" spans="1:14" ht="14.25">
      <c r="A17" s="271" t="s">
        <v>10</v>
      </c>
      <c r="B17" s="272"/>
      <c r="C17" s="316" t="str">
        <f>TEXT((F2 - WEEKDAY(F2, 2) +2), "m.d")</f>
        <v>7.26</v>
      </c>
      <c r="D17" s="116" t="s">
        <v>382</v>
      </c>
      <c r="E17" s="309"/>
      <c r="F17" s="292"/>
      <c r="G17" s="272">
        <v>2</v>
      </c>
      <c r="H17" s="288"/>
      <c r="I17" s="263"/>
      <c r="J17" s="263"/>
      <c r="K17" s="263"/>
      <c r="L17" s="263"/>
      <c r="M17" s="263"/>
      <c r="N17" s="264"/>
    </row>
    <row r="18" spans="1:14" ht="15.75">
      <c r="A18" s="273"/>
      <c r="B18" s="274"/>
      <c r="C18" s="312"/>
      <c r="D18" s="20" t="s">
        <v>383</v>
      </c>
      <c r="E18" s="309"/>
      <c r="F18" s="292"/>
      <c r="G18" s="274"/>
      <c r="H18" s="265"/>
      <c r="I18" s="265"/>
      <c r="J18" s="265"/>
      <c r="K18" s="265"/>
      <c r="L18" s="265"/>
      <c r="M18" s="265"/>
      <c r="N18" s="266"/>
    </row>
    <row r="19" spans="1:14" ht="30">
      <c r="A19" s="277"/>
      <c r="B19" s="278"/>
      <c r="C19" s="317"/>
      <c r="D19" s="25" t="s">
        <v>384</v>
      </c>
      <c r="E19" s="309"/>
      <c r="F19" s="292"/>
      <c r="G19" s="278"/>
      <c r="H19" s="269"/>
      <c r="I19" s="269"/>
      <c r="J19" s="269"/>
      <c r="K19" s="269"/>
      <c r="L19" s="269"/>
      <c r="M19" s="269"/>
      <c r="N19" s="270"/>
    </row>
    <row r="20" spans="1:14" ht="47.25">
      <c r="A20" s="271" t="s">
        <v>11</v>
      </c>
      <c r="B20" s="272"/>
      <c r="C20" s="316" t="str">
        <f>TEXT((F2 - WEEKDAY(F2, 2) +3), "m.d")</f>
        <v>7.27</v>
      </c>
      <c r="D20" s="24" t="s">
        <v>385</v>
      </c>
      <c r="E20" s="309"/>
      <c r="F20" s="292"/>
      <c r="G20" s="272">
        <v>3</v>
      </c>
      <c r="H20" s="314"/>
      <c r="I20" s="263"/>
      <c r="J20" s="263"/>
      <c r="K20" s="263"/>
      <c r="L20" s="314"/>
      <c r="M20" s="263"/>
      <c r="N20" s="264"/>
    </row>
    <row r="21" spans="1:14" ht="15.75">
      <c r="A21" s="273"/>
      <c r="B21" s="274"/>
      <c r="C21" s="312"/>
      <c r="D21" s="20" t="s">
        <v>386</v>
      </c>
      <c r="E21" s="309"/>
      <c r="F21" s="292"/>
      <c r="G21" s="274"/>
      <c r="H21" s="265"/>
      <c r="I21" s="265"/>
      <c r="J21" s="265"/>
      <c r="K21" s="265"/>
      <c r="L21" s="265"/>
      <c r="M21" s="265"/>
      <c r="N21" s="266"/>
    </row>
    <row r="22" spans="1:14" ht="15.75" customHeight="1">
      <c r="A22" s="289" t="s">
        <v>12</v>
      </c>
      <c r="B22" s="290"/>
      <c r="C22" s="316" t="str">
        <f>TEXT((F2 - WEEKDAY(F2, 2) +4), "m.d")</f>
        <v>7.28</v>
      </c>
      <c r="D22" s="24" t="s">
        <v>387</v>
      </c>
      <c r="E22" s="309"/>
      <c r="F22" s="292"/>
      <c r="G22" s="272">
        <v>4</v>
      </c>
      <c r="H22" s="263"/>
      <c r="I22" s="263"/>
      <c r="J22" s="263"/>
      <c r="K22" s="263"/>
      <c r="L22" s="263"/>
      <c r="M22" s="263"/>
      <c r="N22" s="264"/>
    </row>
    <row r="23" spans="1:14" ht="15.75">
      <c r="A23" s="291"/>
      <c r="B23" s="292"/>
      <c r="C23" s="312"/>
      <c r="D23" s="20" t="s">
        <v>388</v>
      </c>
      <c r="E23" s="309"/>
      <c r="F23" s="292"/>
      <c r="G23" s="274"/>
      <c r="H23" s="265"/>
      <c r="I23" s="265"/>
      <c r="J23" s="265"/>
      <c r="K23" s="265"/>
      <c r="L23" s="265"/>
      <c r="M23" s="265"/>
      <c r="N23" s="266"/>
    </row>
    <row r="24" spans="1:14" ht="15.75">
      <c r="A24" s="291"/>
      <c r="B24" s="292"/>
      <c r="C24" s="313"/>
      <c r="D24" s="23" t="s">
        <v>389</v>
      </c>
      <c r="E24" s="309"/>
      <c r="F24" s="292"/>
      <c r="G24" s="276"/>
      <c r="H24" s="267"/>
      <c r="I24" s="267"/>
      <c r="J24" s="267"/>
      <c r="K24" s="267"/>
      <c r="L24" s="267"/>
      <c r="M24" s="267"/>
      <c r="N24" s="268"/>
    </row>
    <row r="25" spans="1:14" ht="30">
      <c r="A25" s="293"/>
      <c r="B25" s="294"/>
      <c r="C25" s="317"/>
      <c r="D25" s="25" t="s">
        <v>390</v>
      </c>
      <c r="E25" s="309"/>
      <c r="F25" s="292"/>
      <c r="G25" s="278"/>
      <c r="H25" s="269"/>
      <c r="I25" s="269"/>
      <c r="J25" s="269"/>
      <c r="K25" s="269"/>
      <c r="L25" s="269"/>
      <c r="M25" s="269"/>
      <c r="N25" s="270"/>
    </row>
    <row r="26" spans="1:14" ht="15.75" customHeight="1">
      <c r="A26" s="289" t="s">
        <v>13</v>
      </c>
      <c r="B26" s="290"/>
      <c r="C26" s="311" t="str">
        <f>TEXT((F2 - WEEKDAY(F2, 2) +5), "m.d")</f>
        <v>7.29</v>
      </c>
      <c r="D26" s="19" t="s">
        <v>391</v>
      </c>
      <c r="E26" s="309"/>
      <c r="F26" s="292"/>
      <c r="G26" s="306">
        <v>5</v>
      </c>
      <c r="H26" s="307"/>
      <c r="I26" s="307"/>
      <c r="J26" s="307"/>
      <c r="K26" s="307"/>
      <c r="L26" s="307"/>
      <c r="M26" s="307"/>
      <c r="N26" s="315"/>
    </row>
    <row r="27" spans="1:14" ht="15.75">
      <c r="A27" s="291"/>
      <c r="B27" s="292"/>
      <c r="C27" s="312"/>
      <c r="D27" s="20" t="s">
        <v>392</v>
      </c>
      <c r="E27" s="309"/>
      <c r="F27" s="292"/>
      <c r="G27" s="274"/>
      <c r="H27" s="265"/>
      <c r="I27" s="265"/>
      <c r="J27" s="265"/>
      <c r="K27" s="265"/>
      <c r="L27" s="265"/>
      <c r="M27" s="265"/>
      <c r="N27" s="266"/>
    </row>
    <row r="28" spans="1:14" ht="15.75">
      <c r="A28" s="293"/>
      <c r="B28" s="294"/>
      <c r="C28" s="313"/>
      <c r="D28" s="20"/>
      <c r="E28" s="310"/>
      <c r="F28" s="294"/>
      <c r="G28" s="276"/>
      <c r="H28" s="267"/>
      <c r="I28" s="267"/>
      <c r="J28" s="267"/>
      <c r="K28" s="267"/>
      <c r="L28" s="267"/>
      <c r="M28" s="267"/>
      <c r="N28" s="268"/>
    </row>
    <row r="29" spans="1:14" ht="21" customHeight="1">
      <c r="A29" s="289" t="s">
        <v>20</v>
      </c>
      <c r="B29" s="290"/>
      <c r="C29" s="295"/>
      <c r="D29" s="24"/>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5"/>
      <c r="E31" s="255"/>
      <c r="F31" s="256"/>
      <c r="G31" s="302"/>
      <c r="H31" s="250"/>
      <c r="I31" s="251"/>
      <c r="J31" s="251"/>
      <c r="K31" s="305"/>
      <c r="L31" s="250"/>
      <c r="M31" s="251"/>
      <c r="N31" s="252"/>
    </row>
    <row r="32" spans="1:14" ht="21" customHeight="1">
      <c r="A32" s="289" t="s">
        <v>21</v>
      </c>
      <c r="B32" s="290"/>
      <c r="C32" s="295">
        <v>6.12</v>
      </c>
      <c r="D32" s="98"/>
      <c r="E32" s="298"/>
      <c r="F32" s="299"/>
      <c r="G32" s="300">
        <v>7</v>
      </c>
      <c r="H32" s="244"/>
      <c r="I32" s="245"/>
      <c r="J32" s="245"/>
      <c r="K32" s="303"/>
      <c r="L32" s="244"/>
      <c r="M32" s="245"/>
      <c r="N32" s="246"/>
    </row>
    <row r="33" spans="1:14" ht="21" customHeight="1">
      <c r="A33" s="291"/>
      <c r="B33" s="292"/>
      <c r="C33" s="296"/>
      <c r="D33" s="121"/>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87"/>
      <c r="E35" s="22"/>
      <c r="F35" s="22"/>
      <c r="G35" s="22"/>
      <c r="H35" s="22"/>
      <c r="I35" s="22"/>
      <c r="J35" s="22"/>
      <c r="K35" s="22"/>
      <c r="L35" s="22"/>
      <c r="M35" s="22"/>
      <c r="N35" s="22"/>
    </row>
    <row r="36" spans="1:14" ht="15.75">
      <c r="A36" s="21"/>
      <c r="B36" s="22"/>
      <c r="C36" s="22"/>
      <c r="D36" s="25"/>
      <c r="E36" s="22"/>
      <c r="F36" s="22"/>
      <c r="G36" s="22"/>
      <c r="H36" s="22"/>
      <c r="I36" s="22"/>
      <c r="J36" s="22"/>
      <c r="K36" s="22"/>
      <c r="L36" s="22"/>
      <c r="M36" s="22"/>
      <c r="N36" s="22"/>
    </row>
    <row r="38" spans="1:14">
      <c r="D38" s="126"/>
    </row>
    <row r="40" spans="1:14">
      <c r="D40" s="126"/>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10"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A16" zoomScale="80" zoomScaleNormal="80" workbookViewId="0">
      <selection activeCell="D30" sqref="D30:D31"/>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42583</v>
      </c>
      <c r="G2" s="363" t="str">
        <f>"第"&amp;WEEKNUM(F2,2)&amp;"周, 从"&amp;TEXT((F2 - WEEKDAY(F2, 2) +1), "e年m月d日")&amp;"到"&amp;TEXT((F2 - WEEKDAY(F2, 2) +7), "e年m月d日")</f>
        <v>第32周, 从2016年8月1日到2016年8月7日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28" t="s">
        <v>3</v>
      </c>
      <c r="H5" s="353" t="s">
        <v>4</v>
      </c>
      <c r="I5" s="354"/>
      <c r="J5" s="354"/>
      <c r="K5" s="354"/>
      <c r="L5" s="128" t="s">
        <v>5</v>
      </c>
      <c r="M5" s="128" t="s">
        <v>0</v>
      </c>
      <c r="N5" s="8" t="s">
        <v>1</v>
      </c>
    </row>
    <row r="6" spans="1:18" ht="14.25" customHeight="1">
      <c r="A6" s="9">
        <v>1</v>
      </c>
      <c r="B6" s="419" t="s">
        <v>240</v>
      </c>
      <c r="C6" s="351"/>
      <c r="D6" s="351"/>
      <c r="E6" s="351"/>
      <c r="F6" s="127"/>
      <c r="G6" s="10">
        <v>1</v>
      </c>
      <c r="H6" s="414"/>
      <c r="I6" s="415"/>
      <c r="J6" s="415"/>
      <c r="L6" s="58"/>
      <c r="M6" s="366"/>
      <c r="N6" s="59"/>
    </row>
    <row r="7" spans="1:18" ht="14.25" customHeight="1">
      <c r="A7" s="9">
        <v>2</v>
      </c>
      <c r="B7" s="420" t="s">
        <v>259</v>
      </c>
      <c r="C7" s="351"/>
      <c r="D7" s="351"/>
      <c r="E7" s="351"/>
      <c r="F7" s="127"/>
      <c r="G7" s="13">
        <v>2</v>
      </c>
      <c r="H7" s="416"/>
      <c r="I7" s="416"/>
      <c r="J7" s="416"/>
      <c r="L7" s="58"/>
      <c r="M7" s="367"/>
      <c r="N7" s="12"/>
    </row>
    <row r="8" spans="1:18" ht="14.25" customHeight="1">
      <c r="A8" s="9">
        <v>3</v>
      </c>
      <c r="B8" s="419"/>
      <c r="C8" s="351"/>
      <c r="D8" s="351"/>
      <c r="E8" s="351"/>
      <c r="F8" s="127"/>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30" t="s">
        <v>9</v>
      </c>
      <c r="E14" s="318" t="s">
        <v>15</v>
      </c>
      <c r="F14" s="318"/>
      <c r="G14" s="130" t="s">
        <v>3</v>
      </c>
      <c r="H14" s="318" t="s">
        <v>16</v>
      </c>
      <c r="I14" s="318"/>
      <c r="J14" s="318"/>
      <c r="K14" s="318"/>
      <c r="L14" s="318" t="s">
        <v>17</v>
      </c>
      <c r="M14" s="318"/>
      <c r="N14" s="319"/>
    </row>
    <row r="15" spans="1:18" ht="75.75">
      <c r="A15" s="407" t="s">
        <v>24</v>
      </c>
      <c r="B15" s="408"/>
      <c r="C15" s="65" t="str">
        <f>TEXT((F2 - WEEKDAY(F2, 2) +1), "m.d")</f>
        <v>8.1</v>
      </c>
      <c r="D15" s="24" t="s">
        <v>393</v>
      </c>
      <c r="E15" s="61"/>
      <c r="F15" s="62"/>
      <c r="G15" s="60"/>
      <c r="H15" s="61"/>
      <c r="I15" s="63"/>
      <c r="J15" s="63"/>
      <c r="K15" s="62"/>
      <c r="L15" s="60"/>
      <c r="M15" s="60"/>
      <c r="N15" s="64"/>
    </row>
    <row r="16" spans="1:18" ht="15.75" customHeight="1">
      <c r="A16" s="409"/>
      <c r="B16" s="410"/>
      <c r="C16" s="66"/>
      <c r="D16" s="24" t="s">
        <v>394</v>
      </c>
      <c r="E16" s="308" t="s">
        <v>41</v>
      </c>
      <c r="F16" s="290"/>
      <c r="G16" s="129">
        <v>1</v>
      </c>
      <c r="H16" s="279"/>
      <c r="I16" s="280"/>
      <c r="J16" s="280"/>
      <c r="K16" s="281"/>
      <c r="L16" s="288"/>
      <c r="M16" s="263"/>
      <c r="N16" s="264"/>
    </row>
    <row r="17" spans="1:14" ht="28.5">
      <c r="A17" s="271" t="s">
        <v>10</v>
      </c>
      <c r="B17" s="272"/>
      <c r="C17" s="316" t="str">
        <f>TEXT((F2 - WEEKDAY(F2, 2) +2), "m.d")</f>
        <v>8.2</v>
      </c>
      <c r="D17" s="116" t="s">
        <v>395</v>
      </c>
      <c r="E17" s="309"/>
      <c r="F17" s="292"/>
      <c r="G17" s="272">
        <v>2</v>
      </c>
      <c r="H17" s="288"/>
      <c r="I17" s="263"/>
      <c r="J17" s="263"/>
      <c r="K17" s="263"/>
      <c r="L17" s="263"/>
      <c r="M17" s="263"/>
      <c r="N17" s="264"/>
    </row>
    <row r="18" spans="1:14" ht="15.75">
      <c r="A18" s="273"/>
      <c r="B18" s="274"/>
      <c r="C18" s="312"/>
      <c r="D18" s="20" t="s">
        <v>383</v>
      </c>
      <c r="E18" s="309"/>
      <c r="F18" s="292"/>
      <c r="G18" s="274"/>
      <c r="H18" s="265"/>
      <c r="I18" s="265"/>
      <c r="J18" s="265"/>
      <c r="K18" s="265"/>
      <c r="L18" s="265"/>
      <c r="M18" s="265"/>
      <c r="N18" s="266"/>
    </row>
    <row r="19" spans="1:14" ht="30">
      <c r="A19" s="277"/>
      <c r="B19" s="278"/>
      <c r="C19" s="317"/>
      <c r="D19" s="25" t="s">
        <v>396</v>
      </c>
      <c r="E19" s="309"/>
      <c r="F19" s="292"/>
      <c r="G19" s="278"/>
      <c r="H19" s="269"/>
      <c r="I19" s="269"/>
      <c r="J19" s="269"/>
      <c r="K19" s="269"/>
      <c r="L19" s="269"/>
      <c r="M19" s="269"/>
      <c r="N19" s="270"/>
    </row>
    <row r="20" spans="1:14" ht="47.25">
      <c r="A20" s="271" t="s">
        <v>11</v>
      </c>
      <c r="B20" s="272"/>
      <c r="C20" s="316" t="str">
        <f>TEXT((F2 - WEEKDAY(F2, 2) +3), "m.d")</f>
        <v>8.3</v>
      </c>
      <c r="D20" s="24" t="s">
        <v>385</v>
      </c>
      <c r="E20" s="309"/>
      <c r="F20" s="292"/>
      <c r="G20" s="272">
        <v>3</v>
      </c>
      <c r="H20" s="314"/>
      <c r="I20" s="263"/>
      <c r="J20" s="263"/>
      <c r="K20" s="263"/>
      <c r="L20" s="314"/>
      <c r="M20" s="263"/>
      <c r="N20" s="264"/>
    </row>
    <row r="21" spans="1:14" ht="15.75">
      <c r="A21" s="273"/>
      <c r="B21" s="274"/>
      <c r="C21" s="312"/>
      <c r="D21" s="20" t="s">
        <v>397</v>
      </c>
      <c r="E21" s="309"/>
      <c r="F21" s="292"/>
      <c r="G21" s="274"/>
      <c r="H21" s="265"/>
      <c r="I21" s="265"/>
      <c r="J21" s="265"/>
      <c r="K21" s="265"/>
      <c r="L21" s="265"/>
      <c r="M21" s="265"/>
      <c r="N21" s="266"/>
    </row>
    <row r="22" spans="1:14" ht="15.75" customHeight="1">
      <c r="A22" s="289" t="s">
        <v>12</v>
      </c>
      <c r="B22" s="290"/>
      <c r="C22" s="316" t="str">
        <f>TEXT((F2 - WEEKDAY(F2, 2) +4), "m.d")</f>
        <v>8.4</v>
      </c>
      <c r="D22" s="24" t="s">
        <v>398</v>
      </c>
      <c r="E22" s="309"/>
      <c r="F22" s="292"/>
      <c r="G22" s="272">
        <v>4</v>
      </c>
      <c r="H22" s="263"/>
      <c r="I22" s="263"/>
      <c r="J22" s="263"/>
      <c r="K22" s="263"/>
      <c r="L22" s="263"/>
      <c r="M22" s="263"/>
      <c r="N22" s="264"/>
    </row>
    <row r="23" spans="1:14" ht="15.75">
      <c r="A23" s="291"/>
      <c r="B23" s="292"/>
      <c r="C23" s="312"/>
      <c r="D23" s="20" t="s">
        <v>399</v>
      </c>
      <c r="E23" s="309"/>
      <c r="F23" s="292"/>
      <c r="G23" s="274"/>
      <c r="H23" s="265"/>
      <c r="I23" s="265"/>
      <c r="J23" s="265"/>
      <c r="K23" s="265"/>
      <c r="L23" s="265"/>
      <c r="M23" s="265"/>
      <c r="N23" s="266"/>
    </row>
    <row r="24" spans="1:14" ht="15.75">
      <c r="A24" s="291"/>
      <c r="B24" s="292"/>
      <c r="C24" s="313"/>
      <c r="D24" s="23" t="s">
        <v>400</v>
      </c>
      <c r="E24" s="309"/>
      <c r="F24" s="292"/>
      <c r="G24" s="276"/>
      <c r="H24" s="267"/>
      <c r="I24" s="267"/>
      <c r="J24" s="267"/>
      <c r="K24" s="267"/>
      <c r="L24" s="267"/>
      <c r="M24" s="267"/>
      <c r="N24" s="268"/>
    </row>
    <row r="25" spans="1:14" ht="15.75">
      <c r="A25" s="293"/>
      <c r="B25" s="294"/>
      <c r="C25" s="317"/>
      <c r="D25" s="25" t="s">
        <v>401</v>
      </c>
      <c r="E25" s="309"/>
      <c r="F25" s="292"/>
      <c r="G25" s="278"/>
      <c r="H25" s="269"/>
      <c r="I25" s="269"/>
      <c r="J25" s="269"/>
      <c r="K25" s="269"/>
      <c r="L25" s="269"/>
      <c r="M25" s="269"/>
      <c r="N25" s="270"/>
    </row>
    <row r="26" spans="1:14" ht="15.75" customHeight="1">
      <c r="A26" s="289" t="s">
        <v>13</v>
      </c>
      <c r="B26" s="290"/>
      <c r="C26" s="311" t="str">
        <f>TEXT((F2 - WEEKDAY(F2, 2) +5), "m.d")</f>
        <v>8.5</v>
      </c>
      <c r="D26" s="19" t="s">
        <v>402</v>
      </c>
      <c r="E26" s="309"/>
      <c r="F26" s="292"/>
      <c r="G26" s="306">
        <v>5</v>
      </c>
      <c r="H26" s="307"/>
      <c r="I26" s="307"/>
      <c r="J26" s="307"/>
      <c r="K26" s="307"/>
      <c r="L26" s="307"/>
      <c r="M26" s="307"/>
      <c r="N26" s="315"/>
    </row>
    <row r="27" spans="1:14" ht="30">
      <c r="A27" s="291"/>
      <c r="B27" s="292"/>
      <c r="C27" s="312"/>
      <c r="D27" s="20" t="s">
        <v>403</v>
      </c>
      <c r="E27" s="309"/>
      <c r="F27" s="292"/>
      <c r="G27" s="274"/>
      <c r="H27" s="265"/>
      <c r="I27" s="265"/>
      <c r="J27" s="265"/>
      <c r="K27" s="265"/>
      <c r="L27" s="265"/>
      <c r="M27" s="265"/>
      <c r="N27" s="266"/>
    </row>
    <row r="28" spans="1:14" ht="15.75">
      <c r="A28" s="293"/>
      <c r="B28" s="294"/>
      <c r="C28" s="313"/>
      <c r="D28" s="20" t="s">
        <v>404</v>
      </c>
      <c r="E28" s="310"/>
      <c r="F28" s="294"/>
      <c r="G28" s="276"/>
      <c r="H28" s="267"/>
      <c r="I28" s="267"/>
      <c r="J28" s="267"/>
      <c r="K28" s="267"/>
      <c r="L28" s="267"/>
      <c r="M28" s="267"/>
      <c r="N28" s="268"/>
    </row>
    <row r="29" spans="1:14" ht="21" customHeight="1">
      <c r="A29" s="289" t="s">
        <v>20</v>
      </c>
      <c r="B29" s="290"/>
      <c r="C29" s="295"/>
      <c r="D29" s="24" t="s">
        <v>405</v>
      </c>
      <c r="E29" s="298"/>
      <c r="F29" s="299"/>
      <c r="G29" s="300">
        <v>6</v>
      </c>
      <c r="H29" s="244"/>
      <c r="I29" s="245"/>
      <c r="J29" s="245"/>
      <c r="K29" s="303"/>
      <c r="L29" s="244"/>
      <c r="M29" s="245"/>
      <c r="N29" s="246"/>
    </row>
    <row r="30" spans="1:14" ht="19.5" customHeight="1">
      <c r="A30" s="291"/>
      <c r="B30" s="292"/>
      <c r="C30" s="296"/>
      <c r="D30" s="20" t="s">
        <v>406</v>
      </c>
      <c r="E30" s="253"/>
      <c r="F30" s="254"/>
      <c r="G30" s="301"/>
      <c r="H30" s="247"/>
      <c r="I30" s="248"/>
      <c r="J30" s="248"/>
      <c r="K30" s="304"/>
      <c r="L30" s="247"/>
      <c r="M30" s="248"/>
      <c r="N30" s="249"/>
    </row>
    <row r="31" spans="1:14" ht="21" customHeight="1">
      <c r="A31" s="293"/>
      <c r="B31" s="294"/>
      <c r="C31" s="297"/>
      <c r="D31" s="25" t="s">
        <v>407</v>
      </c>
      <c r="E31" s="255"/>
      <c r="F31" s="256"/>
      <c r="G31" s="302"/>
      <c r="H31" s="250"/>
      <c r="I31" s="251"/>
      <c r="J31" s="251"/>
      <c r="K31" s="305"/>
      <c r="L31" s="250"/>
      <c r="M31" s="251"/>
      <c r="N31" s="252"/>
    </row>
    <row r="32" spans="1:14" ht="21" customHeight="1">
      <c r="A32" s="289" t="s">
        <v>21</v>
      </c>
      <c r="B32" s="290"/>
      <c r="C32" s="295">
        <v>6.12</v>
      </c>
      <c r="D32" s="98"/>
      <c r="E32" s="298"/>
      <c r="F32" s="299"/>
      <c r="G32" s="300">
        <v>7</v>
      </c>
      <c r="H32" s="244"/>
      <c r="I32" s="245"/>
      <c r="J32" s="245"/>
      <c r="K32" s="303"/>
      <c r="L32" s="244"/>
      <c r="M32" s="245"/>
      <c r="N32" s="246"/>
    </row>
    <row r="33" spans="1:14" ht="21" customHeight="1">
      <c r="A33" s="291"/>
      <c r="B33" s="292"/>
      <c r="C33" s="296"/>
      <c r="D33" s="121"/>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row r="38" spans="1:14">
      <c r="D38" s="126"/>
    </row>
    <row r="40" spans="1:14">
      <c r="D40" s="126"/>
    </row>
  </sheetData>
  <mergeCells count="69">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 ref="G22:G25"/>
    <mergeCell ref="H22:K25"/>
    <mergeCell ref="L22:N25"/>
    <mergeCell ref="A26:B28"/>
    <mergeCell ref="C26:C28"/>
    <mergeCell ref="G26:G28"/>
    <mergeCell ref="H26:K28"/>
    <mergeCell ref="L26:N28"/>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 type="noConversion"/>
  <conditionalFormatting sqref="A1:XFD1048576">
    <cfRule type="expression" dxfId="9"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80" zoomScaleNormal="80" workbookViewId="0">
      <selection activeCell="D17" sqref="D17:D31"/>
    </sheetView>
  </sheetViews>
  <sheetFormatPr defaultRowHeight="14.25"/>
  <cols>
    <col min="1" max="1" width="10.5" customWidth="1"/>
    <col min="4" max="4" width="38.75" customWidth="1"/>
    <col min="6" max="6" width="19.375" customWidth="1"/>
    <col min="7" max="7" width="9.125" bestFit="1" customWidth="1"/>
    <col min="12" max="12" width="18.5" customWidth="1"/>
  </cols>
  <sheetData>
    <row r="1" spans="1:14" ht="24" thickTop="1" thickBot="1">
      <c r="A1" s="355" t="s">
        <v>14</v>
      </c>
      <c r="B1" s="356"/>
      <c r="C1" s="356"/>
      <c r="D1" s="356"/>
      <c r="E1" s="356"/>
      <c r="F1" s="356"/>
      <c r="G1" s="356"/>
      <c r="H1" s="356"/>
      <c r="I1" s="356"/>
      <c r="J1" s="356"/>
      <c r="K1" s="356"/>
      <c r="L1" s="356"/>
      <c r="M1" s="356"/>
      <c r="N1" s="357"/>
    </row>
    <row r="2" spans="1:14" ht="15" thickTop="1">
      <c r="A2" s="257" t="s">
        <v>28</v>
      </c>
      <c r="B2" s="258"/>
      <c r="C2" s="258"/>
      <c r="D2" s="258"/>
      <c r="E2" s="26"/>
      <c r="F2" s="369" t="s">
        <v>91</v>
      </c>
      <c r="G2" s="363" t="str">
        <f>"第"&amp;WEEKNUM(F2,2)&amp;"周, 从"&amp;TEXT((F2 - WEEKDAY(F2, 2) +1), "e年m月d日")&amp;"到"&amp;TEXT((F2 - WEEKDAY(F2, 2) +7), "e年m月d日")</f>
        <v>第14周, 从2016年3月28日到2016年4月3日</v>
      </c>
      <c r="H2" s="363"/>
      <c r="I2" s="363"/>
      <c r="J2" s="363"/>
      <c r="K2" s="363"/>
      <c r="L2" s="363"/>
      <c r="M2" s="363"/>
      <c r="N2" s="27"/>
    </row>
    <row r="3" spans="1:14">
      <c r="A3" s="259"/>
      <c r="B3" s="260"/>
      <c r="C3" s="260"/>
      <c r="D3" s="260"/>
      <c r="E3" s="28"/>
      <c r="F3" s="262"/>
      <c r="G3" s="364"/>
      <c r="H3" s="364"/>
      <c r="I3" s="364"/>
      <c r="J3" s="364"/>
      <c r="K3" s="364"/>
      <c r="L3" s="364"/>
      <c r="M3" s="364"/>
      <c r="N3" s="29"/>
    </row>
    <row r="4" spans="1:14" ht="18.75">
      <c r="A4" s="358" t="s">
        <v>25</v>
      </c>
      <c r="B4" s="359"/>
      <c r="C4" s="359"/>
      <c r="D4" s="359"/>
      <c r="E4" s="359"/>
      <c r="F4" s="359"/>
      <c r="G4" s="360" t="s">
        <v>2</v>
      </c>
      <c r="H4" s="361"/>
      <c r="I4" s="361"/>
      <c r="J4" s="361"/>
      <c r="K4" s="361"/>
      <c r="L4" s="361"/>
      <c r="M4" s="361"/>
      <c r="N4" s="362"/>
    </row>
    <row r="5" spans="1:14">
      <c r="A5" s="6" t="s">
        <v>3</v>
      </c>
      <c r="B5" s="352" t="s">
        <v>23</v>
      </c>
      <c r="C5" s="353"/>
      <c r="D5" s="353"/>
      <c r="E5" s="353"/>
      <c r="F5" s="353"/>
      <c r="G5" s="32" t="s">
        <v>3</v>
      </c>
      <c r="H5" s="353" t="s">
        <v>4</v>
      </c>
      <c r="I5" s="354"/>
      <c r="J5" s="354"/>
      <c r="K5" s="354"/>
      <c r="L5" s="32" t="s">
        <v>5</v>
      </c>
      <c r="M5" s="32" t="s">
        <v>0</v>
      </c>
      <c r="N5" s="8" t="s">
        <v>1</v>
      </c>
    </row>
    <row r="6" spans="1:14">
      <c r="A6" s="9">
        <v>1</v>
      </c>
      <c r="B6" s="348" t="s">
        <v>60</v>
      </c>
      <c r="C6" s="349"/>
      <c r="D6" s="349"/>
      <c r="E6" s="349"/>
      <c r="F6" s="349"/>
      <c r="G6" s="10">
        <v>1</v>
      </c>
      <c r="H6" s="350" t="s">
        <v>66</v>
      </c>
      <c r="I6" s="351"/>
      <c r="J6" s="351"/>
      <c r="K6" s="351"/>
      <c r="L6" s="51" t="s">
        <v>93</v>
      </c>
      <c r="M6" s="366" t="s">
        <v>41</v>
      </c>
      <c r="N6" s="12"/>
    </row>
    <row r="7" spans="1:14">
      <c r="A7" s="9">
        <v>2</v>
      </c>
      <c r="B7" s="370" t="s">
        <v>62</v>
      </c>
      <c r="C7" s="371"/>
      <c r="D7" s="371"/>
      <c r="E7" s="371"/>
      <c r="F7" s="372"/>
      <c r="G7" s="13">
        <v>2</v>
      </c>
      <c r="H7" s="373" t="s">
        <v>77</v>
      </c>
      <c r="I7" s="374"/>
      <c r="J7" s="374"/>
      <c r="K7" s="365"/>
      <c r="L7" s="51" t="s">
        <v>94</v>
      </c>
      <c r="M7" s="367"/>
      <c r="N7" s="12"/>
    </row>
    <row r="8" spans="1:14" ht="14.25" customHeight="1">
      <c r="A8" s="9">
        <v>3</v>
      </c>
      <c r="B8" s="375" t="s">
        <v>63</v>
      </c>
      <c r="C8" s="376"/>
      <c r="D8" s="376"/>
      <c r="E8" s="376"/>
      <c r="F8" s="377"/>
      <c r="G8" s="10">
        <v>3</v>
      </c>
      <c r="H8" s="350" t="s">
        <v>77</v>
      </c>
      <c r="I8" s="351"/>
      <c r="J8" s="351"/>
      <c r="K8" s="351"/>
      <c r="L8" s="51" t="s">
        <v>95</v>
      </c>
      <c r="M8" s="368"/>
      <c r="N8" s="12"/>
    </row>
    <row r="9" spans="1:14" ht="14.25" customHeight="1">
      <c r="A9" s="9">
        <v>4</v>
      </c>
      <c r="B9" s="348" t="s">
        <v>61</v>
      </c>
      <c r="C9" s="349"/>
      <c r="D9" s="349"/>
      <c r="E9" s="349"/>
      <c r="F9" s="349"/>
      <c r="G9" s="10">
        <v>4</v>
      </c>
      <c r="H9" s="350" t="s">
        <v>78</v>
      </c>
      <c r="I9" s="351"/>
      <c r="J9" s="351"/>
      <c r="K9" s="351"/>
      <c r="L9" s="51" t="s">
        <v>92</v>
      </c>
      <c r="M9" s="11"/>
      <c r="N9" s="12"/>
    </row>
    <row r="10" spans="1:14">
      <c r="A10" s="34">
        <v>5</v>
      </c>
      <c r="B10" s="378" t="s">
        <v>64</v>
      </c>
      <c r="C10" s="379"/>
      <c r="D10" s="379"/>
      <c r="E10" s="379"/>
      <c r="F10" s="380"/>
      <c r="G10" s="35">
        <v>5</v>
      </c>
      <c r="H10" s="384" t="s">
        <v>79</v>
      </c>
      <c r="I10" s="371"/>
      <c r="J10" s="371"/>
      <c r="K10" s="372"/>
      <c r="L10" s="51" t="s">
        <v>92</v>
      </c>
      <c r="M10" s="36"/>
      <c r="N10" s="37"/>
    </row>
    <row r="11" spans="1:14" ht="15" thickBot="1">
      <c r="A11" s="14">
        <v>6</v>
      </c>
      <c r="B11" s="348" t="s">
        <v>65</v>
      </c>
      <c r="C11" s="349"/>
      <c r="D11" s="349"/>
      <c r="E11" s="349"/>
      <c r="F11" s="349"/>
      <c r="G11" s="15">
        <v>6</v>
      </c>
      <c r="L11" s="31"/>
      <c r="M11" s="16"/>
      <c r="N11" s="17"/>
    </row>
    <row r="12" spans="1:14" ht="15.75" thickTop="1" thickBot="1">
      <c r="A12" s="38">
        <v>7</v>
      </c>
      <c r="B12" s="381"/>
      <c r="C12" s="382"/>
      <c r="D12" s="382"/>
      <c r="E12" s="382"/>
      <c r="F12" s="383"/>
      <c r="G12" s="39"/>
      <c r="H12" s="40"/>
      <c r="I12" s="41"/>
      <c r="J12" s="41"/>
      <c r="K12" s="41"/>
      <c r="L12" s="42"/>
      <c r="M12" s="43"/>
      <c r="N12" s="44"/>
    </row>
    <row r="13" spans="1:14" ht="15" thickTop="1">
      <c r="A13" s="332" t="s">
        <v>27</v>
      </c>
      <c r="B13" s="336"/>
      <c r="C13" s="337"/>
      <c r="D13" s="337"/>
      <c r="E13" s="337"/>
      <c r="F13" s="338"/>
      <c r="G13" s="334" t="s">
        <v>26</v>
      </c>
      <c r="H13" s="342"/>
      <c r="I13" s="343"/>
      <c r="J13" s="343"/>
      <c r="K13" s="343"/>
      <c r="L13" s="343"/>
      <c r="M13" s="343"/>
      <c r="N13" s="344"/>
    </row>
    <row r="14" spans="1:14" ht="15" thickBot="1">
      <c r="A14" s="333"/>
      <c r="B14" s="339"/>
      <c r="C14" s="340"/>
      <c r="D14" s="340"/>
      <c r="E14" s="340"/>
      <c r="F14" s="341"/>
      <c r="G14" s="335"/>
      <c r="H14" s="345"/>
      <c r="I14" s="346"/>
      <c r="J14" s="346"/>
      <c r="K14" s="346"/>
      <c r="L14" s="346"/>
      <c r="M14" s="346"/>
      <c r="N14" s="347"/>
    </row>
    <row r="15" spans="1:14" ht="15" thickTop="1">
      <c r="A15" s="327" t="s">
        <v>6</v>
      </c>
      <c r="B15" s="328"/>
      <c r="C15" s="328"/>
      <c r="D15" s="328"/>
      <c r="E15" s="328"/>
      <c r="F15" s="328"/>
      <c r="G15" s="329" t="s">
        <v>7</v>
      </c>
      <c r="H15" s="330"/>
      <c r="I15" s="330"/>
      <c r="J15" s="330"/>
      <c r="K15" s="330"/>
      <c r="L15" s="330"/>
      <c r="M15" s="330"/>
      <c r="N15" s="331"/>
    </row>
    <row r="16" spans="1:14" ht="15.95" customHeight="1">
      <c r="A16" s="326" t="s">
        <v>8</v>
      </c>
      <c r="B16" s="318"/>
      <c r="C16" s="318"/>
      <c r="D16" s="33" t="s">
        <v>9</v>
      </c>
      <c r="E16" s="318" t="s">
        <v>15</v>
      </c>
      <c r="F16" s="318"/>
      <c r="G16" s="33" t="s">
        <v>3</v>
      </c>
      <c r="H16" s="318" t="s">
        <v>16</v>
      </c>
      <c r="I16" s="318"/>
      <c r="J16" s="318"/>
      <c r="K16" s="318"/>
      <c r="L16" s="318" t="s">
        <v>17</v>
      </c>
      <c r="M16" s="318"/>
      <c r="N16" s="319"/>
    </row>
    <row r="17" spans="1:14" ht="15.95" customHeight="1">
      <c r="A17" s="323" t="s">
        <v>24</v>
      </c>
      <c r="B17" s="324"/>
      <c r="C17" s="325" t="str">
        <f>TEXT((F2 - WEEKDAY(F2, 2) +1), "m.d")</f>
        <v>3.28</v>
      </c>
      <c r="D17" s="24" t="s">
        <v>67</v>
      </c>
      <c r="E17" s="308" t="s">
        <v>41</v>
      </c>
      <c r="F17" s="290"/>
      <c r="G17" s="272">
        <v>1</v>
      </c>
      <c r="H17" s="394" t="s">
        <v>86</v>
      </c>
      <c r="I17" s="280"/>
      <c r="J17" s="280"/>
      <c r="K17" s="281"/>
      <c r="L17" s="314" t="s">
        <v>83</v>
      </c>
      <c r="M17" s="263"/>
      <c r="N17" s="264"/>
    </row>
    <row r="18" spans="1:14" ht="15.95" customHeight="1">
      <c r="A18" s="273"/>
      <c r="B18" s="274"/>
      <c r="C18" s="312"/>
      <c r="D18" s="20" t="s">
        <v>85</v>
      </c>
      <c r="E18" s="309"/>
      <c r="F18" s="292"/>
      <c r="G18" s="274"/>
      <c r="H18" s="282"/>
      <c r="I18" s="283"/>
      <c r="J18" s="283"/>
      <c r="K18" s="284"/>
      <c r="L18" s="265"/>
      <c r="M18" s="265"/>
      <c r="N18" s="266"/>
    </row>
    <row r="19" spans="1:14" ht="15.95" customHeight="1">
      <c r="A19" s="277"/>
      <c r="B19" s="278"/>
      <c r="C19" s="317"/>
      <c r="D19" s="25" t="s">
        <v>82</v>
      </c>
      <c r="E19" s="309"/>
      <c r="F19" s="292"/>
      <c r="G19" s="278"/>
      <c r="H19" s="285"/>
      <c r="I19" s="286"/>
      <c r="J19" s="286"/>
      <c r="K19" s="287"/>
      <c r="L19" s="269"/>
      <c r="M19" s="269"/>
      <c r="N19" s="270"/>
    </row>
    <row r="20" spans="1:14" ht="15.95" customHeight="1">
      <c r="A20" s="271" t="s">
        <v>10</v>
      </c>
      <c r="B20" s="272"/>
      <c r="C20" s="316" t="str">
        <f>TEXT((F2 - WEEKDAY(F2, 2) +2), "m.d")</f>
        <v>3.29</v>
      </c>
      <c r="D20" s="24" t="s">
        <v>68</v>
      </c>
      <c r="E20" s="309"/>
      <c r="F20" s="292"/>
      <c r="G20" s="272">
        <v>2</v>
      </c>
      <c r="H20" s="385" t="s">
        <v>90</v>
      </c>
      <c r="I20" s="386"/>
      <c r="J20" s="386"/>
      <c r="K20" s="395"/>
      <c r="L20" s="385" t="s">
        <v>89</v>
      </c>
      <c r="M20" s="386"/>
      <c r="N20" s="387"/>
    </row>
    <row r="21" spans="1:14" ht="15.95" customHeight="1">
      <c r="A21" s="273"/>
      <c r="B21" s="274"/>
      <c r="C21" s="312"/>
      <c r="D21" s="20" t="s">
        <v>76</v>
      </c>
      <c r="E21" s="309"/>
      <c r="F21" s="292"/>
      <c r="G21" s="274"/>
      <c r="H21" s="388"/>
      <c r="I21" s="389"/>
      <c r="J21" s="389"/>
      <c r="K21" s="396"/>
      <c r="L21" s="388"/>
      <c r="M21" s="389"/>
      <c r="N21" s="390"/>
    </row>
    <row r="22" spans="1:14" ht="15.95" customHeight="1">
      <c r="A22" s="277"/>
      <c r="B22" s="278"/>
      <c r="C22" s="317"/>
      <c r="D22" s="25" t="s">
        <v>19</v>
      </c>
      <c r="E22" s="309"/>
      <c r="F22" s="292"/>
      <c r="G22" s="278"/>
      <c r="H22" s="391"/>
      <c r="I22" s="392"/>
      <c r="J22" s="392"/>
      <c r="K22" s="397"/>
      <c r="L22" s="391"/>
      <c r="M22" s="392"/>
      <c r="N22" s="393"/>
    </row>
    <row r="23" spans="1:14" ht="15.95" customHeight="1">
      <c r="A23" s="271" t="s">
        <v>11</v>
      </c>
      <c r="B23" s="272"/>
      <c r="C23" s="316" t="str">
        <f>TEXT((F2 - WEEKDAY(F2, 2) +3), "m.d")</f>
        <v>3.30</v>
      </c>
      <c r="D23" s="24" t="s">
        <v>69</v>
      </c>
      <c r="E23" s="309"/>
      <c r="F23" s="292"/>
      <c r="G23" s="272">
        <v>3</v>
      </c>
      <c r="H23" s="314"/>
      <c r="I23" s="263"/>
      <c r="J23" s="263"/>
      <c r="K23" s="263"/>
      <c r="L23" s="314"/>
      <c r="M23" s="263"/>
      <c r="N23" s="264"/>
    </row>
    <row r="24" spans="1:14" ht="15.95" customHeight="1">
      <c r="A24" s="273"/>
      <c r="B24" s="274"/>
      <c r="C24" s="312"/>
      <c r="D24" s="20" t="s">
        <v>75</v>
      </c>
      <c r="E24" s="309"/>
      <c r="F24" s="292"/>
      <c r="G24" s="274"/>
      <c r="H24" s="265"/>
      <c r="I24" s="265"/>
      <c r="J24" s="265"/>
      <c r="K24" s="265"/>
      <c r="L24" s="265"/>
      <c r="M24" s="265"/>
      <c r="N24" s="266"/>
    </row>
    <row r="25" spans="1:14" ht="15.95" customHeight="1">
      <c r="A25" s="275"/>
      <c r="B25" s="276"/>
      <c r="C25" s="313"/>
      <c r="D25" s="23" t="s">
        <v>70</v>
      </c>
      <c r="E25" s="309"/>
      <c r="F25" s="292"/>
      <c r="G25" s="276"/>
      <c r="H25" s="267"/>
      <c r="I25" s="267"/>
      <c r="J25" s="267"/>
      <c r="K25" s="267"/>
      <c r="L25" s="267"/>
      <c r="M25" s="267"/>
      <c r="N25" s="268"/>
    </row>
    <row r="26" spans="1:14" ht="15.95" customHeight="1">
      <c r="A26" s="277"/>
      <c r="B26" s="278"/>
      <c r="C26" s="317"/>
      <c r="D26" s="25" t="s">
        <v>71</v>
      </c>
      <c r="E26" s="309"/>
      <c r="F26" s="292"/>
      <c r="G26" s="278"/>
      <c r="H26" s="269"/>
      <c r="I26" s="269"/>
      <c r="J26" s="269"/>
      <c r="K26" s="269"/>
      <c r="L26" s="269"/>
      <c r="M26" s="269"/>
      <c r="N26" s="270"/>
    </row>
    <row r="27" spans="1:14" ht="15.95" customHeight="1">
      <c r="A27" s="289" t="s">
        <v>12</v>
      </c>
      <c r="B27" s="290"/>
      <c r="C27" s="316" t="str">
        <f>TEXT((F2 - WEEKDAY(F2, 2) +4), "m.d")</f>
        <v>3.31</v>
      </c>
      <c r="D27" s="24" t="s">
        <v>72</v>
      </c>
      <c r="E27" s="309"/>
      <c r="F27" s="292"/>
      <c r="G27" s="272">
        <v>4</v>
      </c>
      <c r="H27" s="263"/>
      <c r="I27" s="263"/>
      <c r="J27" s="263"/>
      <c r="K27" s="263"/>
      <c r="L27" s="263"/>
      <c r="M27" s="263"/>
      <c r="N27" s="264"/>
    </row>
    <row r="28" spans="1:14" ht="15.95" customHeight="1">
      <c r="A28" s="291"/>
      <c r="B28" s="292"/>
      <c r="C28" s="312"/>
      <c r="D28" s="20" t="s">
        <v>73</v>
      </c>
      <c r="E28" s="309"/>
      <c r="F28" s="292"/>
      <c r="G28" s="274"/>
      <c r="H28" s="265"/>
      <c r="I28" s="265"/>
      <c r="J28" s="265"/>
      <c r="K28" s="265"/>
      <c r="L28" s="265"/>
      <c r="M28" s="265"/>
      <c r="N28" s="266"/>
    </row>
    <row r="29" spans="1:14" ht="15.95" customHeight="1">
      <c r="A29" s="291"/>
      <c r="B29" s="292"/>
      <c r="C29" s="313"/>
      <c r="D29" s="23" t="s">
        <v>74</v>
      </c>
      <c r="E29" s="309"/>
      <c r="F29" s="292"/>
      <c r="G29" s="276"/>
      <c r="H29" s="267"/>
      <c r="I29" s="267"/>
      <c r="J29" s="267"/>
      <c r="K29" s="267"/>
      <c r="L29" s="267"/>
      <c r="M29" s="267"/>
      <c r="N29" s="268"/>
    </row>
    <row r="30" spans="1:14" ht="15.95" customHeight="1">
      <c r="A30" s="293"/>
      <c r="B30" s="294"/>
      <c r="C30" s="317"/>
      <c r="D30" s="25" t="s">
        <v>45</v>
      </c>
      <c r="E30" s="309"/>
      <c r="F30" s="292"/>
      <c r="G30" s="278"/>
      <c r="H30" s="269"/>
      <c r="I30" s="269"/>
      <c r="J30" s="269"/>
      <c r="K30" s="269"/>
      <c r="L30" s="269"/>
      <c r="M30" s="269"/>
      <c r="N30" s="270"/>
    </row>
    <row r="31" spans="1:14" ht="15.95" customHeight="1">
      <c r="A31" s="289" t="s">
        <v>13</v>
      </c>
      <c r="B31" s="290"/>
      <c r="C31" s="311" t="str">
        <f>TEXT((F2 - WEEKDAY(F2, 2) +5), "m.d")</f>
        <v>4.1</v>
      </c>
      <c r="D31" s="45" t="s">
        <v>80</v>
      </c>
      <c r="E31" s="309"/>
      <c r="F31" s="292"/>
      <c r="G31" s="306">
        <v>5</v>
      </c>
      <c r="H31" s="385" t="s">
        <v>88</v>
      </c>
      <c r="I31" s="386"/>
      <c r="J31" s="386"/>
      <c r="K31" s="395"/>
      <c r="L31" s="385" t="s">
        <v>87</v>
      </c>
      <c r="M31" s="386"/>
      <c r="N31" s="387"/>
    </row>
    <row r="32" spans="1:14" ht="15.95" customHeight="1">
      <c r="A32" s="291"/>
      <c r="B32" s="292"/>
      <c r="C32" s="312"/>
      <c r="D32" s="20" t="s">
        <v>81</v>
      </c>
      <c r="E32" s="309"/>
      <c r="F32" s="292"/>
      <c r="G32" s="274"/>
      <c r="H32" s="388"/>
      <c r="I32" s="389"/>
      <c r="J32" s="389"/>
      <c r="K32" s="396"/>
      <c r="L32" s="388"/>
      <c r="M32" s="389"/>
      <c r="N32" s="390"/>
    </row>
    <row r="33" spans="1:14" ht="15.95" customHeight="1">
      <c r="A33" s="293"/>
      <c r="B33" s="294"/>
      <c r="C33" s="313"/>
      <c r="D33" s="46" t="s">
        <v>84</v>
      </c>
      <c r="E33" s="310"/>
      <c r="F33" s="294"/>
      <c r="G33" s="276"/>
      <c r="H33" s="391"/>
      <c r="I33" s="392"/>
      <c r="J33" s="392"/>
      <c r="K33" s="397"/>
      <c r="L33" s="391"/>
      <c r="M33" s="392"/>
      <c r="N33" s="393"/>
    </row>
    <row r="34" spans="1:14" ht="15.95" customHeight="1">
      <c r="A34" s="289" t="s">
        <v>20</v>
      </c>
      <c r="B34" s="290"/>
      <c r="C34" s="295" t="str">
        <f>TEXT((F2 - WEEKDAY(F2, 2) +6), "m.d")</f>
        <v>4.2</v>
      </c>
      <c r="D34" s="24" t="s">
        <v>22</v>
      </c>
      <c r="E34" s="298"/>
      <c r="F34" s="299"/>
      <c r="G34" s="300">
        <v>6</v>
      </c>
      <c r="H34" s="244"/>
      <c r="I34" s="245"/>
      <c r="J34" s="245"/>
      <c r="K34" s="303"/>
      <c r="L34" s="244"/>
      <c r="M34" s="245"/>
      <c r="N34" s="246"/>
    </row>
    <row r="35" spans="1:14" ht="15.95" customHeight="1">
      <c r="A35" s="291"/>
      <c r="B35" s="292"/>
      <c r="C35" s="296"/>
      <c r="D35" s="20" t="s">
        <v>18</v>
      </c>
      <c r="E35" s="253"/>
      <c r="F35" s="254"/>
      <c r="G35" s="301"/>
      <c r="H35" s="247"/>
      <c r="I35" s="248"/>
      <c r="J35" s="248"/>
      <c r="K35" s="304"/>
      <c r="L35" s="247"/>
      <c r="M35" s="248"/>
      <c r="N35" s="249"/>
    </row>
    <row r="36" spans="1:14" ht="15.95" customHeight="1">
      <c r="A36" s="293"/>
      <c r="B36" s="294"/>
      <c r="C36" s="297"/>
      <c r="D36" s="25" t="s">
        <v>19</v>
      </c>
      <c r="E36" s="255"/>
      <c r="F36" s="256"/>
      <c r="G36" s="302"/>
      <c r="H36" s="250"/>
      <c r="I36" s="251"/>
      <c r="J36" s="251"/>
      <c r="K36" s="305"/>
      <c r="L36" s="250"/>
      <c r="M36" s="251"/>
      <c r="N36" s="252"/>
    </row>
    <row r="37" spans="1:14" ht="15.95" customHeight="1">
      <c r="A37" s="289" t="s">
        <v>21</v>
      </c>
      <c r="B37" s="290"/>
      <c r="C37" s="295" t="str">
        <f>TEXT((F2 - WEEKDAY(F2, 2) +7), "m.d")</f>
        <v>4.3</v>
      </c>
      <c r="D37" s="24" t="s">
        <v>22</v>
      </c>
      <c r="E37" s="298"/>
      <c r="F37" s="299"/>
      <c r="G37" s="300">
        <v>7</v>
      </c>
      <c r="H37" s="244"/>
      <c r="I37" s="245"/>
      <c r="J37" s="245"/>
      <c r="K37" s="303"/>
      <c r="L37" s="244"/>
      <c r="M37" s="245"/>
      <c r="N37" s="246"/>
    </row>
    <row r="38" spans="1:14" ht="15.95" customHeight="1">
      <c r="A38" s="291"/>
      <c r="B38" s="292"/>
      <c r="C38" s="296"/>
      <c r="D38" s="20" t="s">
        <v>18</v>
      </c>
      <c r="E38" s="253"/>
      <c r="F38" s="254"/>
      <c r="G38" s="301"/>
      <c r="H38" s="247"/>
      <c r="I38" s="248"/>
      <c r="J38" s="248"/>
      <c r="K38" s="304"/>
      <c r="L38" s="247"/>
      <c r="M38" s="248"/>
      <c r="N38" s="249"/>
    </row>
    <row r="39" spans="1:14" ht="15.95" customHeight="1">
      <c r="A39" s="293"/>
      <c r="B39" s="294"/>
      <c r="C39" s="297"/>
      <c r="D39" s="25" t="s">
        <v>19</v>
      </c>
      <c r="E39" s="255"/>
      <c r="F39" s="256"/>
      <c r="G39" s="302"/>
      <c r="H39" s="250"/>
      <c r="I39" s="251"/>
      <c r="J39" s="251"/>
      <c r="K39" s="305"/>
      <c r="L39" s="250"/>
      <c r="M39" s="251"/>
      <c r="N39" s="252"/>
    </row>
  </sheetData>
  <mergeCells count="73">
    <mergeCell ref="A27:B30"/>
    <mergeCell ref="C27:C30"/>
    <mergeCell ref="G27:G30"/>
    <mergeCell ref="H27:K30"/>
    <mergeCell ref="A17:B19"/>
    <mergeCell ref="C17:C19"/>
    <mergeCell ref="A37:B39"/>
    <mergeCell ref="C37:C39"/>
    <mergeCell ref="E37:F37"/>
    <mergeCell ref="G37:G39"/>
    <mergeCell ref="H37:K39"/>
    <mergeCell ref="A34:B36"/>
    <mergeCell ref="C34:C36"/>
    <mergeCell ref="E34:F34"/>
    <mergeCell ref="G34:G36"/>
    <mergeCell ref="H34:K36"/>
    <mergeCell ref="E35:F35"/>
    <mergeCell ref="E36:F36"/>
    <mergeCell ref="C31:C33"/>
    <mergeCell ref="G31:G33"/>
    <mergeCell ref="H31:K33"/>
    <mergeCell ref="L31:N33"/>
    <mergeCell ref="L37:N39"/>
    <mergeCell ref="E38:F38"/>
    <mergeCell ref="E39:F39"/>
    <mergeCell ref="L34:N36"/>
    <mergeCell ref="L20:N22"/>
    <mergeCell ref="A23:B26"/>
    <mergeCell ref="C23:C26"/>
    <mergeCell ref="G23:G26"/>
    <mergeCell ref="H23:K26"/>
    <mergeCell ref="L23:N26"/>
    <mergeCell ref="E17:F33"/>
    <mergeCell ref="G17:G19"/>
    <mergeCell ref="H17:K19"/>
    <mergeCell ref="L17:N19"/>
    <mergeCell ref="A20:B22"/>
    <mergeCell ref="C20:C22"/>
    <mergeCell ref="G20:G22"/>
    <mergeCell ref="H20:K22"/>
    <mergeCell ref="L27:N30"/>
    <mergeCell ref="A31:B33"/>
    <mergeCell ref="G15:N15"/>
    <mergeCell ref="A16:C16"/>
    <mergeCell ref="E16:F16"/>
    <mergeCell ref="H16:K16"/>
    <mergeCell ref="L16:N16"/>
    <mergeCell ref="A15:F15"/>
    <mergeCell ref="B10:F10"/>
    <mergeCell ref="H9:K9"/>
    <mergeCell ref="A13:A14"/>
    <mergeCell ref="B13:F14"/>
    <mergeCell ref="G13:G14"/>
    <mergeCell ref="H13:N14"/>
    <mergeCell ref="B9:F9"/>
    <mergeCell ref="B11:F11"/>
    <mergeCell ref="B12:F12"/>
    <mergeCell ref="H10:K10"/>
    <mergeCell ref="B5:F5"/>
    <mergeCell ref="H5:K5"/>
    <mergeCell ref="B6:F6"/>
    <mergeCell ref="H6:K6"/>
    <mergeCell ref="M6:M8"/>
    <mergeCell ref="B7:F7"/>
    <mergeCell ref="H7:K7"/>
    <mergeCell ref="B8:F8"/>
    <mergeCell ref="H8:K8"/>
    <mergeCell ref="A1:N1"/>
    <mergeCell ref="A2:D3"/>
    <mergeCell ref="F2:F3"/>
    <mergeCell ref="G2:M3"/>
    <mergeCell ref="A4:F4"/>
    <mergeCell ref="G4:N4"/>
  </mergeCells>
  <phoneticPr fontId="1" type="noConversion"/>
  <conditionalFormatting sqref="A1:XFD1048576">
    <cfRule type="expression" dxfId="26" priority="1" stopIfTrue="1">
      <formula>CELL("ROW")=ROW()</formula>
    </cfRule>
  </conditionalFormatting>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A19" zoomScale="80" zoomScaleNormal="80" workbookViewId="0">
      <selection activeCell="L57" sqref="L57"/>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42590</v>
      </c>
      <c r="G2" s="363" t="str">
        <f>"第"&amp;WEEKNUM(F2,2)&amp;"周, 从"&amp;TEXT((F2 - WEEKDAY(F2, 2) +1), "e年m月d日")&amp;"到"&amp;TEXT((F2 - WEEKDAY(F2, 2) +7), "e年m月d日")</f>
        <v>第33周, 从2016年8月8日到2016年8月14日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32" t="s">
        <v>3</v>
      </c>
      <c r="H5" s="353" t="s">
        <v>4</v>
      </c>
      <c r="I5" s="354"/>
      <c r="J5" s="354"/>
      <c r="K5" s="354"/>
      <c r="L5" s="132" t="s">
        <v>5</v>
      </c>
      <c r="M5" s="132" t="s">
        <v>0</v>
      </c>
      <c r="N5" s="8" t="s">
        <v>1</v>
      </c>
    </row>
    <row r="6" spans="1:18" ht="14.25" customHeight="1">
      <c r="A6" s="9">
        <v>1</v>
      </c>
      <c r="B6" s="419" t="s">
        <v>240</v>
      </c>
      <c r="C6" s="351"/>
      <c r="D6" s="351"/>
      <c r="E6" s="351"/>
      <c r="F6" s="131"/>
      <c r="G6" s="10">
        <v>1</v>
      </c>
      <c r="H6" s="414"/>
      <c r="I6" s="415"/>
      <c r="J6" s="415"/>
      <c r="L6" s="58"/>
      <c r="M6" s="366"/>
      <c r="N6" s="59"/>
    </row>
    <row r="7" spans="1:18" ht="14.25" customHeight="1">
      <c r="A7" s="9">
        <v>2</v>
      </c>
      <c r="B7" s="420" t="s">
        <v>259</v>
      </c>
      <c r="C7" s="351"/>
      <c r="D7" s="351"/>
      <c r="E7" s="351"/>
      <c r="F7" s="131"/>
      <c r="G7" s="13">
        <v>2</v>
      </c>
      <c r="H7" s="416"/>
      <c r="I7" s="416"/>
      <c r="J7" s="416"/>
      <c r="L7" s="58"/>
      <c r="M7" s="367"/>
      <c r="N7" s="12"/>
    </row>
    <row r="8" spans="1:18" ht="14.25" customHeight="1">
      <c r="A8" s="9">
        <v>3</v>
      </c>
      <c r="B8" s="419"/>
      <c r="C8" s="351"/>
      <c r="D8" s="351"/>
      <c r="E8" s="351"/>
      <c r="F8" s="131"/>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34" t="s">
        <v>9</v>
      </c>
      <c r="E14" s="318" t="s">
        <v>15</v>
      </c>
      <c r="F14" s="318"/>
      <c r="G14" s="134" t="s">
        <v>3</v>
      </c>
      <c r="H14" s="318" t="s">
        <v>16</v>
      </c>
      <c r="I14" s="318"/>
      <c r="J14" s="318"/>
      <c r="K14" s="318"/>
      <c r="L14" s="318" t="s">
        <v>17</v>
      </c>
      <c r="M14" s="318"/>
      <c r="N14" s="319"/>
    </row>
    <row r="15" spans="1:18" ht="30">
      <c r="A15" s="407" t="s">
        <v>24</v>
      </c>
      <c r="B15" s="408"/>
      <c r="C15" s="65" t="str">
        <f>TEXT((F2 - WEEKDAY(F2, 2) +1), "m.d")</f>
        <v>8.8</v>
      </c>
      <c r="D15" s="24" t="s">
        <v>408</v>
      </c>
      <c r="E15" s="61"/>
      <c r="F15" s="62"/>
      <c r="G15" s="60"/>
      <c r="H15" s="61"/>
      <c r="I15" s="63"/>
      <c r="J15" s="63"/>
      <c r="K15" s="62"/>
      <c r="L15" s="60"/>
      <c r="M15" s="60"/>
      <c r="N15" s="64"/>
    </row>
    <row r="16" spans="1:18" ht="15.75" customHeight="1">
      <c r="A16" s="409"/>
      <c r="B16" s="410"/>
      <c r="C16" s="66"/>
      <c r="D16" s="24" t="s">
        <v>409</v>
      </c>
      <c r="E16" s="308" t="s">
        <v>41</v>
      </c>
      <c r="F16" s="290"/>
      <c r="G16" s="133">
        <v>1</v>
      </c>
      <c r="H16" s="279"/>
      <c r="I16" s="280"/>
      <c r="J16" s="280"/>
      <c r="K16" s="281"/>
      <c r="L16" s="288"/>
      <c r="M16" s="263"/>
      <c r="N16" s="264"/>
    </row>
    <row r="17" spans="1:14" ht="42.75">
      <c r="A17" s="271" t="s">
        <v>10</v>
      </c>
      <c r="B17" s="272"/>
      <c r="C17" s="316" t="str">
        <f>TEXT((F2 - WEEKDAY(F2, 2) +2), "m.d")</f>
        <v>8.9</v>
      </c>
      <c r="D17" s="116" t="s">
        <v>410</v>
      </c>
      <c r="E17" s="309"/>
      <c r="F17" s="292"/>
      <c r="G17" s="272">
        <v>2</v>
      </c>
      <c r="H17" s="288"/>
      <c r="I17" s="263"/>
      <c r="J17" s="263"/>
      <c r="K17" s="263"/>
      <c r="L17" s="263"/>
      <c r="M17" s="263"/>
      <c r="N17" s="264"/>
    </row>
    <row r="18" spans="1:14" ht="31.5">
      <c r="A18" s="273"/>
      <c r="B18" s="274"/>
      <c r="C18" s="312"/>
      <c r="D18" s="20" t="s">
        <v>411</v>
      </c>
      <c r="E18" s="309"/>
      <c r="F18" s="292"/>
      <c r="G18" s="274"/>
      <c r="H18" s="265"/>
      <c r="I18" s="265"/>
      <c r="J18" s="265"/>
      <c r="K18" s="265"/>
      <c r="L18" s="265"/>
      <c r="M18" s="265"/>
      <c r="N18" s="266"/>
    </row>
    <row r="19" spans="1:14" ht="44.25">
      <c r="A19" s="277"/>
      <c r="B19" s="278"/>
      <c r="C19" s="317"/>
      <c r="D19" s="25" t="s">
        <v>412</v>
      </c>
      <c r="E19" s="309"/>
      <c r="F19" s="292"/>
      <c r="G19" s="278"/>
      <c r="H19" s="269"/>
      <c r="I19" s="269"/>
      <c r="J19" s="269"/>
      <c r="K19" s="269"/>
      <c r="L19" s="269"/>
      <c r="M19" s="269"/>
      <c r="N19" s="270"/>
    </row>
    <row r="20" spans="1:14" ht="15.75">
      <c r="A20" s="271" t="s">
        <v>11</v>
      </c>
      <c r="B20" s="272"/>
      <c r="C20" s="316" t="str">
        <f>TEXT((F2 - WEEKDAY(F2, 2) +3), "m.d")</f>
        <v>8.10</v>
      </c>
      <c r="D20" s="24" t="s">
        <v>413</v>
      </c>
      <c r="E20" s="309"/>
      <c r="F20" s="292"/>
      <c r="G20" s="272">
        <v>3</v>
      </c>
      <c r="H20" s="314"/>
      <c r="I20" s="263"/>
      <c r="J20" s="263"/>
      <c r="K20" s="263"/>
      <c r="L20" s="314"/>
      <c r="M20" s="263"/>
      <c r="N20" s="264"/>
    </row>
    <row r="21" spans="1:14" ht="15.75">
      <c r="A21" s="273"/>
      <c r="B21" s="274"/>
      <c r="C21" s="312"/>
      <c r="D21" s="20" t="s">
        <v>414</v>
      </c>
      <c r="E21" s="309"/>
      <c r="F21" s="292"/>
      <c r="G21" s="274"/>
      <c r="H21" s="265"/>
      <c r="I21" s="265"/>
      <c r="J21" s="265"/>
      <c r="K21" s="265"/>
      <c r="L21" s="265"/>
      <c r="M21" s="265"/>
      <c r="N21" s="266"/>
    </row>
    <row r="22" spans="1:14" ht="15.75" customHeight="1">
      <c r="A22" s="289" t="s">
        <v>12</v>
      </c>
      <c r="B22" s="290"/>
      <c r="C22" s="316" t="str">
        <f>TEXT((F2 - WEEKDAY(F2, 2) +4), "m.d")</f>
        <v>8.11</v>
      </c>
      <c r="D22" s="24" t="s">
        <v>415</v>
      </c>
      <c r="E22" s="309"/>
      <c r="F22" s="292"/>
      <c r="G22" s="272">
        <v>4</v>
      </c>
      <c r="H22" s="263"/>
      <c r="I22" s="263"/>
      <c r="J22" s="263"/>
      <c r="K22" s="263"/>
      <c r="L22" s="263"/>
      <c r="M22" s="263"/>
      <c r="N22" s="264"/>
    </row>
    <row r="23" spans="1:14" ht="15.75">
      <c r="A23" s="291"/>
      <c r="B23" s="292"/>
      <c r="C23" s="312"/>
      <c r="D23" s="20" t="s">
        <v>416</v>
      </c>
      <c r="E23" s="309"/>
      <c r="F23" s="292"/>
      <c r="G23" s="274"/>
      <c r="H23" s="265"/>
      <c r="I23" s="265"/>
      <c r="J23" s="265"/>
      <c r="K23" s="265"/>
      <c r="L23" s="265"/>
      <c r="M23" s="265"/>
      <c r="N23" s="266"/>
    </row>
    <row r="24" spans="1:14" ht="15.75">
      <c r="A24" s="291"/>
      <c r="B24" s="292"/>
      <c r="C24" s="313"/>
      <c r="D24" s="23" t="s">
        <v>419</v>
      </c>
      <c r="E24" s="309"/>
      <c r="F24" s="292"/>
      <c r="G24" s="276"/>
      <c r="H24" s="267"/>
      <c r="I24" s="267"/>
      <c r="J24" s="267"/>
      <c r="K24" s="267"/>
      <c r="L24" s="267"/>
      <c r="M24" s="267"/>
      <c r="N24" s="268"/>
    </row>
    <row r="25" spans="1:14" ht="15.75">
      <c r="A25" s="293"/>
      <c r="B25" s="294"/>
      <c r="C25" s="317"/>
      <c r="D25" s="25" t="s">
        <v>417</v>
      </c>
      <c r="E25" s="309"/>
      <c r="F25" s="292"/>
      <c r="G25" s="278"/>
      <c r="H25" s="269"/>
      <c r="I25" s="269"/>
      <c r="J25" s="269"/>
      <c r="K25" s="269"/>
      <c r="L25" s="269"/>
      <c r="M25" s="269"/>
      <c r="N25" s="270"/>
    </row>
    <row r="26" spans="1:14" ht="15.75" customHeight="1">
      <c r="A26" s="289" t="s">
        <v>13</v>
      </c>
      <c r="B26" s="290"/>
      <c r="C26" s="311" t="str">
        <f>TEXT((F2 - WEEKDAY(F2, 2) +5), "m.d")</f>
        <v>8.12</v>
      </c>
      <c r="D26" s="19" t="s">
        <v>418</v>
      </c>
      <c r="E26" s="309"/>
      <c r="F26" s="292"/>
      <c r="G26" s="306">
        <v>5</v>
      </c>
      <c r="H26" s="307"/>
      <c r="I26" s="307"/>
      <c r="J26" s="307"/>
      <c r="K26" s="307"/>
      <c r="L26" s="307"/>
      <c r="M26" s="307"/>
      <c r="N26" s="315"/>
    </row>
    <row r="27" spans="1:14" ht="15.75">
      <c r="A27" s="291"/>
      <c r="B27" s="292"/>
      <c r="C27" s="312"/>
      <c r="D27" s="20" t="s">
        <v>420</v>
      </c>
      <c r="E27" s="309"/>
      <c r="F27" s="292"/>
      <c r="G27" s="274"/>
      <c r="H27" s="265"/>
      <c r="I27" s="265"/>
      <c r="J27" s="265"/>
      <c r="K27" s="265"/>
      <c r="L27" s="265"/>
      <c r="M27" s="265"/>
      <c r="N27" s="266"/>
    </row>
    <row r="28" spans="1:14" ht="15.75">
      <c r="A28" s="293"/>
      <c r="B28" s="294"/>
      <c r="C28" s="313"/>
      <c r="D28" s="20" t="s">
        <v>421</v>
      </c>
      <c r="E28" s="310"/>
      <c r="F28" s="294"/>
      <c r="G28" s="276"/>
      <c r="H28" s="267"/>
      <c r="I28" s="267"/>
      <c r="J28" s="267"/>
      <c r="K28" s="267"/>
      <c r="L28" s="267"/>
      <c r="M28" s="267"/>
      <c r="N28" s="268"/>
    </row>
    <row r="29" spans="1:14" ht="21" customHeight="1">
      <c r="A29" s="289" t="s">
        <v>20</v>
      </c>
      <c r="B29" s="290"/>
      <c r="C29" s="295"/>
      <c r="D29" s="24" t="s">
        <v>422</v>
      </c>
      <c r="E29" s="298"/>
      <c r="F29" s="299"/>
      <c r="G29" s="300">
        <v>6</v>
      </c>
      <c r="H29" s="244"/>
      <c r="I29" s="245"/>
      <c r="J29" s="245"/>
      <c r="K29" s="303"/>
      <c r="L29" s="244"/>
      <c r="M29" s="245"/>
      <c r="N29" s="246"/>
    </row>
    <row r="30" spans="1:14" ht="19.5" customHeight="1">
      <c r="A30" s="291"/>
      <c r="B30" s="292"/>
      <c r="C30" s="296"/>
      <c r="D30" s="20" t="s">
        <v>423</v>
      </c>
      <c r="E30" s="253"/>
      <c r="F30" s="254"/>
      <c r="G30" s="301"/>
      <c r="H30" s="247"/>
      <c r="I30" s="248"/>
      <c r="J30" s="248"/>
      <c r="K30" s="304"/>
      <c r="L30" s="247"/>
      <c r="M30" s="248"/>
      <c r="N30" s="249"/>
    </row>
    <row r="31" spans="1:14" ht="21" customHeight="1">
      <c r="A31" s="293"/>
      <c r="B31" s="294"/>
      <c r="C31" s="297"/>
      <c r="D31" s="25" t="s">
        <v>424</v>
      </c>
      <c r="E31" s="255"/>
      <c r="F31" s="256"/>
      <c r="G31" s="302"/>
      <c r="H31" s="250"/>
      <c r="I31" s="251"/>
      <c r="J31" s="251"/>
      <c r="K31" s="305"/>
      <c r="L31" s="250"/>
      <c r="M31" s="251"/>
      <c r="N31" s="252"/>
    </row>
    <row r="32" spans="1:14" ht="21" customHeight="1">
      <c r="A32" s="289" t="s">
        <v>21</v>
      </c>
      <c r="B32" s="290"/>
      <c r="C32" s="295">
        <v>6.12</v>
      </c>
      <c r="D32" s="98" t="s">
        <v>425</v>
      </c>
      <c r="E32" s="298"/>
      <c r="F32" s="299"/>
      <c r="G32" s="300">
        <v>7</v>
      </c>
      <c r="H32" s="244"/>
      <c r="I32" s="245"/>
      <c r="J32" s="245"/>
      <c r="K32" s="303"/>
      <c r="L32" s="244"/>
      <c r="M32" s="245"/>
      <c r="N32" s="246"/>
    </row>
    <row r="33" spans="1:14" ht="21" customHeight="1">
      <c r="A33" s="291"/>
      <c r="B33" s="292"/>
      <c r="C33" s="296"/>
      <c r="D33" s="121" t="s">
        <v>426</v>
      </c>
      <c r="E33" s="253"/>
      <c r="F33" s="254"/>
      <c r="G33" s="301"/>
      <c r="H33" s="247"/>
      <c r="I33" s="248"/>
      <c r="J33" s="248"/>
      <c r="K33" s="304"/>
      <c r="L33" s="247"/>
      <c r="M33" s="248"/>
      <c r="N33" s="249"/>
    </row>
    <row r="34" spans="1:14" ht="21" customHeight="1">
      <c r="A34" s="293"/>
      <c r="B34" s="294"/>
      <c r="C34" s="297"/>
      <c r="D34" s="87" t="s">
        <v>427</v>
      </c>
      <c r="E34" s="255"/>
      <c r="F34" s="256"/>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row r="38" spans="1:14">
      <c r="D38" s="126"/>
    </row>
    <row r="40" spans="1:14">
      <c r="D40" s="126"/>
    </row>
  </sheetData>
  <mergeCells count="69">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 ref="G22:G25"/>
    <mergeCell ref="H22:K25"/>
    <mergeCell ref="L22:N25"/>
    <mergeCell ref="A26:B28"/>
    <mergeCell ref="C26:C28"/>
    <mergeCell ref="G26:G28"/>
    <mergeCell ref="H26:K28"/>
    <mergeCell ref="L26:N28"/>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 type="noConversion"/>
  <conditionalFormatting sqref="A1:XFD1048576">
    <cfRule type="expression" dxfId="8"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topLeftCell="A40" zoomScale="80" zoomScaleNormal="80" workbookViewId="0">
      <selection activeCell="D43" sqref="D43"/>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42597</v>
      </c>
      <c r="G2" s="363" t="str">
        <f>"第"&amp;WEEKNUM(F2,2)&amp;"周, 从"&amp;TEXT((F2 - WEEKDAY(F2, 2) +1), "e年m月d日")&amp;"到"&amp;TEXT((F2 - WEEKDAY(F2, 2) +7), "e年m月d日")</f>
        <v>第34周, 从2016年8月15日到2016年8月21日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38" t="s">
        <v>3</v>
      </c>
      <c r="H5" s="353" t="s">
        <v>4</v>
      </c>
      <c r="I5" s="354"/>
      <c r="J5" s="354"/>
      <c r="K5" s="354"/>
      <c r="L5" s="138" t="s">
        <v>5</v>
      </c>
      <c r="M5" s="138" t="s">
        <v>0</v>
      </c>
      <c r="N5" s="8" t="s">
        <v>1</v>
      </c>
    </row>
    <row r="6" spans="1:18" ht="14.25" customHeight="1">
      <c r="A6" s="9">
        <v>1</v>
      </c>
      <c r="B6" s="419" t="s">
        <v>240</v>
      </c>
      <c r="C6" s="351"/>
      <c r="D6" s="351"/>
      <c r="E6" s="351"/>
      <c r="F6" s="137"/>
      <c r="G6" s="10">
        <v>1</v>
      </c>
      <c r="H6" s="414"/>
      <c r="I6" s="415"/>
      <c r="J6" s="415"/>
      <c r="L6" s="58"/>
      <c r="M6" s="366"/>
      <c r="N6" s="59"/>
    </row>
    <row r="7" spans="1:18" ht="14.25" customHeight="1">
      <c r="A7" s="9">
        <v>2</v>
      </c>
      <c r="B7" s="420" t="s">
        <v>259</v>
      </c>
      <c r="C7" s="351"/>
      <c r="D7" s="351"/>
      <c r="E7" s="351"/>
      <c r="F7" s="137"/>
      <c r="G7" s="13">
        <v>2</v>
      </c>
      <c r="H7" s="416"/>
      <c r="I7" s="416"/>
      <c r="J7" s="416"/>
      <c r="L7" s="58"/>
      <c r="M7" s="367"/>
      <c r="N7" s="12"/>
    </row>
    <row r="8" spans="1:18" ht="14.25" customHeight="1">
      <c r="A8" s="9">
        <v>3</v>
      </c>
      <c r="B8" s="419"/>
      <c r="C8" s="351"/>
      <c r="D8" s="351"/>
      <c r="E8" s="351"/>
      <c r="F8" s="137"/>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36" t="s">
        <v>9</v>
      </c>
      <c r="E14" s="318" t="s">
        <v>15</v>
      </c>
      <c r="F14" s="318"/>
      <c r="G14" s="136" t="s">
        <v>3</v>
      </c>
      <c r="H14" s="318" t="s">
        <v>16</v>
      </c>
      <c r="I14" s="318"/>
      <c r="J14" s="318"/>
      <c r="K14" s="318"/>
      <c r="L14" s="318" t="s">
        <v>17</v>
      </c>
      <c r="M14" s="318"/>
      <c r="N14" s="319"/>
    </row>
    <row r="15" spans="1:18" ht="15.75">
      <c r="A15" s="407" t="s">
        <v>24</v>
      </c>
      <c r="B15" s="408"/>
      <c r="C15" s="65" t="str">
        <f>TEXT((F2 - WEEKDAY(F2, 2) +1), "m.d")</f>
        <v>8.15</v>
      </c>
      <c r="D15" s="24" t="s">
        <v>428</v>
      </c>
      <c r="E15" s="61"/>
      <c r="F15" s="62"/>
      <c r="G15" s="60"/>
      <c r="H15" s="61"/>
      <c r="I15" s="63"/>
      <c r="J15" s="63"/>
      <c r="K15" s="62"/>
      <c r="L15" s="60"/>
      <c r="M15" s="60"/>
      <c r="N15" s="64"/>
    </row>
    <row r="16" spans="1:18" ht="15.75" customHeight="1">
      <c r="A16" s="409"/>
      <c r="B16" s="410"/>
      <c r="C16" s="66"/>
      <c r="D16" s="24" t="s">
        <v>429</v>
      </c>
      <c r="E16" s="308" t="s">
        <v>41</v>
      </c>
      <c r="F16" s="290"/>
      <c r="G16" s="135">
        <v>1</v>
      </c>
      <c r="H16" s="279"/>
      <c r="I16" s="280"/>
      <c r="J16" s="280"/>
      <c r="K16" s="281"/>
      <c r="L16" s="288"/>
      <c r="M16" s="263"/>
      <c r="N16" s="264"/>
    </row>
    <row r="17" spans="1:14" ht="28.5">
      <c r="A17" s="271" t="s">
        <v>10</v>
      </c>
      <c r="B17" s="272"/>
      <c r="C17" s="316" t="str">
        <f>TEXT((F2 - WEEKDAY(F2, 2) +2), "m.d")</f>
        <v>8.16</v>
      </c>
      <c r="D17" s="116" t="s">
        <v>430</v>
      </c>
      <c r="E17" s="309"/>
      <c r="F17" s="292"/>
      <c r="G17" s="272">
        <v>2</v>
      </c>
      <c r="H17" s="288"/>
      <c r="I17" s="263"/>
      <c r="J17" s="263"/>
      <c r="K17" s="263"/>
      <c r="L17" s="263"/>
      <c r="M17" s="263"/>
      <c r="N17" s="264"/>
    </row>
    <row r="18" spans="1:14" ht="15.75">
      <c r="A18" s="273"/>
      <c r="B18" s="274"/>
      <c r="C18" s="312"/>
      <c r="D18" s="20" t="s">
        <v>431</v>
      </c>
      <c r="E18" s="309"/>
      <c r="F18" s="292"/>
      <c r="G18" s="274"/>
      <c r="H18" s="265"/>
      <c r="I18" s="265"/>
      <c r="J18" s="265"/>
      <c r="K18" s="265"/>
      <c r="L18" s="265"/>
      <c r="M18" s="265"/>
      <c r="N18" s="266"/>
    </row>
    <row r="19" spans="1:14" ht="15.75">
      <c r="A19" s="277"/>
      <c r="B19" s="278"/>
      <c r="C19" s="317"/>
      <c r="D19" s="25" t="s">
        <v>432</v>
      </c>
      <c r="E19" s="309"/>
      <c r="F19" s="292"/>
      <c r="G19" s="278"/>
      <c r="H19" s="269"/>
      <c r="I19" s="269"/>
      <c r="J19" s="269"/>
      <c r="K19" s="269"/>
      <c r="L19" s="269"/>
      <c r="M19" s="269"/>
      <c r="N19" s="270"/>
    </row>
    <row r="20" spans="1:14" ht="15.75">
      <c r="A20" s="271" t="s">
        <v>11</v>
      </c>
      <c r="B20" s="272"/>
      <c r="C20" s="316" t="str">
        <f>TEXT((F2 - WEEKDAY(F2, 2) +3), "m.d")</f>
        <v>8.17</v>
      </c>
      <c r="D20" s="24" t="s">
        <v>433</v>
      </c>
      <c r="E20" s="309"/>
      <c r="F20" s="292"/>
      <c r="G20" s="272">
        <v>3</v>
      </c>
      <c r="H20" s="314"/>
      <c r="I20" s="263"/>
      <c r="J20" s="263"/>
      <c r="K20" s="263"/>
      <c r="L20" s="314"/>
      <c r="M20" s="263"/>
      <c r="N20" s="264"/>
    </row>
    <row r="21" spans="1:14" ht="15.75">
      <c r="A21" s="273"/>
      <c r="B21" s="274"/>
      <c r="C21" s="312"/>
      <c r="D21" s="20" t="s">
        <v>434</v>
      </c>
      <c r="E21" s="309"/>
      <c r="F21" s="292"/>
      <c r="G21" s="274"/>
      <c r="H21" s="265"/>
      <c r="I21" s="265"/>
      <c r="J21" s="265"/>
      <c r="K21" s="265"/>
      <c r="L21" s="265"/>
      <c r="M21" s="265"/>
      <c r="N21" s="266"/>
    </row>
    <row r="22" spans="1:14" ht="15.75" customHeight="1">
      <c r="A22" s="289" t="s">
        <v>12</v>
      </c>
      <c r="B22" s="290"/>
      <c r="C22" s="316" t="str">
        <f>TEXT((F2 - WEEKDAY(F2, 2) +4), "m.d")</f>
        <v>8.18</v>
      </c>
      <c r="D22" s="24" t="s">
        <v>435</v>
      </c>
      <c r="E22" s="309"/>
      <c r="F22" s="292"/>
      <c r="G22" s="272">
        <v>4</v>
      </c>
      <c r="H22" s="263"/>
      <c r="I22" s="263"/>
      <c r="J22" s="263"/>
      <c r="K22" s="263"/>
      <c r="L22" s="263"/>
      <c r="M22" s="263"/>
      <c r="N22" s="264"/>
    </row>
    <row r="23" spans="1:14" ht="30">
      <c r="A23" s="291"/>
      <c r="B23" s="292"/>
      <c r="C23" s="312"/>
      <c r="D23" s="20" t="s">
        <v>436</v>
      </c>
      <c r="E23" s="309"/>
      <c r="F23" s="292"/>
      <c r="G23" s="274"/>
      <c r="H23" s="265"/>
      <c r="I23" s="265"/>
      <c r="J23" s="265"/>
      <c r="K23" s="265"/>
      <c r="L23" s="265"/>
      <c r="M23" s="265"/>
      <c r="N23" s="266"/>
    </row>
    <row r="24" spans="1:14" ht="15.75">
      <c r="A24" s="291"/>
      <c r="B24" s="292"/>
      <c r="C24" s="313"/>
      <c r="D24" s="23" t="s">
        <v>437</v>
      </c>
      <c r="E24" s="309"/>
      <c r="F24" s="292"/>
      <c r="G24" s="276"/>
      <c r="H24" s="267"/>
      <c r="I24" s="267"/>
      <c r="J24" s="267"/>
      <c r="K24" s="267"/>
      <c r="L24" s="267"/>
      <c r="M24" s="267"/>
      <c r="N24" s="268"/>
    </row>
    <row r="25" spans="1:14" ht="15.75">
      <c r="A25" s="293"/>
      <c r="B25" s="294"/>
      <c r="C25" s="317"/>
      <c r="D25" s="25" t="s">
        <v>438</v>
      </c>
      <c r="E25" s="309"/>
      <c r="F25" s="292"/>
      <c r="G25" s="278"/>
      <c r="H25" s="269"/>
      <c r="I25" s="269"/>
      <c r="J25" s="269"/>
      <c r="K25" s="269"/>
      <c r="L25" s="269"/>
      <c r="M25" s="269"/>
      <c r="N25" s="270"/>
    </row>
    <row r="26" spans="1:14" ht="15.75" customHeight="1">
      <c r="A26" s="289" t="s">
        <v>13</v>
      </c>
      <c r="B26" s="290"/>
      <c r="C26" s="311" t="str">
        <f>TEXT((F2 - WEEKDAY(F2, 2) +5), "m.d")</f>
        <v>8.19</v>
      </c>
      <c r="D26" s="19" t="s">
        <v>439</v>
      </c>
      <c r="E26" s="309"/>
      <c r="F26" s="292"/>
      <c r="G26" s="306">
        <v>5</v>
      </c>
      <c r="H26" s="307"/>
      <c r="I26" s="307"/>
      <c r="J26" s="307"/>
      <c r="K26" s="307"/>
      <c r="L26" s="307"/>
      <c r="M26" s="307"/>
      <c r="N26" s="315"/>
    </row>
    <row r="27" spans="1:14" ht="15.75">
      <c r="A27" s="291"/>
      <c r="B27" s="292"/>
      <c r="C27" s="312"/>
      <c r="D27" s="20" t="s">
        <v>440</v>
      </c>
      <c r="E27" s="309"/>
      <c r="F27" s="292"/>
      <c r="G27" s="274"/>
      <c r="H27" s="265"/>
      <c r="I27" s="265"/>
      <c r="J27" s="265"/>
      <c r="K27" s="265"/>
      <c r="L27" s="265"/>
      <c r="M27" s="265"/>
      <c r="N27" s="266"/>
    </row>
    <row r="28" spans="1:14" ht="15.75">
      <c r="A28" s="293"/>
      <c r="B28" s="294"/>
      <c r="C28" s="313"/>
      <c r="D28" s="20" t="s">
        <v>441</v>
      </c>
      <c r="E28" s="310"/>
      <c r="F28" s="294"/>
      <c r="G28" s="276"/>
      <c r="H28" s="267"/>
      <c r="I28" s="267"/>
      <c r="J28" s="267"/>
      <c r="K28" s="267"/>
      <c r="L28" s="267"/>
      <c r="M28" s="267"/>
      <c r="N28" s="268"/>
    </row>
    <row r="29" spans="1:14" ht="21" customHeight="1">
      <c r="A29" s="289" t="s">
        <v>20</v>
      </c>
      <c r="B29" s="290"/>
      <c r="C29" s="311"/>
      <c r="D29" s="24" t="s">
        <v>442</v>
      </c>
      <c r="E29" s="298"/>
      <c r="F29" s="299"/>
      <c r="G29" s="300">
        <v>6</v>
      </c>
      <c r="H29" s="244"/>
      <c r="I29" s="245"/>
      <c r="J29" s="245"/>
      <c r="K29" s="303"/>
      <c r="L29" s="244"/>
      <c r="M29" s="245"/>
      <c r="N29" s="246"/>
    </row>
    <row r="30" spans="1:14" ht="19.5" customHeight="1">
      <c r="A30" s="291"/>
      <c r="B30" s="292"/>
      <c r="C30" s="312"/>
      <c r="D30" s="20" t="s">
        <v>443</v>
      </c>
      <c r="E30" s="253"/>
      <c r="F30" s="254"/>
      <c r="G30" s="301"/>
      <c r="H30" s="247"/>
      <c r="I30" s="248"/>
      <c r="J30" s="248"/>
      <c r="K30" s="304"/>
      <c r="L30" s="247"/>
      <c r="M30" s="248"/>
      <c r="N30" s="249"/>
    </row>
    <row r="31" spans="1:14" ht="21" customHeight="1">
      <c r="A31" s="293"/>
      <c r="B31" s="294"/>
      <c r="C31" s="313"/>
      <c r="D31" s="25" t="s">
        <v>444</v>
      </c>
      <c r="E31" s="255"/>
      <c r="F31" s="256"/>
      <c r="G31" s="302"/>
      <c r="H31" s="250"/>
      <c r="I31" s="251"/>
      <c r="J31" s="251"/>
      <c r="K31" s="305"/>
      <c r="L31" s="250"/>
      <c r="M31" s="251"/>
      <c r="N31" s="252"/>
    </row>
    <row r="32" spans="1:14" ht="21" customHeight="1">
      <c r="A32" s="289" t="s">
        <v>21</v>
      </c>
      <c r="B32" s="290"/>
      <c r="C32" s="295">
        <v>6.12</v>
      </c>
      <c r="D32" s="98" t="s">
        <v>445</v>
      </c>
      <c r="E32" s="298"/>
      <c r="F32" s="299"/>
      <c r="G32" s="300">
        <v>7</v>
      </c>
      <c r="H32" s="244"/>
      <c r="I32" s="245"/>
      <c r="J32" s="245"/>
      <c r="K32" s="303"/>
      <c r="L32" s="244"/>
      <c r="M32" s="245"/>
      <c r="N32" s="246"/>
    </row>
    <row r="33" spans="1:14" ht="21" customHeight="1">
      <c r="A33" s="291"/>
      <c r="B33" s="292"/>
      <c r="C33" s="296"/>
      <c r="D33" s="121" t="s">
        <v>446</v>
      </c>
      <c r="E33" s="253"/>
      <c r="F33" s="254"/>
      <c r="G33" s="301"/>
      <c r="H33" s="247"/>
      <c r="I33" s="248"/>
      <c r="J33" s="248"/>
      <c r="K33" s="304"/>
      <c r="L33" s="247"/>
      <c r="M33" s="248"/>
      <c r="N33" s="249"/>
    </row>
    <row r="34" spans="1:14" ht="21" customHeight="1">
      <c r="A34" s="293"/>
      <c r="B34" s="294"/>
      <c r="C34" s="297"/>
      <c r="D34" s="87" t="s">
        <v>447</v>
      </c>
      <c r="E34" s="255"/>
      <c r="F34" s="256"/>
      <c r="G34" s="302"/>
      <c r="H34" s="250"/>
      <c r="I34" s="251"/>
      <c r="J34" s="251"/>
      <c r="K34" s="305"/>
      <c r="L34" s="250"/>
      <c r="M34" s="251"/>
      <c r="N34" s="252"/>
    </row>
    <row r="35" spans="1:14" ht="15.75">
      <c r="A35" s="21"/>
      <c r="B35" s="22"/>
      <c r="C35" s="22"/>
      <c r="D35" s="121" t="s">
        <v>448</v>
      </c>
      <c r="E35" s="22"/>
      <c r="F35" s="22"/>
      <c r="G35" s="22"/>
      <c r="H35" s="22"/>
      <c r="I35" s="22"/>
      <c r="J35" s="22"/>
      <c r="K35" s="22"/>
      <c r="L35" s="22"/>
      <c r="M35" s="22"/>
      <c r="N35" s="22"/>
    </row>
    <row r="36" spans="1:14" ht="15.75">
      <c r="A36" s="21"/>
      <c r="B36" s="22"/>
      <c r="C36" s="22"/>
      <c r="D36" s="121" t="s">
        <v>449</v>
      </c>
      <c r="E36" s="22"/>
      <c r="F36" s="22"/>
      <c r="G36" s="22"/>
      <c r="H36" s="22"/>
      <c r="I36" s="22"/>
      <c r="J36" s="22"/>
      <c r="K36" s="22"/>
      <c r="L36" s="22"/>
      <c r="M36" s="22"/>
      <c r="N36" s="22"/>
    </row>
    <row r="37" spans="1:14">
      <c r="D37" s="2" t="s">
        <v>450</v>
      </c>
    </row>
    <row r="38" spans="1:14">
      <c r="D38" s="126" t="s">
        <v>451</v>
      </c>
    </row>
    <row r="39" spans="1:14">
      <c r="D39" s="2" t="s">
        <v>452</v>
      </c>
    </row>
    <row r="40" spans="1:14" ht="27">
      <c r="D40" s="126" t="s">
        <v>453</v>
      </c>
    </row>
    <row r="41" spans="1:14">
      <c r="D41" s="2" t="s">
        <v>454</v>
      </c>
    </row>
    <row r="42" spans="1:14">
      <c r="D42" s="2" t="s">
        <v>455</v>
      </c>
    </row>
    <row r="43" spans="1:14" ht="27">
      <c r="D43" s="126" t="s">
        <v>456</v>
      </c>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7"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topLeftCell="A7" zoomScale="80" zoomScaleNormal="80" workbookViewId="0">
      <selection activeCell="D31" sqref="D31"/>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42597</v>
      </c>
      <c r="G2" s="363" t="str">
        <f>"第"&amp;WEEKNUM(F2,2)&amp;"周, 从"&amp;TEXT((F2 - WEEKDAY(F2, 2) +1), "e年m月d日")&amp;"到"&amp;TEXT((F2 - WEEKDAY(F2, 2) +7), "e年m月d日")</f>
        <v>第34周, 从2016年8月15日到2016年8月21日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42" t="s">
        <v>3</v>
      </c>
      <c r="H5" s="353" t="s">
        <v>4</v>
      </c>
      <c r="I5" s="354"/>
      <c r="J5" s="354"/>
      <c r="K5" s="354"/>
      <c r="L5" s="142" t="s">
        <v>5</v>
      </c>
      <c r="M5" s="142" t="s">
        <v>0</v>
      </c>
      <c r="N5" s="8" t="s">
        <v>1</v>
      </c>
    </row>
    <row r="6" spans="1:18" ht="14.25" customHeight="1">
      <c r="A6" s="9">
        <v>1</v>
      </c>
      <c r="B6" s="419" t="s">
        <v>240</v>
      </c>
      <c r="C6" s="351"/>
      <c r="D6" s="351"/>
      <c r="E6" s="351"/>
      <c r="F6" s="141"/>
      <c r="G6" s="10">
        <v>1</v>
      </c>
      <c r="H6" s="414"/>
      <c r="I6" s="415"/>
      <c r="J6" s="415"/>
      <c r="L6" s="58"/>
      <c r="M6" s="366"/>
      <c r="N6" s="59"/>
    </row>
    <row r="7" spans="1:18" ht="14.25" customHeight="1">
      <c r="A7" s="9">
        <v>2</v>
      </c>
      <c r="B7" s="420" t="s">
        <v>259</v>
      </c>
      <c r="C7" s="351"/>
      <c r="D7" s="351"/>
      <c r="E7" s="351"/>
      <c r="F7" s="141"/>
      <c r="G7" s="13">
        <v>2</v>
      </c>
      <c r="H7" s="416"/>
      <c r="I7" s="416"/>
      <c r="J7" s="416"/>
      <c r="L7" s="58"/>
      <c r="M7" s="367"/>
      <c r="N7" s="12"/>
    </row>
    <row r="8" spans="1:18" ht="14.25" customHeight="1">
      <c r="A8" s="9">
        <v>3</v>
      </c>
      <c r="B8" s="419"/>
      <c r="C8" s="351"/>
      <c r="D8" s="351"/>
      <c r="E8" s="351"/>
      <c r="F8" s="141"/>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40" t="s">
        <v>9</v>
      </c>
      <c r="E14" s="318" t="s">
        <v>15</v>
      </c>
      <c r="F14" s="318"/>
      <c r="G14" s="140" t="s">
        <v>3</v>
      </c>
      <c r="H14" s="318" t="s">
        <v>16</v>
      </c>
      <c r="I14" s="318"/>
      <c r="J14" s="318"/>
      <c r="K14" s="318"/>
      <c r="L14" s="318" t="s">
        <v>17</v>
      </c>
      <c r="M14" s="318"/>
      <c r="N14" s="319"/>
    </row>
    <row r="15" spans="1:18" ht="15.75">
      <c r="A15" s="407" t="s">
        <v>24</v>
      </c>
      <c r="B15" s="408"/>
      <c r="C15" s="65" t="str">
        <f>TEXT((F2 - WEEKDAY(F2, 2) +1), "m.d")</f>
        <v>8.15</v>
      </c>
      <c r="D15" s="24" t="s">
        <v>457</v>
      </c>
      <c r="E15" s="61"/>
      <c r="F15" s="62"/>
      <c r="G15" s="60"/>
      <c r="H15" s="61"/>
      <c r="I15" s="63"/>
      <c r="J15" s="63"/>
      <c r="K15" s="62"/>
      <c r="L15" s="60"/>
      <c r="M15" s="60"/>
      <c r="N15" s="64"/>
    </row>
    <row r="16" spans="1:18" ht="15.75" customHeight="1">
      <c r="A16" s="409"/>
      <c r="B16" s="410"/>
      <c r="C16" s="66"/>
      <c r="D16" s="24" t="s">
        <v>458</v>
      </c>
      <c r="E16" s="308" t="s">
        <v>41</v>
      </c>
      <c r="F16" s="290"/>
      <c r="G16" s="139">
        <v>1</v>
      </c>
      <c r="H16" s="279"/>
      <c r="I16" s="280"/>
      <c r="J16" s="280"/>
      <c r="K16" s="281"/>
      <c r="L16" s="288"/>
      <c r="M16" s="263"/>
      <c r="N16" s="264"/>
    </row>
    <row r="17" spans="1:14" ht="14.25">
      <c r="A17" s="271" t="s">
        <v>10</v>
      </c>
      <c r="B17" s="272"/>
      <c r="C17" s="316" t="str">
        <f>TEXT((F2 - WEEKDAY(F2, 2) +2), "m.d")</f>
        <v>8.16</v>
      </c>
      <c r="D17" s="116" t="s">
        <v>459</v>
      </c>
      <c r="E17" s="309"/>
      <c r="F17" s="292"/>
      <c r="G17" s="272">
        <v>2</v>
      </c>
      <c r="H17" s="288"/>
      <c r="I17" s="263"/>
      <c r="J17" s="263"/>
      <c r="K17" s="263"/>
      <c r="L17" s="263"/>
      <c r="M17" s="263"/>
      <c r="N17" s="264"/>
    </row>
    <row r="18" spans="1:14" ht="15.75">
      <c r="A18" s="273"/>
      <c r="B18" s="274"/>
      <c r="C18" s="312"/>
      <c r="D18" s="20" t="s">
        <v>460</v>
      </c>
      <c r="E18" s="309"/>
      <c r="F18" s="292"/>
      <c r="G18" s="274"/>
      <c r="H18" s="265"/>
      <c r="I18" s="265"/>
      <c r="J18" s="265"/>
      <c r="K18" s="265"/>
      <c r="L18" s="265"/>
      <c r="M18" s="265"/>
      <c r="N18" s="266"/>
    </row>
    <row r="19" spans="1:14" ht="15.75">
      <c r="A19" s="277"/>
      <c r="B19" s="278"/>
      <c r="C19" s="317"/>
      <c r="D19" s="25" t="s">
        <v>461</v>
      </c>
      <c r="E19" s="309"/>
      <c r="F19" s="292"/>
      <c r="G19" s="278"/>
      <c r="H19" s="269"/>
      <c r="I19" s="269"/>
      <c r="J19" s="269"/>
      <c r="K19" s="269"/>
      <c r="L19" s="269"/>
      <c r="M19" s="269"/>
      <c r="N19" s="270"/>
    </row>
    <row r="20" spans="1:14" ht="15.75">
      <c r="A20" s="271" t="s">
        <v>11</v>
      </c>
      <c r="B20" s="272"/>
      <c r="C20" s="316" t="str">
        <f>TEXT((F2 - WEEKDAY(F2, 2) +3), "m.d")</f>
        <v>8.17</v>
      </c>
      <c r="D20" s="24" t="s">
        <v>462</v>
      </c>
      <c r="E20" s="309"/>
      <c r="F20" s="292"/>
      <c r="G20" s="272">
        <v>3</v>
      </c>
      <c r="H20" s="314"/>
      <c r="I20" s="263"/>
      <c r="J20" s="263"/>
      <c r="K20" s="263"/>
      <c r="L20" s="314"/>
      <c r="M20" s="263"/>
      <c r="N20" s="264"/>
    </row>
    <row r="21" spans="1:14" ht="78.75">
      <c r="A21" s="273"/>
      <c r="B21" s="274"/>
      <c r="C21" s="312"/>
      <c r="D21" s="20" t="s">
        <v>463</v>
      </c>
      <c r="E21" s="309"/>
      <c r="F21" s="292"/>
      <c r="G21" s="274"/>
      <c r="H21" s="265"/>
      <c r="I21" s="265"/>
      <c r="J21" s="265"/>
      <c r="K21" s="265"/>
      <c r="L21" s="265"/>
      <c r="M21" s="265"/>
      <c r="N21" s="266"/>
    </row>
    <row r="22" spans="1:14" ht="15.75" customHeight="1">
      <c r="A22" s="289" t="s">
        <v>12</v>
      </c>
      <c r="B22" s="290"/>
      <c r="C22" s="316" t="str">
        <f>TEXT((F2 - WEEKDAY(F2, 2) +4), "m.d")</f>
        <v>8.18</v>
      </c>
      <c r="D22" s="24" t="s">
        <v>464</v>
      </c>
      <c r="E22" s="309"/>
      <c r="F22" s="292"/>
      <c r="G22" s="272">
        <v>4</v>
      </c>
      <c r="H22" s="263"/>
      <c r="I22" s="263"/>
      <c r="J22" s="263"/>
      <c r="K22" s="263"/>
      <c r="L22" s="263"/>
      <c r="M22" s="263"/>
      <c r="N22" s="264"/>
    </row>
    <row r="23" spans="1:14" ht="15.75">
      <c r="A23" s="291"/>
      <c r="B23" s="292"/>
      <c r="C23" s="312"/>
      <c r="D23" s="20" t="s">
        <v>465</v>
      </c>
      <c r="E23" s="309"/>
      <c r="F23" s="292"/>
      <c r="G23" s="274"/>
      <c r="H23" s="265"/>
      <c r="I23" s="265"/>
      <c r="J23" s="265"/>
      <c r="K23" s="265"/>
      <c r="L23" s="265"/>
      <c r="M23" s="265"/>
      <c r="N23" s="266"/>
    </row>
    <row r="24" spans="1:14" ht="63">
      <c r="A24" s="291"/>
      <c r="B24" s="292"/>
      <c r="C24" s="313"/>
      <c r="D24" s="23" t="s">
        <v>466</v>
      </c>
      <c r="E24" s="309"/>
      <c r="F24" s="292"/>
      <c r="G24" s="276"/>
      <c r="H24" s="267"/>
      <c r="I24" s="267"/>
      <c r="J24" s="267"/>
      <c r="K24" s="267"/>
      <c r="L24" s="267"/>
      <c r="M24" s="267"/>
      <c r="N24" s="268"/>
    </row>
    <row r="25" spans="1:14" ht="15.75">
      <c r="A25" s="293"/>
      <c r="B25" s="294"/>
      <c r="C25" s="317"/>
      <c r="D25" s="25" t="s">
        <v>467</v>
      </c>
      <c r="E25" s="309"/>
      <c r="F25" s="292"/>
      <c r="G25" s="278"/>
      <c r="H25" s="269"/>
      <c r="I25" s="269"/>
      <c r="J25" s="269"/>
      <c r="K25" s="269"/>
      <c r="L25" s="269"/>
      <c r="M25" s="269"/>
      <c r="N25" s="270"/>
    </row>
    <row r="26" spans="1:14" ht="15.75" customHeight="1">
      <c r="A26" s="289" t="s">
        <v>13</v>
      </c>
      <c r="B26" s="290"/>
      <c r="C26" s="311" t="str">
        <f>TEXT((F2 - WEEKDAY(F2, 2) +5), "m.d")</f>
        <v>8.19</v>
      </c>
      <c r="D26" s="19" t="s">
        <v>468</v>
      </c>
      <c r="E26" s="309"/>
      <c r="F26" s="292"/>
      <c r="G26" s="306">
        <v>5</v>
      </c>
      <c r="H26" s="307"/>
      <c r="I26" s="307"/>
      <c r="J26" s="307"/>
      <c r="K26" s="307"/>
      <c r="L26" s="307"/>
      <c r="M26" s="307"/>
      <c r="N26" s="315"/>
    </row>
    <row r="27" spans="1:14" ht="74.25">
      <c r="A27" s="291"/>
      <c r="B27" s="292"/>
      <c r="C27" s="312"/>
      <c r="D27" s="20" t="s">
        <v>469</v>
      </c>
      <c r="E27" s="309"/>
      <c r="F27" s="292"/>
      <c r="G27" s="274"/>
      <c r="H27" s="265"/>
      <c r="I27" s="265"/>
      <c r="J27" s="265"/>
      <c r="K27" s="265"/>
      <c r="L27" s="265"/>
      <c r="M27" s="265"/>
      <c r="N27" s="266"/>
    </row>
    <row r="28" spans="1:14" ht="15.75">
      <c r="A28" s="293"/>
      <c r="B28" s="294"/>
      <c r="C28" s="313"/>
      <c r="D28" s="20" t="s">
        <v>470</v>
      </c>
      <c r="E28" s="310"/>
      <c r="F28" s="294"/>
      <c r="G28" s="276"/>
      <c r="H28" s="267"/>
      <c r="I28" s="267"/>
      <c r="J28" s="267"/>
      <c r="K28" s="267"/>
      <c r="L28" s="267"/>
      <c r="M28" s="267"/>
      <c r="N28" s="268"/>
    </row>
    <row r="29" spans="1:14" ht="21" customHeight="1">
      <c r="A29" s="289" t="s">
        <v>20</v>
      </c>
      <c r="B29" s="290"/>
      <c r="C29" s="311"/>
      <c r="D29" s="24" t="s">
        <v>471</v>
      </c>
      <c r="E29" s="298"/>
      <c r="F29" s="299"/>
      <c r="G29" s="300">
        <v>6</v>
      </c>
      <c r="H29" s="244"/>
      <c r="I29" s="245"/>
      <c r="J29" s="245"/>
      <c r="K29" s="303"/>
      <c r="L29" s="244"/>
      <c r="M29" s="245"/>
      <c r="N29" s="246"/>
    </row>
    <row r="30" spans="1:14" ht="19.5" customHeight="1">
      <c r="A30" s="291"/>
      <c r="B30" s="292"/>
      <c r="C30" s="312"/>
      <c r="D30" s="20" t="s">
        <v>472</v>
      </c>
      <c r="E30" s="253"/>
      <c r="F30" s="254"/>
      <c r="G30" s="301"/>
      <c r="H30" s="247"/>
      <c r="I30" s="248"/>
      <c r="J30" s="248"/>
      <c r="K30" s="304"/>
      <c r="L30" s="247"/>
      <c r="M30" s="248"/>
      <c r="N30" s="249"/>
    </row>
    <row r="31" spans="1:14" ht="21" customHeight="1">
      <c r="A31" s="293"/>
      <c r="B31" s="294"/>
      <c r="C31" s="313"/>
      <c r="D31" s="25" t="s">
        <v>473</v>
      </c>
      <c r="E31" s="255"/>
      <c r="F31" s="256"/>
      <c r="G31" s="302"/>
      <c r="H31" s="250"/>
      <c r="I31" s="251"/>
      <c r="J31" s="251"/>
      <c r="K31" s="305"/>
      <c r="L31" s="250"/>
      <c r="M31" s="251"/>
      <c r="N31" s="252"/>
    </row>
    <row r="32" spans="1:14" ht="21" customHeight="1">
      <c r="A32" s="289" t="s">
        <v>21</v>
      </c>
      <c r="B32" s="290"/>
      <c r="C32" s="295">
        <v>6.12</v>
      </c>
      <c r="D32" s="98"/>
      <c r="E32" s="298"/>
      <c r="F32" s="299"/>
      <c r="G32" s="300">
        <v>7</v>
      </c>
      <c r="H32" s="244"/>
      <c r="I32" s="245"/>
      <c r="J32" s="245"/>
      <c r="K32" s="303"/>
      <c r="L32" s="244"/>
      <c r="M32" s="245"/>
      <c r="N32" s="246"/>
    </row>
    <row r="33" spans="1:14" ht="21" customHeight="1">
      <c r="A33" s="291"/>
      <c r="B33" s="292"/>
      <c r="C33" s="296"/>
      <c r="D33" s="121"/>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6"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topLeftCell="A4" zoomScale="80" zoomScaleNormal="80" workbookViewId="0">
      <selection activeCell="D27" sqref="D27"/>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42613</v>
      </c>
      <c r="G2" s="363" t="str">
        <f>"第"&amp;WEEKNUM(F2,2)&amp;"周, 从"&amp;TEXT((F2 - WEEKDAY(F2, 2) +1), "e年m月d日")&amp;"到"&amp;TEXT((F2 - WEEKDAY(F2, 2) +7), "e年m月d日")</f>
        <v>第36周, 从2016年8月29日到2016年9月4日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46" t="s">
        <v>3</v>
      </c>
      <c r="H5" s="353" t="s">
        <v>4</v>
      </c>
      <c r="I5" s="354"/>
      <c r="J5" s="354"/>
      <c r="K5" s="354"/>
      <c r="L5" s="146" t="s">
        <v>5</v>
      </c>
      <c r="M5" s="146" t="s">
        <v>0</v>
      </c>
      <c r="N5" s="8" t="s">
        <v>1</v>
      </c>
    </row>
    <row r="6" spans="1:18" ht="14.25" customHeight="1">
      <c r="A6" s="9">
        <v>1</v>
      </c>
      <c r="B6" s="419" t="s">
        <v>240</v>
      </c>
      <c r="C6" s="351"/>
      <c r="D6" s="351"/>
      <c r="E6" s="351"/>
      <c r="F6" s="145"/>
      <c r="G6" s="10">
        <v>1</v>
      </c>
      <c r="H6" s="414"/>
      <c r="I6" s="415"/>
      <c r="J6" s="415"/>
      <c r="L6" s="58"/>
      <c r="M6" s="366"/>
      <c r="N6" s="59"/>
    </row>
    <row r="7" spans="1:18" ht="14.25" customHeight="1">
      <c r="A7" s="9">
        <v>2</v>
      </c>
      <c r="B7" s="420" t="s">
        <v>259</v>
      </c>
      <c r="C7" s="351"/>
      <c r="D7" s="351"/>
      <c r="E7" s="351"/>
      <c r="F7" s="145"/>
      <c r="G7" s="13">
        <v>2</v>
      </c>
      <c r="H7" s="416"/>
      <c r="I7" s="416"/>
      <c r="J7" s="416"/>
      <c r="L7" s="58"/>
      <c r="M7" s="367"/>
      <c r="N7" s="12"/>
    </row>
    <row r="8" spans="1:18" ht="14.25" customHeight="1">
      <c r="A8" s="9">
        <v>3</v>
      </c>
      <c r="B8" s="419"/>
      <c r="C8" s="351"/>
      <c r="D8" s="351"/>
      <c r="E8" s="351"/>
      <c r="F8" s="145"/>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44" t="s">
        <v>9</v>
      </c>
      <c r="E14" s="318" t="s">
        <v>15</v>
      </c>
      <c r="F14" s="318"/>
      <c r="G14" s="144" t="s">
        <v>3</v>
      </c>
      <c r="H14" s="318" t="s">
        <v>16</v>
      </c>
      <c r="I14" s="318"/>
      <c r="J14" s="318"/>
      <c r="K14" s="318"/>
      <c r="L14" s="318" t="s">
        <v>17</v>
      </c>
      <c r="M14" s="318"/>
      <c r="N14" s="319"/>
    </row>
    <row r="15" spans="1:18" ht="15.75">
      <c r="A15" s="407" t="s">
        <v>24</v>
      </c>
      <c r="B15" s="408"/>
      <c r="C15" s="65" t="str">
        <f>TEXT((F2 - WEEKDAY(F2, 2) +1), "m.d")</f>
        <v>8.29</v>
      </c>
      <c r="D15" s="24"/>
      <c r="E15" s="61"/>
      <c r="F15" s="62"/>
      <c r="G15" s="60"/>
      <c r="H15" s="61"/>
      <c r="I15" s="63"/>
      <c r="J15" s="63"/>
      <c r="K15" s="62"/>
      <c r="L15" s="60"/>
      <c r="M15" s="60"/>
      <c r="N15" s="64"/>
    </row>
    <row r="16" spans="1:18" ht="15.75" customHeight="1">
      <c r="A16" s="409"/>
      <c r="B16" s="410"/>
      <c r="C16" s="66"/>
      <c r="D16" s="24"/>
      <c r="E16" s="308" t="s">
        <v>41</v>
      </c>
      <c r="F16" s="290"/>
      <c r="G16" s="143">
        <v>1</v>
      </c>
      <c r="H16" s="279"/>
      <c r="I16" s="280"/>
      <c r="J16" s="280"/>
      <c r="K16" s="281"/>
      <c r="L16" s="288"/>
      <c r="M16" s="263"/>
      <c r="N16" s="264"/>
    </row>
    <row r="17" spans="1:14" ht="14.25">
      <c r="A17" s="271" t="s">
        <v>10</v>
      </c>
      <c r="B17" s="272"/>
      <c r="C17" s="316" t="str">
        <f>TEXT((F2 - WEEKDAY(F2, 2) +2), "m.d")</f>
        <v>8.30</v>
      </c>
      <c r="D17" s="116" t="s">
        <v>474</v>
      </c>
      <c r="E17" s="309"/>
      <c r="F17" s="292"/>
      <c r="G17" s="272">
        <v>2</v>
      </c>
      <c r="H17" s="288"/>
      <c r="I17" s="263"/>
      <c r="J17" s="263"/>
      <c r="K17" s="263"/>
      <c r="L17" s="263"/>
      <c r="M17" s="263"/>
      <c r="N17" s="264"/>
    </row>
    <row r="18" spans="1:14" ht="15.75">
      <c r="A18" s="273"/>
      <c r="B18" s="274"/>
      <c r="C18" s="312"/>
      <c r="D18" s="20" t="s">
        <v>475</v>
      </c>
      <c r="E18" s="309"/>
      <c r="F18" s="292"/>
      <c r="G18" s="274"/>
      <c r="H18" s="265"/>
      <c r="I18" s="265"/>
      <c r="J18" s="265"/>
      <c r="K18" s="265"/>
      <c r="L18" s="265"/>
      <c r="M18" s="265"/>
      <c r="N18" s="266"/>
    </row>
    <row r="19" spans="1:14" ht="30">
      <c r="A19" s="277"/>
      <c r="B19" s="278"/>
      <c r="C19" s="317"/>
      <c r="D19" s="25" t="s">
        <v>476</v>
      </c>
      <c r="E19" s="309"/>
      <c r="F19" s="292"/>
      <c r="G19" s="278"/>
      <c r="H19" s="269"/>
      <c r="I19" s="269"/>
      <c r="J19" s="269"/>
      <c r="K19" s="269"/>
      <c r="L19" s="269"/>
      <c r="M19" s="269"/>
      <c r="N19" s="270"/>
    </row>
    <row r="20" spans="1:14" ht="30">
      <c r="A20" s="271" t="s">
        <v>11</v>
      </c>
      <c r="B20" s="272"/>
      <c r="C20" s="316" t="str">
        <f>TEXT((F2 - WEEKDAY(F2, 2) +3), "m.d")</f>
        <v>8.31</v>
      </c>
      <c r="D20" s="24" t="s">
        <v>477</v>
      </c>
      <c r="E20" s="309"/>
      <c r="F20" s="292"/>
      <c r="G20" s="272">
        <v>3</v>
      </c>
      <c r="H20" s="314"/>
      <c r="I20" s="263"/>
      <c r="J20" s="263"/>
      <c r="K20" s="263"/>
      <c r="L20" s="314"/>
      <c r="M20" s="263"/>
      <c r="N20" s="264"/>
    </row>
    <row r="21" spans="1:14" ht="30">
      <c r="A21" s="273"/>
      <c r="B21" s="274"/>
      <c r="C21" s="312"/>
      <c r="D21" s="20" t="s">
        <v>478</v>
      </c>
      <c r="E21" s="309"/>
      <c r="F21" s="292"/>
      <c r="G21" s="274"/>
      <c r="H21" s="265"/>
      <c r="I21" s="265"/>
      <c r="J21" s="265"/>
      <c r="K21" s="265"/>
      <c r="L21" s="265"/>
      <c r="M21" s="265"/>
      <c r="N21" s="266"/>
    </row>
    <row r="22" spans="1:14" ht="15.75" customHeight="1">
      <c r="A22" s="289" t="s">
        <v>12</v>
      </c>
      <c r="B22" s="290"/>
      <c r="C22" s="316" t="str">
        <f>TEXT((F2 - WEEKDAY(F2, 2) +4), "m.d")</f>
        <v>9.1</v>
      </c>
      <c r="D22" s="24" t="s">
        <v>479</v>
      </c>
      <c r="E22" s="309"/>
      <c r="F22" s="292"/>
      <c r="G22" s="272">
        <v>4</v>
      </c>
      <c r="H22" s="263"/>
      <c r="I22" s="263"/>
      <c r="J22" s="263"/>
      <c r="K22" s="263"/>
      <c r="L22" s="263"/>
      <c r="M22" s="263"/>
      <c r="N22" s="264"/>
    </row>
    <row r="23" spans="1:14" ht="15.75">
      <c r="A23" s="291"/>
      <c r="B23" s="292"/>
      <c r="C23" s="312"/>
      <c r="D23" s="20" t="s">
        <v>480</v>
      </c>
      <c r="E23" s="309"/>
      <c r="F23" s="292"/>
      <c r="G23" s="274"/>
      <c r="H23" s="265"/>
      <c r="I23" s="265"/>
      <c r="J23" s="265"/>
      <c r="K23" s="265"/>
      <c r="L23" s="265"/>
      <c r="M23" s="265"/>
      <c r="N23" s="266"/>
    </row>
    <row r="24" spans="1:14" ht="15.75">
      <c r="A24" s="291"/>
      <c r="B24" s="292"/>
      <c r="C24" s="313"/>
      <c r="D24" s="23" t="s">
        <v>483</v>
      </c>
      <c r="E24" s="309"/>
      <c r="F24" s="292"/>
      <c r="G24" s="276"/>
      <c r="H24" s="267"/>
      <c r="I24" s="267"/>
      <c r="J24" s="267"/>
      <c r="K24" s="267"/>
      <c r="L24" s="267"/>
      <c r="M24" s="267"/>
      <c r="N24" s="268"/>
    </row>
    <row r="25" spans="1:14" ht="15.75">
      <c r="A25" s="293"/>
      <c r="B25" s="294"/>
      <c r="C25" s="317"/>
      <c r="D25" s="25" t="s">
        <v>481</v>
      </c>
      <c r="E25" s="309"/>
      <c r="F25" s="292"/>
      <c r="G25" s="278"/>
      <c r="H25" s="269"/>
      <c r="I25" s="269"/>
      <c r="J25" s="269"/>
      <c r="K25" s="269"/>
      <c r="L25" s="269"/>
      <c r="M25" s="269"/>
      <c r="N25" s="270"/>
    </row>
    <row r="26" spans="1:14" ht="15.75" customHeight="1">
      <c r="A26" s="289" t="s">
        <v>13</v>
      </c>
      <c r="B26" s="290"/>
      <c r="C26" s="311" t="str">
        <f>TEXT((F2 - WEEKDAY(F2, 2) +5), "m.d")</f>
        <v>9.2</v>
      </c>
      <c r="D26" s="19" t="s">
        <v>482</v>
      </c>
      <c r="E26" s="309"/>
      <c r="F26" s="292"/>
      <c r="G26" s="306">
        <v>5</v>
      </c>
      <c r="H26" s="307"/>
      <c r="I26" s="307"/>
      <c r="J26" s="307"/>
      <c r="K26" s="307"/>
      <c r="L26" s="307"/>
      <c r="M26" s="307"/>
      <c r="N26" s="315"/>
    </row>
    <row r="27" spans="1:14" ht="31.5">
      <c r="A27" s="291"/>
      <c r="B27" s="292"/>
      <c r="C27" s="312"/>
      <c r="D27" s="20" t="s">
        <v>484</v>
      </c>
      <c r="E27" s="309"/>
      <c r="F27" s="292"/>
      <c r="G27" s="274"/>
      <c r="H27" s="265"/>
      <c r="I27" s="265"/>
      <c r="J27" s="265"/>
      <c r="K27" s="265"/>
      <c r="L27" s="265"/>
      <c r="M27" s="265"/>
      <c r="N27" s="266"/>
    </row>
    <row r="28" spans="1:14" ht="15.75">
      <c r="A28" s="293"/>
      <c r="B28" s="294"/>
      <c r="C28" s="313"/>
      <c r="D28" s="20"/>
      <c r="E28" s="310"/>
      <c r="F28" s="294"/>
      <c r="G28" s="276"/>
      <c r="H28" s="267"/>
      <c r="I28" s="267"/>
      <c r="J28" s="267"/>
      <c r="K28" s="267"/>
      <c r="L28" s="267"/>
      <c r="M28" s="267"/>
      <c r="N28" s="268"/>
    </row>
    <row r="29" spans="1:14" ht="21" customHeight="1">
      <c r="A29" s="289" t="s">
        <v>20</v>
      </c>
      <c r="B29" s="290"/>
      <c r="C29" s="311"/>
      <c r="D29" s="24"/>
      <c r="E29" s="298"/>
      <c r="F29" s="299"/>
      <c r="G29" s="300">
        <v>6</v>
      </c>
      <c r="H29" s="244"/>
      <c r="I29" s="245"/>
      <c r="J29" s="245"/>
      <c r="K29" s="303"/>
      <c r="L29" s="244"/>
      <c r="M29" s="245"/>
      <c r="N29" s="246"/>
    </row>
    <row r="30" spans="1:14" ht="19.5" customHeight="1">
      <c r="A30" s="291"/>
      <c r="B30" s="292"/>
      <c r="C30" s="312"/>
      <c r="D30" s="20"/>
      <c r="E30" s="253"/>
      <c r="F30" s="254"/>
      <c r="G30" s="301"/>
      <c r="H30" s="247"/>
      <c r="I30" s="248"/>
      <c r="J30" s="248"/>
      <c r="K30" s="304"/>
      <c r="L30" s="247"/>
      <c r="M30" s="248"/>
      <c r="N30" s="249"/>
    </row>
    <row r="31" spans="1:14" ht="21" customHeight="1">
      <c r="A31" s="293"/>
      <c r="B31" s="294"/>
      <c r="C31" s="313"/>
      <c r="D31" s="25"/>
      <c r="E31" s="255"/>
      <c r="F31" s="256"/>
      <c r="G31" s="302"/>
      <c r="H31" s="250"/>
      <c r="I31" s="251"/>
      <c r="J31" s="251"/>
      <c r="K31" s="305"/>
      <c r="L31" s="250"/>
      <c r="M31" s="251"/>
      <c r="N31" s="252"/>
    </row>
    <row r="32" spans="1:14" ht="21" customHeight="1">
      <c r="A32" s="289" t="s">
        <v>21</v>
      </c>
      <c r="B32" s="290"/>
      <c r="C32" s="295">
        <v>6.12</v>
      </c>
      <c r="D32" s="98"/>
      <c r="E32" s="298"/>
      <c r="F32" s="299"/>
      <c r="G32" s="300">
        <v>7</v>
      </c>
      <c r="H32" s="244"/>
      <c r="I32" s="245"/>
      <c r="J32" s="245"/>
      <c r="K32" s="303"/>
      <c r="L32" s="244"/>
      <c r="M32" s="245"/>
      <c r="N32" s="246"/>
    </row>
    <row r="33" spans="1:14" ht="21" customHeight="1">
      <c r="A33" s="291"/>
      <c r="B33" s="292"/>
      <c r="C33" s="296"/>
      <c r="D33" s="121"/>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5"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M6" sqref="M6"/>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42618</v>
      </c>
      <c r="G2" s="363" t="str">
        <f>"第"&amp;WEEKNUM(F2,2)&amp;"周, 从"&amp;TEXT((F2 - WEEKDAY(F2, 2) +1), "e年m月d日")&amp;"到"&amp;TEXT((F2 - WEEKDAY(F2, 2) +7), "e年m月d日")</f>
        <v>第37周, 从2016年9月5日到2016年9月11日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48" t="s">
        <v>3</v>
      </c>
      <c r="H5" s="353" t="s">
        <v>4</v>
      </c>
      <c r="I5" s="354"/>
      <c r="J5" s="354"/>
      <c r="K5" s="354"/>
      <c r="L5" s="148" t="s">
        <v>5</v>
      </c>
      <c r="M5" s="148" t="s">
        <v>0</v>
      </c>
      <c r="N5" s="8" t="s">
        <v>1</v>
      </c>
    </row>
    <row r="6" spans="1:18" ht="14.25" customHeight="1">
      <c r="A6" s="9">
        <v>1</v>
      </c>
      <c r="B6" s="419" t="s">
        <v>240</v>
      </c>
      <c r="C6" s="351"/>
      <c r="D6" s="351"/>
      <c r="E6" s="351"/>
      <c r="F6" s="147"/>
      <c r="G6" s="10">
        <v>1</v>
      </c>
      <c r="H6" s="421" t="s">
        <v>495</v>
      </c>
      <c r="I6" s="415"/>
      <c r="J6" s="415"/>
      <c r="L6" s="58"/>
      <c r="M6" s="157" t="s">
        <v>496</v>
      </c>
      <c r="N6" s="59"/>
    </row>
    <row r="7" spans="1:18" ht="14.25" customHeight="1">
      <c r="A7" s="9">
        <v>2</v>
      </c>
      <c r="B7" s="420" t="s">
        <v>259</v>
      </c>
      <c r="C7" s="351"/>
      <c r="D7" s="351"/>
      <c r="E7" s="351"/>
      <c r="F7" s="147"/>
      <c r="G7" s="13">
        <v>2</v>
      </c>
      <c r="H7" s="416"/>
      <c r="I7" s="416"/>
      <c r="J7" s="416"/>
      <c r="L7" s="58"/>
      <c r="M7" s="155"/>
      <c r="N7" s="12"/>
    </row>
    <row r="8" spans="1:18" ht="14.25" customHeight="1">
      <c r="A8" s="9">
        <v>3</v>
      </c>
      <c r="B8" s="419"/>
      <c r="C8" s="351"/>
      <c r="D8" s="351"/>
      <c r="E8" s="351"/>
      <c r="F8" s="147"/>
      <c r="G8" s="10">
        <v>3</v>
      </c>
      <c r="H8" s="417"/>
      <c r="I8" s="418"/>
      <c r="J8" s="418"/>
      <c r="L8" s="58"/>
      <c r="M8" s="156"/>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50" t="s">
        <v>9</v>
      </c>
      <c r="E14" s="318" t="s">
        <v>15</v>
      </c>
      <c r="F14" s="318"/>
      <c r="G14" s="150" t="s">
        <v>3</v>
      </c>
      <c r="H14" s="318" t="s">
        <v>16</v>
      </c>
      <c r="I14" s="318"/>
      <c r="J14" s="318"/>
      <c r="K14" s="318"/>
      <c r="L14" s="318" t="s">
        <v>17</v>
      </c>
      <c r="M14" s="318"/>
      <c r="N14" s="319"/>
    </row>
    <row r="15" spans="1:18" ht="15.75">
      <c r="A15" s="407" t="s">
        <v>24</v>
      </c>
      <c r="B15" s="408"/>
      <c r="C15" s="65" t="str">
        <f>TEXT((F2 - WEEKDAY(F2, 2) +1), "m.d")</f>
        <v>9.5</v>
      </c>
      <c r="D15" s="24" t="s">
        <v>485</v>
      </c>
      <c r="E15" s="61"/>
      <c r="F15" s="62"/>
      <c r="G15" s="60"/>
      <c r="H15" s="61"/>
      <c r="I15" s="63"/>
      <c r="J15" s="63"/>
      <c r="K15" s="62"/>
      <c r="L15" s="60"/>
      <c r="M15" s="60"/>
      <c r="N15" s="64"/>
    </row>
    <row r="16" spans="1:18" ht="15.75" customHeight="1">
      <c r="A16" s="409"/>
      <c r="B16" s="410"/>
      <c r="C16" s="66"/>
      <c r="D16" s="24" t="s">
        <v>486</v>
      </c>
      <c r="E16" s="308" t="s">
        <v>41</v>
      </c>
      <c r="F16" s="290"/>
      <c r="G16" s="149">
        <v>1</v>
      </c>
      <c r="H16" s="279"/>
      <c r="I16" s="280"/>
      <c r="J16" s="280"/>
      <c r="K16" s="281"/>
      <c r="L16" s="288"/>
      <c r="M16" s="263"/>
      <c r="N16" s="264"/>
    </row>
    <row r="17" spans="1:14" ht="14.25">
      <c r="A17" s="271" t="s">
        <v>10</v>
      </c>
      <c r="B17" s="272"/>
      <c r="C17" s="316" t="str">
        <f>TEXT((F2 - WEEKDAY(F2, 2) +2), "m.d")</f>
        <v>9.6</v>
      </c>
      <c r="D17" s="116"/>
      <c r="E17" s="309"/>
      <c r="F17" s="292"/>
      <c r="G17" s="272">
        <v>2</v>
      </c>
      <c r="H17" s="288"/>
      <c r="I17" s="263"/>
      <c r="J17" s="263"/>
      <c r="K17" s="263"/>
      <c r="L17" s="263"/>
      <c r="M17" s="263"/>
      <c r="N17" s="264"/>
    </row>
    <row r="18" spans="1:14" ht="15.75">
      <c r="A18" s="273"/>
      <c r="B18" s="274"/>
      <c r="C18" s="312"/>
      <c r="D18" s="20"/>
      <c r="E18" s="309"/>
      <c r="F18" s="292"/>
      <c r="G18" s="274"/>
      <c r="H18" s="265"/>
      <c r="I18" s="265"/>
      <c r="J18" s="265"/>
      <c r="K18" s="265"/>
      <c r="L18" s="265"/>
      <c r="M18" s="265"/>
      <c r="N18" s="266"/>
    </row>
    <row r="19" spans="1:14" ht="15.75">
      <c r="A19" s="277"/>
      <c r="B19" s="278"/>
      <c r="C19" s="317"/>
      <c r="D19" s="25"/>
      <c r="E19" s="309"/>
      <c r="F19" s="292"/>
      <c r="G19" s="278"/>
      <c r="H19" s="269"/>
      <c r="I19" s="269"/>
      <c r="J19" s="269"/>
      <c r="K19" s="269"/>
      <c r="L19" s="269"/>
      <c r="M19" s="269"/>
      <c r="N19" s="270"/>
    </row>
    <row r="20" spans="1:14" ht="15.75">
      <c r="A20" s="271" t="s">
        <v>11</v>
      </c>
      <c r="B20" s="272"/>
      <c r="C20" s="316" t="str">
        <f>TEXT((F2 - WEEKDAY(F2, 2) +3), "m.d")</f>
        <v>9.7</v>
      </c>
      <c r="D20" s="24" t="s">
        <v>487</v>
      </c>
      <c r="E20" s="309"/>
      <c r="F20" s="292"/>
      <c r="G20" s="272">
        <v>3</v>
      </c>
      <c r="H20" s="314"/>
      <c r="I20" s="263"/>
      <c r="J20" s="263"/>
      <c r="K20" s="263"/>
      <c r="L20" s="314"/>
      <c r="M20" s="263"/>
      <c r="N20" s="264"/>
    </row>
    <row r="21" spans="1:14" ht="15.75">
      <c r="A21" s="273"/>
      <c r="B21" s="274"/>
      <c r="C21" s="312"/>
      <c r="D21" s="20"/>
      <c r="E21" s="309"/>
      <c r="F21" s="292"/>
      <c r="G21" s="274"/>
      <c r="H21" s="265"/>
      <c r="I21" s="265"/>
      <c r="J21" s="265"/>
      <c r="K21" s="265"/>
      <c r="L21" s="265"/>
      <c r="M21" s="265"/>
      <c r="N21" s="266"/>
    </row>
    <row r="22" spans="1:14" ht="15.75" customHeight="1">
      <c r="A22" s="289" t="s">
        <v>12</v>
      </c>
      <c r="B22" s="290"/>
      <c r="C22" s="316" t="str">
        <f>TEXT((F2 - WEEKDAY(F2, 2) +4), "m.d")</f>
        <v>9.8</v>
      </c>
      <c r="D22" s="24" t="s">
        <v>488</v>
      </c>
      <c r="E22" s="309"/>
      <c r="F22" s="292"/>
      <c r="G22" s="272">
        <v>4</v>
      </c>
      <c r="H22" s="263"/>
      <c r="I22" s="263"/>
      <c r="J22" s="263"/>
      <c r="K22" s="263"/>
      <c r="L22" s="263"/>
      <c r="M22" s="263"/>
      <c r="N22" s="264"/>
    </row>
    <row r="23" spans="1:14" ht="15.75">
      <c r="A23" s="291"/>
      <c r="B23" s="292"/>
      <c r="C23" s="312"/>
      <c r="D23" s="20" t="s">
        <v>489</v>
      </c>
      <c r="E23" s="309"/>
      <c r="F23" s="292"/>
      <c r="G23" s="274"/>
      <c r="H23" s="265"/>
      <c r="I23" s="265"/>
      <c r="J23" s="265"/>
      <c r="K23" s="265"/>
      <c r="L23" s="265"/>
      <c r="M23" s="265"/>
      <c r="N23" s="266"/>
    </row>
    <row r="24" spans="1:14" ht="15.75">
      <c r="A24" s="291"/>
      <c r="B24" s="292"/>
      <c r="C24" s="313"/>
      <c r="D24" s="23"/>
      <c r="E24" s="309"/>
      <c r="F24" s="292"/>
      <c r="G24" s="276"/>
      <c r="H24" s="267"/>
      <c r="I24" s="267"/>
      <c r="J24" s="267"/>
      <c r="K24" s="267"/>
      <c r="L24" s="267"/>
      <c r="M24" s="267"/>
      <c r="N24" s="268"/>
    </row>
    <row r="25" spans="1:14" ht="15.75">
      <c r="A25" s="293"/>
      <c r="B25" s="294"/>
      <c r="C25" s="317"/>
      <c r="D25" s="25"/>
      <c r="E25" s="309"/>
      <c r="F25" s="292"/>
      <c r="G25" s="278"/>
      <c r="H25" s="269"/>
      <c r="I25" s="269"/>
      <c r="J25" s="269"/>
      <c r="K25" s="269"/>
      <c r="L25" s="269"/>
      <c r="M25" s="269"/>
      <c r="N25" s="270"/>
    </row>
    <row r="26" spans="1:14" ht="15.75" customHeight="1">
      <c r="A26" s="289" t="s">
        <v>13</v>
      </c>
      <c r="B26" s="290"/>
      <c r="C26" s="311" t="str">
        <f>TEXT((F2 - WEEKDAY(F2, 2) +5), "m.d")</f>
        <v>9.9</v>
      </c>
      <c r="D26" s="19" t="s">
        <v>490</v>
      </c>
      <c r="E26" s="309"/>
      <c r="F26" s="292"/>
      <c r="G26" s="306">
        <v>5</v>
      </c>
      <c r="H26" s="307"/>
      <c r="I26" s="307"/>
      <c r="J26" s="307"/>
      <c r="K26" s="307"/>
      <c r="L26" s="307"/>
      <c r="M26" s="307"/>
      <c r="N26" s="315"/>
    </row>
    <row r="27" spans="1:14" ht="15.75">
      <c r="A27" s="291"/>
      <c r="B27" s="292"/>
      <c r="C27" s="312"/>
      <c r="D27" s="20" t="s">
        <v>491</v>
      </c>
      <c r="E27" s="309"/>
      <c r="F27" s="292"/>
      <c r="G27" s="274"/>
      <c r="H27" s="265"/>
      <c r="I27" s="265"/>
      <c r="J27" s="265"/>
      <c r="K27" s="265"/>
      <c r="L27" s="265"/>
      <c r="M27" s="265"/>
      <c r="N27" s="266"/>
    </row>
    <row r="28" spans="1:14" ht="15.75">
      <c r="A28" s="293"/>
      <c r="B28" s="294"/>
      <c r="C28" s="313"/>
      <c r="D28" s="20" t="s">
        <v>492</v>
      </c>
      <c r="E28" s="310"/>
      <c r="F28" s="294"/>
      <c r="G28" s="276"/>
      <c r="H28" s="267"/>
      <c r="I28" s="267"/>
      <c r="J28" s="267"/>
      <c r="K28" s="267"/>
      <c r="L28" s="267"/>
      <c r="M28" s="267"/>
      <c r="N28" s="268"/>
    </row>
    <row r="29" spans="1:14" ht="21" customHeight="1">
      <c r="A29" s="289" t="s">
        <v>20</v>
      </c>
      <c r="B29" s="290"/>
      <c r="C29" s="311"/>
      <c r="D29" s="24"/>
      <c r="E29" s="298"/>
      <c r="F29" s="299"/>
      <c r="G29" s="300">
        <v>6</v>
      </c>
      <c r="H29" s="244"/>
      <c r="I29" s="245"/>
      <c r="J29" s="245"/>
      <c r="K29" s="303"/>
      <c r="L29" s="244"/>
      <c r="M29" s="245"/>
      <c r="N29" s="246"/>
    </row>
    <row r="30" spans="1:14" ht="19.5" customHeight="1">
      <c r="A30" s="291"/>
      <c r="B30" s="292"/>
      <c r="C30" s="312"/>
      <c r="D30" s="20"/>
      <c r="E30" s="253"/>
      <c r="F30" s="254"/>
      <c r="G30" s="301"/>
      <c r="H30" s="247"/>
      <c r="I30" s="248"/>
      <c r="J30" s="248"/>
      <c r="K30" s="304"/>
      <c r="L30" s="247"/>
      <c r="M30" s="248"/>
      <c r="N30" s="249"/>
    </row>
    <row r="31" spans="1:14" ht="21" customHeight="1">
      <c r="A31" s="293"/>
      <c r="B31" s="294"/>
      <c r="C31" s="313"/>
      <c r="D31" s="25"/>
      <c r="E31" s="255"/>
      <c r="F31" s="256"/>
      <c r="G31" s="302"/>
      <c r="H31" s="250"/>
      <c r="I31" s="251"/>
      <c r="J31" s="251"/>
      <c r="K31" s="305"/>
      <c r="L31" s="250"/>
      <c r="M31" s="251"/>
      <c r="N31" s="252"/>
    </row>
    <row r="32" spans="1:14" ht="21" customHeight="1">
      <c r="A32" s="289" t="s">
        <v>21</v>
      </c>
      <c r="B32" s="290"/>
      <c r="C32" s="295">
        <v>6.12</v>
      </c>
      <c r="D32" s="24" t="s">
        <v>493</v>
      </c>
      <c r="E32" s="298"/>
      <c r="F32" s="299"/>
      <c r="G32" s="300">
        <v>7</v>
      </c>
      <c r="H32" s="244"/>
      <c r="I32" s="245"/>
      <c r="J32" s="245"/>
      <c r="K32" s="303"/>
      <c r="L32" s="244"/>
      <c r="M32" s="245"/>
      <c r="N32" s="246"/>
    </row>
    <row r="33" spans="1:14" ht="21" customHeight="1">
      <c r="A33" s="291"/>
      <c r="B33" s="292"/>
      <c r="C33" s="296"/>
      <c r="D33" s="24" t="s">
        <v>494</v>
      </c>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6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 ref="G22:G25"/>
    <mergeCell ref="H22:K25"/>
    <mergeCell ref="L22:N25"/>
    <mergeCell ref="A26:B28"/>
    <mergeCell ref="C26:C28"/>
    <mergeCell ref="G26:G28"/>
    <mergeCell ref="H26:K28"/>
    <mergeCell ref="L26:N28"/>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8:E8"/>
    <mergeCell ref="H8:J8"/>
    <mergeCell ref="A1:N1"/>
    <mergeCell ref="A2:D3"/>
    <mergeCell ref="F2:F3"/>
    <mergeCell ref="G2:M3"/>
    <mergeCell ref="A4:F4"/>
    <mergeCell ref="G4:N4"/>
    <mergeCell ref="B5:F5"/>
    <mergeCell ref="H5:K5"/>
    <mergeCell ref="B6:E6"/>
    <mergeCell ref="H6:J6"/>
    <mergeCell ref="B7:E7"/>
    <mergeCell ref="H7:J7"/>
  </mergeCells>
  <phoneticPr fontId="1" type="noConversion"/>
  <conditionalFormatting sqref="A1:XFD1048576">
    <cfRule type="expression" dxfId="4"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20" sqref="D20:D28"/>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42625</v>
      </c>
      <c r="G2" s="363" t="str">
        <f>"第"&amp;WEEKNUM(F2,2)&amp;"周, 从"&amp;TEXT((F2 - WEEKDAY(F2, 2) +1), "e年m月d日")&amp;"到"&amp;TEXT((F2 - WEEKDAY(F2, 2) +7), "e年m月d日")</f>
        <v>第38周, 从2016年9月12日到2016年9月18日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54" t="s">
        <v>3</v>
      </c>
      <c r="H5" s="353" t="s">
        <v>4</v>
      </c>
      <c r="I5" s="354"/>
      <c r="J5" s="354"/>
      <c r="K5" s="354"/>
      <c r="L5" s="154" t="s">
        <v>5</v>
      </c>
      <c r="M5" s="154" t="s">
        <v>0</v>
      </c>
      <c r="N5" s="8" t="s">
        <v>1</v>
      </c>
    </row>
    <row r="6" spans="1:18" ht="14.25" customHeight="1">
      <c r="A6" s="9">
        <v>1</v>
      </c>
      <c r="B6" s="419" t="s">
        <v>240</v>
      </c>
      <c r="C6" s="351"/>
      <c r="D6" s="351"/>
      <c r="E6" s="351"/>
      <c r="F6" s="153"/>
      <c r="G6" s="10">
        <v>1</v>
      </c>
      <c r="H6" s="414"/>
      <c r="I6" s="415"/>
      <c r="J6" s="415"/>
      <c r="L6" s="58"/>
      <c r="M6" s="366"/>
      <c r="N6" s="59"/>
    </row>
    <row r="7" spans="1:18" ht="14.25" customHeight="1">
      <c r="A7" s="9">
        <v>2</v>
      </c>
      <c r="B7" s="420" t="s">
        <v>259</v>
      </c>
      <c r="C7" s="351"/>
      <c r="D7" s="351"/>
      <c r="E7" s="351"/>
      <c r="F7" s="153"/>
      <c r="G7" s="13">
        <v>2</v>
      </c>
      <c r="H7" s="416"/>
      <c r="I7" s="416"/>
      <c r="J7" s="416"/>
      <c r="L7" s="58"/>
      <c r="M7" s="367"/>
      <c r="N7" s="12"/>
    </row>
    <row r="8" spans="1:18" ht="14.25" customHeight="1">
      <c r="A8" s="9">
        <v>3</v>
      </c>
      <c r="B8" s="419"/>
      <c r="C8" s="351"/>
      <c r="D8" s="351"/>
      <c r="E8" s="351"/>
      <c r="F8" s="153"/>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52" t="s">
        <v>9</v>
      </c>
      <c r="E14" s="318" t="s">
        <v>15</v>
      </c>
      <c r="F14" s="318"/>
      <c r="G14" s="152" t="s">
        <v>3</v>
      </c>
      <c r="H14" s="318" t="s">
        <v>16</v>
      </c>
      <c r="I14" s="318"/>
      <c r="J14" s="318"/>
      <c r="K14" s="318"/>
      <c r="L14" s="318" t="s">
        <v>17</v>
      </c>
      <c r="M14" s="318"/>
      <c r="N14" s="319"/>
    </row>
    <row r="15" spans="1:18" ht="14.25">
      <c r="A15" s="407" t="s">
        <v>24</v>
      </c>
      <c r="B15" s="408"/>
      <c r="C15" s="65" t="str">
        <f>TEXT((F2 - WEEKDAY(F2, 2) +1), "m.d")</f>
        <v>9.12</v>
      </c>
      <c r="D15" s="2" t="s">
        <v>497</v>
      </c>
      <c r="E15" s="61"/>
      <c r="F15" s="62"/>
      <c r="G15" s="60"/>
      <c r="H15" s="61"/>
      <c r="I15" s="63"/>
      <c r="J15" s="63"/>
      <c r="K15" s="62"/>
      <c r="L15" s="60"/>
      <c r="M15" s="60"/>
      <c r="N15" s="64"/>
    </row>
    <row r="16" spans="1:18" ht="15.75" customHeight="1">
      <c r="A16" s="409"/>
      <c r="B16" s="410"/>
      <c r="C16" s="66"/>
      <c r="E16" s="308" t="s">
        <v>41</v>
      </c>
      <c r="F16" s="290"/>
      <c r="G16" s="151">
        <v>1</v>
      </c>
      <c r="H16" s="279"/>
      <c r="I16" s="280"/>
      <c r="J16" s="280"/>
      <c r="K16" s="281"/>
      <c r="L16" s="288"/>
      <c r="M16" s="263"/>
      <c r="N16" s="264"/>
    </row>
    <row r="17" spans="1:14" ht="28.5">
      <c r="A17" s="271" t="s">
        <v>10</v>
      </c>
      <c r="B17" s="272"/>
      <c r="C17" s="316" t="str">
        <f>TEXT((F2 - WEEKDAY(F2, 2) +2), "m.d")</f>
        <v>9.13</v>
      </c>
      <c r="D17" s="116" t="s">
        <v>498</v>
      </c>
      <c r="E17" s="309"/>
      <c r="F17" s="292"/>
      <c r="G17" s="272">
        <v>2</v>
      </c>
      <c r="H17" s="288"/>
      <c r="I17" s="263"/>
      <c r="J17" s="263"/>
      <c r="K17" s="263"/>
      <c r="L17" s="263"/>
      <c r="M17" s="263"/>
      <c r="N17" s="264"/>
    </row>
    <row r="18" spans="1:14" ht="15.75">
      <c r="A18" s="273"/>
      <c r="B18" s="274"/>
      <c r="C18" s="312"/>
      <c r="D18" s="20" t="s">
        <v>499</v>
      </c>
      <c r="E18" s="309"/>
      <c r="F18" s="292"/>
      <c r="G18" s="274"/>
      <c r="H18" s="265"/>
      <c r="I18" s="265"/>
      <c r="J18" s="265"/>
      <c r="K18" s="265"/>
      <c r="L18" s="265"/>
      <c r="M18" s="265"/>
      <c r="N18" s="266"/>
    </row>
    <row r="19" spans="1:14" ht="15.75">
      <c r="A19" s="277"/>
      <c r="B19" s="278"/>
      <c r="C19" s="317"/>
      <c r="D19" s="25" t="s">
        <v>500</v>
      </c>
      <c r="E19" s="309"/>
      <c r="F19" s="292"/>
      <c r="G19" s="278"/>
      <c r="H19" s="269"/>
      <c r="I19" s="269"/>
      <c r="J19" s="269"/>
      <c r="K19" s="269"/>
      <c r="L19" s="269"/>
      <c r="M19" s="269"/>
      <c r="N19" s="270"/>
    </row>
    <row r="20" spans="1:14" ht="15.75">
      <c r="A20" s="271" t="s">
        <v>11</v>
      </c>
      <c r="B20" s="272"/>
      <c r="C20" s="316" t="str">
        <f>TEXT((F2 - WEEKDAY(F2, 2) +3), "m.d")</f>
        <v>9.14</v>
      </c>
      <c r="D20" s="24"/>
      <c r="E20" s="309"/>
      <c r="F20" s="292"/>
      <c r="G20" s="272">
        <v>3</v>
      </c>
      <c r="H20" s="314"/>
      <c r="I20" s="263"/>
      <c r="J20" s="263"/>
      <c r="K20" s="263"/>
      <c r="L20" s="314"/>
      <c r="M20" s="263"/>
      <c r="N20" s="264"/>
    </row>
    <row r="21" spans="1:14" ht="15.75">
      <c r="A21" s="273"/>
      <c r="B21" s="274"/>
      <c r="C21" s="312"/>
      <c r="D21" s="20"/>
      <c r="E21" s="309"/>
      <c r="F21" s="292"/>
      <c r="G21" s="274"/>
      <c r="H21" s="265"/>
      <c r="I21" s="265"/>
      <c r="J21" s="265"/>
      <c r="K21" s="265"/>
      <c r="L21" s="265"/>
      <c r="M21" s="265"/>
      <c r="N21" s="266"/>
    </row>
    <row r="22" spans="1:14" ht="15.75" customHeight="1">
      <c r="A22" s="289" t="s">
        <v>12</v>
      </c>
      <c r="B22" s="290"/>
      <c r="C22" s="316" t="str">
        <f>TEXT((F2 - WEEKDAY(F2, 2) +4), "m.d")</f>
        <v>9.15</v>
      </c>
      <c r="D22" s="24"/>
      <c r="E22" s="309"/>
      <c r="F22" s="292"/>
      <c r="G22" s="272">
        <v>4</v>
      </c>
      <c r="H22" s="263"/>
      <c r="I22" s="263"/>
      <c r="J22" s="263"/>
      <c r="K22" s="263"/>
      <c r="L22" s="263"/>
      <c r="M22" s="263"/>
      <c r="N22" s="264"/>
    </row>
    <row r="23" spans="1:14" ht="15.75">
      <c r="A23" s="291"/>
      <c r="B23" s="292"/>
      <c r="C23" s="312"/>
      <c r="D23" s="20"/>
      <c r="E23" s="309"/>
      <c r="F23" s="292"/>
      <c r="G23" s="274"/>
      <c r="H23" s="265"/>
      <c r="I23" s="265"/>
      <c r="J23" s="265"/>
      <c r="K23" s="265"/>
      <c r="L23" s="265"/>
      <c r="M23" s="265"/>
      <c r="N23" s="266"/>
    </row>
    <row r="24" spans="1:14" ht="15.75">
      <c r="A24" s="291"/>
      <c r="B24" s="292"/>
      <c r="C24" s="313"/>
      <c r="D24" s="23"/>
      <c r="E24" s="309"/>
      <c r="F24" s="292"/>
      <c r="G24" s="276"/>
      <c r="H24" s="267"/>
      <c r="I24" s="267"/>
      <c r="J24" s="267"/>
      <c r="K24" s="267"/>
      <c r="L24" s="267"/>
      <c r="M24" s="267"/>
      <c r="N24" s="268"/>
    </row>
    <row r="25" spans="1:14" ht="15.75">
      <c r="A25" s="293"/>
      <c r="B25" s="294"/>
      <c r="C25" s="317"/>
      <c r="D25" s="25"/>
      <c r="E25" s="309"/>
      <c r="F25" s="292"/>
      <c r="G25" s="278"/>
      <c r="H25" s="269"/>
      <c r="I25" s="269"/>
      <c r="J25" s="269"/>
      <c r="K25" s="269"/>
      <c r="L25" s="269"/>
      <c r="M25" s="269"/>
      <c r="N25" s="270"/>
    </row>
    <row r="26" spans="1:14" ht="15.75" customHeight="1">
      <c r="A26" s="289" t="s">
        <v>13</v>
      </c>
      <c r="B26" s="290"/>
      <c r="C26" s="311" t="str">
        <f>TEXT((F2 - WEEKDAY(F2, 2) +5), "m.d")</f>
        <v>9.16</v>
      </c>
      <c r="D26" s="19"/>
      <c r="E26" s="309"/>
      <c r="F26" s="292"/>
      <c r="G26" s="306">
        <v>5</v>
      </c>
      <c r="H26" s="307"/>
      <c r="I26" s="307"/>
      <c r="J26" s="307"/>
      <c r="K26" s="307"/>
      <c r="L26" s="307"/>
      <c r="M26" s="307"/>
      <c r="N26" s="315"/>
    </row>
    <row r="27" spans="1:14" ht="15.75">
      <c r="A27" s="291"/>
      <c r="B27" s="292"/>
      <c r="C27" s="312"/>
      <c r="D27" s="20"/>
      <c r="E27" s="309"/>
      <c r="F27" s="292"/>
      <c r="G27" s="274"/>
      <c r="H27" s="265"/>
      <c r="I27" s="265"/>
      <c r="J27" s="265"/>
      <c r="K27" s="265"/>
      <c r="L27" s="265"/>
      <c r="M27" s="265"/>
      <c r="N27" s="266"/>
    </row>
    <row r="28" spans="1:14" ht="15.75">
      <c r="A28" s="293"/>
      <c r="B28" s="294"/>
      <c r="C28" s="313"/>
      <c r="D28" s="20"/>
      <c r="E28" s="310"/>
      <c r="F28" s="294"/>
      <c r="G28" s="276"/>
      <c r="H28" s="267"/>
      <c r="I28" s="267"/>
      <c r="J28" s="267"/>
      <c r="K28" s="267"/>
      <c r="L28" s="267"/>
      <c r="M28" s="267"/>
      <c r="N28" s="268"/>
    </row>
    <row r="29" spans="1:14" ht="21" customHeight="1">
      <c r="A29" s="289" t="s">
        <v>20</v>
      </c>
      <c r="B29" s="290"/>
      <c r="C29" s="311"/>
      <c r="D29" s="24"/>
      <c r="E29" s="298"/>
      <c r="F29" s="299"/>
      <c r="G29" s="300">
        <v>6</v>
      </c>
      <c r="H29" s="244"/>
      <c r="I29" s="245"/>
      <c r="J29" s="245"/>
      <c r="K29" s="303"/>
      <c r="L29" s="244"/>
      <c r="M29" s="245"/>
      <c r="N29" s="246"/>
    </row>
    <row r="30" spans="1:14" ht="19.5" customHeight="1">
      <c r="A30" s="291"/>
      <c r="B30" s="292"/>
      <c r="C30" s="312"/>
      <c r="D30" s="20"/>
      <c r="E30" s="253"/>
      <c r="F30" s="254"/>
      <c r="G30" s="301"/>
      <c r="H30" s="247"/>
      <c r="I30" s="248"/>
      <c r="J30" s="248"/>
      <c r="K30" s="304"/>
      <c r="L30" s="247"/>
      <c r="M30" s="248"/>
      <c r="N30" s="249"/>
    </row>
    <row r="31" spans="1:14" ht="21" customHeight="1">
      <c r="A31" s="293"/>
      <c r="B31" s="294"/>
      <c r="C31" s="313"/>
      <c r="D31" s="25"/>
      <c r="E31" s="255"/>
      <c r="F31" s="256"/>
      <c r="G31" s="302"/>
      <c r="H31" s="250"/>
      <c r="I31" s="251"/>
      <c r="J31" s="251"/>
      <c r="K31" s="305"/>
      <c r="L31" s="250"/>
      <c r="M31" s="251"/>
      <c r="N31" s="252"/>
    </row>
    <row r="32" spans="1:14" ht="21" customHeight="1">
      <c r="A32" s="289" t="s">
        <v>21</v>
      </c>
      <c r="B32" s="290"/>
      <c r="C32" s="295">
        <v>6.12</v>
      </c>
      <c r="D32" s="98"/>
      <c r="E32" s="298"/>
      <c r="F32" s="299"/>
      <c r="G32" s="300">
        <v>7</v>
      </c>
      <c r="H32" s="244"/>
      <c r="I32" s="245"/>
      <c r="J32" s="245"/>
      <c r="K32" s="303"/>
      <c r="L32" s="244"/>
      <c r="M32" s="245"/>
      <c r="N32" s="246"/>
    </row>
    <row r="33" spans="1:14" ht="21" customHeight="1">
      <c r="A33" s="291"/>
      <c r="B33" s="292"/>
      <c r="C33" s="296"/>
      <c r="D33" s="121"/>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3"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28" sqref="D28"/>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42632</v>
      </c>
      <c r="G2" s="363" t="str">
        <f>"第"&amp;WEEKNUM(F2,2)&amp;"周, 从"&amp;TEXT((F2 - WEEKDAY(F2, 2) +1), "e年m月d日")&amp;"到"&amp;TEXT((F2 - WEEKDAY(F2, 2) +7), "e年m月d日")</f>
        <v>第39周, 从2016年9月19日到2016年9月25日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59" t="s">
        <v>3</v>
      </c>
      <c r="H5" s="353" t="s">
        <v>4</v>
      </c>
      <c r="I5" s="354"/>
      <c r="J5" s="354"/>
      <c r="K5" s="354"/>
      <c r="L5" s="159" t="s">
        <v>5</v>
      </c>
      <c r="M5" s="159" t="s">
        <v>0</v>
      </c>
      <c r="N5" s="8" t="s">
        <v>1</v>
      </c>
    </row>
    <row r="6" spans="1:18" ht="14.25" customHeight="1">
      <c r="A6" s="9">
        <v>1</v>
      </c>
      <c r="B6" s="419" t="s">
        <v>240</v>
      </c>
      <c r="C6" s="351"/>
      <c r="D6" s="351"/>
      <c r="E6" s="351"/>
      <c r="F6" s="158"/>
      <c r="G6" s="10">
        <v>1</v>
      </c>
      <c r="H6" s="414"/>
      <c r="I6" s="415"/>
      <c r="J6" s="415"/>
      <c r="L6" s="58"/>
      <c r="M6" s="366"/>
      <c r="N6" s="59"/>
    </row>
    <row r="7" spans="1:18" ht="14.25" customHeight="1">
      <c r="A7" s="9">
        <v>2</v>
      </c>
      <c r="B7" s="420" t="s">
        <v>259</v>
      </c>
      <c r="C7" s="351"/>
      <c r="D7" s="351"/>
      <c r="E7" s="351"/>
      <c r="F7" s="158"/>
      <c r="G7" s="13">
        <v>2</v>
      </c>
      <c r="H7" s="416"/>
      <c r="I7" s="416"/>
      <c r="J7" s="416"/>
      <c r="L7" s="58"/>
      <c r="M7" s="367"/>
      <c r="N7" s="12"/>
    </row>
    <row r="8" spans="1:18" ht="14.25" customHeight="1">
      <c r="A8" s="9">
        <v>3</v>
      </c>
      <c r="B8" s="419"/>
      <c r="C8" s="351"/>
      <c r="D8" s="351"/>
      <c r="E8" s="351"/>
      <c r="F8" s="158"/>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61" t="s">
        <v>9</v>
      </c>
      <c r="E14" s="318" t="s">
        <v>15</v>
      </c>
      <c r="F14" s="318"/>
      <c r="G14" s="161" t="s">
        <v>3</v>
      </c>
      <c r="H14" s="318" t="s">
        <v>16</v>
      </c>
      <c r="I14" s="318"/>
      <c r="J14" s="318"/>
      <c r="K14" s="318"/>
      <c r="L14" s="318" t="s">
        <v>17</v>
      </c>
      <c r="M14" s="318"/>
      <c r="N14" s="319"/>
    </row>
    <row r="15" spans="1:18" ht="14.25">
      <c r="A15" s="407" t="s">
        <v>24</v>
      </c>
      <c r="B15" s="408"/>
      <c r="C15" s="65" t="str">
        <f>TEXT((F2 - WEEKDAY(F2, 2) +1), "m.d")</f>
        <v>9.19</v>
      </c>
      <c r="D15" s="2" t="s">
        <v>503</v>
      </c>
      <c r="E15" s="61"/>
      <c r="F15" s="62"/>
      <c r="G15" s="60"/>
      <c r="H15" s="61"/>
      <c r="I15" s="63"/>
      <c r="J15" s="63"/>
      <c r="K15" s="62"/>
      <c r="L15" s="60"/>
      <c r="M15" s="60"/>
      <c r="N15" s="64"/>
    </row>
    <row r="16" spans="1:18" ht="15.75" customHeight="1">
      <c r="A16" s="409"/>
      <c r="B16" s="410"/>
      <c r="C16" s="66"/>
      <c r="D16" s="2" t="s">
        <v>504</v>
      </c>
      <c r="E16" s="308" t="s">
        <v>41</v>
      </c>
      <c r="F16" s="290"/>
      <c r="G16" s="160">
        <v>1</v>
      </c>
      <c r="H16" s="279"/>
      <c r="I16" s="280"/>
      <c r="J16" s="280"/>
      <c r="K16" s="281"/>
      <c r="L16" s="288"/>
      <c r="M16" s="263"/>
      <c r="N16" s="264"/>
    </row>
    <row r="17" spans="1:14" ht="14.25">
      <c r="A17" s="271" t="s">
        <v>10</v>
      </c>
      <c r="B17" s="272"/>
      <c r="C17" s="316" t="str">
        <f>TEXT((F2 - WEEKDAY(F2, 2) +2), "m.d")</f>
        <v>9.20</v>
      </c>
      <c r="D17" s="116" t="s">
        <v>505</v>
      </c>
      <c r="E17" s="309"/>
      <c r="F17" s="292"/>
      <c r="G17" s="272">
        <v>2</v>
      </c>
      <c r="H17" s="288"/>
      <c r="I17" s="263"/>
      <c r="J17" s="263"/>
      <c r="K17" s="263"/>
      <c r="L17" s="263"/>
      <c r="M17" s="263"/>
      <c r="N17" s="264"/>
    </row>
    <row r="18" spans="1:14" ht="15.75">
      <c r="A18" s="273"/>
      <c r="B18" s="274"/>
      <c r="C18" s="312"/>
      <c r="D18" s="20" t="s">
        <v>506</v>
      </c>
      <c r="E18" s="309"/>
      <c r="F18" s="292"/>
      <c r="G18" s="274"/>
      <c r="H18" s="265"/>
      <c r="I18" s="265"/>
      <c r="J18" s="265"/>
      <c r="K18" s="265"/>
      <c r="L18" s="265"/>
      <c r="M18" s="265"/>
      <c r="N18" s="266"/>
    </row>
    <row r="19" spans="1:14" ht="31.5">
      <c r="A19" s="277"/>
      <c r="B19" s="278"/>
      <c r="C19" s="317"/>
      <c r="D19" s="167" t="s">
        <v>515</v>
      </c>
      <c r="E19" s="309"/>
      <c r="F19" s="292"/>
      <c r="G19" s="278"/>
      <c r="H19" s="269"/>
      <c r="I19" s="269"/>
      <c r="J19" s="269"/>
      <c r="K19" s="269"/>
      <c r="L19" s="269"/>
      <c r="M19" s="269"/>
      <c r="N19" s="270"/>
    </row>
    <row r="20" spans="1:14" ht="15.75">
      <c r="A20" s="271" t="s">
        <v>11</v>
      </c>
      <c r="B20" s="272"/>
      <c r="C20" s="316" t="str">
        <f>TEXT((F2 - WEEKDAY(F2, 2) +3), "m.d")</f>
        <v>9.21</v>
      </c>
      <c r="D20" s="24" t="s">
        <v>507</v>
      </c>
      <c r="E20" s="309"/>
      <c r="F20" s="292"/>
      <c r="G20" s="272">
        <v>3</v>
      </c>
      <c r="H20" s="314"/>
      <c r="I20" s="263"/>
      <c r="J20" s="263"/>
      <c r="K20" s="263"/>
      <c r="L20" s="314"/>
      <c r="M20" s="263"/>
      <c r="N20" s="264"/>
    </row>
    <row r="21" spans="1:14" ht="15.75">
      <c r="A21" s="273"/>
      <c r="B21" s="274"/>
      <c r="C21" s="312"/>
      <c r="D21" s="20" t="s">
        <v>508</v>
      </c>
      <c r="E21" s="309"/>
      <c r="F21" s="292"/>
      <c r="G21" s="274"/>
      <c r="H21" s="265"/>
      <c r="I21" s="265"/>
      <c r="J21" s="265"/>
      <c r="K21" s="265"/>
      <c r="L21" s="265"/>
      <c r="M21" s="265"/>
      <c r="N21" s="266"/>
    </row>
    <row r="22" spans="1:14" ht="15.75" customHeight="1">
      <c r="A22" s="289" t="s">
        <v>12</v>
      </c>
      <c r="B22" s="290"/>
      <c r="C22" s="316" t="str">
        <f>TEXT((F2 - WEEKDAY(F2, 2) +4), "m.d")</f>
        <v>9.22</v>
      </c>
      <c r="D22" s="166" t="s">
        <v>509</v>
      </c>
      <c r="E22" s="309"/>
      <c r="F22" s="292"/>
      <c r="G22" s="272">
        <v>4</v>
      </c>
      <c r="H22" s="263"/>
      <c r="I22" s="263"/>
      <c r="J22" s="263"/>
      <c r="K22" s="263"/>
      <c r="L22" s="263"/>
      <c r="M22" s="263"/>
      <c r="N22" s="264"/>
    </row>
    <row r="23" spans="1:14" ht="15.75">
      <c r="A23" s="291"/>
      <c r="B23" s="292"/>
      <c r="C23" s="312"/>
      <c r="D23" s="20" t="s">
        <v>510</v>
      </c>
      <c r="E23" s="309"/>
      <c r="F23" s="292"/>
      <c r="G23" s="274"/>
      <c r="H23" s="265"/>
      <c r="I23" s="265"/>
      <c r="J23" s="265"/>
      <c r="K23" s="265"/>
      <c r="L23" s="265"/>
      <c r="M23" s="265"/>
      <c r="N23" s="266"/>
    </row>
    <row r="24" spans="1:14" ht="15.75">
      <c r="A24" s="291"/>
      <c r="B24" s="292"/>
      <c r="C24" s="313"/>
      <c r="D24" s="163" t="s">
        <v>511</v>
      </c>
      <c r="E24" s="309"/>
      <c r="F24" s="292"/>
      <c r="G24" s="276"/>
      <c r="H24" s="267"/>
      <c r="I24" s="267"/>
      <c r="J24" s="267"/>
      <c r="K24" s="267"/>
      <c r="L24" s="267"/>
      <c r="M24" s="267"/>
      <c r="N24" s="268"/>
    </row>
    <row r="25" spans="1:14" ht="15.75">
      <c r="A25" s="293"/>
      <c r="B25" s="294"/>
      <c r="C25" s="317"/>
      <c r="D25" s="164" t="s">
        <v>512</v>
      </c>
      <c r="E25" s="309"/>
      <c r="F25" s="292"/>
      <c r="G25" s="278"/>
      <c r="H25" s="269"/>
      <c r="I25" s="269"/>
      <c r="J25" s="269"/>
      <c r="K25" s="269"/>
      <c r="L25" s="269"/>
      <c r="M25" s="269"/>
      <c r="N25" s="270"/>
    </row>
    <row r="26" spans="1:14" ht="15.75" customHeight="1">
      <c r="A26" s="289" t="s">
        <v>13</v>
      </c>
      <c r="B26" s="290"/>
      <c r="C26" s="311" t="str">
        <f>TEXT((F2 - WEEKDAY(F2, 2) +5), "m.d")</f>
        <v>9.23</v>
      </c>
      <c r="D26" s="165" t="s">
        <v>513</v>
      </c>
      <c r="E26" s="309"/>
      <c r="F26" s="292"/>
      <c r="G26" s="306">
        <v>5</v>
      </c>
      <c r="H26" s="307"/>
      <c r="I26" s="307"/>
      <c r="J26" s="307"/>
      <c r="K26" s="307"/>
      <c r="L26" s="307"/>
      <c r="M26" s="307"/>
      <c r="N26" s="315"/>
    </row>
    <row r="27" spans="1:14" ht="15.75">
      <c r="A27" s="291"/>
      <c r="B27" s="292"/>
      <c r="C27" s="312"/>
      <c r="D27" s="20" t="s">
        <v>514</v>
      </c>
      <c r="E27" s="309"/>
      <c r="F27" s="292"/>
      <c r="G27" s="274"/>
      <c r="H27" s="265"/>
      <c r="I27" s="265"/>
      <c r="J27" s="265"/>
      <c r="K27" s="265"/>
      <c r="L27" s="265"/>
      <c r="M27" s="265"/>
      <c r="N27" s="266"/>
    </row>
    <row r="28" spans="1:14" ht="15.75">
      <c r="A28" s="293"/>
      <c r="B28" s="294"/>
      <c r="C28" s="313"/>
      <c r="D28" s="168" t="s">
        <v>516</v>
      </c>
      <c r="E28" s="310"/>
      <c r="F28" s="294"/>
      <c r="G28" s="276"/>
      <c r="H28" s="267"/>
      <c r="I28" s="267"/>
      <c r="J28" s="267"/>
      <c r="K28" s="267"/>
      <c r="L28" s="267"/>
      <c r="M28" s="267"/>
      <c r="N28" s="268"/>
    </row>
    <row r="29" spans="1:14" ht="21" customHeight="1">
      <c r="A29" s="289" t="s">
        <v>20</v>
      </c>
      <c r="B29" s="290"/>
      <c r="C29" s="311"/>
      <c r="D29" s="166" t="s">
        <v>517</v>
      </c>
      <c r="E29" s="298"/>
      <c r="F29" s="299"/>
      <c r="G29" s="300">
        <v>6</v>
      </c>
      <c r="H29" s="244"/>
      <c r="I29" s="245"/>
      <c r="J29" s="245"/>
      <c r="K29" s="303"/>
      <c r="L29" s="244"/>
      <c r="M29" s="245"/>
      <c r="N29" s="246"/>
    </row>
    <row r="30" spans="1:14" ht="19.5" customHeight="1">
      <c r="A30" s="291"/>
      <c r="B30" s="292"/>
      <c r="C30" s="312"/>
      <c r="D30" s="168" t="s">
        <v>518</v>
      </c>
      <c r="E30" s="253"/>
      <c r="F30" s="254"/>
      <c r="G30" s="301"/>
      <c r="H30" s="247"/>
      <c r="I30" s="248"/>
      <c r="J30" s="248"/>
      <c r="K30" s="304"/>
      <c r="L30" s="247"/>
      <c r="M30" s="248"/>
      <c r="N30" s="249"/>
    </row>
    <row r="31" spans="1:14" ht="21" customHeight="1">
      <c r="A31" s="293"/>
      <c r="B31" s="294"/>
      <c r="C31" s="313"/>
      <c r="D31" s="25"/>
      <c r="E31" s="255"/>
      <c r="F31" s="256"/>
      <c r="G31" s="302"/>
      <c r="H31" s="250"/>
      <c r="I31" s="251"/>
      <c r="J31" s="251"/>
      <c r="K31" s="305"/>
      <c r="L31" s="250"/>
      <c r="M31" s="251"/>
      <c r="N31" s="252"/>
    </row>
    <row r="32" spans="1:14" ht="21" customHeight="1">
      <c r="A32" s="289" t="s">
        <v>21</v>
      </c>
      <c r="B32" s="290"/>
      <c r="C32" s="295">
        <v>9.18</v>
      </c>
      <c r="D32" s="98" t="s">
        <v>501</v>
      </c>
      <c r="E32" s="298"/>
      <c r="F32" s="299"/>
      <c r="G32" s="300">
        <v>7</v>
      </c>
      <c r="H32" s="244"/>
      <c r="I32" s="245"/>
      <c r="J32" s="245"/>
      <c r="K32" s="303"/>
      <c r="L32" s="244"/>
      <c r="M32" s="245"/>
      <c r="N32" s="246"/>
    </row>
    <row r="33" spans="1:14" ht="21" customHeight="1">
      <c r="A33" s="291"/>
      <c r="B33" s="292"/>
      <c r="C33" s="296"/>
      <c r="D33" s="162" t="s">
        <v>502</v>
      </c>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69">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 ref="G22:G25"/>
    <mergeCell ref="H22:K25"/>
    <mergeCell ref="L22:N25"/>
    <mergeCell ref="A26:B28"/>
    <mergeCell ref="C26:C28"/>
    <mergeCell ref="G26:G28"/>
    <mergeCell ref="H26:K28"/>
    <mergeCell ref="L26:N28"/>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 type="noConversion"/>
  <conditionalFormatting sqref="A1:XFD1048576">
    <cfRule type="expression" dxfId="2"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15" sqref="D15:D17"/>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42639</v>
      </c>
      <c r="G2" s="363" t="str">
        <f>"第"&amp;WEEKNUM(F2,2)&amp;"周, 从"&amp;TEXT((F2 - WEEKDAY(F2, 2) +1), "e年m月d日")&amp;"到"&amp;TEXT((F2 - WEEKDAY(F2, 2) +7), "e年m月d日")</f>
        <v>第40周, 从2016年9月26日到2016年10月2日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70" t="s">
        <v>3</v>
      </c>
      <c r="H5" s="353" t="s">
        <v>4</v>
      </c>
      <c r="I5" s="354"/>
      <c r="J5" s="354"/>
      <c r="K5" s="354"/>
      <c r="L5" s="170" t="s">
        <v>5</v>
      </c>
      <c r="M5" s="170" t="s">
        <v>0</v>
      </c>
      <c r="N5" s="8" t="s">
        <v>1</v>
      </c>
    </row>
    <row r="6" spans="1:18" ht="14.25" customHeight="1">
      <c r="A6" s="9">
        <v>1</v>
      </c>
      <c r="B6" s="419" t="s">
        <v>240</v>
      </c>
      <c r="C6" s="351"/>
      <c r="D6" s="351"/>
      <c r="E6" s="351"/>
      <c r="F6" s="169"/>
      <c r="G6" s="10">
        <v>1</v>
      </c>
      <c r="H6" s="414"/>
      <c r="I6" s="415"/>
      <c r="J6" s="415"/>
      <c r="L6" s="58"/>
      <c r="M6" s="366"/>
      <c r="N6" s="59"/>
    </row>
    <row r="7" spans="1:18" ht="14.25" customHeight="1">
      <c r="A7" s="9">
        <v>2</v>
      </c>
      <c r="B7" s="420" t="s">
        <v>259</v>
      </c>
      <c r="C7" s="351"/>
      <c r="D7" s="351"/>
      <c r="E7" s="351"/>
      <c r="F7" s="169"/>
      <c r="G7" s="13">
        <v>2</v>
      </c>
      <c r="H7" s="416"/>
      <c r="I7" s="416"/>
      <c r="J7" s="416"/>
      <c r="L7" s="58"/>
      <c r="M7" s="367"/>
      <c r="N7" s="12"/>
    </row>
    <row r="8" spans="1:18" ht="14.25" customHeight="1">
      <c r="A8" s="9">
        <v>3</v>
      </c>
      <c r="B8" s="419"/>
      <c r="C8" s="351"/>
      <c r="D8" s="351"/>
      <c r="E8" s="351"/>
      <c r="F8" s="169"/>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72" t="s">
        <v>9</v>
      </c>
      <c r="E14" s="318" t="s">
        <v>15</v>
      </c>
      <c r="F14" s="318"/>
      <c r="G14" s="172" t="s">
        <v>3</v>
      </c>
      <c r="H14" s="318" t="s">
        <v>16</v>
      </c>
      <c r="I14" s="318"/>
      <c r="J14" s="318"/>
      <c r="K14" s="318"/>
      <c r="L14" s="318" t="s">
        <v>17</v>
      </c>
      <c r="M14" s="318"/>
      <c r="N14" s="319"/>
    </row>
    <row r="15" spans="1:18" ht="18" customHeight="1">
      <c r="A15" s="407" t="s">
        <v>24</v>
      </c>
      <c r="B15" s="408"/>
      <c r="C15" s="65" t="str">
        <f>TEXT((F2 - WEEKDAY(F2, 2) +1), "m.d")</f>
        <v>9.26</v>
      </c>
      <c r="D15" s="177" t="s">
        <v>519</v>
      </c>
      <c r="E15" s="61"/>
      <c r="F15" s="62"/>
      <c r="G15" s="60"/>
      <c r="H15" s="61"/>
      <c r="I15" s="63"/>
      <c r="J15" s="63"/>
      <c r="K15" s="62"/>
      <c r="L15" s="60"/>
      <c r="M15" s="60"/>
      <c r="N15" s="64"/>
    </row>
    <row r="16" spans="1:18" ht="15.75" customHeight="1">
      <c r="A16" s="409"/>
      <c r="B16" s="410"/>
      <c r="C16" s="66"/>
      <c r="D16" s="2" t="s">
        <v>520</v>
      </c>
      <c r="E16" s="308" t="s">
        <v>41</v>
      </c>
      <c r="F16" s="290"/>
      <c r="G16" s="171">
        <v>1</v>
      </c>
      <c r="H16" s="279"/>
      <c r="I16" s="280"/>
      <c r="J16" s="280"/>
      <c r="K16" s="281"/>
      <c r="L16" s="288"/>
      <c r="M16" s="263"/>
      <c r="N16" s="264"/>
    </row>
    <row r="17" spans="1:14" ht="14.25">
      <c r="A17" s="271" t="s">
        <v>10</v>
      </c>
      <c r="B17" s="272"/>
      <c r="C17" s="316" t="str">
        <f>TEXT((F2 - WEEKDAY(F2, 2) +2), "m.d")</f>
        <v>9.27</v>
      </c>
      <c r="D17" s="116" t="s">
        <v>521</v>
      </c>
      <c r="E17" s="309"/>
      <c r="F17" s="292"/>
      <c r="G17" s="272">
        <v>2</v>
      </c>
      <c r="H17" s="288"/>
      <c r="I17" s="263"/>
      <c r="J17" s="263"/>
      <c r="K17" s="263"/>
      <c r="L17" s="263"/>
      <c r="M17" s="263"/>
      <c r="N17" s="264"/>
    </row>
    <row r="18" spans="1:14" ht="15.75">
      <c r="A18" s="273"/>
      <c r="B18" s="274"/>
      <c r="C18" s="312"/>
      <c r="D18" s="20"/>
      <c r="E18" s="309"/>
      <c r="F18" s="292"/>
      <c r="G18" s="274"/>
      <c r="H18" s="265"/>
      <c r="I18" s="265"/>
      <c r="J18" s="265"/>
      <c r="K18" s="265"/>
      <c r="L18" s="265"/>
      <c r="M18" s="265"/>
      <c r="N18" s="266"/>
    </row>
    <row r="19" spans="1:14" ht="15.75">
      <c r="A19" s="277"/>
      <c r="B19" s="278"/>
      <c r="C19" s="317"/>
      <c r="D19" s="167"/>
      <c r="E19" s="309"/>
      <c r="F19" s="292"/>
      <c r="G19" s="278"/>
      <c r="H19" s="269"/>
      <c r="I19" s="269"/>
      <c r="J19" s="269"/>
      <c r="K19" s="269"/>
      <c r="L19" s="269"/>
      <c r="M19" s="269"/>
      <c r="N19" s="270"/>
    </row>
    <row r="20" spans="1:14" ht="15.75">
      <c r="A20" s="271" t="s">
        <v>11</v>
      </c>
      <c r="B20" s="272"/>
      <c r="C20" s="316" t="str">
        <f>TEXT((F2 - WEEKDAY(F2, 2) +3), "m.d")</f>
        <v>9.28</v>
      </c>
      <c r="D20" s="24"/>
      <c r="E20" s="309"/>
      <c r="F20" s="292"/>
      <c r="G20" s="272">
        <v>3</v>
      </c>
      <c r="H20" s="314"/>
      <c r="I20" s="263"/>
      <c r="J20" s="263"/>
      <c r="K20" s="263"/>
      <c r="L20" s="314"/>
      <c r="M20" s="263"/>
      <c r="N20" s="264"/>
    </row>
    <row r="21" spans="1:14" ht="15.75">
      <c r="A21" s="273"/>
      <c r="B21" s="274"/>
      <c r="C21" s="312"/>
      <c r="D21" s="20"/>
      <c r="E21" s="309"/>
      <c r="F21" s="292"/>
      <c r="G21" s="274"/>
      <c r="H21" s="265"/>
      <c r="I21" s="265"/>
      <c r="J21" s="265"/>
      <c r="K21" s="265"/>
      <c r="L21" s="265"/>
      <c r="M21" s="265"/>
      <c r="N21" s="266"/>
    </row>
    <row r="22" spans="1:14" ht="15.75" customHeight="1">
      <c r="A22" s="289" t="s">
        <v>12</v>
      </c>
      <c r="B22" s="290"/>
      <c r="C22" s="316" t="str">
        <f>TEXT((F2 - WEEKDAY(F2, 2) +4), "m.d")</f>
        <v>9.29</v>
      </c>
      <c r="D22" s="166"/>
      <c r="E22" s="309"/>
      <c r="F22" s="292"/>
      <c r="G22" s="272">
        <v>4</v>
      </c>
      <c r="H22" s="263"/>
      <c r="I22" s="263"/>
      <c r="J22" s="263"/>
      <c r="K22" s="263"/>
      <c r="L22" s="263"/>
      <c r="M22" s="263"/>
      <c r="N22" s="264"/>
    </row>
    <row r="23" spans="1:14" ht="15.75">
      <c r="A23" s="291"/>
      <c r="B23" s="292"/>
      <c r="C23" s="312"/>
      <c r="D23" s="20"/>
      <c r="E23" s="309"/>
      <c r="F23" s="292"/>
      <c r="G23" s="274"/>
      <c r="H23" s="265"/>
      <c r="I23" s="265"/>
      <c r="J23" s="265"/>
      <c r="K23" s="265"/>
      <c r="L23" s="265"/>
      <c r="M23" s="265"/>
      <c r="N23" s="266"/>
    </row>
    <row r="24" spans="1:14" ht="15.75">
      <c r="A24" s="291"/>
      <c r="B24" s="292"/>
      <c r="C24" s="313"/>
      <c r="D24" s="163"/>
      <c r="E24" s="309"/>
      <c r="F24" s="292"/>
      <c r="G24" s="276"/>
      <c r="H24" s="267"/>
      <c r="I24" s="267"/>
      <c r="J24" s="267"/>
      <c r="K24" s="267"/>
      <c r="L24" s="267"/>
      <c r="M24" s="267"/>
      <c r="N24" s="268"/>
    </row>
    <row r="25" spans="1:14" ht="15.75">
      <c r="A25" s="293"/>
      <c r="B25" s="294"/>
      <c r="C25" s="317"/>
      <c r="D25" s="164"/>
      <c r="E25" s="309"/>
      <c r="F25" s="292"/>
      <c r="G25" s="278"/>
      <c r="H25" s="269"/>
      <c r="I25" s="269"/>
      <c r="J25" s="269"/>
      <c r="K25" s="269"/>
      <c r="L25" s="269"/>
      <c r="M25" s="269"/>
      <c r="N25" s="270"/>
    </row>
    <row r="26" spans="1:14" ht="15.75" customHeight="1">
      <c r="A26" s="289" t="s">
        <v>13</v>
      </c>
      <c r="B26" s="290"/>
      <c r="C26" s="311" t="str">
        <f>TEXT((F2 - WEEKDAY(F2, 2) +5), "m.d")</f>
        <v>9.30</v>
      </c>
      <c r="D26" s="165"/>
      <c r="E26" s="309"/>
      <c r="F26" s="292"/>
      <c r="G26" s="306">
        <v>5</v>
      </c>
      <c r="H26" s="307"/>
      <c r="I26" s="307"/>
      <c r="J26" s="307"/>
      <c r="K26" s="307"/>
      <c r="L26" s="307"/>
      <c r="M26" s="307"/>
      <c r="N26" s="315"/>
    </row>
    <row r="27" spans="1:14" ht="15.75">
      <c r="A27" s="291"/>
      <c r="B27" s="292"/>
      <c r="C27" s="312"/>
      <c r="D27" s="20"/>
      <c r="E27" s="309"/>
      <c r="F27" s="292"/>
      <c r="G27" s="274"/>
      <c r="H27" s="265"/>
      <c r="I27" s="265"/>
      <c r="J27" s="265"/>
      <c r="K27" s="265"/>
      <c r="L27" s="265"/>
      <c r="M27" s="265"/>
      <c r="N27" s="266"/>
    </row>
    <row r="28" spans="1:14" ht="15.75">
      <c r="A28" s="293"/>
      <c r="B28" s="294"/>
      <c r="C28" s="313"/>
      <c r="D28" s="168"/>
      <c r="E28" s="310"/>
      <c r="F28" s="294"/>
      <c r="G28" s="276"/>
      <c r="H28" s="267"/>
      <c r="I28" s="267"/>
      <c r="J28" s="267"/>
      <c r="K28" s="267"/>
      <c r="L28" s="267"/>
      <c r="M28" s="267"/>
      <c r="N28" s="268"/>
    </row>
    <row r="29" spans="1:14" ht="21" customHeight="1">
      <c r="A29" s="289" t="s">
        <v>20</v>
      </c>
      <c r="B29" s="290"/>
      <c r="C29" s="311"/>
      <c r="D29" s="166"/>
      <c r="E29" s="298"/>
      <c r="F29" s="299"/>
      <c r="G29" s="300">
        <v>6</v>
      </c>
      <c r="H29" s="244"/>
      <c r="I29" s="245"/>
      <c r="J29" s="245"/>
      <c r="K29" s="303"/>
      <c r="L29" s="244"/>
      <c r="M29" s="245"/>
      <c r="N29" s="246"/>
    </row>
    <row r="30" spans="1:14" ht="19.5" customHeight="1">
      <c r="A30" s="291"/>
      <c r="B30" s="292"/>
      <c r="C30" s="312"/>
      <c r="D30" s="168"/>
      <c r="E30" s="253"/>
      <c r="F30" s="254"/>
      <c r="G30" s="301"/>
      <c r="H30" s="247"/>
      <c r="I30" s="248"/>
      <c r="J30" s="248"/>
      <c r="K30" s="304"/>
      <c r="L30" s="247"/>
      <c r="M30" s="248"/>
      <c r="N30" s="249"/>
    </row>
    <row r="31" spans="1:14" ht="21" customHeight="1">
      <c r="A31" s="293"/>
      <c r="B31" s="294"/>
      <c r="C31" s="313"/>
      <c r="D31" s="25"/>
      <c r="E31" s="255"/>
      <c r="F31" s="256"/>
      <c r="G31" s="302"/>
      <c r="H31" s="250"/>
      <c r="I31" s="251"/>
      <c r="J31" s="251"/>
      <c r="K31" s="305"/>
      <c r="L31" s="250"/>
      <c r="M31" s="251"/>
      <c r="N31" s="252"/>
    </row>
    <row r="32" spans="1:14" ht="21" customHeight="1">
      <c r="A32" s="289" t="s">
        <v>21</v>
      </c>
      <c r="B32" s="290"/>
      <c r="C32" s="295">
        <v>9.18</v>
      </c>
      <c r="D32" s="98"/>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69">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 ref="G22:G25"/>
    <mergeCell ref="H22:K25"/>
    <mergeCell ref="L22:N25"/>
    <mergeCell ref="A26:B28"/>
    <mergeCell ref="C26:C28"/>
    <mergeCell ref="G26:G28"/>
    <mergeCell ref="H26:K28"/>
    <mergeCell ref="L26:N28"/>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 type="noConversion"/>
  <conditionalFormatting sqref="A1:XFD1048576">
    <cfRule type="expression" dxfId="1"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29" sqref="D29"/>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42651</v>
      </c>
      <c r="G2" s="363" t="str">
        <f>"第"&amp;WEEKNUM(F2,2)&amp;"周, 从"&amp;TEXT((F2 - WEEKDAY(F2, 2) +1), "e年m月d日")&amp;"到"&amp;TEXT((F2 - WEEKDAY(F2, 2) +7), "e年m月d日")</f>
        <v>第41周, 从2016年10月3日到2016年10月9日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76" t="s">
        <v>3</v>
      </c>
      <c r="H5" s="353" t="s">
        <v>4</v>
      </c>
      <c r="I5" s="354"/>
      <c r="J5" s="354"/>
      <c r="K5" s="354"/>
      <c r="L5" s="176" t="s">
        <v>5</v>
      </c>
      <c r="M5" s="176" t="s">
        <v>0</v>
      </c>
      <c r="N5" s="8" t="s">
        <v>1</v>
      </c>
    </row>
    <row r="6" spans="1:18" ht="14.25" customHeight="1">
      <c r="A6" s="9">
        <v>1</v>
      </c>
      <c r="B6" s="419" t="s">
        <v>240</v>
      </c>
      <c r="C6" s="351"/>
      <c r="D6" s="351"/>
      <c r="E6" s="351"/>
      <c r="F6" s="175"/>
      <c r="G6" s="10">
        <v>1</v>
      </c>
      <c r="H6" s="414"/>
      <c r="I6" s="415"/>
      <c r="J6" s="415"/>
      <c r="L6" s="58"/>
      <c r="M6" s="366"/>
      <c r="N6" s="59"/>
    </row>
    <row r="7" spans="1:18" ht="14.25" customHeight="1">
      <c r="A7" s="9">
        <v>2</v>
      </c>
      <c r="B7" s="420" t="s">
        <v>259</v>
      </c>
      <c r="C7" s="351"/>
      <c r="D7" s="351"/>
      <c r="E7" s="351"/>
      <c r="F7" s="175"/>
      <c r="G7" s="13">
        <v>2</v>
      </c>
      <c r="H7" s="416"/>
      <c r="I7" s="416"/>
      <c r="J7" s="416"/>
      <c r="L7" s="58"/>
      <c r="M7" s="367"/>
      <c r="N7" s="12"/>
    </row>
    <row r="8" spans="1:18" ht="14.25" customHeight="1">
      <c r="A8" s="9">
        <v>3</v>
      </c>
      <c r="B8" s="419"/>
      <c r="C8" s="351"/>
      <c r="D8" s="351"/>
      <c r="E8" s="351"/>
      <c r="F8" s="175"/>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74" t="s">
        <v>9</v>
      </c>
      <c r="E14" s="318" t="s">
        <v>15</v>
      </c>
      <c r="F14" s="318"/>
      <c r="G14" s="174" t="s">
        <v>3</v>
      </c>
      <c r="H14" s="318" t="s">
        <v>16</v>
      </c>
      <c r="I14" s="318"/>
      <c r="J14" s="318"/>
      <c r="K14" s="318"/>
      <c r="L14" s="318" t="s">
        <v>17</v>
      </c>
      <c r="M14" s="318"/>
      <c r="N14" s="319"/>
    </row>
    <row r="15" spans="1:18" ht="18" customHeight="1">
      <c r="A15" s="407" t="s">
        <v>24</v>
      </c>
      <c r="B15" s="408"/>
      <c r="C15" s="65" t="str">
        <f>TEXT((F2 - WEEKDAY(F2, 2) +1), "m.d")</f>
        <v>10.3</v>
      </c>
      <c r="D15" s="177"/>
      <c r="E15" s="61"/>
      <c r="F15" s="62"/>
      <c r="G15" s="60"/>
      <c r="H15" s="61"/>
      <c r="I15" s="63"/>
      <c r="J15" s="63"/>
      <c r="K15" s="62"/>
      <c r="L15" s="60"/>
      <c r="M15" s="60"/>
      <c r="N15" s="64"/>
    </row>
    <row r="16" spans="1:18" ht="15.75" customHeight="1">
      <c r="A16" s="409"/>
      <c r="B16" s="410"/>
      <c r="C16" s="66"/>
      <c r="E16" s="308" t="s">
        <v>41</v>
      </c>
      <c r="F16" s="290"/>
      <c r="G16" s="173">
        <v>1</v>
      </c>
      <c r="H16" s="279"/>
      <c r="I16" s="280"/>
      <c r="J16" s="280"/>
      <c r="K16" s="281"/>
      <c r="L16" s="288"/>
      <c r="M16" s="263"/>
      <c r="N16" s="264"/>
    </row>
    <row r="17" spans="1:14" ht="14.25">
      <c r="A17" s="271" t="s">
        <v>10</v>
      </c>
      <c r="B17" s="272"/>
      <c r="C17" s="316" t="str">
        <f>TEXT((F2 - WEEKDAY(F2, 2) +2), "m.d")</f>
        <v>10.4</v>
      </c>
      <c r="D17" s="116"/>
      <c r="E17" s="309"/>
      <c r="F17" s="292"/>
      <c r="G17" s="272">
        <v>2</v>
      </c>
      <c r="H17" s="288"/>
      <c r="I17" s="263"/>
      <c r="J17" s="263"/>
      <c r="K17" s="263"/>
      <c r="L17" s="263"/>
      <c r="M17" s="263"/>
      <c r="N17" s="264"/>
    </row>
    <row r="18" spans="1:14" ht="15.75">
      <c r="A18" s="273"/>
      <c r="B18" s="274"/>
      <c r="C18" s="312"/>
      <c r="D18" s="20"/>
      <c r="E18" s="309"/>
      <c r="F18" s="292"/>
      <c r="G18" s="274"/>
      <c r="H18" s="265"/>
      <c r="I18" s="265"/>
      <c r="J18" s="265"/>
      <c r="K18" s="265"/>
      <c r="L18" s="265"/>
      <c r="M18" s="265"/>
      <c r="N18" s="266"/>
    </row>
    <row r="19" spans="1:14" ht="15.75">
      <c r="A19" s="277"/>
      <c r="B19" s="278"/>
      <c r="C19" s="317"/>
      <c r="D19" s="167"/>
      <c r="E19" s="309"/>
      <c r="F19" s="292"/>
      <c r="G19" s="278"/>
      <c r="H19" s="269"/>
      <c r="I19" s="269"/>
      <c r="J19" s="269"/>
      <c r="K19" s="269"/>
      <c r="L19" s="269"/>
      <c r="M19" s="269"/>
      <c r="N19" s="270"/>
    </row>
    <row r="20" spans="1:14" ht="15.75">
      <c r="A20" s="271" t="s">
        <v>11</v>
      </c>
      <c r="B20" s="272"/>
      <c r="C20" s="316" t="str">
        <f>TEXT((F2 - WEEKDAY(F2, 2) +3), "m.d")</f>
        <v>10.5</v>
      </c>
      <c r="D20" s="24"/>
      <c r="E20" s="309"/>
      <c r="F20" s="292"/>
      <c r="G20" s="272">
        <v>3</v>
      </c>
      <c r="H20" s="314"/>
      <c r="I20" s="263"/>
      <c r="J20" s="263"/>
      <c r="K20" s="263"/>
      <c r="L20" s="314"/>
      <c r="M20" s="263"/>
      <c r="N20" s="264"/>
    </row>
    <row r="21" spans="1:14" ht="15.75">
      <c r="A21" s="273"/>
      <c r="B21" s="274"/>
      <c r="C21" s="312"/>
      <c r="D21" s="20"/>
      <c r="E21" s="309"/>
      <c r="F21" s="292"/>
      <c r="G21" s="274"/>
      <c r="H21" s="265"/>
      <c r="I21" s="265"/>
      <c r="J21" s="265"/>
      <c r="K21" s="265"/>
      <c r="L21" s="265"/>
      <c r="M21" s="265"/>
      <c r="N21" s="266"/>
    </row>
    <row r="22" spans="1:14" ht="15.75" customHeight="1">
      <c r="A22" s="289" t="s">
        <v>12</v>
      </c>
      <c r="B22" s="290"/>
      <c r="C22" s="316" t="str">
        <f>TEXT((F2 - WEEKDAY(F2, 2) +4), "m.d")</f>
        <v>10.6</v>
      </c>
      <c r="D22" s="166"/>
      <c r="E22" s="309"/>
      <c r="F22" s="292"/>
      <c r="G22" s="272">
        <v>4</v>
      </c>
      <c r="H22" s="263"/>
      <c r="I22" s="263"/>
      <c r="J22" s="263"/>
      <c r="K22" s="263"/>
      <c r="L22" s="263"/>
      <c r="M22" s="263"/>
      <c r="N22" s="264"/>
    </row>
    <row r="23" spans="1:14" ht="15.75">
      <c r="A23" s="291"/>
      <c r="B23" s="292"/>
      <c r="C23" s="312"/>
      <c r="D23" s="20"/>
      <c r="E23" s="309"/>
      <c r="F23" s="292"/>
      <c r="G23" s="274"/>
      <c r="H23" s="265"/>
      <c r="I23" s="265"/>
      <c r="J23" s="265"/>
      <c r="K23" s="265"/>
      <c r="L23" s="265"/>
      <c r="M23" s="265"/>
      <c r="N23" s="266"/>
    </row>
    <row r="24" spans="1:14" ht="15.75">
      <c r="A24" s="291"/>
      <c r="B24" s="292"/>
      <c r="C24" s="313"/>
      <c r="D24" s="163"/>
      <c r="E24" s="309"/>
      <c r="F24" s="292"/>
      <c r="G24" s="276"/>
      <c r="H24" s="267"/>
      <c r="I24" s="267"/>
      <c r="J24" s="267"/>
      <c r="K24" s="267"/>
      <c r="L24" s="267"/>
      <c r="M24" s="267"/>
      <c r="N24" s="268"/>
    </row>
    <row r="25" spans="1:14" ht="15.75">
      <c r="A25" s="293"/>
      <c r="B25" s="294"/>
      <c r="C25" s="317"/>
      <c r="D25" s="164"/>
      <c r="E25" s="309"/>
      <c r="F25" s="292"/>
      <c r="G25" s="278"/>
      <c r="H25" s="269"/>
      <c r="I25" s="269"/>
      <c r="J25" s="269"/>
      <c r="K25" s="269"/>
      <c r="L25" s="269"/>
      <c r="M25" s="269"/>
      <c r="N25" s="270"/>
    </row>
    <row r="26" spans="1:14" ht="15.75" customHeight="1">
      <c r="A26" s="289" t="s">
        <v>13</v>
      </c>
      <c r="B26" s="290"/>
      <c r="C26" s="316" t="str">
        <f>TEXT((F2 - WEEKDAY(F2, 2) +5), "m.d")</f>
        <v>10.7</v>
      </c>
      <c r="D26" s="165"/>
      <c r="E26" s="309"/>
      <c r="F26" s="292"/>
      <c r="G26" s="306">
        <v>5</v>
      </c>
      <c r="H26" s="307"/>
      <c r="I26" s="307"/>
      <c r="J26" s="307"/>
      <c r="K26" s="307"/>
      <c r="L26" s="307"/>
      <c r="M26" s="307"/>
      <c r="N26" s="315"/>
    </row>
    <row r="27" spans="1:14" ht="15.75">
      <c r="A27" s="291"/>
      <c r="B27" s="292"/>
      <c r="C27" s="312"/>
      <c r="D27" s="20"/>
      <c r="E27" s="309"/>
      <c r="F27" s="292"/>
      <c r="G27" s="274"/>
      <c r="H27" s="265"/>
      <c r="I27" s="265"/>
      <c r="J27" s="265"/>
      <c r="K27" s="265"/>
      <c r="L27" s="265"/>
      <c r="M27" s="265"/>
      <c r="N27" s="266"/>
    </row>
    <row r="28" spans="1:14" ht="15.75">
      <c r="A28" s="293"/>
      <c r="B28" s="294"/>
      <c r="C28" s="313"/>
      <c r="D28" s="168"/>
      <c r="E28" s="310"/>
      <c r="F28" s="294"/>
      <c r="G28" s="276"/>
      <c r="H28" s="267"/>
      <c r="I28" s="267"/>
      <c r="J28" s="267"/>
      <c r="K28" s="267"/>
      <c r="L28" s="267"/>
      <c r="M28" s="267"/>
      <c r="N28" s="268"/>
    </row>
    <row r="29" spans="1:14" ht="21" customHeight="1">
      <c r="A29" s="289" t="s">
        <v>20</v>
      </c>
      <c r="B29" s="290"/>
      <c r="C29" s="311">
        <v>10.8</v>
      </c>
      <c r="D29" s="166" t="s">
        <v>522</v>
      </c>
      <c r="E29" s="298"/>
      <c r="F29" s="299"/>
      <c r="G29" s="300">
        <v>6</v>
      </c>
      <c r="H29" s="244"/>
      <c r="I29" s="245"/>
      <c r="J29" s="245"/>
      <c r="K29" s="303"/>
      <c r="L29" s="244"/>
      <c r="M29" s="245"/>
      <c r="N29" s="246"/>
    </row>
    <row r="30" spans="1:14" ht="19.5" customHeight="1">
      <c r="A30" s="291"/>
      <c r="B30" s="292"/>
      <c r="C30" s="312"/>
      <c r="D30" s="168" t="s">
        <v>523</v>
      </c>
      <c r="E30" s="253"/>
      <c r="F30" s="254"/>
      <c r="G30" s="301"/>
      <c r="H30" s="247"/>
      <c r="I30" s="248"/>
      <c r="J30" s="248"/>
      <c r="K30" s="304"/>
      <c r="L30" s="247"/>
      <c r="M30" s="248"/>
      <c r="N30" s="249"/>
    </row>
    <row r="31" spans="1:14" ht="21" customHeight="1">
      <c r="A31" s="293"/>
      <c r="B31" s="294"/>
      <c r="C31" s="313"/>
      <c r="D31" s="25"/>
      <c r="E31" s="255"/>
      <c r="F31" s="256"/>
      <c r="G31" s="302"/>
      <c r="H31" s="250"/>
      <c r="I31" s="251"/>
      <c r="J31" s="251"/>
      <c r="K31" s="305"/>
      <c r="L31" s="250"/>
      <c r="M31" s="251"/>
      <c r="N31" s="252"/>
    </row>
    <row r="32" spans="1:14" ht="21" customHeight="1">
      <c r="A32" s="289" t="s">
        <v>21</v>
      </c>
      <c r="B32" s="290"/>
      <c r="C32" s="295">
        <v>10.9</v>
      </c>
      <c r="D32" s="98"/>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0" priority="2"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22" sqref="D22:D27"/>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42653</v>
      </c>
      <c r="G2" s="363" t="str">
        <f>"第"&amp;WEEKNUM(F2,2)&amp;"周, 从"&amp;TEXT((F2 - WEEKDAY(F2, 2) +1), "e年m月d日")&amp;"到"&amp;TEXT((F2 - WEEKDAY(F2, 2) +7), "e年m月d日")</f>
        <v>第42周, 从2016年10月10日到2016年10月16日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79" t="s">
        <v>3</v>
      </c>
      <c r="H5" s="353" t="s">
        <v>4</v>
      </c>
      <c r="I5" s="354"/>
      <c r="J5" s="354"/>
      <c r="K5" s="354"/>
      <c r="L5" s="179" t="s">
        <v>5</v>
      </c>
      <c r="M5" s="179" t="s">
        <v>0</v>
      </c>
      <c r="N5" s="8" t="s">
        <v>1</v>
      </c>
    </row>
    <row r="6" spans="1:18" ht="14.25" customHeight="1">
      <c r="A6" s="9">
        <v>1</v>
      </c>
      <c r="B6" s="419" t="s">
        <v>240</v>
      </c>
      <c r="C6" s="351"/>
      <c r="D6" s="351"/>
      <c r="E6" s="351"/>
      <c r="F6" s="178"/>
      <c r="G6" s="10">
        <v>1</v>
      </c>
      <c r="H6" s="414"/>
      <c r="I6" s="415"/>
      <c r="J6" s="415"/>
      <c r="L6" s="58"/>
      <c r="M6" s="366"/>
      <c r="N6" s="59"/>
    </row>
    <row r="7" spans="1:18" ht="14.25" customHeight="1">
      <c r="A7" s="9">
        <v>2</v>
      </c>
      <c r="B7" s="420" t="s">
        <v>259</v>
      </c>
      <c r="C7" s="351"/>
      <c r="D7" s="351"/>
      <c r="E7" s="351"/>
      <c r="F7" s="178"/>
      <c r="G7" s="13">
        <v>2</v>
      </c>
      <c r="H7" s="416"/>
      <c r="I7" s="416"/>
      <c r="J7" s="416"/>
      <c r="L7" s="58"/>
      <c r="M7" s="367"/>
      <c r="N7" s="12"/>
    </row>
    <row r="8" spans="1:18" ht="14.25" customHeight="1">
      <c r="A8" s="9">
        <v>3</v>
      </c>
      <c r="B8" s="419"/>
      <c r="C8" s="351"/>
      <c r="D8" s="351"/>
      <c r="E8" s="351"/>
      <c r="F8" s="178"/>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81" t="s">
        <v>9</v>
      </c>
      <c r="E14" s="318" t="s">
        <v>15</v>
      </c>
      <c r="F14" s="318"/>
      <c r="G14" s="181" t="s">
        <v>3</v>
      </c>
      <c r="H14" s="318" t="s">
        <v>16</v>
      </c>
      <c r="I14" s="318"/>
      <c r="J14" s="318"/>
      <c r="K14" s="318"/>
      <c r="L14" s="318" t="s">
        <v>17</v>
      </c>
      <c r="M14" s="318"/>
      <c r="N14" s="319"/>
    </row>
    <row r="15" spans="1:18" ht="18" customHeight="1">
      <c r="A15" s="407" t="s">
        <v>24</v>
      </c>
      <c r="B15" s="408"/>
      <c r="C15" s="65" t="str">
        <f>TEXT((F2 - WEEKDAY(F2, 2) +1), "m.d")</f>
        <v>10.10</v>
      </c>
      <c r="D15" s="177" t="s">
        <v>524</v>
      </c>
      <c r="E15" s="61"/>
      <c r="F15" s="62"/>
      <c r="G15" s="60"/>
      <c r="H15" s="61"/>
      <c r="I15" s="63"/>
      <c r="J15" s="63"/>
      <c r="K15" s="62"/>
      <c r="L15" s="60"/>
      <c r="M15" s="60"/>
      <c r="N15" s="64"/>
    </row>
    <row r="16" spans="1:18" ht="15.75" customHeight="1">
      <c r="A16" s="409"/>
      <c r="B16" s="410"/>
      <c r="C16" s="66"/>
      <c r="D16" s="2" t="s">
        <v>525</v>
      </c>
      <c r="E16" s="308" t="s">
        <v>41</v>
      </c>
      <c r="F16" s="290"/>
      <c r="G16" s="180">
        <v>1</v>
      </c>
      <c r="H16" s="279"/>
      <c r="I16" s="280"/>
      <c r="J16" s="280"/>
      <c r="K16" s="281"/>
      <c r="L16" s="288"/>
      <c r="M16" s="263"/>
      <c r="N16" s="264"/>
    </row>
    <row r="17" spans="1:14" ht="14.25">
      <c r="A17" s="271" t="s">
        <v>10</v>
      </c>
      <c r="B17" s="272"/>
      <c r="C17" s="316" t="str">
        <f>TEXT((F2 - WEEKDAY(F2, 2) +2), "m.d")</f>
        <v>10.11</v>
      </c>
      <c r="D17" s="116" t="s">
        <v>526</v>
      </c>
      <c r="E17" s="309"/>
      <c r="F17" s="292"/>
      <c r="G17" s="272">
        <v>2</v>
      </c>
      <c r="H17" s="288"/>
      <c r="I17" s="263"/>
      <c r="J17" s="263"/>
      <c r="K17" s="263"/>
      <c r="L17" s="263"/>
      <c r="M17" s="263"/>
      <c r="N17" s="264"/>
    </row>
    <row r="18" spans="1:14" ht="15.75">
      <c r="A18" s="273"/>
      <c r="B18" s="274"/>
      <c r="C18" s="312"/>
      <c r="D18" s="20" t="s">
        <v>527</v>
      </c>
      <c r="E18" s="309"/>
      <c r="F18" s="292"/>
      <c r="G18" s="274"/>
      <c r="H18" s="265"/>
      <c r="I18" s="265"/>
      <c r="J18" s="265"/>
      <c r="K18" s="265"/>
      <c r="L18" s="265"/>
      <c r="M18" s="265"/>
      <c r="N18" s="266"/>
    </row>
    <row r="19" spans="1:14" ht="15.75">
      <c r="A19" s="277"/>
      <c r="B19" s="278"/>
      <c r="C19" s="317"/>
      <c r="D19" s="167" t="s">
        <v>528</v>
      </c>
      <c r="E19" s="309"/>
      <c r="F19" s="292"/>
      <c r="G19" s="278"/>
      <c r="H19" s="269"/>
      <c r="I19" s="269"/>
      <c r="J19" s="269"/>
      <c r="K19" s="269"/>
      <c r="L19" s="269"/>
      <c r="M19" s="269"/>
      <c r="N19" s="270"/>
    </row>
    <row r="20" spans="1:14" ht="30">
      <c r="A20" s="271" t="s">
        <v>11</v>
      </c>
      <c r="B20" s="272"/>
      <c r="C20" s="316" t="str">
        <f>TEXT((F2 - WEEKDAY(F2, 2) +3), "m.d")</f>
        <v>10.12</v>
      </c>
      <c r="D20" s="24" t="s">
        <v>529</v>
      </c>
      <c r="E20" s="309"/>
      <c r="F20" s="292"/>
      <c r="G20" s="272">
        <v>3</v>
      </c>
      <c r="H20" s="314"/>
      <c r="I20" s="263"/>
      <c r="J20" s="263"/>
      <c r="K20" s="263"/>
      <c r="L20" s="314"/>
      <c r="M20" s="263"/>
      <c r="N20" s="264"/>
    </row>
    <row r="21" spans="1:14" ht="15.75">
      <c r="A21" s="273"/>
      <c r="B21" s="274"/>
      <c r="C21" s="312"/>
      <c r="D21" s="20" t="s">
        <v>530</v>
      </c>
      <c r="E21" s="309"/>
      <c r="F21" s="292"/>
      <c r="G21" s="274"/>
      <c r="H21" s="265"/>
      <c r="I21" s="265"/>
      <c r="J21" s="265"/>
      <c r="K21" s="265"/>
      <c r="L21" s="265"/>
      <c r="M21" s="265"/>
      <c r="N21" s="266"/>
    </row>
    <row r="22" spans="1:14" ht="15.75" customHeight="1">
      <c r="A22" s="289" t="s">
        <v>12</v>
      </c>
      <c r="B22" s="290"/>
      <c r="C22" s="316" t="str">
        <f>TEXT((F2 - WEEKDAY(F2, 2) +4), "m.d")</f>
        <v>10.13</v>
      </c>
      <c r="D22" s="166" t="s">
        <v>531</v>
      </c>
      <c r="E22" s="309"/>
      <c r="F22" s="292"/>
      <c r="G22" s="272">
        <v>4</v>
      </c>
      <c r="H22" s="263"/>
      <c r="I22" s="263"/>
      <c r="J22" s="263"/>
      <c r="K22" s="263"/>
      <c r="L22" s="263"/>
      <c r="M22" s="263"/>
      <c r="N22" s="264"/>
    </row>
    <row r="23" spans="1:14" ht="15.75">
      <c r="A23" s="291"/>
      <c r="B23" s="292"/>
      <c r="C23" s="312"/>
      <c r="D23" s="20" t="s">
        <v>532</v>
      </c>
      <c r="E23" s="309"/>
      <c r="F23" s="292"/>
      <c r="G23" s="274"/>
      <c r="H23" s="265"/>
      <c r="I23" s="265"/>
      <c r="J23" s="265"/>
      <c r="K23" s="265"/>
      <c r="L23" s="265"/>
      <c r="M23" s="265"/>
      <c r="N23" s="266"/>
    </row>
    <row r="24" spans="1:14" ht="15.75">
      <c r="A24" s="291"/>
      <c r="B24" s="292"/>
      <c r="C24" s="313"/>
      <c r="D24" s="163" t="s">
        <v>533</v>
      </c>
      <c r="E24" s="309"/>
      <c r="F24" s="292"/>
      <c r="G24" s="276"/>
      <c r="H24" s="267"/>
      <c r="I24" s="267"/>
      <c r="J24" s="267"/>
      <c r="K24" s="267"/>
      <c r="L24" s="267"/>
      <c r="M24" s="267"/>
      <c r="N24" s="268"/>
    </row>
    <row r="25" spans="1:14" ht="15.75">
      <c r="A25" s="293"/>
      <c r="B25" s="294"/>
      <c r="C25" s="317"/>
      <c r="D25" s="164"/>
      <c r="E25" s="309"/>
      <c r="F25" s="292"/>
      <c r="G25" s="278"/>
      <c r="H25" s="269"/>
      <c r="I25" s="269"/>
      <c r="J25" s="269"/>
      <c r="K25" s="269"/>
      <c r="L25" s="269"/>
      <c r="M25" s="269"/>
      <c r="N25" s="270"/>
    </row>
    <row r="26" spans="1:14" ht="15.75" customHeight="1">
      <c r="A26" s="289" t="s">
        <v>13</v>
      </c>
      <c r="B26" s="290"/>
      <c r="C26" s="316" t="str">
        <f>TEXT((F2 - WEEKDAY(F2, 2) +5), "m.d")</f>
        <v>10.14</v>
      </c>
      <c r="D26" s="165" t="s">
        <v>534</v>
      </c>
      <c r="E26" s="309"/>
      <c r="F26" s="292"/>
      <c r="G26" s="306">
        <v>5</v>
      </c>
      <c r="H26" s="307"/>
      <c r="I26" s="307"/>
      <c r="J26" s="307"/>
      <c r="K26" s="307"/>
      <c r="L26" s="307"/>
      <c r="M26" s="307"/>
      <c r="N26" s="315"/>
    </row>
    <row r="27" spans="1:14" ht="15.75">
      <c r="A27" s="291"/>
      <c r="B27" s="292"/>
      <c r="C27" s="312"/>
      <c r="D27" s="20" t="s">
        <v>535</v>
      </c>
      <c r="E27" s="309"/>
      <c r="F27" s="292"/>
      <c r="G27" s="274"/>
      <c r="H27" s="265"/>
      <c r="I27" s="265"/>
      <c r="J27" s="265"/>
      <c r="K27" s="265"/>
      <c r="L27" s="265"/>
      <c r="M27" s="265"/>
      <c r="N27" s="266"/>
    </row>
    <row r="28" spans="1:14" ht="15.75">
      <c r="A28" s="293"/>
      <c r="B28" s="294"/>
      <c r="C28" s="313"/>
      <c r="D28" s="168"/>
      <c r="E28" s="310"/>
      <c r="F28" s="294"/>
      <c r="G28" s="276"/>
      <c r="H28" s="267"/>
      <c r="I28" s="267"/>
      <c r="J28" s="267"/>
      <c r="K28" s="267"/>
      <c r="L28" s="267"/>
      <c r="M28" s="267"/>
      <c r="N28" s="268"/>
    </row>
    <row r="29" spans="1:14" ht="21" customHeight="1">
      <c r="A29" s="289" t="s">
        <v>20</v>
      </c>
      <c r="B29" s="290"/>
      <c r="C29" s="311"/>
      <c r="D29" s="166"/>
      <c r="E29" s="298"/>
      <c r="F29" s="299"/>
      <c r="G29" s="300">
        <v>6</v>
      </c>
      <c r="H29" s="244"/>
      <c r="I29" s="245"/>
      <c r="J29" s="245"/>
      <c r="K29" s="303"/>
      <c r="L29" s="244"/>
      <c r="M29" s="245"/>
      <c r="N29" s="246"/>
    </row>
    <row r="30" spans="1:14" ht="19.5" customHeight="1">
      <c r="A30" s="291"/>
      <c r="B30" s="292"/>
      <c r="C30" s="312"/>
      <c r="D30" s="168"/>
      <c r="E30" s="253"/>
      <c r="F30" s="254"/>
      <c r="G30" s="301"/>
      <c r="H30" s="247"/>
      <c r="I30" s="248"/>
      <c r="J30" s="248"/>
      <c r="K30" s="304"/>
      <c r="L30" s="247"/>
      <c r="M30" s="248"/>
      <c r="N30" s="249"/>
    </row>
    <row r="31" spans="1:14" ht="21" customHeight="1">
      <c r="A31" s="293"/>
      <c r="B31" s="294"/>
      <c r="C31" s="313"/>
      <c r="D31" s="25"/>
      <c r="E31" s="255"/>
      <c r="F31" s="256"/>
      <c r="G31" s="302"/>
      <c r="H31" s="250"/>
      <c r="I31" s="251"/>
      <c r="J31" s="251"/>
      <c r="K31" s="305"/>
      <c r="L31" s="250"/>
      <c r="M31" s="251"/>
      <c r="N31" s="252"/>
    </row>
    <row r="32" spans="1:14" ht="21" customHeight="1">
      <c r="A32" s="289" t="s">
        <v>21</v>
      </c>
      <c r="B32" s="290"/>
      <c r="C32" s="295"/>
      <c r="D32" s="98"/>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69">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 ref="G22:G25"/>
    <mergeCell ref="H22:K25"/>
    <mergeCell ref="L22:N25"/>
    <mergeCell ref="A26:B28"/>
    <mergeCell ref="C26:C28"/>
    <mergeCell ref="G26:G28"/>
    <mergeCell ref="H26:K28"/>
    <mergeCell ref="L26:N28"/>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zoomScale="80" zoomScaleNormal="80" workbookViewId="0">
      <selection activeCell="D15" sqref="D15:D25"/>
    </sheetView>
  </sheetViews>
  <sheetFormatPr defaultRowHeight="13.5"/>
  <cols>
    <col min="1" max="1" width="5.25" style="2" customWidth="1"/>
    <col min="2" max="2" width="3" style="2" customWidth="1"/>
    <col min="3" max="3" width="7" style="2" customWidth="1"/>
    <col min="4" max="4" width="57.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42471</v>
      </c>
      <c r="G2" s="363" t="str">
        <f>"第"&amp;WEEKNUM(F2,2)&amp;"周, 从"&amp;TEXT((F2 - WEEKDAY(F2, 2) +1), "e年m月d日")&amp;"到"&amp;TEXT((F2 - WEEKDAY(F2, 2) +7), "e年m月d日")</f>
        <v>第16周, 从2016年4月11日到2016年4月17日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47" t="s">
        <v>3</v>
      </c>
      <c r="H5" s="353" t="s">
        <v>4</v>
      </c>
      <c r="I5" s="354"/>
      <c r="J5" s="354"/>
      <c r="K5" s="354"/>
      <c r="L5" s="47" t="s">
        <v>5</v>
      </c>
      <c r="M5" s="47" t="s">
        <v>0</v>
      </c>
      <c r="N5" s="8" t="s">
        <v>1</v>
      </c>
    </row>
    <row r="6" spans="1:18" ht="14.25">
      <c r="A6" s="9">
        <v>1</v>
      </c>
      <c r="B6" s="348" t="s">
        <v>96</v>
      </c>
      <c r="C6" s="349"/>
      <c r="D6" s="349"/>
      <c r="E6" s="349"/>
      <c r="F6" s="349"/>
      <c r="G6" s="10">
        <v>1</v>
      </c>
      <c r="H6" s="350" t="s">
        <v>101</v>
      </c>
      <c r="I6" s="351"/>
      <c r="J6" s="351"/>
      <c r="K6" s="351"/>
      <c r="L6" s="30"/>
      <c r="M6" s="366" t="s">
        <v>41</v>
      </c>
      <c r="N6" s="12"/>
    </row>
    <row r="7" spans="1:18" ht="14.25">
      <c r="A7" s="9">
        <v>2</v>
      </c>
      <c r="B7" s="348" t="s">
        <v>97</v>
      </c>
      <c r="C7" s="349"/>
      <c r="D7" s="349"/>
      <c r="E7" s="349"/>
      <c r="F7" s="349"/>
      <c r="G7" s="13">
        <v>2</v>
      </c>
      <c r="H7" s="365" t="s">
        <v>102</v>
      </c>
      <c r="I7" s="351"/>
      <c r="J7" s="351"/>
      <c r="K7" s="351"/>
      <c r="L7" s="30"/>
      <c r="M7" s="367"/>
      <c r="N7" s="12"/>
    </row>
    <row r="8" spans="1:18" ht="14.25">
      <c r="A8" s="9">
        <v>3</v>
      </c>
      <c r="B8" s="348" t="s">
        <v>98</v>
      </c>
      <c r="C8" s="349"/>
      <c r="D8" s="349"/>
      <c r="E8" s="349"/>
      <c r="F8" s="349"/>
      <c r="G8" s="10">
        <v>3</v>
      </c>
      <c r="H8" s="350" t="s">
        <v>103</v>
      </c>
      <c r="I8" s="351"/>
      <c r="J8" s="351"/>
      <c r="K8" s="351"/>
      <c r="L8" s="30"/>
      <c r="M8" s="368"/>
      <c r="N8" s="12"/>
    </row>
    <row r="9" spans="1:18" ht="14.25">
      <c r="A9" s="9">
        <v>4</v>
      </c>
      <c r="B9" s="348" t="s">
        <v>99</v>
      </c>
      <c r="C9" s="349"/>
      <c r="D9" s="349"/>
      <c r="E9" s="349"/>
      <c r="F9" s="349"/>
      <c r="G9" s="10">
        <v>4</v>
      </c>
      <c r="H9" s="350"/>
      <c r="I9" s="351"/>
      <c r="J9" s="351"/>
      <c r="K9" s="351"/>
      <c r="L9" s="30"/>
      <c r="M9" s="11"/>
      <c r="N9" s="12"/>
    </row>
    <row r="10" spans="1:18" ht="15" thickBot="1">
      <c r="A10" s="14">
        <v>5</v>
      </c>
      <c r="B10" s="320" t="s">
        <v>100</v>
      </c>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48" t="s">
        <v>9</v>
      </c>
      <c r="E14" s="318" t="s">
        <v>15</v>
      </c>
      <c r="F14" s="318"/>
      <c r="G14" s="48" t="s">
        <v>3</v>
      </c>
      <c r="H14" s="318" t="s">
        <v>16</v>
      </c>
      <c r="I14" s="318"/>
      <c r="J14" s="318"/>
      <c r="K14" s="318"/>
      <c r="L14" s="318" t="s">
        <v>17</v>
      </c>
      <c r="M14" s="318"/>
      <c r="N14" s="319"/>
    </row>
    <row r="15" spans="1:18" ht="28.5">
      <c r="A15" s="323" t="s">
        <v>24</v>
      </c>
      <c r="B15" s="324"/>
      <c r="C15" s="50" t="str">
        <f>TEXT((F2 - WEEKDAY(F2, 2) +1), "m.d")</f>
        <v>4.11</v>
      </c>
      <c r="D15" s="54" t="s">
        <v>104</v>
      </c>
      <c r="E15" s="308" t="s">
        <v>41</v>
      </c>
      <c r="F15" s="290"/>
      <c r="G15" s="49">
        <v>1</v>
      </c>
      <c r="H15" s="394" t="s">
        <v>115</v>
      </c>
      <c r="I15" s="280"/>
      <c r="J15" s="280"/>
      <c r="K15" s="281"/>
      <c r="L15" s="398" t="s">
        <v>117</v>
      </c>
      <c r="M15" s="399"/>
      <c r="N15" s="400"/>
    </row>
    <row r="16" spans="1:18" ht="15.75">
      <c r="A16" s="271" t="s">
        <v>10</v>
      </c>
      <c r="B16" s="272"/>
      <c r="C16" s="316" t="str">
        <f>TEXT((F2 - WEEKDAY(F2, 2) +2), "m.d")</f>
        <v>4.12</v>
      </c>
      <c r="D16" s="24" t="s">
        <v>105</v>
      </c>
      <c r="E16" s="309"/>
      <c r="F16" s="292"/>
      <c r="G16" s="272">
        <v>2</v>
      </c>
      <c r="H16" s="314" t="s">
        <v>116</v>
      </c>
      <c r="I16" s="263"/>
      <c r="J16" s="263"/>
      <c r="K16" s="263"/>
      <c r="L16" s="401"/>
      <c r="M16" s="402"/>
      <c r="N16" s="403"/>
    </row>
    <row r="17" spans="1:14" ht="15.75">
      <c r="A17" s="273"/>
      <c r="B17" s="274"/>
      <c r="C17" s="312"/>
      <c r="D17" s="20" t="s">
        <v>106</v>
      </c>
      <c r="E17" s="309"/>
      <c r="F17" s="292"/>
      <c r="G17" s="274"/>
      <c r="H17" s="265"/>
      <c r="I17" s="265"/>
      <c r="J17" s="265"/>
      <c r="K17" s="265"/>
      <c r="L17" s="404"/>
      <c r="M17" s="405"/>
      <c r="N17" s="406"/>
    </row>
    <row r="18" spans="1:14" ht="16.5" customHeight="1">
      <c r="A18" s="271" t="s">
        <v>11</v>
      </c>
      <c r="B18" s="272"/>
      <c r="C18" s="316" t="str">
        <f>TEXT((F2 - WEEKDAY(F2, 2) +3), "m.d")</f>
        <v>4.13</v>
      </c>
      <c r="D18" s="24" t="s">
        <v>108</v>
      </c>
      <c r="E18" s="309"/>
      <c r="F18" s="292"/>
      <c r="G18" s="272">
        <v>3</v>
      </c>
      <c r="H18" s="314"/>
      <c r="I18" s="263"/>
      <c r="J18" s="263"/>
      <c r="K18" s="263"/>
      <c r="L18" s="314"/>
      <c r="M18" s="263"/>
      <c r="N18" s="264"/>
    </row>
    <row r="19" spans="1:14" ht="15.75">
      <c r="A19" s="273"/>
      <c r="B19" s="274"/>
      <c r="C19" s="312"/>
      <c r="D19" s="20" t="s">
        <v>109</v>
      </c>
      <c r="E19" s="309"/>
      <c r="F19" s="292"/>
      <c r="G19" s="274"/>
      <c r="H19" s="265"/>
      <c r="I19" s="265"/>
      <c r="J19" s="265"/>
      <c r="K19" s="265"/>
      <c r="L19" s="265"/>
      <c r="M19" s="265"/>
      <c r="N19" s="266"/>
    </row>
    <row r="20" spans="1:14" ht="15.75">
      <c r="A20" s="275"/>
      <c r="B20" s="276"/>
      <c r="C20" s="313"/>
      <c r="D20" s="23" t="s">
        <v>110</v>
      </c>
      <c r="E20" s="309"/>
      <c r="F20" s="292"/>
      <c r="G20" s="276"/>
      <c r="H20" s="267"/>
      <c r="I20" s="267"/>
      <c r="J20" s="267"/>
      <c r="K20" s="267"/>
      <c r="L20" s="267"/>
      <c r="M20" s="267"/>
      <c r="N20" s="268"/>
    </row>
    <row r="21" spans="1:14" ht="15.75">
      <c r="A21" s="289" t="s">
        <v>12</v>
      </c>
      <c r="B21" s="290"/>
      <c r="C21" s="316" t="str">
        <f>TEXT((F2 - WEEKDAY(F2, 2) +4), "m.d")</f>
        <v>4.14</v>
      </c>
      <c r="D21" s="24" t="s">
        <v>111</v>
      </c>
      <c r="E21" s="309"/>
      <c r="F21" s="292"/>
      <c r="G21" s="272">
        <v>4</v>
      </c>
      <c r="H21" s="263"/>
      <c r="I21" s="263"/>
      <c r="J21" s="263"/>
      <c r="K21" s="263"/>
      <c r="L21" s="263"/>
      <c r="M21" s="263"/>
      <c r="N21" s="264"/>
    </row>
    <row r="22" spans="1:14" ht="15.75">
      <c r="A22" s="291"/>
      <c r="B22" s="292"/>
      <c r="C22" s="312"/>
      <c r="D22" s="20" t="s">
        <v>112</v>
      </c>
      <c r="E22" s="309"/>
      <c r="F22" s="292"/>
      <c r="G22" s="274"/>
      <c r="H22" s="265"/>
      <c r="I22" s="265"/>
      <c r="J22" s="265"/>
      <c r="K22" s="265"/>
      <c r="L22" s="265"/>
      <c r="M22" s="265"/>
      <c r="N22" s="266"/>
    </row>
    <row r="23" spans="1:14" ht="15.75">
      <c r="A23" s="291"/>
      <c r="B23" s="292"/>
      <c r="C23" s="313"/>
      <c r="D23" s="23" t="s">
        <v>113</v>
      </c>
      <c r="E23" s="309"/>
      <c r="F23" s="292"/>
      <c r="G23" s="276"/>
      <c r="H23" s="267"/>
      <c r="I23" s="267"/>
      <c r="J23" s="267"/>
      <c r="K23" s="267"/>
      <c r="L23" s="267"/>
      <c r="M23" s="267"/>
      <c r="N23" s="268"/>
    </row>
    <row r="24" spans="1:14" ht="15.75">
      <c r="A24" s="289" t="s">
        <v>13</v>
      </c>
      <c r="B24" s="290"/>
      <c r="C24" s="311" t="str">
        <f>TEXT((F2 - WEEKDAY(F2, 2) +5), "m.d")</f>
        <v>4.15</v>
      </c>
      <c r="D24" s="19" t="s">
        <v>107</v>
      </c>
      <c r="E24" s="309"/>
      <c r="F24" s="292"/>
      <c r="G24" s="306">
        <v>5</v>
      </c>
      <c r="H24" s="307"/>
      <c r="I24" s="307"/>
      <c r="J24" s="307"/>
      <c r="K24" s="307"/>
      <c r="L24" s="307"/>
      <c r="M24" s="307"/>
      <c r="N24" s="315"/>
    </row>
    <row r="25" spans="1:14" ht="15.75">
      <c r="A25" s="291"/>
      <c r="B25" s="292"/>
      <c r="C25" s="312"/>
      <c r="D25" s="20" t="s">
        <v>114</v>
      </c>
      <c r="E25" s="309"/>
      <c r="F25" s="292"/>
      <c r="G25" s="274"/>
      <c r="H25" s="265"/>
      <c r="I25" s="265"/>
      <c r="J25" s="265"/>
      <c r="K25" s="265"/>
      <c r="L25" s="265"/>
      <c r="M25" s="265"/>
      <c r="N25" s="266"/>
    </row>
    <row r="26" spans="1:14">
      <c r="A26" s="293"/>
      <c r="B26" s="294"/>
      <c r="C26" s="313"/>
      <c r="E26" s="310"/>
      <c r="F26" s="294"/>
      <c r="G26" s="276"/>
      <c r="H26" s="267"/>
      <c r="I26" s="267"/>
      <c r="J26" s="267"/>
      <c r="K26" s="267"/>
      <c r="L26" s="267"/>
      <c r="M26" s="267"/>
      <c r="N26" s="268"/>
    </row>
    <row r="27" spans="1:14" ht="15.75">
      <c r="A27" s="289" t="s">
        <v>20</v>
      </c>
      <c r="B27" s="290"/>
      <c r="C27" s="295" t="str">
        <f>TEXT((F2 - WEEKDAY(F2, 2) +6), "m.d")</f>
        <v>4.16</v>
      </c>
      <c r="D27" s="24" t="s">
        <v>22</v>
      </c>
      <c r="E27" s="298"/>
      <c r="F27" s="299"/>
      <c r="G27" s="300">
        <v>6</v>
      </c>
      <c r="H27" s="244"/>
      <c r="I27" s="245"/>
      <c r="J27" s="245"/>
      <c r="K27" s="303"/>
      <c r="L27" s="244"/>
      <c r="M27" s="245"/>
      <c r="N27" s="246"/>
    </row>
    <row r="28" spans="1:14" ht="15.75">
      <c r="A28" s="291"/>
      <c r="B28" s="292"/>
      <c r="C28" s="296"/>
      <c r="D28" s="20" t="s">
        <v>18</v>
      </c>
      <c r="E28" s="253"/>
      <c r="F28" s="254"/>
      <c r="G28" s="301"/>
      <c r="H28" s="247"/>
      <c r="I28" s="248"/>
      <c r="J28" s="248"/>
      <c r="K28" s="304"/>
      <c r="L28" s="247"/>
      <c r="M28" s="248"/>
      <c r="N28" s="249"/>
    </row>
    <row r="29" spans="1:14" ht="15.75">
      <c r="A29" s="293"/>
      <c r="B29" s="294"/>
      <c r="C29" s="297"/>
      <c r="D29" s="25" t="s">
        <v>19</v>
      </c>
      <c r="E29" s="255"/>
      <c r="F29" s="256"/>
      <c r="G29" s="302"/>
      <c r="H29" s="250"/>
      <c r="I29" s="251"/>
      <c r="J29" s="251"/>
      <c r="K29" s="305"/>
      <c r="L29" s="250"/>
      <c r="M29" s="251"/>
      <c r="N29" s="252"/>
    </row>
    <row r="30" spans="1:14" ht="15.75">
      <c r="A30" s="289" t="s">
        <v>21</v>
      </c>
      <c r="B30" s="290"/>
      <c r="C30" s="295" t="str">
        <f>TEXT((F2 - WEEKDAY(F2, 2) +7), "m.d")</f>
        <v>4.17</v>
      </c>
      <c r="D30" s="24" t="s">
        <v>22</v>
      </c>
      <c r="E30" s="298"/>
      <c r="F30" s="299"/>
      <c r="G30" s="300">
        <v>7</v>
      </c>
      <c r="H30" s="244"/>
      <c r="I30" s="245"/>
      <c r="J30" s="245"/>
      <c r="K30" s="303"/>
      <c r="L30" s="244"/>
      <c r="M30" s="245"/>
      <c r="N30" s="246"/>
    </row>
    <row r="31" spans="1:14" ht="15.75">
      <c r="A31" s="291"/>
      <c r="B31" s="292"/>
      <c r="C31" s="296"/>
      <c r="D31" s="20" t="s">
        <v>18</v>
      </c>
      <c r="E31" s="253"/>
      <c r="F31" s="254"/>
      <c r="G31" s="301"/>
      <c r="H31" s="247"/>
      <c r="I31" s="248"/>
      <c r="J31" s="248"/>
      <c r="K31" s="304"/>
      <c r="L31" s="247"/>
      <c r="M31" s="248"/>
      <c r="N31" s="249"/>
    </row>
    <row r="32" spans="1:14" ht="15.75">
      <c r="A32" s="293"/>
      <c r="B32" s="294"/>
      <c r="C32" s="297"/>
      <c r="D32" s="25" t="s">
        <v>19</v>
      </c>
      <c r="E32" s="255"/>
      <c r="F32" s="256"/>
      <c r="G32" s="302"/>
      <c r="H32" s="250"/>
      <c r="I32" s="251"/>
      <c r="J32" s="251"/>
      <c r="K32" s="305"/>
      <c r="L32" s="250"/>
      <c r="M32" s="251"/>
      <c r="N32" s="252"/>
    </row>
    <row r="33" spans="1:14" ht="15.75">
      <c r="A33" s="21"/>
      <c r="B33" s="22"/>
      <c r="C33" s="22"/>
      <c r="D33" s="22"/>
      <c r="E33" s="22"/>
      <c r="F33" s="22"/>
      <c r="G33" s="22"/>
      <c r="H33" s="22"/>
      <c r="I33" s="22"/>
      <c r="J33" s="22"/>
      <c r="K33" s="22"/>
      <c r="L33" s="22"/>
      <c r="M33" s="22"/>
      <c r="N33" s="22"/>
    </row>
    <row r="34" spans="1:14" ht="15.75">
      <c r="A34" s="21"/>
      <c r="B34" s="22"/>
      <c r="C34" s="22"/>
      <c r="D34" s="22"/>
      <c r="E34" s="22"/>
      <c r="F34" s="22"/>
      <c r="G34" s="22"/>
      <c r="H34" s="22"/>
      <c r="I34" s="22"/>
      <c r="J34" s="22"/>
      <c r="K34" s="22"/>
      <c r="L34" s="22"/>
      <c r="M34" s="22"/>
      <c r="N34" s="22"/>
    </row>
  </sheetData>
  <mergeCells count="68">
    <mergeCell ref="A1:N1"/>
    <mergeCell ref="A2:D3"/>
    <mergeCell ref="F2:F3"/>
    <mergeCell ref="G2:M3"/>
    <mergeCell ref="A4:F4"/>
    <mergeCell ref="G4:N4"/>
    <mergeCell ref="B5:F5"/>
    <mergeCell ref="H5:K5"/>
    <mergeCell ref="B6:F6"/>
    <mergeCell ref="H6:K6"/>
    <mergeCell ref="M6:M8"/>
    <mergeCell ref="B7:F7"/>
    <mergeCell ref="H7:K7"/>
    <mergeCell ref="B8:F8"/>
    <mergeCell ref="H8:K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L15:N17"/>
    <mergeCell ref="A15:B15"/>
    <mergeCell ref="E15:F26"/>
    <mergeCell ref="H15:K15"/>
    <mergeCell ref="A16:B17"/>
    <mergeCell ref="C16:C17"/>
    <mergeCell ref="G16:G17"/>
    <mergeCell ref="H16:K17"/>
    <mergeCell ref="A18:B20"/>
    <mergeCell ref="C18:C20"/>
    <mergeCell ref="G18:G20"/>
    <mergeCell ref="H18:K20"/>
    <mergeCell ref="L18:N20"/>
    <mergeCell ref="A24:B26"/>
    <mergeCell ref="C24:C26"/>
    <mergeCell ref="G24:G26"/>
    <mergeCell ref="H24:K26"/>
    <mergeCell ref="L24:N26"/>
    <mergeCell ref="A21:B23"/>
    <mergeCell ref="C21:C23"/>
    <mergeCell ref="G21:G23"/>
    <mergeCell ref="H21:K23"/>
    <mergeCell ref="L21:N23"/>
    <mergeCell ref="L30:N32"/>
    <mergeCell ref="E31:F31"/>
    <mergeCell ref="E32:F32"/>
    <mergeCell ref="A27:B29"/>
    <mergeCell ref="C27:C29"/>
    <mergeCell ref="E27:F27"/>
    <mergeCell ref="G27:G29"/>
    <mergeCell ref="H27:K29"/>
    <mergeCell ref="L27:N29"/>
    <mergeCell ref="E28:F28"/>
    <mergeCell ref="E29:F29"/>
    <mergeCell ref="A30:B32"/>
    <mergeCell ref="C30:C32"/>
    <mergeCell ref="E30:F30"/>
    <mergeCell ref="G30:G32"/>
    <mergeCell ref="H30:K32"/>
  </mergeCells>
  <phoneticPr fontId="1" type="noConversion"/>
  <conditionalFormatting sqref="A1:XFD1048576">
    <cfRule type="expression" dxfId="25" priority="1" stopIfTrue="1">
      <formula>CELL("ROW")=ROW()</formula>
    </cfRule>
  </conditionalFormatting>
  <pageMargins left="0.7" right="0.7" top="0.75" bottom="0.75" header="0.3" footer="0.3"/>
  <pageSetup paperSize="9"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32" sqref="D32"/>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539</v>
      </c>
      <c r="B2" s="258"/>
      <c r="C2" s="258"/>
      <c r="D2" s="258"/>
      <c r="E2" s="26"/>
      <c r="F2" s="261">
        <v>42660</v>
      </c>
      <c r="G2" s="363" t="str">
        <f>"第"&amp;WEEKNUM(F2,2)&amp;"周, 从"&amp;TEXT((F2 - WEEKDAY(F2, 2) +1), "e年m月d日")&amp;"到"&amp;TEXT((F2 - WEEKDAY(F2, 2) +7), "e年m月d日")</f>
        <v>第43周, 从2016年10月17日到2016年10月23日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85" t="s">
        <v>3</v>
      </c>
      <c r="H5" s="353" t="s">
        <v>4</v>
      </c>
      <c r="I5" s="354"/>
      <c r="J5" s="354"/>
      <c r="K5" s="354"/>
      <c r="L5" s="185" t="s">
        <v>5</v>
      </c>
      <c r="M5" s="185" t="s">
        <v>0</v>
      </c>
      <c r="N5" s="8" t="s">
        <v>1</v>
      </c>
    </row>
    <row r="6" spans="1:18" ht="14.25" customHeight="1">
      <c r="A6" s="9">
        <v>1</v>
      </c>
      <c r="B6" s="419" t="s">
        <v>240</v>
      </c>
      <c r="C6" s="351"/>
      <c r="D6" s="351"/>
      <c r="E6" s="351"/>
      <c r="F6" s="184"/>
      <c r="G6" s="10">
        <v>1</v>
      </c>
      <c r="H6" s="414"/>
      <c r="I6" s="415"/>
      <c r="J6" s="415"/>
      <c r="L6" s="58"/>
      <c r="M6" s="366"/>
      <c r="N6" s="59"/>
    </row>
    <row r="7" spans="1:18" ht="14.25" customHeight="1">
      <c r="A7" s="9">
        <v>2</v>
      </c>
      <c r="B7" s="420" t="s">
        <v>259</v>
      </c>
      <c r="C7" s="351"/>
      <c r="D7" s="351"/>
      <c r="E7" s="351"/>
      <c r="F7" s="184"/>
      <c r="G7" s="13">
        <v>2</v>
      </c>
      <c r="H7" s="416"/>
      <c r="I7" s="416"/>
      <c r="J7" s="416"/>
      <c r="L7" s="58"/>
      <c r="M7" s="367"/>
      <c r="N7" s="12"/>
    </row>
    <row r="8" spans="1:18" ht="14.25" customHeight="1">
      <c r="A8" s="9">
        <v>3</v>
      </c>
      <c r="B8" s="419"/>
      <c r="C8" s="351"/>
      <c r="D8" s="351"/>
      <c r="E8" s="351"/>
      <c r="F8" s="184"/>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83" t="s">
        <v>9</v>
      </c>
      <c r="E14" s="318" t="s">
        <v>15</v>
      </c>
      <c r="F14" s="318"/>
      <c r="G14" s="183" t="s">
        <v>3</v>
      </c>
      <c r="H14" s="318" t="s">
        <v>16</v>
      </c>
      <c r="I14" s="318"/>
      <c r="J14" s="318"/>
      <c r="K14" s="318"/>
      <c r="L14" s="318" t="s">
        <v>17</v>
      </c>
      <c r="M14" s="318"/>
      <c r="N14" s="319"/>
    </row>
    <row r="15" spans="1:18" ht="18" customHeight="1">
      <c r="A15" s="407" t="s">
        <v>24</v>
      </c>
      <c r="B15" s="408"/>
      <c r="C15" s="65" t="str">
        <f>TEXT((F2 - WEEKDAY(F2, 2) +1), "m.d")</f>
        <v>10.17</v>
      </c>
      <c r="D15" s="177" t="s">
        <v>536</v>
      </c>
      <c r="E15" s="61"/>
      <c r="F15" s="62"/>
      <c r="G15" s="60"/>
      <c r="H15" s="422"/>
      <c r="I15" s="423"/>
      <c r="J15" s="423"/>
      <c r="K15" s="62"/>
      <c r="L15" s="422"/>
      <c r="M15" s="423"/>
      <c r="N15" s="424"/>
    </row>
    <row r="16" spans="1:18" ht="15.75" customHeight="1">
      <c r="A16" s="409"/>
      <c r="B16" s="410"/>
      <c r="C16" s="66"/>
      <c r="D16" s="2" t="s">
        <v>537</v>
      </c>
      <c r="E16" s="308" t="s">
        <v>41</v>
      </c>
      <c r="F16" s="290"/>
      <c r="G16" s="182">
        <v>1</v>
      </c>
      <c r="H16" s="279"/>
      <c r="I16" s="280"/>
      <c r="J16" s="280"/>
      <c r="K16" s="281"/>
      <c r="L16" s="288"/>
      <c r="M16" s="263"/>
      <c r="N16" s="264"/>
    </row>
    <row r="17" spans="1:14" ht="14.25">
      <c r="A17" s="271" t="s">
        <v>10</v>
      </c>
      <c r="B17" s="272"/>
      <c r="C17" s="316" t="str">
        <f>TEXT((F2 - WEEKDAY(F2, 2) +2), "m.d")</f>
        <v>10.18</v>
      </c>
      <c r="D17" s="116" t="s">
        <v>538</v>
      </c>
      <c r="E17" s="309"/>
      <c r="F17" s="292"/>
      <c r="G17" s="272">
        <v>2</v>
      </c>
      <c r="H17" s="288"/>
      <c r="I17" s="263"/>
      <c r="J17" s="263"/>
      <c r="K17" s="263"/>
      <c r="L17" s="263"/>
      <c r="M17" s="263"/>
      <c r="N17" s="264"/>
    </row>
    <row r="18" spans="1:14" ht="15.75">
      <c r="A18" s="273"/>
      <c r="B18" s="274"/>
      <c r="C18" s="312"/>
      <c r="D18" s="20" t="s">
        <v>540</v>
      </c>
      <c r="E18" s="309"/>
      <c r="F18" s="292"/>
      <c r="G18" s="274"/>
      <c r="H18" s="265"/>
      <c r="I18" s="265"/>
      <c r="J18" s="265"/>
      <c r="K18" s="265"/>
      <c r="L18" s="265"/>
      <c r="M18" s="265"/>
      <c r="N18" s="266"/>
    </row>
    <row r="19" spans="1:14" ht="14.25">
      <c r="A19" s="277"/>
      <c r="B19" s="278"/>
      <c r="C19" s="317"/>
      <c r="D19" s="116" t="s">
        <v>541</v>
      </c>
      <c r="E19" s="309"/>
      <c r="F19" s="292"/>
      <c r="G19" s="278"/>
      <c r="H19" s="269"/>
      <c r="I19" s="269"/>
      <c r="J19" s="269"/>
      <c r="K19" s="269"/>
      <c r="L19" s="269"/>
      <c r="M19" s="269"/>
      <c r="N19" s="270"/>
    </row>
    <row r="20" spans="1:14" ht="15.75">
      <c r="A20" s="271" t="s">
        <v>11</v>
      </c>
      <c r="B20" s="272"/>
      <c r="C20" s="316" t="str">
        <f>TEXT((F2 - WEEKDAY(F2, 2) +3), "m.d")</f>
        <v>10.19</v>
      </c>
      <c r="D20" s="24" t="s">
        <v>542</v>
      </c>
      <c r="E20" s="309"/>
      <c r="F20" s="292"/>
      <c r="G20" s="272">
        <v>3</v>
      </c>
      <c r="H20" s="314"/>
      <c r="I20" s="263"/>
      <c r="J20" s="263"/>
      <c r="K20" s="263"/>
      <c r="L20" s="314"/>
      <c r="M20" s="263"/>
      <c r="N20" s="264"/>
    </row>
    <row r="21" spans="1:14" ht="15.75">
      <c r="A21" s="273"/>
      <c r="B21" s="274"/>
      <c r="C21" s="312"/>
      <c r="D21" s="20" t="s">
        <v>543</v>
      </c>
      <c r="E21" s="309"/>
      <c r="F21" s="292"/>
      <c r="G21" s="274"/>
      <c r="H21" s="265"/>
      <c r="I21" s="265"/>
      <c r="J21" s="265"/>
      <c r="K21" s="265"/>
      <c r="L21" s="265"/>
      <c r="M21" s="265"/>
      <c r="N21" s="266"/>
    </row>
    <row r="22" spans="1:14" ht="15.75" customHeight="1">
      <c r="A22" s="289" t="s">
        <v>12</v>
      </c>
      <c r="B22" s="290"/>
      <c r="C22" s="316" t="str">
        <f>TEXT((F2 - WEEKDAY(F2, 2) +4), "m.d")</f>
        <v>10.20</v>
      </c>
      <c r="D22" s="116" t="s">
        <v>544</v>
      </c>
      <c r="E22" s="309"/>
      <c r="F22" s="292"/>
      <c r="G22" s="272">
        <v>4</v>
      </c>
      <c r="H22" s="263"/>
      <c r="I22" s="263"/>
      <c r="J22" s="263"/>
      <c r="K22" s="263"/>
      <c r="L22" s="263"/>
      <c r="M22" s="263"/>
      <c r="N22" s="264"/>
    </row>
    <row r="23" spans="1:14" ht="15.75">
      <c r="A23" s="291"/>
      <c r="B23" s="292"/>
      <c r="C23" s="312"/>
      <c r="D23" s="20" t="s">
        <v>545</v>
      </c>
      <c r="E23" s="309"/>
      <c r="F23" s="292"/>
      <c r="G23" s="274"/>
      <c r="H23" s="265"/>
      <c r="I23" s="265"/>
      <c r="J23" s="265"/>
      <c r="K23" s="265"/>
      <c r="L23" s="265"/>
      <c r="M23" s="265"/>
      <c r="N23" s="266"/>
    </row>
    <row r="24" spans="1:14" ht="14.25">
      <c r="A24" s="291"/>
      <c r="B24" s="292"/>
      <c r="C24" s="313"/>
      <c r="D24" s="116"/>
      <c r="E24" s="309"/>
      <c r="F24" s="292"/>
      <c r="G24" s="276"/>
      <c r="H24" s="267"/>
      <c r="I24" s="267"/>
      <c r="J24" s="267"/>
      <c r="K24" s="267"/>
      <c r="L24" s="267"/>
      <c r="M24" s="267"/>
      <c r="N24" s="268"/>
    </row>
    <row r="25" spans="1:14" ht="14.25">
      <c r="A25" s="293"/>
      <c r="B25" s="294"/>
      <c r="C25" s="317"/>
      <c r="D25" s="116"/>
      <c r="E25" s="309"/>
      <c r="F25" s="292"/>
      <c r="G25" s="278"/>
      <c r="H25" s="269"/>
      <c r="I25" s="269"/>
      <c r="J25" s="269"/>
      <c r="K25" s="269"/>
      <c r="L25" s="269"/>
      <c r="M25" s="269"/>
      <c r="N25" s="270"/>
    </row>
    <row r="26" spans="1:14" ht="15.75" customHeight="1">
      <c r="A26" s="289" t="s">
        <v>13</v>
      </c>
      <c r="B26" s="290"/>
      <c r="C26" s="295" t="str">
        <f>TEXT((F2 - WEEKDAY(F2, 2) +5), "m.d")</f>
        <v>10.21</v>
      </c>
      <c r="D26" s="116"/>
      <c r="E26" s="309"/>
      <c r="F26" s="292"/>
      <c r="G26" s="306">
        <v>5</v>
      </c>
      <c r="H26" s="307"/>
      <c r="I26" s="307"/>
      <c r="J26" s="307"/>
      <c r="K26" s="307"/>
      <c r="L26" s="307"/>
      <c r="M26" s="307"/>
      <c r="N26" s="315"/>
    </row>
    <row r="27" spans="1:14" ht="15.75">
      <c r="A27" s="291"/>
      <c r="B27" s="292"/>
      <c r="C27" s="296"/>
      <c r="D27" s="20"/>
      <c r="E27" s="309"/>
      <c r="F27" s="292"/>
      <c r="G27" s="274"/>
      <c r="H27" s="265"/>
      <c r="I27" s="265"/>
      <c r="J27" s="265"/>
      <c r="K27" s="265"/>
      <c r="L27" s="265"/>
      <c r="M27" s="265"/>
      <c r="N27" s="266"/>
    </row>
    <row r="28" spans="1:14" ht="15.75">
      <c r="A28" s="293"/>
      <c r="B28" s="294"/>
      <c r="C28" s="296"/>
      <c r="D28" s="20"/>
      <c r="E28" s="310"/>
      <c r="F28" s="294"/>
      <c r="G28" s="276"/>
      <c r="H28" s="267"/>
      <c r="I28" s="267"/>
      <c r="J28" s="267"/>
      <c r="K28" s="267"/>
      <c r="L28" s="267"/>
      <c r="M28" s="267"/>
      <c r="N28" s="268"/>
    </row>
    <row r="29" spans="1:14" ht="21" customHeight="1">
      <c r="A29" s="289" t="s">
        <v>20</v>
      </c>
      <c r="B29" s="290"/>
      <c r="C29" s="296">
        <v>10.220000000000001</v>
      </c>
      <c r="D29" s="20"/>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0"/>
      <c r="E31" s="255"/>
      <c r="F31" s="256"/>
      <c r="G31" s="302"/>
      <c r="H31" s="250"/>
      <c r="I31" s="251"/>
      <c r="J31" s="251"/>
      <c r="K31" s="305"/>
      <c r="L31" s="250"/>
      <c r="M31" s="251"/>
      <c r="N31" s="252"/>
    </row>
    <row r="32" spans="1:14" ht="21" customHeight="1">
      <c r="A32" s="289" t="s">
        <v>21</v>
      </c>
      <c r="B32" s="290"/>
      <c r="C32" s="295">
        <v>10.23</v>
      </c>
      <c r="D32" s="190" t="s">
        <v>546</v>
      </c>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71">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A26:B28"/>
    <mergeCell ref="C26:C28"/>
    <mergeCell ref="G26:G28"/>
    <mergeCell ref="H26:K28"/>
    <mergeCell ref="L26:N28"/>
    <mergeCell ref="A29:B31"/>
    <mergeCell ref="C29:C31"/>
    <mergeCell ref="E29:F29"/>
    <mergeCell ref="G29:G31"/>
    <mergeCell ref="H29:K31"/>
    <mergeCell ref="A32:B34"/>
    <mergeCell ref="C32:C34"/>
    <mergeCell ref="E32:F32"/>
    <mergeCell ref="G32:G34"/>
    <mergeCell ref="H32:K34"/>
    <mergeCell ref="E33:F33"/>
    <mergeCell ref="E34:F34"/>
    <mergeCell ref="L32:N34"/>
    <mergeCell ref="H15:J15"/>
    <mergeCell ref="L15:N15"/>
    <mergeCell ref="L29:N31"/>
    <mergeCell ref="E30:F30"/>
    <mergeCell ref="E31:F31"/>
    <mergeCell ref="G22:G25"/>
    <mergeCell ref="H22:K25"/>
    <mergeCell ref="L22:N25"/>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H8" sqref="H8:J8"/>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539</v>
      </c>
      <c r="B2" s="258"/>
      <c r="C2" s="258"/>
      <c r="D2" s="258"/>
      <c r="E2" s="26"/>
      <c r="F2" s="261">
        <v>42667</v>
      </c>
      <c r="G2" s="363" t="str">
        <f>"第"&amp;WEEKNUM(F2,2)&amp;"周, 从"&amp;TEXT((F2 - WEEKDAY(F2, 2) +1), "e年m月d日")&amp;"到"&amp;TEXT((F2 - WEEKDAY(F2, 2) +7), "e年m月d日")</f>
        <v>第44周, 从2016年10月24日到2016年10月30日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89" t="s">
        <v>3</v>
      </c>
      <c r="H5" s="353" t="s">
        <v>4</v>
      </c>
      <c r="I5" s="354"/>
      <c r="J5" s="354"/>
      <c r="K5" s="354"/>
      <c r="L5" s="189" t="s">
        <v>5</v>
      </c>
      <c r="M5" s="189" t="s">
        <v>0</v>
      </c>
      <c r="N5" s="8" t="s">
        <v>1</v>
      </c>
    </row>
    <row r="6" spans="1:18" ht="14.25" customHeight="1">
      <c r="A6" s="9">
        <v>1</v>
      </c>
      <c r="B6" s="419" t="s">
        <v>240</v>
      </c>
      <c r="C6" s="351"/>
      <c r="D6" s="351"/>
      <c r="E6" s="351"/>
      <c r="F6" s="188"/>
      <c r="G6" s="10">
        <v>1</v>
      </c>
      <c r="H6" s="421" t="s">
        <v>558</v>
      </c>
      <c r="I6" s="415"/>
      <c r="J6" s="415"/>
      <c r="L6" s="58"/>
      <c r="M6" s="366"/>
      <c r="N6" s="59"/>
    </row>
    <row r="7" spans="1:18" ht="14.25" customHeight="1">
      <c r="A7" s="9">
        <v>2</v>
      </c>
      <c r="B7" s="420" t="s">
        <v>259</v>
      </c>
      <c r="C7" s="351"/>
      <c r="D7" s="351"/>
      <c r="E7" s="351"/>
      <c r="F7" s="188"/>
      <c r="G7" s="13">
        <v>2</v>
      </c>
      <c r="H7" s="426" t="s">
        <v>559</v>
      </c>
      <c r="I7" s="416"/>
      <c r="J7" s="416"/>
      <c r="L7" s="58"/>
      <c r="M7" s="367"/>
      <c r="N7" s="12"/>
    </row>
    <row r="8" spans="1:18" ht="14.25" customHeight="1">
      <c r="A8" s="9">
        <v>3</v>
      </c>
      <c r="B8" s="419"/>
      <c r="C8" s="351"/>
      <c r="D8" s="351"/>
      <c r="E8" s="351"/>
      <c r="F8" s="188"/>
      <c r="G8" s="10">
        <v>3</v>
      </c>
      <c r="H8" s="417" t="s">
        <v>561</v>
      </c>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87" t="s">
        <v>9</v>
      </c>
      <c r="E14" s="318" t="s">
        <v>15</v>
      </c>
      <c r="F14" s="318"/>
      <c r="G14" s="187" t="s">
        <v>3</v>
      </c>
      <c r="H14" s="318" t="s">
        <v>16</v>
      </c>
      <c r="I14" s="318"/>
      <c r="J14" s="318"/>
      <c r="K14" s="318"/>
      <c r="L14" s="318" t="s">
        <v>17</v>
      </c>
      <c r="M14" s="318"/>
      <c r="N14" s="319"/>
    </row>
    <row r="15" spans="1:18" ht="18" customHeight="1">
      <c r="A15" s="407" t="s">
        <v>24</v>
      </c>
      <c r="B15" s="408"/>
      <c r="C15" s="65" t="str">
        <f>TEXT((F2 - WEEKDAY(F2, 2) +1), "m.d")</f>
        <v>10.24</v>
      </c>
      <c r="D15" s="177" t="s">
        <v>547</v>
      </c>
      <c r="E15" s="61"/>
      <c r="F15" s="62"/>
      <c r="G15" s="60"/>
      <c r="H15" s="422"/>
      <c r="I15" s="423"/>
      <c r="J15" s="423"/>
      <c r="K15" s="62"/>
      <c r="L15" s="422"/>
      <c r="M15" s="423"/>
      <c r="N15" s="424"/>
    </row>
    <row r="16" spans="1:18" ht="15.75" customHeight="1">
      <c r="A16" s="409"/>
      <c r="B16" s="410"/>
      <c r="C16" s="66"/>
      <c r="D16" s="2" t="s">
        <v>548</v>
      </c>
      <c r="E16" s="308" t="s">
        <v>41</v>
      </c>
      <c r="F16" s="290"/>
      <c r="G16" s="186">
        <v>1</v>
      </c>
      <c r="H16" s="279"/>
      <c r="I16" s="280"/>
      <c r="J16" s="280"/>
      <c r="K16" s="281"/>
      <c r="L16" s="288"/>
      <c r="M16" s="263"/>
      <c r="N16" s="264"/>
    </row>
    <row r="17" spans="1:14" ht="14.25">
      <c r="A17" s="271" t="s">
        <v>10</v>
      </c>
      <c r="B17" s="272"/>
      <c r="C17" s="316" t="str">
        <f>TEXT((F2 - WEEKDAY(F2, 2) +2), "m.d")</f>
        <v>10.25</v>
      </c>
      <c r="D17" s="116" t="s">
        <v>549</v>
      </c>
      <c r="E17" s="309"/>
      <c r="F17" s="292"/>
      <c r="G17" s="272">
        <v>2</v>
      </c>
      <c r="H17" s="288"/>
      <c r="I17" s="263"/>
      <c r="J17" s="263"/>
      <c r="K17" s="263"/>
      <c r="L17" s="263"/>
      <c r="M17" s="263"/>
      <c r="N17" s="264"/>
    </row>
    <row r="18" spans="1:14" ht="15.75">
      <c r="A18" s="273"/>
      <c r="B18" s="274"/>
      <c r="C18" s="312"/>
      <c r="D18" s="20" t="s">
        <v>550</v>
      </c>
      <c r="E18" s="309"/>
      <c r="F18" s="292"/>
      <c r="G18" s="274"/>
      <c r="H18" s="265"/>
      <c r="I18" s="265"/>
      <c r="J18" s="265"/>
      <c r="K18" s="265"/>
      <c r="L18" s="265"/>
      <c r="M18" s="265"/>
      <c r="N18" s="266"/>
    </row>
    <row r="19" spans="1:14" ht="14.25">
      <c r="A19" s="277"/>
      <c r="B19" s="278"/>
      <c r="C19" s="317"/>
      <c r="D19" s="116" t="s">
        <v>551</v>
      </c>
      <c r="E19" s="309"/>
      <c r="F19" s="292"/>
      <c r="G19" s="278"/>
      <c r="H19" s="269"/>
      <c r="I19" s="269"/>
      <c r="J19" s="269"/>
      <c r="K19" s="269"/>
      <c r="L19" s="269"/>
      <c r="M19" s="269"/>
      <c r="N19" s="270"/>
    </row>
    <row r="20" spans="1:14" ht="15.75">
      <c r="A20" s="271" t="s">
        <v>11</v>
      </c>
      <c r="B20" s="272"/>
      <c r="C20" s="316" t="str">
        <f>TEXT((F2 - WEEKDAY(F2, 2) +3), "m.d")</f>
        <v>10.26</v>
      </c>
      <c r="D20" s="24" t="s">
        <v>552</v>
      </c>
      <c r="E20" s="309"/>
      <c r="F20" s="292"/>
      <c r="G20" s="272">
        <v>3</v>
      </c>
      <c r="H20" s="314"/>
      <c r="I20" s="263"/>
      <c r="J20" s="263"/>
      <c r="K20" s="263"/>
      <c r="L20" s="314"/>
      <c r="M20" s="263"/>
      <c r="N20" s="264"/>
    </row>
    <row r="21" spans="1:14" ht="15.75">
      <c r="A21" s="273"/>
      <c r="B21" s="274"/>
      <c r="C21" s="312"/>
      <c r="D21" s="20"/>
      <c r="E21" s="309"/>
      <c r="F21" s="292"/>
      <c r="G21" s="274"/>
      <c r="H21" s="265"/>
      <c r="I21" s="265"/>
      <c r="J21" s="265"/>
      <c r="K21" s="265"/>
      <c r="L21" s="265"/>
      <c r="M21" s="265"/>
      <c r="N21" s="266"/>
    </row>
    <row r="22" spans="1:14" ht="15.75" customHeight="1">
      <c r="A22" s="289" t="s">
        <v>12</v>
      </c>
      <c r="B22" s="290"/>
      <c r="C22" s="316" t="str">
        <f>TEXT((F2 - WEEKDAY(F2, 2) +4), "m.d")</f>
        <v>10.27</v>
      </c>
      <c r="D22" s="116" t="s">
        <v>553</v>
      </c>
      <c r="E22" s="309"/>
      <c r="F22" s="292"/>
      <c r="G22" s="272">
        <v>4</v>
      </c>
      <c r="H22" s="263"/>
      <c r="I22" s="263"/>
      <c r="J22" s="263"/>
      <c r="K22" s="263"/>
      <c r="L22" s="263"/>
      <c r="M22" s="263"/>
      <c r="N22" s="264"/>
    </row>
    <row r="23" spans="1:14" ht="15.75">
      <c r="A23" s="291"/>
      <c r="B23" s="292"/>
      <c r="C23" s="312"/>
      <c r="D23" s="20" t="s">
        <v>554</v>
      </c>
      <c r="E23" s="309"/>
      <c r="F23" s="292"/>
      <c r="G23" s="274"/>
      <c r="H23" s="265"/>
      <c r="I23" s="265"/>
      <c r="J23" s="265"/>
      <c r="K23" s="265"/>
      <c r="L23" s="265"/>
      <c r="M23" s="265"/>
      <c r="N23" s="266"/>
    </row>
    <row r="24" spans="1:14" ht="28.5">
      <c r="A24" s="291"/>
      <c r="B24" s="292"/>
      <c r="C24" s="313"/>
      <c r="D24" s="116" t="s">
        <v>555</v>
      </c>
      <c r="E24" s="309"/>
      <c r="F24" s="292"/>
      <c r="G24" s="276"/>
      <c r="H24" s="267"/>
      <c r="I24" s="267"/>
      <c r="J24" s="267"/>
      <c r="K24" s="267"/>
      <c r="L24" s="267"/>
      <c r="M24" s="267"/>
      <c r="N24" s="268"/>
    </row>
    <row r="25" spans="1:14" ht="14.25">
      <c r="A25" s="293"/>
      <c r="B25" s="294"/>
      <c r="C25" s="317"/>
      <c r="D25" s="116"/>
      <c r="E25" s="309"/>
      <c r="F25" s="292"/>
      <c r="G25" s="278"/>
      <c r="H25" s="269"/>
      <c r="I25" s="269"/>
      <c r="J25" s="269"/>
      <c r="K25" s="269"/>
      <c r="L25" s="269"/>
      <c r="M25" s="269"/>
      <c r="N25" s="270"/>
    </row>
    <row r="26" spans="1:14" ht="15.75" customHeight="1">
      <c r="A26" s="289" t="s">
        <v>13</v>
      </c>
      <c r="B26" s="290"/>
      <c r="C26" s="295" t="str">
        <f>TEXT((F2 - WEEKDAY(F2, 2) +5), "m.d")</f>
        <v>10.28</v>
      </c>
      <c r="D26" s="116" t="s">
        <v>556</v>
      </c>
      <c r="E26" s="309"/>
      <c r="F26" s="292"/>
      <c r="G26" s="306">
        <v>5</v>
      </c>
      <c r="H26" s="307"/>
      <c r="I26" s="307"/>
      <c r="J26" s="307"/>
      <c r="K26" s="307"/>
      <c r="L26" s="307"/>
      <c r="M26" s="307"/>
      <c r="N26" s="315"/>
    </row>
    <row r="27" spans="1:14">
      <c r="A27" s="291"/>
      <c r="B27" s="292"/>
      <c r="C27" s="296"/>
      <c r="D27" s="2" t="s">
        <v>557</v>
      </c>
      <c r="E27" s="309"/>
      <c r="F27" s="292"/>
      <c r="G27" s="274"/>
      <c r="H27" s="265"/>
      <c r="I27" s="265"/>
      <c r="J27" s="265"/>
      <c r="K27" s="265"/>
      <c r="L27" s="265"/>
      <c r="M27" s="265"/>
      <c r="N27" s="266"/>
    </row>
    <row r="28" spans="1:14" ht="15.75">
      <c r="A28" s="293"/>
      <c r="B28" s="294"/>
      <c r="C28" s="296"/>
      <c r="D28" s="20"/>
      <c r="E28" s="310"/>
      <c r="F28" s="294"/>
      <c r="G28" s="276"/>
      <c r="H28" s="267"/>
      <c r="I28" s="267"/>
      <c r="J28" s="267"/>
      <c r="K28" s="267"/>
      <c r="L28" s="267"/>
      <c r="M28" s="267"/>
      <c r="N28" s="268"/>
    </row>
    <row r="29" spans="1:14" ht="21" customHeight="1">
      <c r="A29" s="289" t="s">
        <v>20</v>
      </c>
      <c r="B29" s="290"/>
      <c r="C29" s="296">
        <v>10.29</v>
      </c>
      <c r="D29" s="20"/>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0"/>
      <c r="E31" s="255"/>
      <c r="F31" s="256"/>
      <c r="G31" s="302"/>
      <c r="H31" s="250"/>
      <c r="I31" s="251"/>
      <c r="J31" s="251"/>
      <c r="K31" s="305"/>
      <c r="L31" s="250"/>
      <c r="M31" s="251"/>
      <c r="N31" s="252"/>
    </row>
    <row r="32" spans="1:14" ht="21" customHeight="1">
      <c r="A32" s="289" t="s">
        <v>21</v>
      </c>
      <c r="B32" s="290"/>
      <c r="C32" s="295">
        <v>1030</v>
      </c>
      <c r="D32" s="190" t="s">
        <v>560</v>
      </c>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71">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H15:J15"/>
    <mergeCell ref="L15:N15"/>
    <mergeCell ref="E16:F28"/>
    <mergeCell ref="H16:K16"/>
    <mergeCell ref="L16:N16"/>
    <mergeCell ref="A17:B19"/>
    <mergeCell ref="C17:C19"/>
    <mergeCell ref="G17:G19"/>
    <mergeCell ref="H17:K19"/>
    <mergeCell ref="L17:N19"/>
    <mergeCell ref="A20:B21"/>
    <mergeCell ref="C20:C21"/>
    <mergeCell ref="G20:G21"/>
    <mergeCell ref="H20:K21"/>
    <mergeCell ref="L20:N21"/>
    <mergeCell ref="A26:B28"/>
    <mergeCell ref="C26:C28"/>
    <mergeCell ref="G26:G28"/>
    <mergeCell ref="H26:K28"/>
    <mergeCell ref="L26:N28"/>
    <mergeCell ref="A22:B25"/>
    <mergeCell ref="C22:C25"/>
    <mergeCell ref="G22:G25"/>
    <mergeCell ref="H22:K25"/>
    <mergeCell ref="L22:N25"/>
    <mergeCell ref="L32:N34"/>
    <mergeCell ref="E33:F33"/>
    <mergeCell ref="E34:F34"/>
    <mergeCell ref="A29:B31"/>
    <mergeCell ref="C29:C31"/>
    <mergeCell ref="E29:F29"/>
    <mergeCell ref="G29:G31"/>
    <mergeCell ref="H29:K31"/>
    <mergeCell ref="L29:N31"/>
    <mergeCell ref="E30:F30"/>
    <mergeCell ref="E31:F31"/>
    <mergeCell ref="A32:B34"/>
    <mergeCell ref="C32:C34"/>
    <mergeCell ref="E32:F32"/>
    <mergeCell ref="G32:G34"/>
    <mergeCell ref="H32:K3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H6" sqref="H6:J6"/>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539</v>
      </c>
      <c r="B2" s="258"/>
      <c r="C2" s="258"/>
      <c r="D2" s="258"/>
      <c r="E2" s="26"/>
      <c r="F2" s="261">
        <v>42674</v>
      </c>
      <c r="G2" s="363" t="str">
        <f>"第"&amp;WEEKNUM(F2,2)&amp;"周, 从"&amp;TEXT((F2 - WEEKDAY(F2, 2) +1), "e年m月d日")&amp;"到"&amp;TEXT((F2 - WEEKDAY(F2, 2) +7), "e年m月d日")</f>
        <v>第45周, 从2016年10月31日到2016年11月6日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94" t="s">
        <v>3</v>
      </c>
      <c r="H5" s="353" t="s">
        <v>4</v>
      </c>
      <c r="I5" s="354"/>
      <c r="J5" s="354"/>
      <c r="K5" s="354"/>
      <c r="L5" s="194" t="s">
        <v>5</v>
      </c>
      <c r="M5" s="194" t="s">
        <v>0</v>
      </c>
      <c r="N5" s="8" t="s">
        <v>1</v>
      </c>
    </row>
    <row r="6" spans="1:18" ht="14.25" customHeight="1">
      <c r="A6" s="9">
        <v>1</v>
      </c>
      <c r="B6" s="419" t="s">
        <v>240</v>
      </c>
      <c r="C6" s="351"/>
      <c r="D6" s="351"/>
      <c r="E6" s="351"/>
      <c r="F6" s="193"/>
      <c r="G6" s="10">
        <v>1</v>
      </c>
      <c r="H6" s="421" t="s">
        <v>569</v>
      </c>
      <c r="I6" s="415"/>
      <c r="J6" s="415"/>
      <c r="L6" s="58"/>
      <c r="M6" s="366"/>
      <c r="N6" s="59"/>
    </row>
    <row r="7" spans="1:18" ht="14.25" customHeight="1">
      <c r="A7" s="9">
        <v>2</v>
      </c>
      <c r="B7" s="420" t="s">
        <v>259</v>
      </c>
      <c r="C7" s="351"/>
      <c r="D7" s="351"/>
      <c r="E7" s="351"/>
      <c r="F7" s="193"/>
      <c r="G7" s="13">
        <v>2</v>
      </c>
      <c r="H7" s="426" t="s">
        <v>559</v>
      </c>
      <c r="I7" s="416"/>
      <c r="J7" s="416"/>
      <c r="L7" s="58"/>
      <c r="M7" s="367"/>
      <c r="N7" s="12"/>
    </row>
    <row r="8" spans="1:18" ht="14.25" customHeight="1">
      <c r="A8" s="9">
        <v>3</v>
      </c>
      <c r="B8" s="419"/>
      <c r="C8" s="351"/>
      <c r="D8" s="351"/>
      <c r="E8" s="351"/>
      <c r="F8" s="193"/>
      <c r="G8" s="10">
        <v>3</v>
      </c>
      <c r="H8" s="417" t="s">
        <v>561</v>
      </c>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92" t="s">
        <v>9</v>
      </c>
      <c r="E14" s="318" t="s">
        <v>15</v>
      </c>
      <c r="F14" s="318"/>
      <c r="G14" s="192" t="s">
        <v>3</v>
      </c>
      <c r="H14" s="318" t="s">
        <v>16</v>
      </c>
      <c r="I14" s="318"/>
      <c r="J14" s="318"/>
      <c r="K14" s="318"/>
      <c r="L14" s="318" t="s">
        <v>17</v>
      </c>
      <c r="M14" s="318"/>
      <c r="N14" s="319"/>
    </row>
    <row r="15" spans="1:18" ht="18" customHeight="1">
      <c r="A15" s="407" t="s">
        <v>24</v>
      </c>
      <c r="B15" s="408"/>
      <c r="C15" s="65" t="str">
        <f>TEXT((F2 - WEEKDAY(F2, 2) +1), "m.d")</f>
        <v>10.31</v>
      </c>
      <c r="D15" s="177" t="s">
        <v>562</v>
      </c>
      <c r="E15" s="61"/>
      <c r="F15" s="62"/>
      <c r="G15" s="60"/>
      <c r="H15" s="422"/>
      <c r="I15" s="423"/>
      <c r="J15" s="423"/>
      <c r="K15" s="62"/>
      <c r="L15" s="422"/>
      <c r="M15" s="423"/>
      <c r="N15" s="424"/>
    </row>
    <row r="16" spans="1:18" ht="15.75" customHeight="1">
      <c r="A16" s="409"/>
      <c r="B16" s="410"/>
      <c r="C16" s="66"/>
      <c r="D16" s="2" t="s">
        <v>563</v>
      </c>
      <c r="E16" s="308" t="s">
        <v>41</v>
      </c>
      <c r="F16" s="290"/>
      <c r="G16" s="191">
        <v>1</v>
      </c>
      <c r="H16" s="279"/>
      <c r="I16" s="280"/>
      <c r="J16" s="280"/>
      <c r="K16" s="281"/>
      <c r="L16" s="288"/>
      <c r="M16" s="263"/>
      <c r="N16" s="264"/>
    </row>
    <row r="17" spans="1:14" ht="14.25">
      <c r="A17" s="271" t="s">
        <v>10</v>
      </c>
      <c r="B17" s="272"/>
      <c r="C17" s="316" t="str">
        <f>TEXT((F2 - WEEKDAY(F2, 2) +2), "m.d")</f>
        <v>11.1</v>
      </c>
      <c r="D17" s="116" t="s">
        <v>564</v>
      </c>
      <c r="E17" s="309"/>
      <c r="F17" s="292"/>
      <c r="G17" s="272">
        <v>2</v>
      </c>
      <c r="H17" s="288"/>
      <c r="I17" s="263"/>
      <c r="J17" s="263"/>
      <c r="K17" s="263"/>
      <c r="L17" s="263"/>
      <c r="M17" s="263"/>
      <c r="N17" s="264"/>
    </row>
    <row r="18" spans="1:14" ht="15.75">
      <c r="A18" s="273"/>
      <c r="B18" s="274"/>
      <c r="C18" s="312"/>
      <c r="D18" s="20" t="s">
        <v>565</v>
      </c>
      <c r="E18" s="309"/>
      <c r="F18" s="292"/>
      <c r="G18" s="274"/>
      <c r="H18" s="265"/>
      <c r="I18" s="265"/>
      <c r="J18" s="265"/>
      <c r="K18" s="265"/>
      <c r="L18" s="265"/>
      <c r="M18" s="265"/>
      <c r="N18" s="266"/>
    </row>
    <row r="19" spans="1:14" ht="14.25">
      <c r="A19" s="277"/>
      <c r="B19" s="278"/>
      <c r="C19" s="317"/>
      <c r="D19" s="116"/>
      <c r="E19" s="309"/>
      <c r="F19" s="292"/>
      <c r="G19" s="278"/>
      <c r="H19" s="269"/>
      <c r="I19" s="269"/>
      <c r="J19" s="269"/>
      <c r="K19" s="269"/>
      <c r="L19" s="269"/>
      <c r="M19" s="269"/>
      <c r="N19" s="270"/>
    </row>
    <row r="20" spans="1:14" ht="15.75">
      <c r="A20" s="271" t="s">
        <v>11</v>
      </c>
      <c r="B20" s="272"/>
      <c r="C20" s="316" t="str">
        <f>TEXT((F2 - WEEKDAY(F2, 2) +3), "m.d")</f>
        <v>11.2</v>
      </c>
      <c r="D20" s="24" t="s">
        <v>566</v>
      </c>
      <c r="E20" s="309"/>
      <c r="F20" s="292"/>
      <c r="G20" s="272">
        <v>3</v>
      </c>
      <c r="H20" s="314"/>
      <c r="I20" s="263"/>
      <c r="J20" s="263"/>
      <c r="K20" s="263"/>
      <c r="L20" s="314"/>
      <c r="M20" s="263"/>
      <c r="N20" s="264"/>
    </row>
    <row r="21" spans="1:14" ht="15.75">
      <c r="A21" s="273"/>
      <c r="B21" s="274"/>
      <c r="C21" s="312"/>
      <c r="D21" s="20" t="s">
        <v>567</v>
      </c>
      <c r="E21" s="309"/>
      <c r="F21" s="292"/>
      <c r="G21" s="274"/>
      <c r="H21" s="265"/>
      <c r="I21" s="265"/>
      <c r="J21" s="265"/>
      <c r="K21" s="265"/>
      <c r="L21" s="265"/>
      <c r="M21" s="265"/>
      <c r="N21" s="266"/>
    </row>
    <row r="22" spans="1:14" ht="15.75" customHeight="1">
      <c r="A22" s="289" t="s">
        <v>12</v>
      </c>
      <c r="B22" s="290"/>
      <c r="C22" s="316" t="str">
        <f>TEXT((F2 - WEEKDAY(F2, 2) +4), "m.d")</f>
        <v>11.3</v>
      </c>
      <c r="D22" s="116" t="s">
        <v>568</v>
      </c>
      <c r="E22" s="309"/>
      <c r="F22" s="292"/>
      <c r="G22" s="272">
        <v>4</v>
      </c>
      <c r="H22" s="263"/>
      <c r="I22" s="263"/>
      <c r="J22" s="263"/>
      <c r="K22" s="263"/>
      <c r="L22" s="263"/>
      <c r="M22" s="263"/>
      <c r="N22" s="264"/>
    </row>
    <row r="23" spans="1:14" ht="15.75">
      <c r="A23" s="291"/>
      <c r="B23" s="292"/>
      <c r="C23" s="312"/>
      <c r="D23" s="20"/>
      <c r="E23" s="309"/>
      <c r="F23" s="292"/>
      <c r="G23" s="274"/>
      <c r="H23" s="265"/>
      <c r="I23" s="265"/>
      <c r="J23" s="265"/>
      <c r="K23" s="265"/>
      <c r="L23" s="265"/>
      <c r="M23" s="265"/>
      <c r="N23" s="266"/>
    </row>
    <row r="24" spans="1:14" ht="14.25">
      <c r="A24" s="291"/>
      <c r="B24" s="292"/>
      <c r="C24" s="313"/>
      <c r="D24" s="116"/>
      <c r="E24" s="309"/>
      <c r="F24" s="292"/>
      <c r="G24" s="276"/>
      <c r="H24" s="267"/>
      <c r="I24" s="267"/>
      <c r="J24" s="267"/>
      <c r="K24" s="267"/>
      <c r="L24" s="267"/>
      <c r="M24" s="267"/>
      <c r="N24" s="268"/>
    </row>
    <row r="25" spans="1:14" ht="14.25">
      <c r="A25" s="293"/>
      <c r="B25" s="294"/>
      <c r="C25" s="317"/>
      <c r="D25" s="116"/>
      <c r="E25" s="309"/>
      <c r="F25" s="292"/>
      <c r="G25" s="278"/>
      <c r="H25" s="269"/>
      <c r="I25" s="269"/>
      <c r="J25" s="269"/>
      <c r="K25" s="269"/>
      <c r="L25" s="269"/>
      <c r="M25" s="269"/>
      <c r="N25" s="270"/>
    </row>
    <row r="26" spans="1:14" ht="15.75" customHeight="1">
      <c r="A26" s="289" t="s">
        <v>13</v>
      </c>
      <c r="B26" s="290"/>
      <c r="C26" s="295" t="str">
        <f>TEXT((F2 - WEEKDAY(F2, 2) +5), "m.d")</f>
        <v>11.4</v>
      </c>
      <c r="D26" s="116"/>
      <c r="E26" s="309"/>
      <c r="F26" s="292"/>
      <c r="G26" s="306">
        <v>5</v>
      </c>
      <c r="H26" s="307"/>
      <c r="I26" s="307"/>
      <c r="J26" s="307"/>
      <c r="K26" s="307"/>
      <c r="L26" s="307"/>
      <c r="M26" s="307"/>
      <c r="N26" s="315"/>
    </row>
    <row r="27" spans="1:14">
      <c r="A27" s="291"/>
      <c r="B27" s="292"/>
      <c r="C27" s="296"/>
      <c r="E27" s="309"/>
      <c r="F27" s="292"/>
      <c r="G27" s="274"/>
      <c r="H27" s="265"/>
      <c r="I27" s="265"/>
      <c r="J27" s="265"/>
      <c r="K27" s="265"/>
      <c r="L27" s="265"/>
      <c r="M27" s="265"/>
      <c r="N27" s="266"/>
    </row>
    <row r="28" spans="1:14" ht="15.75">
      <c r="A28" s="293"/>
      <c r="B28" s="294"/>
      <c r="C28" s="296"/>
      <c r="D28" s="20"/>
      <c r="E28" s="310"/>
      <c r="F28" s="294"/>
      <c r="G28" s="276"/>
      <c r="H28" s="267"/>
      <c r="I28" s="267"/>
      <c r="J28" s="267"/>
      <c r="K28" s="267"/>
      <c r="L28" s="267"/>
      <c r="M28" s="267"/>
      <c r="N28" s="268"/>
    </row>
    <row r="29" spans="1:14" ht="21" customHeight="1">
      <c r="A29" s="289" t="s">
        <v>20</v>
      </c>
      <c r="B29" s="290"/>
      <c r="C29" s="296">
        <v>11.05</v>
      </c>
      <c r="D29" s="20"/>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0"/>
      <c r="E31" s="255"/>
      <c r="F31" s="256"/>
      <c r="G31" s="302"/>
      <c r="H31" s="250"/>
      <c r="I31" s="251"/>
      <c r="J31" s="251"/>
      <c r="K31" s="305"/>
      <c r="L31" s="250"/>
      <c r="M31" s="251"/>
      <c r="N31" s="252"/>
    </row>
    <row r="32" spans="1:14" ht="21" customHeight="1">
      <c r="A32" s="289" t="s">
        <v>21</v>
      </c>
      <c r="B32" s="290"/>
      <c r="C32" s="295">
        <v>11.06</v>
      </c>
      <c r="D32" s="190"/>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71">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H15:J15"/>
    <mergeCell ref="L15:N15"/>
    <mergeCell ref="E16:F28"/>
    <mergeCell ref="H16:K16"/>
    <mergeCell ref="L16:N16"/>
    <mergeCell ref="A17:B19"/>
    <mergeCell ref="C17:C19"/>
    <mergeCell ref="G17:G19"/>
    <mergeCell ref="H17:K19"/>
    <mergeCell ref="L17:N19"/>
    <mergeCell ref="A20:B21"/>
    <mergeCell ref="C20:C21"/>
    <mergeCell ref="G20:G21"/>
    <mergeCell ref="H20:K21"/>
    <mergeCell ref="L20:N21"/>
    <mergeCell ref="A26:B28"/>
    <mergeCell ref="C26:C28"/>
    <mergeCell ref="G26:G28"/>
    <mergeCell ref="H26:K28"/>
    <mergeCell ref="L26:N28"/>
    <mergeCell ref="A22:B25"/>
    <mergeCell ref="C22:C25"/>
    <mergeCell ref="G22:G25"/>
    <mergeCell ref="H22:K25"/>
    <mergeCell ref="L22:N25"/>
    <mergeCell ref="L32:N34"/>
    <mergeCell ref="E33:F33"/>
    <mergeCell ref="E34:F34"/>
    <mergeCell ref="A29:B31"/>
    <mergeCell ref="C29:C31"/>
    <mergeCell ref="E29:F29"/>
    <mergeCell ref="G29:G31"/>
    <mergeCell ref="H29:K31"/>
    <mergeCell ref="L29:N31"/>
    <mergeCell ref="E30:F30"/>
    <mergeCell ref="E31:F31"/>
    <mergeCell ref="A32:B34"/>
    <mergeCell ref="C32:C34"/>
    <mergeCell ref="E32:F32"/>
    <mergeCell ref="G32:G34"/>
    <mergeCell ref="H32:K3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26" sqref="D26"/>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539</v>
      </c>
      <c r="B2" s="258"/>
      <c r="C2" s="258"/>
      <c r="D2" s="258"/>
      <c r="E2" s="26"/>
      <c r="F2" s="261">
        <v>42681</v>
      </c>
      <c r="G2" s="363" t="str">
        <f>"第"&amp;WEEKNUM(F2,2)&amp;"周, 从"&amp;TEXT((F2 - WEEKDAY(F2, 2) +1), "e年m月d日")&amp;"到"&amp;TEXT((F2 - WEEKDAY(F2, 2) +7), "e年m月d日")</f>
        <v>第46周, 从2016年11月7日到2016年11月13日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196" t="s">
        <v>3</v>
      </c>
      <c r="H5" s="353" t="s">
        <v>4</v>
      </c>
      <c r="I5" s="354"/>
      <c r="J5" s="354"/>
      <c r="K5" s="354"/>
      <c r="L5" s="196" t="s">
        <v>5</v>
      </c>
      <c r="M5" s="196" t="s">
        <v>0</v>
      </c>
      <c r="N5" s="8" t="s">
        <v>1</v>
      </c>
    </row>
    <row r="6" spans="1:18" ht="14.25" customHeight="1">
      <c r="A6" s="9">
        <v>1</v>
      </c>
      <c r="B6" s="419" t="s">
        <v>240</v>
      </c>
      <c r="C6" s="351"/>
      <c r="D6" s="351"/>
      <c r="E6" s="351"/>
      <c r="F6" s="195"/>
      <c r="G6" s="10">
        <v>1</v>
      </c>
      <c r="H6" s="421" t="s">
        <v>569</v>
      </c>
      <c r="I6" s="415"/>
      <c r="J6" s="415"/>
      <c r="L6" s="58"/>
      <c r="M6" s="366"/>
      <c r="N6" s="59"/>
    </row>
    <row r="7" spans="1:18" ht="14.25" customHeight="1">
      <c r="A7" s="9">
        <v>2</v>
      </c>
      <c r="B7" s="420" t="s">
        <v>259</v>
      </c>
      <c r="C7" s="351"/>
      <c r="D7" s="351"/>
      <c r="E7" s="351"/>
      <c r="F7" s="195"/>
      <c r="G7" s="13">
        <v>2</v>
      </c>
      <c r="H7" s="426" t="s">
        <v>559</v>
      </c>
      <c r="I7" s="416"/>
      <c r="J7" s="416"/>
      <c r="L7" s="58"/>
      <c r="M7" s="367"/>
      <c r="N7" s="12"/>
    </row>
    <row r="8" spans="1:18" ht="14.25" customHeight="1">
      <c r="A8" s="9">
        <v>3</v>
      </c>
      <c r="B8" s="419"/>
      <c r="C8" s="351"/>
      <c r="D8" s="351"/>
      <c r="E8" s="351"/>
      <c r="F8" s="195"/>
      <c r="G8" s="10">
        <v>3</v>
      </c>
      <c r="H8" s="417" t="s">
        <v>561</v>
      </c>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198" t="s">
        <v>9</v>
      </c>
      <c r="E14" s="318" t="s">
        <v>15</v>
      </c>
      <c r="F14" s="318"/>
      <c r="G14" s="198" t="s">
        <v>3</v>
      </c>
      <c r="H14" s="318" t="s">
        <v>16</v>
      </c>
      <c r="I14" s="318"/>
      <c r="J14" s="318"/>
      <c r="K14" s="318"/>
      <c r="L14" s="318" t="s">
        <v>17</v>
      </c>
      <c r="M14" s="318"/>
      <c r="N14" s="319"/>
    </row>
    <row r="15" spans="1:18" ht="18" customHeight="1">
      <c r="A15" s="407" t="s">
        <v>24</v>
      </c>
      <c r="B15" s="408"/>
      <c r="C15" s="65" t="str">
        <f>TEXT((F2 - WEEKDAY(F2, 2) +1), "m.d")</f>
        <v>11.7</v>
      </c>
      <c r="D15" s="177" t="s">
        <v>570</v>
      </c>
      <c r="E15" s="61"/>
      <c r="F15" s="62"/>
      <c r="G15" s="60"/>
      <c r="H15" s="422"/>
      <c r="I15" s="423"/>
      <c r="J15" s="423"/>
      <c r="K15" s="62"/>
      <c r="L15" s="422"/>
      <c r="M15" s="423"/>
      <c r="N15" s="424"/>
    </row>
    <row r="16" spans="1:18" ht="15.75" customHeight="1">
      <c r="A16" s="409"/>
      <c r="B16" s="410"/>
      <c r="C16" s="66"/>
      <c r="D16" s="2" t="s">
        <v>571</v>
      </c>
      <c r="E16" s="308" t="s">
        <v>41</v>
      </c>
      <c r="F16" s="290"/>
      <c r="G16" s="197">
        <v>1</v>
      </c>
      <c r="H16" s="279"/>
      <c r="I16" s="280"/>
      <c r="J16" s="280"/>
      <c r="K16" s="281"/>
      <c r="L16" s="288"/>
      <c r="M16" s="263"/>
      <c r="N16" s="264"/>
    </row>
    <row r="17" spans="1:14" ht="14.25">
      <c r="A17" s="271" t="s">
        <v>10</v>
      </c>
      <c r="B17" s="272"/>
      <c r="C17" s="316" t="str">
        <f>TEXT((F2 - WEEKDAY(F2, 2) +2), "m.d")</f>
        <v>11.8</v>
      </c>
      <c r="D17" s="116" t="s">
        <v>572</v>
      </c>
      <c r="E17" s="309"/>
      <c r="F17" s="292"/>
      <c r="G17" s="272">
        <v>2</v>
      </c>
      <c r="H17" s="288"/>
      <c r="I17" s="263"/>
      <c r="J17" s="263"/>
      <c r="K17" s="263"/>
      <c r="L17" s="263"/>
      <c r="M17" s="263"/>
      <c r="N17" s="264"/>
    </row>
    <row r="18" spans="1:14" ht="15.75">
      <c r="A18" s="273"/>
      <c r="B18" s="274"/>
      <c r="C18" s="312"/>
      <c r="D18" s="20" t="s">
        <v>573</v>
      </c>
      <c r="E18" s="309"/>
      <c r="F18" s="292"/>
      <c r="G18" s="274"/>
      <c r="H18" s="265"/>
      <c r="I18" s="265"/>
      <c r="J18" s="265"/>
      <c r="K18" s="265"/>
      <c r="L18" s="265"/>
      <c r="M18" s="265"/>
      <c r="N18" s="266"/>
    </row>
    <row r="19" spans="1:14" ht="14.25">
      <c r="A19" s="277"/>
      <c r="B19" s="278"/>
      <c r="C19" s="317"/>
      <c r="D19" s="116" t="s">
        <v>575</v>
      </c>
      <c r="E19" s="309"/>
      <c r="F19" s="292"/>
      <c r="G19" s="278"/>
      <c r="H19" s="269"/>
      <c r="I19" s="269"/>
      <c r="J19" s="269"/>
      <c r="K19" s="269"/>
      <c r="L19" s="269"/>
      <c r="M19" s="269"/>
      <c r="N19" s="270"/>
    </row>
    <row r="20" spans="1:14" ht="15.75">
      <c r="A20" s="271" t="s">
        <v>11</v>
      </c>
      <c r="B20" s="272"/>
      <c r="C20" s="316" t="str">
        <f>TEXT((F2 - WEEKDAY(F2, 2) +3), "m.d")</f>
        <v>11.9</v>
      </c>
      <c r="D20" s="24" t="s">
        <v>574</v>
      </c>
      <c r="E20" s="309"/>
      <c r="F20" s="292"/>
      <c r="G20" s="272">
        <v>3</v>
      </c>
      <c r="H20" s="314"/>
      <c r="I20" s="263"/>
      <c r="J20" s="263"/>
      <c r="K20" s="263"/>
      <c r="L20" s="314"/>
      <c r="M20" s="263"/>
      <c r="N20" s="264"/>
    </row>
    <row r="21" spans="1:14" ht="15.75">
      <c r="A21" s="273"/>
      <c r="B21" s="274"/>
      <c r="C21" s="312"/>
      <c r="D21" s="20"/>
      <c r="E21" s="309"/>
      <c r="F21" s="292"/>
      <c r="G21" s="274"/>
      <c r="H21" s="265"/>
      <c r="I21" s="265"/>
      <c r="J21" s="265"/>
      <c r="K21" s="265"/>
      <c r="L21" s="265"/>
      <c r="M21" s="265"/>
      <c r="N21" s="266"/>
    </row>
    <row r="22" spans="1:14" ht="15.75" customHeight="1">
      <c r="A22" s="289" t="s">
        <v>12</v>
      </c>
      <c r="B22" s="290"/>
      <c r="C22" s="316" t="str">
        <f>TEXT((F2 - WEEKDAY(F2, 2) +4), "m.d")</f>
        <v>11.10</v>
      </c>
      <c r="D22" s="116" t="s">
        <v>576</v>
      </c>
      <c r="E22" s="309"/>
      <c r="F22" s="292"/>
      <c r="G22" s="272">
        <v>4</v>
      </c>
      <c r="H22" s="263"/>
      <c r="I22" s="263"/>
      <c r="J22" s="263"/>
      <c r="K22" s="263"/>
      <c r="L22" s="263"/>
      <c r="M22" s="263"/>
      <c r="N22" s="264"/>
    </row>
    <row r="23" spans="1:14" ht="15.75">
      <c r="A23" s="291"/>
      <c r="B23" s="292"/>
      <c r="C23" s="312"/>
      <c r="D23" s="20" t="s">
        <v>577</v>
      </c>
      <c r="E23" s="309"/>
      <c r="F23" s="292"/>
      <c r="G23" s="274"/>
      <c r="H23" s="265"/>
      <c r="I23" s="265"/>
      <c r="J23" s="265"/>
      <c r="K23" s="265"/>
      <c r="L23" s="265"/>
      <c r="M23" s="265"/>
      <c r="N23" s="266"/>
    </row>
    <row r="24" spans="1:14" ht="14.25">
      <c r="A24" s="291"/>
      <c r="B24" s="292"/>
      <c r="C24" s="313"/>
      <c r="D24" s="116"/>
      <c r="E24" s="309"/>
      <c r="F24" s="292"/>
      <c r="G24" s="276"/>
      <c r="H24" s="267"/>
      <c r="I24" s="267"/>
      <c r="J24" s="267"/>
      <c r="K24" s="267"/>
      <c r="L24" s="267"/>
      <c r="M24" s="267"/>
      <c r="N24" s="268"/>
    </row>
    <row r="25" spans="1:14" ht="14.25">
      <c r="A25" s="293"/>
      <c r="B25" s="294"/>
      <c r="C25" s="317"/>
      <c r="D25" s="116"/>
      <c r="E25" s="309"/>
      <c r="F25" s="292"/>
      <c r="G25" s="278"/>
      <c r="H25" s="269"/>
      <c r="I25" s="269"/>
      <c r="J25" s="269"/>
      <c r="K25" s="269"/>
      <c r="L25" s="269"/>
      <c r="M25" s="269"/>
      <c r="N25" s="270"/>
    </row>
    <row r="26" spans="1:14" ht="15.75" customHeight="1">
      <c r="A26" s="289" t="s">
        <v>13</v>
      </c>
      <c r="B26" s="290"/>
      <c r="C26" s="295" t="str">
        <f>TEXT((F2 - WEEKDAY(F2, 2) +5), "m.d")</f>
        <v>11.11</v>
      </c>
      <c r="D26" s="116" t="s">
        <v>578</v>
      </c>
      <c r="E26" s="309"/>
      <c r="F26" s="292"/>
      <c r="G26" s="306">
        <v>5</v>
      </c>
      <c r="H26" s="307"/>
      <c r="I26" s="307"/>
      <c r="J26" s="307"/>
      <c r="K26" s="307"/>
      <c r="L26" s="307"/>
      <c r="M26" s="307"/>
      <c r="N26" s="315"/>
    </row>
    <row r="27" spans="1:14">
      <c r="A27" s="291"/>
      <c r="B27" s="292"/>
      <c r="C27" s="296"/>
      <c r="E27" s="309"/>
      <c r="F27" s="292"/>
      <c r="G27" s="274"/>
      <c r="H27" s="265"/>
      <c r="I27" s="265"/>
      <c r="J27" s="265"/>
      <c r="K27" s="265"/>
      <c r="L27" s="265"/>
      <c r="M27" s="265"/>
      <c r="N27" s="266"/>
    </row>
    <row r="28" spans="1:14" ht="15.75">
      <c r="A28" s="293"/>
      <c r="B28" s="294"/>
      <c r="C28" s="296"/>
      <c r="D28" s="20"/>
      <c r="E28" s="310"/>
      <c r="F28" s="294"/>
      <c r="G28" s="276"/>
      <c r="H28" s="267"/>
      <c r="I28" s="267"/>
      <c r="J28" s="267"/>
      <c r="K28" s="267"/>
      <c r="L28" s="267"/>
      <c r="M28" s="267"/>
      <c r="N28" s="268"/>
    </row>
    <row r="29" spans="1:14" ht="21" customHeight="1">
      <c r="A29" s="289" t="s">
        <v>20</v>
      </c>
      <c r="B29" s="290"/>
      <c r="C29" s="296">
        <v>11.05</v>
      </c>
      <c r="D29" s="20"/>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0"/>
      <c r="E31" s="255"/>
      <c r="F31" s="256"/>
      <c r="G31" s="302"/>
      <c r="H31" s="250"/>
      <c r="I31" s="251"/>
      <c r="J31" s="251"/>
      <c r="K31" s="305"/>
      <c r="L31" s="250"/>
      <c r="M31" s="251"/>
      <c r="N31" s="252"/>
    </row>
    <row r="32" spans="1:14" ht="21" customHeight="1">
      <c r="A32" s="289" t="s">
        <v>21</v>
      </c>
      <c r="B32" s="290"/>
      <c r="C32" s="295">
        <v>11.06</v>
      </c>
      <c r="D32" s="190"/>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71">
    <mergeCell ref="L32:N34"/>
    <mergeCell ref="E33:F33"/>
    <mergeCell ref="E34:F34"/>
    <mergeCell ref="A29:B31"/>
    <mergeCell ref="C29:C31"/>
    <mergeCell ref="E29:F29"/>
    <mergeCell ref="G29:G31"/>
    <mergeCell ref="H29:K31"/>
    <mergeCell ref="L29:N31"/>
    <mergeCell ref="E30:F30"/>
    <mergeCell ref="E31:F31"/>
    <mergeCell ref="A32:B34"/>
    <mergeCell ref="C32:C34"/>
    <mergeCell ref="E32:F32"/>
    <mergeCell ref="G32:G34"/>
    <mergeCell ref="H32:K34"/>
    <mergeCell ref="A22:B25"/>
    <mergeCell ref="C22:C25"/>
    <mergeCell ref="G22:G25"/>
    <mergeCell ref="H22:K25"/>
    <mergeCell ref="L22:N25"/>
    <mergeCell ref="A26:B28"/>
    <mergeCell ref="C26:C28"/>
    <mergeCell ref="G26:G28"/>
    <mergeCell ref="H26:K28"/>
    <mergeCell ref="L26:N28"/>
    <mergeCell ref="A15:B16"/>
    <mergeCell ref="H15:J15"/>
    <mergeCell ref="L15:N15"/>
    <mergeCell ref="E16:F28"/>
    <mergeCell ref="H16:K16"/>
    <mergeCell ref="L16:N16"/>
    <mergeCell ref="A17:B19"/>
    <mergeCell ref="C17:C19"/>
    <mergeCell ref="G17:G19"/>
    <mergeCell ref="H17:K19"/>
    <mergeCell ref="L17:N19"/>
    <mergeCell ref="A20:B21"/>
    <mergeCell ref="C20:C21"/>
    <mergeCell ref="G20:G21"/>
    <mergeCell ref="H20:K21"/>
    <mergeCell ref="L20:N21"/>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22" sqref="D22"/>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42688</v>
      </c>
      <c r="G2" s="363" t="str">
        <f>"第"&amp;WEEKNUM(F2,2)&amp;"周, 从"&amp;TEXT((F2 - WEEKDAY(F2, 2) +1), "e年m月d日")&amp;"到"&amp;TEXT((F2 - WEEKDAY(F2, 2) +7), "e年m月d日")</f>
        <v>第47周, 从2016年11月14日到2016年11月20日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00" t="s">
        <v>3</v>
      </c>
      <c r="H5" s="353" t="s">
        <v>4</v>
      </c>
      <c r="I5" s="354"/>
      <c r="J5" s="354"/>
      <c r="K5" s="354"/>
      <c r="L5" s="200" t="s">
        <v>5</v>
      </c>
      <c r="M5" s="200" t="s">
        <v>0</v>
      </c>
      <c r="N5" s="8" t="s">
        <v>1</v>
      </c>
    </row>
    <row r="6" spans="1:18" ht="14.25" customHeight="1">
      <c r="A6" s="9">
        <v>1</v>
      </c>
      <c r="B6" s="419" t="s">
        <v>240</v>
      </c>
      <c r="C6" s="351"/>
      <c r="D6" s="351"/>
      <c r="E6" s="351"/>
      <c r="F6" s="199"/>
      <c r="G6" s="10">
        <v>1</v>
      </c>
      <c r="H6" s="421" t="s">
        <v>569</v>
      </c>
      <c r="I6" s="415"/>
      <c r="J6" s="415"/>
      <c r="L6" s="58"/>
      <c r="M6" s="366"/>
      <c r="N6" s="59"/>
    </row>
    <row r="7" spans="1:18" ht="14.25" customHeight="1">
      <c r="A7" s="9">
        <v>2</v>
      </c>
      <c r="B7" s="420" t="s">
        <v>259</v>
      </c>
      <c r="C7" s="351"/>
      <c r="D7" s="351"/>
      <c r="E7" s="351"/>
      <c r="F7" s="199"/>
      <c r="G7" s="13">
        <v>2</v>
      </c>
      <c r="H7" s="426" t="s">
        <v>559</v>
      </c>
      <c r="I7" s="416"/>
      <c r="J7" s="416"/>
      <c r="L7" s="58"/>
      <c r="M7" s="367"/>
      <c r="N7" s="12"/>
    </row>
    <row r="8" spans="1:18" ht="14.25" customHeight="1">
      <c r="A8" s="9">
        <v>3</v>
      </c>
      <c r="B8" s="419"/>
      <c r="C8" s="351"/>
      <c r="D8" s="351"/>
      <c r="E8" s="351"/>
      <c r="F8" s="199"/>
      <c r="G8" s="10">
        <v>3</v>
      </c>
      <c r="H8" s="417" t="s">
        <v>561</v>
      </c>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02" t="s">
        <v>9</v>
      </c>
      <c r="E14" s="318" t="s">
        <v>15</v>
      </c>
      <c r="F14" s="318"/>
      <c r="G14" s="202" t="s">
        <v>3</v>
      </c>
      <c r="H14" s="318" t="s">
        <v>16</v>
      </c>
      <c r="I14" s="318"/>
      <c r="J14" s="318"/>
      <c r="K14" s="318"/>
      <c r="L14" s="318" t="s">
        <v>17</v>
      </c>
      <c r="M14" s="318"/>
      <c r="N14" s="319"/>
    </row>
    <row r="15" spans="1:18" ht="18" customHeight="1">
      <c r="A15" s="407" t="s">
        <v>24</v>
      </c>
      <c r="B15" s="408"/>
      <c r="C15" s="65" t="str">
        <f>TEXT((F2 - WEEKDAY(F2, 2) +1), "m.d")</f>
        <v>11.14</v>
      </c>
      <c r="D15" s="177" t="s">
        <v>579</v>
      </c>
      <c r="E15" s="61"/>
      <c r="F15" s="62"/>
      <c r="G15" s="60"/>
      <c r="H15" s="422"/>
      <c r="I15" s="423"/>
      <c r="J15" s="423"/>
      <c r="K15" s="62"/>
      <c r="L15" s="422"/>
      <c r="M15" s="423"/>
      <c r="N15" s="424"/>
    </row>
    <row r="16" spans="1:18" ht="15.75" customHeight="1">
      <c r="A16" s="409"/>
      <c r="B16" s="410"/>
      <c r="C16" s="66"/>
      <c r="D16" s="2" t="s">
        <v>580</v>
      </c>
      <c r="E16" s="308" t="s">
        <v>41</v>
      </c>
      <c r="F16" s="290"/>
      <c r="G16" s="201">
        <v>1</v>
      </c>
      <c r="H16" s="279"/>
      <c r="I16" s="280"/>
      <c r="J16" s="280"/>
      <c r="K16" s="281"/>
      <c r="L16" s="288"/>
      <c r="M16" s="263"/>
      <c r="N16" s="264"/>
    </row>
    <row r="17" spans="1:14" ht="28.5">
      <c r="A17" s="271" t="s">
        <v>10</v>
      </c>
      <c r="B17" s="272"/>
      <c r="C17" s="316" t="str">
        <f>TEXT((F2 - WEEKDAY(F2, 2) +2), "m.d")</f>
        <v>11.15</v>
      </c>
      <c r="D17" s="116" t="s">
        <v>581</v>
      </c>
      <c r="E17" s="309"/>
      <c r="F17" s="292"/>
      <c r="G17" s="272">
        <v>2</v>
      </c>
      <c r="H17" s="288"/>
      <c r="I17" s="263"/>
      <c r="J17" s="263"/>
      <c r="K17" s="263"/>
      <c r="L17" s="263"/>
      <c r="M17" s="263"/>
      <c r="N17" s="264"/>
    </row>
    <row r="18" spans="1:14" ht="15.75">
      <c r="A18" s="273"/>
      <c r="B18" s="274"/>
      <c r="C18" s="312"/>
      <c r="D18" s="20" t="s">
        <v>582</v>
      </c>
      <c r="E18" s="309"/>
      <c r="F18" s="292"/>
      <c r="G18" s="274"/>
      <c r="H18" s="265"/>
      <c r="I18" s="265"/>
      <c r="J18" s="265"/>
      <c r="K18" s="265"/>
      <c r="L18" s="265"/>
      <c r="M18" s="265"/>
      <c r="N18" s="266"/>
    </row>
    <row r="19" spans="1:14" ht="14.25">
      <c r="A19" s="277"/>
      <c r="B19" s="278"/>
      <c r="C19" s="317"/>
      <c r="D19" s="116" t="s">
        <v>583</v>
      </c>
      <c r="E19" s="309"/>
      <c r="F19" s="292"/>
      <c r="G19" s="278"/>
      <c r="H19" s="269"/>
      <c r="I19" s="269"/>
      <c r="J19" s="269"/>
      <c r="K19" s="269"/>
      <c r="L19" s="269"/>
      <c r="M19" s="269"/>
      <c r="N19" s="270"/>
    </row>
    <row r="20" spans="1:14" ht="15.75">
      <c r="A20" s="271" t="s">
        <v>11</v>
      </c>
      <c r="B20" s="272"/>
      <c r="C20" s="316" t="str">
        <f>TEXT((F2 - WEEKDAY(F2, 2) +3), "m.d")</f>
        <v>11.16</v>
      </c>
      <c r="D20" s="24" t="s">
        <v>584</v>
      </c>
      <c r="E20" s="309"/>
      <c r="F20" s="292"/>
      <c r="G20" s="272">
        <v>3</v>
      </c>
      <c r="H20" s="314"/>
      <c r="I20" s="263"/>
      <c r="J20" s="263"/>
      <c r="K20" s="263"/>
      <c r="L20" s="314"/>
      <c r="M20" s="263"/>
      <c r="N20" s="264"/>
    </row>
    <row r="21" spans="1:14" ht="15.75">
      <c r="A21" s="273"/>
      <c r="B21" s="274"/>
      <c r="C21" s="312"/>
      <c r="D21" s="20" t="s">
        <v>585</v>
      </c>
      <c r="E21" s="309"/>
      <c r="F21" s="292"/>
      <c r="G21" s="274"/>
      <c r="H21" s="265"/>
      <c r="I21" s="265"/>
      <c r="J21" s="265"/>
      <c r="K21" s="265"/>
      <c r="L21" s="265"/>
      <c r="M21" s="265"/>
      <c r="N21" s="266"/>
    </row>
    <row r="22" spans="1:14" ht="15.75" customHeight="1">
      <c r="A22" s="289" t="s">
        <v>12</v>
      </c>
      <c r="B22" s="290"/>
      <c r="C22" s="316" t="str">
        <f>TEXT((F2 - WEEKDAY(F2, 2) +4), "m.d")</f>
        <v>11.17</v>
      </c>
      <c r="D22" s="116" t="s">
        <v>586</v>
      </c>
      <c r="E22" s="309"/>
      <c r="F22" s="292"/>
      <c r="G22" s="272">
        <v>4</v>
      </c>
      <c r="H22" s="263"/>
      <c r="I22" s="263"/>
      <c r="J22" s="263"/>
      <c r="K22" s="263"/>
      <c r="L22" s="263"/>
      <c r="M22" s="263"/>
      <c r="N22" s="264"/>
    </row>
    <row r="23" spans="1:14" ht="15.75">
      <c r="A23" s="291"/>
      <c r="B23" s="292"/>
      <c r="C23" s="312"/>
      <c r="D23" s="20"/>
      <c r="E23" s="309"/>
      <c r="F23" s="292"/>
      <c r="G23" s="274"/>
      <c r="H23" s="265"/>
      <c r="I23" s="265"/>
      <c r="J23" s="265"/>
      <c r="K23" s="265"/>
      <c r="L23" s="265"/>
      <c r="M23" s="265"/>
      <c r="N23" s="266"/>
    </row>
    <row r="24" spans="1:14" ht="14.25">
      <c r="A24" s="291"/>
      <c r="B24" s="292"/>
      <c r="C24" s="313"/>
      <c r="D24" s="116"/>
      <c r="E24" s="309"/>
      <c r="F24" s="292"/>
      <c r="G24" s="276"/>
      <c r="H24" s="267"/>
      <c r="I24" s="267"/>
      <c r="J24" s="267"/>
      <c r="K24" s="267"/>
      <c r="L24" s="267"/>
      <c r="M24" s="267"/>
      <c r="N24" s="268"/>
    </row>
    <row r="25" spans="1:14" ht="14.25">
      <c r="A25" s="293"/>
      <c r="B25" s="294"/>
      <c r="C25" s="317"/>
      <c r="D25" s="116"/>
      <c r="E25" s="309"/>
      <c r="F25" s="292"/>
      <c r="G25" s="278"/>
      <c r="H25" s="269"/>
      <c r="I25" s="269"/>
      <c r="J25" s="269"/>
      <c r="K25" s="269"/>
      <c r="L25" s="269"/>
      <c r="M25" s="269"/>
      <c r="N25" s="270"/>
    </row>
    <row r="26" spans="1:14" ht="15.75" customHeight="1">
      <c r="A26" s="289" t="s">
        <v>13</v>
      </c>
      <c r="B26" s="290"/>
      <c r="C26" s="295" t="str">
        <f>TEXT((F2 - WEEKDAY(F2, 2) +5), "m.d")</f>
        <v>11.18</v>
      </c>
      <c r="D26" s="116"/>
      <c r="E26" s="309"/>
      <c r="F26" s="292"/>
      <c r="G26" s="306">
        <v>5</v>
      </c>
      <c r="H26" s="307"/>
      <c r="I26" s="307"/>
      <c r="J26" s="307"/>
      <c r="K26" s="307"/>
      <c r="L26" s="307"/>
      <c r="M26" s="307"/>
      <c r="N26" s="315"/>
    </row>
    <row r="27" spans="1:14">
      <c r="A27" s="291"/>
      <c r="B27" s="292"/>
      <c r="C27" s="296"/>
      <c r="E27" s="309"/>
      <c r="F27" s="292"/>
      <c r="G27" s="274"/>
      <c r="H27" s="265"/>
      <c r="I27" s="265"/>
      <c r="J27" s="265"/>
      <c r="K27" s="265"/>
      <c r="L27" s="265"/>
      <c r="M27" s="265"/>
      <c r="N27" s="266"/>
    </row>
    <row r="28" spans="1:14" ht="15.75">
      <c r="A28" s="293"/>
      <c r="B28" s="294"/>
      <c r="C28" s="296"/>
      <c r="D28" s="20"/>
      <c r="E28" s="310"/>
      <c r="F28" s="294"/>
      <c r="G28" s="276"/>
      <c r="H28" s="267"/>
      <c r="I28" s="267"/>
      <c r="J28" s="267"/>
      <c r="K28" s="267"/>
      <c r="L28" s="267"/>
      <c r="M28" s="267"/>
      <c r="N28" s="268"/>
    </row>
    <row r="29" spans="1:14" ht="21" customHeight="1">
      <c r="A29" s="289" t="s">
        <v>20</v>
      </c>
      <c r="B29" s="290"/>
      <c r="C29" s="296">
        <v>11.05</v>
      </c>
      <c r="D29" s="20"/>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0"/>
      <c r="E31" s="255"/>
      <c r="F31" s="256"/>
      <c r="G31" s="302"/>
      <c r="H31" s="250"/>
      <c r="I31" s="251"/>
      <c r="J31" s="251"/>
      <c r="K31" s="305"/>
      <c r="L31" s="250"/>
      <c r="M31" s="251"/>
      <c r="N31" s="252"/>
    </row>
    <row r="32" spans="1:14" ht="21" customHeight="1">
      <c r="A32" s="289" t="s">
        <v>21</v>
      </c>
      <c r="B32" s="290"/>
      <c r="C32" s="295">
        <v>11.06</v>
      </c>
      <c r="D32" s="190"/>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71">
    <mergeCell ref="L32:N34"/>
    <mergeCell ref="E33:F33"/>
    <mergeCell ref="E34:F34"/>
    <mergeCell ref="A29:B31"/>
    <mergeCell ref="C29:C31"/>
    <mergeCell ref="E29:F29"/>
    <mergeCell ref="G29:G31"/>
    <mergeCell ref="H29:K31"/>
    <mergeCell ref="L29:N31"/>
    <mergeCell ref="E30:F30"/>
    <mergeCell ref="E31:F31"/>
    <mergeCell ref="A32:B34"/>
    <mergeCell ref="C32:C34"/>
    <mergeCell ref="E32:F32"/>
    <mergeCell ref="G32:G34"/>
    <mergeCell ref="H32:K34"/>
    <mergeCell ref="A22:B25"/>
    <mergeCell ref="C22:C25"/>
    <mergeCell ref="G22:G25"/>
    <mergeCell ref="H22:K25"/>
    <mergeCell ref="L22:N25"/>
    <mergeCell ref="A26:B28"/>
    <mergeCell ref="C26:C28"/>
    <mergeCell ref="G26:G28"/>
    <mergeCell ref="H26:K28"/>
    <mergeCell ref="L26:N28"/>
    <mergeCell ref="A15:B16"/>
    <mergeCell ref="H15:J15"/>
    <mergeCell ref="L15:N15"/>
    <mergeCell ref="E16:F28"/>
    <mergeCell ref="H16:K16"/>
    <mergeCell ref="L16:N16"/>
    <mergeCell ref="A17:B19"/>
    <mergeCell ref="C17:C19"/>
    <mergeCell ref="G17:G19"/>
    <mergeCell ref="H17:K19"/>
    <mergeCell ref="L17:N19"/>
    <mergeCell ref="A20:B21"/>
    <mergeCell ref="C20:C21"/>
    <mergeCell ref="G20:G21"/>
    <mergeCell ref="H20:K21"/>
    <mergeCell ref="L20:N21"/>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29" sqref="D29"/>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42695</v>
      </c>
      <c r="G2" s="363" t="str">
        <f>"第"&amp;WEEKNUM(F2,2)&amp;"周, 从"&amp;TEXT((F2 - WEEKDAY(F2, 2) +1), "e年m月d日")&amp;"到"&amp;TEXT((F2 - WEEKDAY(F2, 2) +7), "e年m月d日")</f>
        <v>第48周, 从2016年11月21日到2016年11月27日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06" t="s">
        <v>3</v>
      </c>
      <c r="H5" s="353" t="s">
        <v>4</v>
      </c>
      <c r="I5" s="354"/>
      <c r="J5" s="354"/>
      <c r="K5" s="354"/>
      <c r="L5" s="206" t="s">
        <v>5</v>
      </c>
      <c r="M5" s="206" t="s">
        <v>0</v>
      </c>
      <c r="N5" s="8" t="s">
        <v>1</v>
      </c>
    </row>
    <row r="6" spans="1:18" ht="14.25" customHeight="1">
      <c r="A6" s="9">
        <v>1</v>
      </c>
      <c r="B6" s="419" t="s">
        <v>240</v>
      </c>
      <c r="C6" s="351"/>
      <c r="D6" s="351"/>
      <c r="E6" s="351"/>
      <c r="F6" s="205"/>
      <c r="G6" s="10">
        <v>1</v>
      </c>
      <c r="H6" s="421" t="s">
        <v>569</v>
      </c>
      <c r="I6" s="415"/>
      <c r="J6" s="415"/>
      <c r="L6" s="58"/>
      <c r="M6" s="366"/>
      <c r="N6" s="59"/>
    </row>
    <row r="7" spans="1:18" ht="14.25" customHeight="1">
      <c r="A7" s="9">
        <v>2</v>
      </c>
      <c r="B7" s="420" t="s">
        <v>259</v>
      </c>
      <c r="C7" s="351"/>
      <c r="D7" s="351"/>
      <c r="E7" s="351"/>
      <c r="F7" s="205"/>
      <c r="G7" s="13">
        <v>2</v>
      </c>
      <c r="H7" s="426" t="s">
        <v>559</v>
      </c>
      <c r="I7" s="416"/>
      <c r="J7" s="416"/>
      <c r="L7" s="58"/>
      <c r="M7" s="367"/>
      <c r="N7" s="12"/>
    </row>
    <row r="8" spans="1:18" ht="14.25" customHeight="1">
      <c r="A8" s="9">
        <v>3</v>
      </c>
      <c r="B8" s="419"/>
      <c r="C8" s="351"/>
      <c r="D8" s="351"/>
      <c r="E8" s="351"/>
      <c r="F8" s="205"/>
      <c r="G8" s="10">
        <v>3</v>
      </c>
      <c r="H8" s="417" t="s">
        <v>561</v>
      </c>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04" t="s">
        <v>9</v>
      </c>
      <c r="E14" s="318" t="s">
        <v>15</v>
      </c>
      <c r="F14" s="318"/>
      <c r="G14" s="204" t="s">
        <v>3</v>
      </c>
      <c r="H14" s="318" t="s">
        <v>16</v>
      </c>
      <c r="I14" s="318"/>
      <c r="J14" s="318"/>
      <c r="K14" s="318"/>
      <c r="L14" s="318" t="s">
        <v>17</v>
      </c>
      <c r="M14" s="318"/>
      <c r="N14" s="319"/>
    </row>
    <row r="15" spans="1:18" ht="18" customHeight="1">
      <c r="A15" s="407" t="s">
        <v>24</v>
      </c>
      <c r="B15" s="408"/>
      <c r="C15" s="65" t="str">
        <f>TEXT((F2 - WEEKDAY(F2, 2) +1), "m.d")</f>
        <v>11.21</v>
      </c>
      <c r="D15" s="177" t="s">
        <v>579</v>
      </c>
      <c r="E15" s="61"/>
      <c r="F15" s="62"/>
      <c r="G15" s="60"/>
      <c r="H15" s="422"/>
      <c r="I15" s="423"/>
      <c r="J15" s="423"/>
      <c r="K15" s="62"/>
      <c r="L15" s="422"/>
      <c r="M15" s="423"/>
      <c r="N15" s="424"/>
    </row>
    <row r="16" spans="1:18" ht="15.75" customHeight="1">
      <c r="A16" s="409"/>
      <c r="B16" s="410"/>
      <c r="C16" s="66"/>
      <c r="D16" s="2" t="s">
        <v>580</v>
      </c>
      <c r="E16" s="308" t="s">
        <v>41</v>
      </c>
      <c r="F16" s="290"/>
      <c r="G16" s="203">
        <v>1</v>
      </c>
      <c r="H16" s="279"/>
      <c r="I16" s="280"/>
      <c r="J16" s="280"/>
      <c r="K16" s="281"/>
      <c r="L16" s="288"/>
      <c r="M16" s="263"/>
      <c r="N16" s="264"/>
    </row>
    <row r="17" spans="1:14" ht="28.5">
      <c r="A17" s="271" t="s">
        <v>10</v>
      </c>
      <c r="B17" s="272"/>
      <c r="C17" s="316" t="str">
        <f>TEXT((F2 - WEEKDAY(F2, 2) +2), "m.d")</f>
        <v>11.22</v>
      </c>
      <c r="D17" s="116" t="s">
        <v>581</v>
      </c>
      <c r="E17" s="309"/>
      <c r="F17" s="292"/>
      <c r="G17" s="272">
        <v>2</v>
      </c>
      <c r="H17" s="288"/>
      <c r="I17" s="263"/>
      <c r="J17" s="263"/>
      <c r="K17" s="263"/>
      <c r="L17" s="263"/>
      <c r="M17" s="263"/>
      <c r="N17" s="264"/>
    </row>
    <row r="18" spans="1:14" ht="15.75">
      <c r="A18" s="273"/>
      <c r="B18" s="274"/>
      <c r="C18" s="312"/>
      <c r="D18" s="20" t="s">
        <v>582</v>
      </c>
      <c r="E18" s="309"/>
      <c r="F18" s="292"/>
      <c r="G18" s="274"/>
      <c r="H18" s="265"/>
      <c r="I18" s="265"/>
      <c r="J18" s="265"/>
      <c r="K18" s="265"/>
      <c r="L18" s="265"/>
      <c r="M18" s="265"/>
      <c r="N18" s="266"/>
    </row>
    <row r="19" spans="1:14" ht="14.25">
      <c r="A19" s="277"/>
      <c r="B19" s="278"/>
      <c r="C19" s="317"/>
      <c r="D19" s="116" t="s">
        <v>583</v>
      </c>
      <c r="E19" s="309"/>
      <c r="F19" s="292"/>
      <c r="G19" s="278"/>
      <c r="H19" s="269"/>
      <c r="I19" s="269"/>
      <c r="J19" s="269"/>
      <c r="K19" s="269"/>
      <c r="L19" s="269"/>
      <c r="M19" s="269"/>
      <c r="N19" s="270"/>
    </row>
    <row r="20" spans="1:14" ht="15.75">
      <c r="A20" s="271" t="s">
        <v>11</v>
      </c>
      <c r="B20" s="272"/>
      <c r="C20" s="316" t="str">
        <f>TEXT((F2 - WEEKDAY(F2, 2) +3), "m.d")</f>
        <v>11.23</v>
      </c>
      <c r="D20" s="24" t="s">
        <v>587</v>
      </c>
      <c r="E20" s="309"/>
      <c r="F20" s="292"/>
      <c r="G20" s="272">
        <v>3</v>
      </c>
      <c r="H20" s="314"/>
      <c r="I20" s="263"/>
      <c r="J20" s="263"/>
      <c r="K20" s="263"/>
      <c r="L20" s="314"/>
      <c r="M20" s="263"/>
      <c r="N20" s="264"/>
    </row>
    <row r="21" spans="1:14" ht="15.75">
      <c r="A21" s="273"/>
      <c r="B21" s="274"/>
      <c r="C21" s="312"/>
      <c r="D21" s="20" t="s">
        <v>588</v>
      </c>
      <c r="E21" s="309"/>
      <c r="F21" s="292"/>
      <c r="G21" s="274"/>
      <c r="H21" s="265"/>
      <c r="I21" s="265"/>
      <c r="J21" s="265"/>
      <c r="K21" s="265"/>
      <c r="L21" s="265"/>
      <c r="M21" s="265"/>
      <c r="N21" s="266"/>
    </row>
    <row r="22" spans="1:14" ht="15.75" customHeight="1">
      <c r="A22" s="289" t="s">
        <v>12</v>
      </c>
      <c r="B22" s="290"/>
      <c r="C22" s="316" t="str">
        <f>TEXT((F2 - WEEKDAY(F2, 2) +4), "m.d")</f>
        <v>11.24</v>
      </c>
      <c r="D22" s="116" t="s">
        <v>589</v>
      </c>
      <c r="E22" s="309"/>
      <c r="F22" s="292"/>
      <c r="G22" s="272">
        <v>4</v>
      </c>
      <c r="H22" s="263"/>
      <c r="I22" s="263"/>
      <c r="J22" s="263"/>
      <c r="K22" s="263"/>
      <c r="L22" s="263"/>
      <c r="M22" s="263"/>
      <c r="N22" s="264"/>
    </row>
    <row r="23" spans="1:14" ht="15.75">
      <c r="A23" s="291"/>
      <c r="B23" s="292"/>
      <c r="C23" s="312"/>
      <c r="D23" s="20" t="s">
        <v>590</v>
      </c>
      <c r="E23" s="309"/>
      <c r="F23" s="292"/>
      <c r="G23" s="274"/>
      <c r="H23" s="265"/>
      <c r="I23" s="265"/>
      <c r="J23" s="265"/>
      <c r="K23" s="265"/>
      <c r="L23" s="265"/>
      <c r="M23" s="265"/>
      <c r="N23" s="266"/>
    </row>
    <row r="24" spans="1:14" ht="14.25">
      <c r="A24" s="291"/>
      <c r="B24" s="292"/>
      <c r="C24" s="313"/>
      <c r="D24" s="116"/>
      <c r="E24" s="309"/>
      <c r="F24" s="292"/>
      <c r="G24" s="276"/>
      <c r="H24" s="267"/>
      <c r="I24" s="267"/>
      <c r="J24" s="267"/>
      <c r="K24" s="267"/>
      <c r="L24" s="267"/>
      <c r="M24" s="267"/>
      <c r="N24" s="268"/>
    </row>
    <row r="25" spans="1:14" ht="14.25">
      <c r="A25" s="293"/>
      <c r="B25" s="294"/>
      <c r="C25" s="317"/>
      <c r="D25" s="116"/>
      <c r="E25" s="309"/>
      <c r="F25" s="292"/>
      <c r="G25" s="278"/>
      <c r="H25" s="269"/>
      <c r="I25" s="269"/>
      <c r="J25" s="269"/>
      <c r="K25" s="269"/>
      <c r="L25" s="269"/>
      <c r="M25" s="269"/>
      <c r="N25" s="270"/>
    </row>
    <row r="26" spans="1:14" ht="15.75" customHeight="1">
      <c r="A26" s="289" t="s">
        <v>13</v>
      </c>
      <c r="B26" s="290"/>
      <c r="C26" s="295" t="str">
        <f>TEXT((F2 - WEEKDAY(F2, 2) +5), "m.d")</f>
        <v>11.25</v>
      </c>
      <c r="D26" s="116"/>
      <c r="E26" s="309"/>
      <c r="F26" s="292"/>
      <c r="G26" s="306">
        <v>5</v>
      </c>
      <c r="H26" s="307"/>
      <c r="I26" s="307"/>
      <c r="J26" s="307"/>
      <c r="K26" s="307"/>
      <c r="L26" s="307"/>
      <c r="M26" s="307"/>
      <c r="N26" s="315"/>
    </row>
    <row r="27" spans="1:14">
      <c r="A27" s="291"/>
      <c r="B27" s="292"/>
      <c r="C27" s="296"/>
      <c r="E27" s="309"/>
      <c r="F27" s="292"/>
      <c r="G27" s="274"/>
      <c r="H27" s="265"/>
      <c r="I27" s="265"/>
      <c r="J27" s="265"/>
      <c r="K27" s="265"/>
      <c r="L27" s="265"/>
      <c r="M27" s="265"/>
      <c r="N27" s="266"/>
    </row>
    <row r="28" spans="1:14" ht="15.75">
      <c r="A28" s="293"/>
      <c r="B28" s="294"/>
      <c r="C28" s="296"/>
      <c r="D28" s="20"/>
      <c r="E28" s="310"/>
      <c r="F28" s="294"/>
      <c r="G28" s="276"/>
      <c r="H28" s="267"/>
      <c r="I28" s="267"/>
      <c r="J28" s="267"/>
      <c r="K28" s="267"/>
      <c r="L28" s="267"/>
      <c r="M28" s="267"/>
      <c r="N28" s="268"/>
    </row>
    <row r="29" spans="1:14" ht="21" customHeight="1">
      <c r="A29" s="289" t="s">
        <v>20</v>
      </c>
      <c r="B29" s="290"/>
      <c r="C29" s="296">
        <v>11.26</v>
      </c>
      <c r="D29" s="20" t="s">
        <v>591</v>
      </c>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0"/>
      <c r="E31" s="255"/>
      <c r="F31" s="256"/>
      <c r="G31" s="302"/>
      <c r="H31" s="250"/>
      <c r="I31" s="251"/>
      <c r="J31" s="251"/>
      <c r="K31" s="305"/>
      <c r="L31" s="250"/>
      <c r="M31" s="251"/>
      <c r="N31" s="252"/>
    </row>
    <row r="32" spans="1:14" ht="21" customHeight="1">
      <c r="A32" s="289" t="s">
        <v>21</v>
      </c>
      <c r="B32" s="290"/>
      <c r="C32" s="295">
        <v>11.06</v>
      </c>
      <c r="D32" s="190"/>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71">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H15:J15"/>
    <mergeCell ref="L15:N15"/>
    <mergeCell ref="E16:F28"/>
    <mergeCell ref="H16:K16"/>
    <mergeCell ref="L16:N16"/>
    <mergeCell ref="A17:B19"/>
    <mergeCell ref="C17:C19"/>
    <mergeCell ref="G17:G19"/>
    <mergeCell ref="H17:K19"/>
    <mergeCell ref="L17:N19"/>
    <mergeCell ref="A20:B21"/>
    <mergeCell ref="C20:C21"/>
    <mergeCell ref="G20:G21"/>
    <mergeCell ref="H20:K21"/>
    <mergeCell ref="L20:N21"/>
    <mergeCell ref="A26:B28"/>
    <mergeCell ref="C26:C28"/>
    <mergeCell ref="G26:G28"/>
    <mergeCell ref="H26:K28"/>
    <mergeCell ref="L26:N28"/>
    <mergeCell ref="A22:B25"/>
    <mergeCell ref="C22:C25"/>
    <mergeCell ref="G22:G25"/>
    <mergeCell ref="H22:K25"/>
    <mergeCell ref="L22:N25"/>
    <mergeCell ref="L32:N34"/>
    <mergeCell ref="E33:F33"/>
    <mergeCell ref="E34:F34"/>
    <mergeCell ref="A29:B31"/>
    <mergeCell ref="C29:C31"/>
    <mergeCell ref="E29:F29"/>
    <mergeCell ref="G29:G31"/>
    <mergeCell ref="H29:K31"/>
    <mergeCell ref="L29:N31"/>
    <mergeCell ref="E30:F30"/>
    <mergeCell ref="E31:F31"/>
    <mergeCell ref="A32:B34"/>
    <mergeCell ref="C32:C34"/>
    <mergeCell ref="E32:F32"/>
    <mergeCell ref="G32:G34"/>
    <mergeCell ref="H32:K3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29" sqref="D29"/>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42702</v>
      </c>
      <c r="G2" s="363" t="str">
        <f>"第"&amp;WEEKNUM(F2,2)&amp;"周, 从"&amp;TEXT((F2 - WEEKDAY(F2, 2) +1), "e年m月d日")&amp;"到"&amp;TEXT((F2 - WEEKDAY(F2, 2) +7), "e年m月d日")</f>
        <v>第49周, 从2016年11月28日到2016年12月4日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08" t="s">
        <v>3</v>
      </c>
      <c r="H5" s="353" t="s">
        <v>4</v>
      </c>
      <c r="I5" s="354"/>
      <c r="J5" s="354"/>
      <c r="K5" s="354"/>
      <c r="L5" s="208" t="s">
        <v>5</v>
      </c>
      <c r="M5" s="208" t="s">
        <v>0</v>
      </c>
      <c r="N5" s="8" t="s">
        <v>1</v>
      </c>
    </row>
    <row r="6" spans="1:18" ht="14.25" customHeight="1">
      <c r="A6" s="9">
        <v>1</v>
      </c>
      <c r="B6" s="419" t="s">
        <v>240</v>
      </c>
      <c r="C6" s="351"/>
      <c r="D6" s="351"/>
      <c r="E6" s="351"/>
      <c r="F6" s="207"/>
      <c r="G6" s="10">
        <v>1</v>
      </c>
      <c r="H6" s="421"/>
      <c r="I6" s="415"/>
      <c r="J6" s="415"/>
      <c r="L6" s="58"/>
      <c r="M6" s="366"/>
      <c r="N6" s="59"/>
    </row>
    <row r="7" spans="1:18" ht="14.25" customHeight="1">
      <c r="A7" s="9">
        <v>2</v>
      </c>
      <c r="B7" s="420" t="s">
        <v>259</v>
      </c>
      <c r="C7" s="351"/>
      <c r="D7" s="351"/>
      <c r="E7" s="351"/>
      <c r="F7" s="207"/>
      <c r="G7" s="13">
        <v>2</v>
      </c>
      <c r="H7" s="426"/>
      <c r="I7" s="416"/>
      <c r="J7" s="416"/>
      <c r="L7" s="58"/>
      <c r="M7" s="367"/>
      <c r="N7" s="12"/>
    </row>
    <row r="8" spans="1:18" ht="14.25" customHeight="1">
      <c r="A8" s="9">
        <v>3</v>
      </c>
      <c r="B8" s="419"/>
      <c r="C8" s="351"/>
      <c r="D8" s="351"/>
      <c r="E8" s="351"/>
      <c r="F8" s="207"/>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10" t="s">
        <v>9</v>
      </c>
      <c r="E14" s="318" t="s">
        <v>15</v>
      </c>
      <c r="F14" s="318"/>
      <c r="G14" s="210" t="s">
        <v>3</v>
      </c>
      <c r="H14" s="318" t="s">
        <v>16</v>
      </c>
      <c r="I14" s="318"/>
      <c r="J14" s="318"/>
      <c r="K14" s="318"/>
      <c r="L14" s="318" t="s">
        <v>17</v>
      </c>
      <c r="M14" s="318"/>
      <c r="N14" s="319"/>
    </row>
    <row r="15" spans="1:18" ht="18" customHeight="1">
      <c r="A15" s="407" t="s">
        <v>24</v>
      </c>
      <c r="B15" s="408"/>
      <c r="C15" s="65" t="str">
        <f>TEXT((F2 - WEEKDAY(F2, 2) +1), "m.d")</f>
        <v>11.28</v>
      </c>
      <c r="D15" s="177" t="s">
        <v>592</v>
      </c>
      <c r="E15" s="61"/>
      <c r="F15" s="62"/>
      <c r="G15" s="60"/>
      <c r="H15" s="422"/>
      <c r="I15" s="423"/>
      <c r="J15" s="423"/>
      <c r="K15" s="62"/>
      <c r="L15" s="422"/>
      <c r="M15" s="423"/>
      <c r="N15" s="424"/>
    </row>
    <row r="16" spans="1:18" ht="15.75" customHeight="1">
      <c r="A16" s="409"/>
      <c r="B16" s="410"/>
      <c r="C16" s="66"/>
      <c r="D16" s="2" t="s">
        <v>593</v>
      </c>
      <c r="E16" s="308" t="s">
        <v>41</v>
      </c>
      <c r="F16" s="290"/>
      <c r="G16" s="209">
        <v>1</v>
      </c>
      <c r="H16" s="279"/>
      <c r="I16" s="280"/>
      <c r="J16" s="280"/>
      <c r="K16" s="281"/>
      <c r="L16" s="288"/>
      <c r="M16" s="263"/>
      <c r="N16" s="264"/>
    </row>
    <row r="17" spans="1:14" ht="14.25">
      <c r="A17" s="271" t="s">
        <v>10</v>
      </c>
      <c r="B17" s="272"/>
      <c r="C17" s="316" t="str">
        <f>TEXT((F2 - WEEKDAY(F2, 2) +2), "m.d")</f>
        <v>11.29</v>
      </c>
      <c r="D17" s="116" t="s">
        <v>594</v>
      </c>
      <c r="E17" s="309"/>
      <c r="F17" s="292"/>
      <c r="G17" s="272">
        <v>2</v>
      </c>
      <c r="H17" s="288"/>
      <c r="I17" s="263"/>
      <c r="J17" s="263"/>
      <c r="K17" s="263"/>
      <c r="L17" s="263"/>
      <c r="M17" s="263"/>
      <c r="N17" s="264"/>
    </row>
    <row r="18" spans="1:14" ht="15.75">
      <c r="A18" s="273"/>
      <c r="B18" s="274"/>
      <c r="C18" s="312"/>
      <c r="D18" s="20" t="s">
        <v>595</v>
      </c>
      <c r="E18" s="309"/>
      <c r="F18" s="292"/>
      <c r="G18" s="274"/>
      <c r="H18" s="265"/>
      <c r="I18" s="265"/>
      <c r="J18" s="265"/>
      <c r="K18" s="265"/>
      <c r="L18" s="265"/>
      <c r="M18" s="265"/>
      <c r="N18" s="266"/>
    </row>
    <row r="19" spans="1:14" ht="14.25">
      <c r="A19" s="277"/>
      <c r="B19" s="278"/>
      <c r="C19" s="317"/>
      <c r="D19" s="116" t="s">
        <v>596</v>
      </c>
      <c r="E19" s="309"/>
      <c r="F19" s="292"/>
      <c r="G19" s="278"/>
      <c r="H19" s="269"/>
      <c r="I19" s="269"/>
      <c r="J19" s="269"/>
      <c r="K19" s="269"/>
      <c r="L19" s="269"/>
      <c r="M19" s="269"/>
      <c r="N19" s="270"/>
    </row>
    <row r="20" spans="1:14" ht="15.75">
      <c r="A20" s="271" t="s">
        <v>11</v>
      </c>
      <c r="B20" s="272"/>
      <c r="C20" s="316" t="str">
        <f>TEXT((F2 - WEEKDAY(F2, 2) +3), "m.d")</f>
        <v>11.30</v>
      </c>
      <c r="D20" s="24" t="s">
        <v>597</v>
      </c>
      <c r="E20" s="309"/>
      <c r="F20" s="292"/>
      <c r="G20" s="272">
        <v>3</v>
      </c>
      <c r="H20" s="314"/>
      <c r="I20" s="263"/>
      <c r="J20" s="263"/>
      <c r="K20" s="263"/>
      <c r="L20" s="314"/>
      <c r="M20" s="263"/>
      <c r="N20" s="264"/>
    </row>
    <row r="21" spans="1:14" ht="15.75">
      <c r="A21" s="273"/>
      <c r="B21" s="274"/>
      <c r="C21" s="312"/>
      <c r="D21" s="20" t="s">
        <v>598</v>
      </c>
      <c r="E21" s="309"/>
      <c r="F21" s="292"/>
      <c r="G21" s="274"/>
      <c r="H21" s="265"/>
      <c r="I21" s="265"/>
      <c r="J21" s="265"/>
      <c r="K21" s="265"/>
      <c r="L21" s="265"/>
      <c r="M21" s="265"/>
      <c r="N21" s="266"/>
    </row>
    <row r="22" spans="1:14" ht="15.75" customHeight="1">
      <c r="A22" s="289" t="s">
        <v>12</v>
      </c>
      <c r="B22" s="290"/>
      <c r="C22" s="316" t="str">
        <f>TEXT((F2 - WEEKDAY(F2, 2) +4), "m.d")</f>
        <v>12.1</v>
      </c>
      <c r="D22" s="116" t="s">
        <v>599</v>
      </c>
      <c r="E22" s="309"/>
      <c r="F22" s="292"/>
      <c r="G22" s="272">
        <v>4</v>
      </c>
      <c r="H22" s="263"/>
      <c r="I22" s="263"/>
      <c r="J22" s="263"/>
      <c r="K22" s="263"/>
      <c r="L22" s="263"/>
      <c r="M22" s="263"/>
      <c r="N22" s="264"/>
    </row>
    <row r="23" spans="1:14" ht="15.75">
      <c r="A23" s="291"/>
      <c r="B23" s="292"/>
      <c r="C23" s="312"/>
      <c r="D23" s="20" t="s">
        <v>602</v>
      </c>
      <c r="E23" s="309"/>
      <c r="F23" s="292"/>
      <c r="G23" s="274"/>
      <c r="H23" s="265"/>
      <c r="I23" s="265"/>
      <c r="J23" s="265"/>
      <c r="K23" s="265"/>
      <c r="L23" s="265"/>
      <c r="M23" s="265"/>
      <c r="N23" s="266"/>
    </row>
    <row r="24" spans="1:14" ht="14.25">
      <c r="A24" s="291"/>
      <c r="B24" s="292"/>
      <c r="C24" s="313"/>
      <c r="D24" s="116" t="s">
        <v>600</v>
      </c>
      <c r="E24" s="309"/>
      <c r="F24" s="292"/>
      <c r="G24" s="276"/>
      <c r="H24" s="267"/>
      <c r="I24" s="267"/>
      <c r="J24" s="267"/>
      <c r="K24" s="267"/>
      <c r="L24" s="267"/>
      <c r="M24" s="267"/>
      <c r="N24" s="268"/>
    </row>
    <row r="25" spans="1:14" ht="28.5">
      <c r="A25" s="293"/>
      <c r="B25" s="294"/>
      <c r="C25" s="317"/>
      <c r="D25" s="116" t="s">
        <v>601</v>
      </c>
      <c r="E25" s="309"/>
      <c r="F25" s="292"/>
      <c r="G25" s="278"/>
      <c r="H25" s="269"/>
      <c r="I25" s="269"/>
      <c r="J25" s="269"/>
      <c r="K25" s="269"/>
      <c r="L25" s="269"/>
      <c r="M25" s="269"/>
      <c r="N25" s="270"/>
    </row>
    <row r="26" spans="1:14" ht="15.75" customHeight="1">
      <c r="A26" s="289" t="s">
        <v>13</v>
      </c>
      <c r="B26" s="290"/>
      <c r="C26" s="295" t="str">
        <f>TEXT((F2 - WEEKDAY(F2, 2) +5), "m.d")</f>
        <v>12.2</v>
      </c>
      <c r="D26" s="116" t="s">
        <v>603</v>
      </c>
      <c r="E26" s="309"/>
      <c r="F26" s="292"/>
      <c r="G26" s="306">
        <v>5</v>
      </c>
      <c r="H26" s="307"/>
      <c r="I26" s="307"/>
      <c r="J26" s="307"/>
      <c r="K26" s="307"/>
      <c r="L26" s="307"/>
      <c r="M26" s="307"/>
      <c r="N26" s="315"/>
    </row>
    <row r="27" spans="1:14">
      <c r="A27" s="291"/>
      <c r="B27" s="292"/>
      <c r="C27" s="296"/>
      <c r="D27" s="2" t="s">
        <v>604</v>
      </c>
      <c r="E27" s="309"/>
      <c r="F27" s="292"/>
      <c r="G27" s="274"/>
      <c r="H27" s="265"/>
      <c r="I27" s="265"/>
      <c r="J27" s="265"/>
      <c r="K27" s="265"/>
      <c r="L27" s="265"/>
      <c r="M27" s="265"/>
      <c r="N27" s="266"/>
    </row>
    <row r="28" spans="1:14" ht="30">
      <c r="A28" s="293"/>
      <c r="B28" s="294"/>
      <c r="C28" s="296"/>
      <c r="D28" s="20" t="s">
        <v>605</v>
      </c>
      <c r="E28" s="310"/>
      <c r="F28" s="294"/>
      <c r="G28" s="276"/>
      <c r="H28" s="267"/>
      <c r="I28" s="267"/>
      <c r="J28" s="267"/>
      <c r="K28" s="267"/>
      <c r="L28" s="267"/>
      <c r="M28" s="267"/>
      <c r="N28" s="268"/>
    </row>
    <row r="29" spans="1:14" ht="21" customHeight="1">
      <c r="A29" s="289" t="s">
        <v>20</v>
      </c>
      <c r="B29" s="290"/>
      <c r="C29" s="296">
        <v>11.26</v>
      </c>
      <c r="D29" s="20" t="s">
        <v>606</v>
      </c>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0"/>
      <c r="E31" s="255"/>
      <c r="F31" s="256"/>
      <c r="G31" s="302"/>
      <c r="H31" s="250"/>
      <c r="I31" s="251"/>
      <c r="J31" s="251"/>
      <c r="K31" s="305"/>
      <c r="L31" s="250"/>
      <c r="M31" s="251"/>
      <c r="N31" s="252"/>
    </row>
    <row r="32" spans="1:14" ht="21" customHeight="1">
      <c r="A32" s="289" t="s">
        <v>21</v>
      </c>
      <c r="B32" s="290"/>
      <c r="C32" s="295">
        <v>11.06</v>
      </c>
      <c r="D32" s="190"/>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71">
    <mergeCell ref="L32:N34"/>
    <mergeCell ref="E33:F33"/>
    <mergeCell ref="E34:F34"/>
    <mergeCell ref="A29:B31"/>
    <mergeCell ref="C29:C31"/>
    <mergeCell ref="E29:F29"/>
    <mergeCell ref="G29:G31"/>
    <mergeCell ref="H29:K31"/>
    <mergeCell ref="L29:N31"/>
    <mergeCell ref="E30:F30"/>
    <mergeCell ref="E31:F31"/>
    <mergeCell ref="A32:B34"/>
    <mergeCell ref="C32:C34"/>
    <mergeCell ref="E32:F32"/>
    <mergeCell ref="G32:G34"/>
    <mergeCell ref="H32:K34"/>
    <mergeCell ref="A22:B25"/>
    <mergeCell ref="C22:C25"/>
    <mergeCell ref="G22:G25"/>
    <mergeCell ref="H22:K25"/>
    <mergeCell ref="L22:N25"/>
    <mergeCell ref="A26:B28"/>
    <mergeCell ref="C26:C28"/>
    <mergeCell ref="G26:G28"/>
    <mergeCell ref="H26:K28"/>
    <mergeCell ref="L26:N28"/>
    <mergeCell ref="A15:B16"/>
    <mergeCell ref="H15:J15"/>
    <mergeCell ref="L15:N15"/>
    <mergeCell ref="E16:F28"/>
    <mergeCell ref="H16:K16"/>
    <mergeCell ref="L16:N16"/>
    <mergeCell ref="A17:B19"/>
    <mergeCell ref="C17:C19"/>
    <mergeCell ref="G17:G19"/>
    <mergeCell ref="H17:K19"/>
    <mergeCell ref="L17:N19"/>
    <mergeCell ref="A20:B21"/>
    <mergeCell ref="C20:C21"/>
    <mergeCell ref="G20:G21"/>
    <mergeCell ref="H20:K21"/>
    <mergeCell ref="L20:N21"/>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34" sqref="D34"/>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42709</v>
      </c>
      <c r="G2" s="363" t="str">
        <f>"第"&amp;WEEKNUM(F2,2)&amp;"周, 从"&amp;TEXT((F2 - WEEKDAY(F2, 2) +1), "e年m月d日")&amp;"到"&amp;TEXT((F2 - WEEKDAY(F2, 2) +7), "e年m月d日")</f>
        <v>第50周, 从2016年12月5日到2016年12月11日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12" t="s">
        <v>3</v>
      </c>
      <c r="H5" s="353" t="s">
        <v>4</v>
      </c>
      <c r="I5" s="354"/>
      <c r="J5" s="354"/>
      <c r="K5" s="354"/>
      <c r="L5" s="212" t="s">
        <v>5</v>
      </c>
      <c r="M5" s="212" t="s">
        <v>0</v>
      </c>
      <c r="N5" s="8" t="s">
        <v>1</v>
      </c>
    </row>
    <row r="6" spans="1:18" ht="14.25" customHeight="1">
      <c r="A6" s="9">
        <v>1</v>
      </c>
      <c r="B6" s="419" t="s">
        <v>240</v>
      </c>
      <c r="C6" s="351"/>
      <c r="D6" s="351"/>
      <c r="E6" s="351"/>
      <c r="F6" s="211"/>
      <c r="G6" s="10">
        <v>1</v>
      </c>
      <c r="H6" s="421"/>
      <c r="I6" s="415"/>
      <c r="J6" s="415"/>
      <c r="L6" s="58"/>
      <c r="M6" s="366"/>
      <c r="N6" s="59"/>
    </row>
    <row r="7" spans="1:18" ht="14.25" customHeight="1">
      <c r="A7" s="9">
        <v>2</v>
      </c>
      <c r="B7" s="420" t="s">
        <v>259</v>
      </c>
      <c r="C7" s="351"/>
      <c r="D7" s="351"/>
      <c r="E7" s="351"/>
      <c r="F7" s="211"/>
      <c r="G7" s="13">
        <v>2</v>
      </c>
      <c r="H7" s="426"/>
      <c r="I7" s="416"/>
      <c r="J7" s="416"/>
      <c r="L7" s="58"/>
      <c r="M7" s="367"/>
      <c r="N7" s="12"/>
    </row>
    <row r="8" spans="1:18" ht="14.25" customHeight="1">
      <c r="A8" s="9">
        <v>3</v>
      </c>
      <c r="B8" s="419"/>
      <c r="C8" s="351"/>
      <c r="D8" s="351"/>
      <c r="E8" s="351"/>
      <c r="F8" s="211"/>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14" t="s">
        <v>9</v>
      </c>
      <c r="E14" s="318" t="s">
        <v>15</v>
      </c>
      <c r="F14" s="318"/>
      <c r="G14" s="214" t="s">
        <v>3</v>
      </c>
      <c r="H14" s="318" t="s">
        <v>16</v>
      </c>
      <c r="I14" s="318"/>
      <c r="J14" s="318"/>
      <c r="K14" s="318"/>
      <c r="L14" s="318" t="s">
        <v>17</v>
      </c>
      <c r="M14" s="318"/>
      <c r="N14" s="319"/>
    </row>
    <row r="15" spans="1:18" ht="18" customHeight="1">
      <c r="A15" s="407" t="s">
        <v>24</v>
      </c>
      <c r="B15" s="408"/>
      <c r="C15" s="65" t="str">
        <f>TEXT((F2 - WEEKDAY(F2, 2) +1), "m.d")</f>
        <v>12.5</v>
      </c>
      <c r="D15" s="177" t="s">
        <v>607</v>
      </c>
      <c r="E15" s="61"/>
      <c r="F15" s="62"/>
      <c r="G15" s="60"/>
      <c r="H15" s="422"/>
      <c r="I15" s="423"/>
      <c r="J15" s="423"/>
      <c r="K15" s="62"/>
      <c r="L15" s="422"/>
      <c r="M15" s="423"/>
      <c r="N15" s="424"/>
    </row>
    <row r="16" spans="1:18" ht="15.75" customHeight="1">
      <c r="A16" s="409"/>
      <c r="B16" s="410"/>
      <c r="C16" s="66"/>
      <c r="D16" s="2" t="s">
        <v>608</v>
      </c>
      <c r="E16" s="308" t="s">
        <v>41</v>
      </c>
      <c r="F16" s="290"/>
      <c r="G16" s="213">
        <v>1</v>
      </c>
      <c r="H16" s="279"/>
      <c r="I16" s="280"/>
      <c r="J16" s="280"/>
      <c r="K16" s="281"/>
      <c r="L16" s="288"/>
      <c r="M16" s="263"/>
      <c r="N16" s="264"/>
    </row>
    <row r="17" spans="1:14" ht="14.25">
      <c r="A17" s="271" t="s">
        <v>10</v>
      </c>
      <c r="B17" s="272"/>
      <c r="C17" s="316" t="str">
        <f>TEXT((F2 - WEEKDAY(F2, 2) +2), "m.d")</f>
        <v>12.6</v>
      </c>
      <c r="D17" s="116" t="s">
        <v>609</v>
      </c>
      <c r="E17" s="309"/>
      <c r="F17" s="292"/>
      <c r="G17" s="272">
        <v>2</v>
      </c>
      <c r="H17" s="288"/>
      <c r="I17" s="263"/>
      <c r="J17" s="263"/>
      <c r="K17" s="263"/>
      <c r="L17" s="263"/>
      <c r="M17" s="263"/>
      <c r="N17" s="264"/>
    </row>
    <row r="18" spans="1:14" ht="47.25">
      <c r="A18" s="273"/>
      <c r="B18" s="274"/>
      <c r="C18" s="312"/>
      <c r="D18" s="20" t="s">
        <v>610</v>
      </c>
      <c r="E18" s="309"/>
      <c r="F18" s="292"/>
      <c r="G18" s="274"/>
      <c r="H18" s="265"/>
      <c r="I18" s="265"/>
      <c r="J18" s="265"/>
      <c r="K18" s="265"/>
      <c r="L18" s="265"/>
      <c r="M18" s="265"/>
      <c r="N18" s="266"/>
    </row>
    <row r="19" spans="1:14" ht="14.25">
      <c r="A19" s="277"/>
      <c r="B19" s="278"/>
      <c r="C19" s="317"/>
      <c r="D19" s="116"/>
      <c r="E19" s="309"/>
      <c r="F19" s="292"/>
      <c r="G19" s="278"/>
      <c r="H19" s="269"/>
      <c r="I19" s="269"/>
      <c r="J19" s="269"/>
      <c r="K19" s="269"/>
      <c r="L19" s="269"/>
      <c r="M19" s="269"/>
      <c r="N19" s="270"/>
    </row>
    <row r="20" spans="1:14" ht="15.75">
      <c r="A20" s="271" t="s">
        <v>11</v>
      </c>
      <c r="B20" s="272"/>
      <c r="C20" s="316" t="str">
        <f>TEXT((F2 - WEEKDAY(F2, 2) +3), "m.d")</f>
        <v>12.7</v>
      </c>
      <c r="D20" s="24" t="s">
        <v>611</v>
      </c>
      <c r="E20" s="309"/>
      <c r="F20" s="292"/>
      <c r="G20" s="272">
        <v>3</v>
      </c>
      <c r="H20" s="314"/>
      <c r="I20" s="263"/>
      <c r="J20" s="263"/>
      <c r="K20" s="263"/>
      <c r="L20" s="314"/>
      <c r="M20" s="263"/>
      <c r="N20" s="264"/>
    </row>
    <row r="21" spans="1:14" ht="15.75">
      <c r="A21" s="273"/>
      <c r="B21" s="274"/>
      <c r="C21" s="312"/>
      <c r="D21" s="20" t="s">
        <v>612</v>
      </c>
      <c r="E21" s="309"/>
      <c r="F21" s="292"/>
      <c r="G21" s="274"/>
      <c r="H21" s="265"/>
      <c r="I21" s="265"/>
      <c r="J21" s="265"/>
      <c r="K21" s="265"/>
      <c r="L21" s="265"/>
      <c r="M21" s="265"/>
      <c r="N21" s="266"/>
    </row>
    <row r="22" spans="1:14" ht="15.75" customHeight="1">
      <c r="A22" s="289" t="s">
        <v>12</v>
      </c>
      <c r="B22" s="290"/>
      <c r="C22" s="316" t="str">
        <f>TEXT((F2 - WEEKDAY(F2, 2) +4), "m.d")</f>
        <v>12.8</v>
      </c>
      <c r="D22" s="116" t="s">
        <v>613</v>
      </c>
      <c r="E22" s="309"/>
      <c r="F22" s="292"/>
      <c r="G22" s="272">
        <v>4</v>
      </c>
      <c r="H22" s="263"/>
      <c r="I22" s="263"/>
      <c r="J22" s="263"/>
      <c r="K22" s="263"/>
      <c r="L22" s="263"/>
      <c r="M22" s="263"/>
      <c r="N22" s="264"/>
    </row>
    <row r="23" spans="1:14" ht="15.75">
      <c r="A23" s="291"/>
      <c r="B23" s="292"/>
      <c r="C23" s="312"/>
      <c r="D23" s="20" t="s">
        <v>614</v>
      </c>
      <c r="E23" s="309"/>
      <c r="F23" s="292"/>
      <c r="G23" s="274"/>
      <c r="H23" s="265"/>
      <c r="I23" s="265"/>
      <c r="J23" s="265"/>
      <c r="K23" s="265"/>
      <c r="L23" s="265"/>
      <c r="M23" s="265"/>
      <c r="N23" s="266"/>
    </row>
    <row r="24" spans="1:14" ht="15.75">
      <c r="A24" s="291"/>
      <c r="B24" s="292"/>
      <c r="C24" s="313"/>
      <c r="D24" s="20" t="s">
        <v>615</v>
      </c>
      <c r="E24" s="309"/>
      <c r="F24" s="292"/>
      <c r="G24" s="276"/>
      <c r="H24" s="267"/>
      <c r="I24" s="267"/>
      <c r="J24" s="267"/>
      <c r="K24" s="267"/>
      <c r="L24" s="267"/>
      <c r="M24" s="267"/>
      <c r="N24" s="268"/>
    </row>
    <row r="25" spans="1:14" ht="14.25">
      <c r="A25" s="293"/>
      <c r="B25" s="294"/>
      <c r="C25" s="317"/>
      <c r="D25" s="116" t="s">
        <v>616</v>
      </c>
      <c r="E25" s="309"/>
      <c r="F25" s="292"/>
      <c r="G25" s="278"/>
      <c r="H25" s="269"/>
      <c r="I25" s="269"/>
      <c r="J25" s="269"/>
      <c r="K25" s="269"/>
      <c r="L25" s="269"/>
      <c r="M25" s="269"/>
      <c r="N25" s="270"/>
    </row>
    <row r="26" spans="1:14" ht="15.75" customHeight="1">
      <c r="A26" s="289" t="s">
        <v>13</v>
      </c>
      <c r="B26" s="290"/>
      <c r="C26" s="295" t="str">
        <f>TEXT((F2 - WEEKDAY(F2, 2) +5), "m.d")</f>
        <v>12.9</v>
      </c>
      <c r="D26" s="116" t="s">
        <v>617</v>
      </c>
      <c r="E26" s="309"/>
      <c r="F26" s="292"/>
      <c r="G26" s="306">
        <v>5</v>
      </c>
      <c r="H26" s="307"/>
      <c r="I26" s="307"/>
      <c r="J26" s="307"/>
      <c r="K26" s="307"/>
      <c r="L26" s="307"/>
      <c r="M26" s="307"/>
      <c r="N26" s="315"/>
    </row>
    <row r="27" spans="1:14">
      <c r="A27" s="291"/>
      <c r="B27" s="292"/>
      <c r="C27" s="296"/>
      <c r="D27" s="2" t="s">
        <v>618</v>
      </c>
      <c r="E27" s="309"/>
      <c r="F27" s="292"/>
      <c r="G27" s="274"/>
      <c r="H27" s="265"/>
      <c r="I27" s="265"/>
      <c r="J27" s="265"/>
      <c r="K27" s="265"/>
      <c r="L27" s="265"/>
      <c r="M27" s="265"/>
      <c r="N27" s="266"/>
    </row>
    <row r="28" spans="1:14" ht="15.75">
      <c r="A28" s="293"/>
      <c r="B28" s="294"/>
      <c r="C28" s="296"/>
      <c r="D28" s="20" t="s">
        <v>619</v>
      </c>
      <c r="E28" s="310"/>
      <c r="F28" s="294"/>
      <c r="G28" s="276"/>
      <c r="H28" s="267"/>
      <c r="I28" s="267"/>
      <c r="J28" s="267"/>
      <c r="K28" s="267"/>
      <c r="L28" s="267"/>
      <c r="M28" s="267"/>
      <c r="N28" s="268"/>
    </row>
    <row r="29" spans="1:14" ht="21" customHeight="1">
      <c r="A29" s="289" t="s">
        <v>20</v>
      </c>
      <c r="B29" s="290"/>
      <c r="C29" s="296">
        <v>12.1</v>
      </c>
      <c r="D29" s="20" t="s">
        <v>620</v>
      </c>
      <c r="E29" s="298"/>
      <c r="F29" s="299"/>
      <c r="G29" s="300">
        <v>6</v>
      </c>
      <c r="H29" s="244"/>
      <c r="I29" s="245"/>
      <c r="J29" s="245"/>
      <c r="K29" s="303"/>
      <c r="L29" s="244"/>
      <c r="M29" s="245"/>
      <c r="N29" s="246"/>
    </row>
    <row r="30" spans="1:14" ht="19.5" customHeight="1">
      <c r="A30" s="291"/>
      <c r="B30" s="292"/>
      <c r="C30" s="296"/>
      <c r="D30" s="20" t="s">
        <v>621</v>
      </c>
      <c r="E30" s="253"/>
      <c r="F30" s="254"/>
      <c r="G30" s="301"/>
      <c r="H30" s="247"/>
      <c r="I30" s="248"/>
      <c r="J30" s="248"/>
      <c r="K30" s="304"/>
      <c r="L30" s="247"/>
      <c r="M30" s="248"/>
      <c r="N30" s="249"/>
    </row>
    <row r="31" spans="1:14" ht="21" customHeight="1">
      <c r="A31" s="293"/>
      <c r="B31" s="294"/>
      <c r="C31" s="297"/>
      <c r="D31" s="20" t="s">
        <v>622</v>
      </c>
      <c r="E31" s="255"/>
      <c r="F31" s="256"/>
      <c r="G31" s="302"/>
      <c r="H31" s="250"/>
      <c r="I31" s="251"/>
      <c r="J31" s="251"/>
      <c r="K31" s="305"/>
      <c r="L31" s="250"/>
      <c r="M31" s="251"/>
      <c r="N31" s="252"/>
    </row>
    <row r="32" spans="1:14" ht="21" customHeight="1">
      <c r="A32" s="289" t="s">
        <v>21</v>
      </c>
      <c r="B32" s="290"/>
      <c r="C32" s="295">
        <v>12.11</v>
      </c>
      <c r="D32" s="190" t="s">
        <v>623</v>
      </c>
      <c r="E32" s="298"/>
      <c r="F32" s="299"/>
      <c r="G32" s="300">
        <v>7</v>
      </c>
      <c r="H32" s="244"/>
      <c r="I32" s="245"/>
      <c r="J32" s="245"/>
      <c r="K32" s="303"/>
      <c r="L32" s="244"/>
      <c r="M32" s="245"/>
      <c r="N32" s="246"/>
    </row>
    <row r="33" spans="1:14" ht="21" customHeight="1">
      <c r="A33" s="291"/>
      <c r="B33" s="292"/>
      <c r="C33" s="296"/>
      <c r="D33" s="162" t="s">
        <v>624</v>
      </c>
      <c r="E33" s="253"/>
      <c r="F33" s="254"/>
      <c r="G33" s="301"/>
      <c r="H33" s="247"/>
      <c r="I33" s="248"/>
      <c r="J33" s="248"/>
      <c r="K33" s="304"/>
      <c r="L33" s="247"/>
      <c r="M33" s="248"/>
      <c r="N33" s="249"/>
    </row>
    <row r="34" spans="1:14" ht="21" customHeight="1">
      <c r="A34" s="293"/>
      <c r="B34" s="294"/>
      <c r="C34" s="297"/>
      <c r="D34" s="87" t="s">
        <v>625</v>
      </c>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71">
    <mergeCell ref="L32:N34"/>
    <mergeCell ref="E33:F33"/>
    <mergeCell ref="E34:F34"/>
    <mergeCell ref="A29:B31"/>
    <mergeCell ref="C29:C31"/>
    <mergeCell ref="E29:F29"/>
    <mergeCell ref="G29:G31"/>
    <mergeCell ref="H29:K31"/>
    <mergeCell ref="L29:N31"/>
    <mergeCell ref="E30:F30"/>
    <mergeCell ref="E31:F31"/>
    <mergeCell ref="A32:B34"/>
    <mergeCell ref="C32:C34"/>
    <mergeCell ref="E32:F32"/>
    <mergeCell ref="G32:G34"/>
    <mergeCell ref="H32:K34"/>
    <mergeCell ref="A22:B25"/>
    <mergeCell ref="C22:C25"/>
    <mergeCell ref="G22:G25"/>
    <mergeCell ref="H22:K25"/>
    <mergeCell ref="L22:N25"/>
    <mergeCell ref="A26:B28"/>
    <mergeCell ref="C26:C28"/>
    <mergeCell ref="G26:G28"/>
    <mergeCell ref="H26:K28"/>
    <mergeCell ref="L26:N28"/>
    <mergeCell ref="A15:B16"/>
    <mergeCell ref="H15:J15"/>
    <mergeCell ref="L15:N15"/>
    <mergeCell ref="E16:F28"/>
    <mergeCell ref="H16:K16"/>
    <mergeCell ref="L16:N16"/>
    <mergeCell ref="A17:B19"/>
    <mergeCell ref="C17:C19"/>
    <mergeCell ref="G17:G19"/>
    <mergeCell ref="H17:K19"/>
    <mergeCell ref="L17:N19"/>
    <mergeCell ref="A20:B21"/>
    <mergeCell ref="C20:C21"/>
    <mergeCell ref="G20:G21"/>
    <mergeCell ref="H20:K21"/>
    <mergeCell ref="L20:N21"/>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E6"/>
    <mergeCell ref="H6:J6"/>
    <mergeCell ref="M6:M8"/>
    <mergeCell ref="B7:E7"/>
    <mergeCell ref="H7:J7"/>
    <mergeCell ref="B8:E8"/>
    <mergeCell ref="H8:J8"/>
    <mergeCell ref="A1:N1"/>
    <mergeCell ref="A2:D3"/>
    <mergeCell ref="F2:F3"/>
    <mergeCell ref="G2:M3"/>
    <mergeCell ref="A4:F4"/>
    <mergeCell ref="G4:N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30" sqref="D30"/>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42716</v>
      </c>
      <c r="G2" s="363" t="str">
        <f>"第"&amp;WEEKNUM(F2,2)&amp;"周, 从"&amp;TEXT((F2 - WEEKDAY(F2, 2) +1), "e年m月d日")&amp;"到"&amp;TEXT((F2 - WEEKDAY(F2, 2) +7), "e年m月d日")</f>
        <v>第51周, 从2016年12月12日到2016年12月18日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18" t="s">
        <v>3</v>
      </c>
      <c r="H5" s="353" t="s">
        <v>4</v>
      </c>
      <c r="I5" s="354"/>
      <c r="J5" s="354"/>
      <c r="K5" s="354"/>
      <c r="L5" s="218" t="s">
        <v>5</v>
      </c>
      <c r="M5" s="218" t="s">
        <v>0</v>
      </c>
      <c r="N5" s="8" t="s">
        <v>1</v>
      </c>
    </row>
    <row r="6" spans="1:18" ht="14.25" customHeight="1">
      <c r="A6" s="9">
        <v>1</v>
      </c>
      <c r="B6" s="419" t="s">
        <v>240</v>
      </c>
      <c r="C6" s="351"/>
      <c r="D6" s="351"/>
      <c r="E6" s="351"/>
      <c r="F6" s="217"/>
      <c r="G6" s="10">
        <v>1</v>
      </c>
      <c r="H6" s="421"/>
      <c r="I6" s="415"/>
      <c r="J6" s="415"/>
      <c r="L6" s="58"/>
      <c r="M6" s="366"/>
      <c r="N6" s="59"/>
    </row>
    <row r="7" spans="1:18" ht="14.25" customHeight="1">
      <c r="A7" s="9">
        <v>2</v>
      </c>
      <c r="B7" s="420" t="s">
        <v>259</v>
      </c>
      <c r="C7" s="351"/>
      <c r="D7" s="351"/>
      <c r="E7" s="351"/>
      <c r="F7" s="217"/>
      <c r="G7" s="13">
        <v>2</v>
      </c>
      <c r="H7" s="426"/>
      <c r="I7" s="416"/>
      <c r="J7" s="416"/>
      <c r="L7" s="58"/>
      <c r="M7" s="367"/>
      <c r="N7" s="12"/>
    </row>
    <row r="8" spans="1:18" ht="14.25" customHeight="1">
      <c r="A8" s="9">
        <v>3</v>
      </c>
      <c r="B8" s="419"/>
      <c r="C8" s="351"/>
      <c r="D8" s="351"/>
      <c r="E8" s="351"/>
      <c r="F8" s="217"/>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16" t="s">
        <v>9</v>
      </c>
      <c r="E14" s="318" t="s">
        <v>15</v>
      </c>
      <c r="F14" s="318"/>
      <c r="G14" s="216" t="s">
        <v>3</v>
      </c>
      <c r="H14" s="318" t="s">
        <v>16</v>
      </c>
      <c r="I14" s="318"/>
      <c r="J14" s="318"/>
      <c r="K14" s="318"/>
      <c r="L14" s="318" t="s">
        <v>17</v>
      </c>
      <c r="M14" s="318"/>
      <c r="N14" s="319"/>
    </row>
    <row r="15" spans="1:18" ht="18" customHeight="1">
      <c r="A15" s="407" t="s">
        <v>24</v>
      </c>
      <c r="B15" s="408"/>
      <c r="C15" s="65" t="str">
        <f>TEXT((F2 - WEEKDAY(F2, 2) +1), "m.d")</f>
        <v>12.12</v>
      </c>
      <c r="D15" s="177" t="s">
        <v>626</v>
      </c>
      <c r="E15" s="61"/>
      <c r="F15" s="62"/>
      <c r="G15" s="60"/>
      <c r="H15" s="422"/>
      <c r="I15" s="423"/>
      <c r="J15" s="423"/>
      <c r="K15" s="62"/>
      <c r="L15" s="422"/>
      <c r="M15" s="423"/>
      <c r="N15" s="424"/>
    </row>
    <row r="16" spans="1:18" ht="15.75" customHeight="1">
      <c r="A16" s="409"/>
      <c r="B16" s="410"/>
      <c r="C16" s="66"/>
      <c r="D16" s="2" t="s">
        <v>627</v>
      </c>
      <c r="E16" s="308" t="s">
        <v>41</v>
      </c>
      <c r="F16" s="290"/>
      <c r="G16" s="215">
        <v>1</v>
      </c>
      <c r="H16" s="279"/>
      <c r="I16" s="280"/>
      <c r="J16" s="280"/>
      <c r="K16" s="281"/>
      <c r="L16" s="288"/>
      <c r="M16" s="263"/>
      <c r="N16" s="264"/>
    </row>
    <row r="17" spans="1:14" ht="14.25">
      <c r="A17" s="271" t="s">
        <v>10</v>
      </c>
      <c r="B17" s="272"/>
      <c r="C17" s="316" t="str">
        <f>TEXT((F2 - WEEKDAY(F2, 2) +2), "m.d")</f>
        <v>12.13</v>
      </c>
      <c r="D17" s="116" t="s">
        <v>628</v>
      </c>
      <c r="E17" s="309"/>
      <c r="F17" s="292"/>
      <c r="G17" s="272">
        <v>2</v>
      </c>
      <c r="H17" s="288"/>
      <c r="I17" s="263"/>
      <c r="J17" s="263"/>
      <c r="K17" s="263"/>
      <c r="L17" s="263"/>
      <c r="M17" s="263"/>
      <c r="N17" s="264"/>
    </row>
    <row r="18" spans="1:14" ht="15.75">
      <c r="A18" s="273"/>
      <c r="B18" s="274"/>
      <c r="C18" s="312"/>
      <c r="D18" s="20" t="s">
        <v>629</v>
      </c>
      <c r="E18" s="309"/>
      <c r="F18" s="292"/>
      <c r="G18" s="274"/>
      <c r="H18" s="265"/>
      <c r="I18" s="265"/>
      <c r="J18" s="265"/>
      <c r="K18" s="265"/>
      <c r="L18" s="265"/>
      <c r="M18" s="265"/>
      <c r="N18" s="266"/>
    </row>
    <row r="19" spans="1:14" ht="28.5">
      <c r="A19" s="277"/>
      <c r="B19" s="278"/>
      <c r="C19" s="317"/>
      <c r="D19" s="116" t="s">
        <v>630</v>
      </c>
      <c r="E19" s="309"/>
      <c r="F19" s="292"/>
      <c r="G19" s="278"/>
      <c r="H19" s="269"/>
      <c r="I19" s="269"/>
      <c r="J19" s="269"/>
      <c r="K19" s="269"/>
      <c r="L19" s="269"/>
      <c r="M19" s="269"/>
      <c r="N19" s="270"/>
    </row>
    <row r="20" spans="1:14" ht="15.75">
      <c r="A20" s="271" t="s">
        <v>11</v>
      </c>
      <c r="B20" s="272"/>
      <c r="C20" s="316" t="str">
        <f>TEXT((F2 - WEEKDAY(F2, 2) +3), "m.d")</f>
        <v>12.14</v>
      </c>
      <c r="D20" s="24" t="s">
        <v>631</v>
      </c>
      <c r="E20" s="309"/>
      <c r="F20" s="292"/>
      <c r="G20" s="272">
        <v>3</v>
      </c>
      <c r="H20" s="314"/>
      <c r="I20" s="263"/>
      <c r="J20" s="263"/>
      <c r="K20" s="263"/>
      <c r="L20" s="314"/>
      <c r="M20" s="263"/>
      <c r="N20" s="264"/>
    </row>
    <row r="21" spans="1:14" ht="15.75">
      <c r="A21" s="273"/>
      <c r="B21" s="274"/>
      <c r="C21" s="312"/>
      <c r="D21" s="20" t="s">
        <v>632</v>
      </c>
      <c r="E21" s="309"/>
      <c r="F21" s="292"/>
      <c r="G21" s="274"/>
      <c r="H21" s="265"/>
      <c r="I21" s="265"/>
      <c r="J21" s="265"/>
      <c r="K21" s="265"/>
      <c r="L21" s="265"/>
      <c r="M21" s="265"/>
      <c r="N21" s="266"/>
    </row>
    <row r="22" spans="1:14" ht="15.75" customHeight="1">
      <c r="A22" s="289" t="s">
        <v>12</v>
      </c>
      <c r="B22" s="290"/>
      <c r="C22" s="316" t="str">
        <f>TEXT((F2 - WEEKDAY(F2, 2) +4), "m.d")</f>
        <v>12.15</v>
      </c>
      <c r="D22" s="116" t="s">
        <v>633</v>
      </c>
      <c r="E22" s="309"/>
      <c r="F22" s="292"/>
      <c r="G22" s="272">
        <v>4</v>
      </c>
      <c r="H22" s="263"/>
      <c r="I22" s="263"/>
      <c r="J22" s="263"/>
      <c r="K22" s="263"/>
      <c r="L22" s="263"/>
      <c r="M22" s="263"/>
      <c r="N22" s="264"/>
    </row>
    <row r="23" spans="1:14" ht="15.75">
      <c r="A23" s="291"/>
      <c r="B23" s="292"/>
      <c r="C23" s="312"/>
      <c r="D23" s="20" t="s">
        <v>634</v>
      </c>
      <c r="E23" s="309"/>
      <c r="F23" s="292"/>
      <c r="G23" s="274"/>
      <c r="H23" s="265"/>
      <c r="I23" s="265"/>
      <c r="J23" s="265"/>
      <c r="K23" s="265"/>
      <c r="L23" s="265"/>
      <c r="M23" s="265"/>
      <c r="N23" s="266"/>
    </row>
    <row r="24" spans="1:14" ht="30">
      <c r="A24" s="291"/>
      <c r="B24" s="292"/>
      <c r="C24" s="313"/>
      <c r="D24" s="20" t="s">
        <v>635</v>
      </c>
      <c r="E24" s="309"/>
      <c r="F24" s="292"/>
      <c r="G24" s="276"/>
      <c r="H24" s="267"/>
      <c r="I24" s="267"/>
      <c r="J24" s="267"/>
      <c r="K24" s="267"/>
      <c r="L24" s="267"/>
      <c r="M24" s="267"/>
      <c r="N24" s="268"/>
    </row>
    <row r="25" spans="1:14" ht="14.25">
      <c r="A25" s="293"/>
      <c r="B25" s="294"/>
      <c r="C25" s="317"/>
      <c r="D25" s="116" t="s">
        <v>636</v>
      </c>
      <c r="E25" s="309"/>
      <c r="F25" s="292"/>
      <c r="G25" s="278"/>
      <c r="H25" s="269"/>
      <c r="I25" s="269"/>
      <c r="J25" s="269"/>
      <c r="K25" s="269"/>
      <c r="L25" s="269"/>
      <c r="M25" s="269"/>
      <c r="N25" s="270"/>
    </row>
    <row r="26" spans="1:14" ht="15.75" customHeight="1">
      <c r="A26" s="289" t="s">
        <v>13</v>
      </c>
      <c r="B26" s="290"/>
      <c r="C26" s="295" t="str">
        <f>TEXT((F2 - WEEKDAY(F2, 2) +5), "m.d")</f>
        <v>12.16</v>
      </c>
      <c r="D26" s="116" t="s">
        <v>637</v>
      </c>
      <c r="E26" s="309"/>
      <c r="F26" s="292"/>
      <c r="G26" s="306">
        <v>5</v>
      </c>
      <c r="H26" s="307"/>
      <c r="I26" s="307"/>
      <c r="J26" s="307"/>
      <c r="K26" s="307"/>
      <c r="L26" s="307"/>
      <c r="M26" s="307"/>
      <c r="N26" s="315"/>
    </row>
    <row r="27" spans="1:14">
      <c r="A27" s="291"/>
      <c r="B27" s="292"/>
      <c r="C27" s="296"/>
      <c r="E27" s="309"/>
      <c r="F27" s="292"/>
      <c r="G27" s="274"/>
      <c r="H27" s="265"/>
      <c r="I27" s="265"/>
      <c r="J27" s="265"/>
      <c r="K27" s="265"/>
      <c r="L27" s="265"/>
      <c r="M27" s="265"/>
      <c r="N27" s="266"/>
    </row>
    <row r="28" spans="1:14" ht="15.75">
      <c r="A28" s="293"/>
      <c r="B28" s="294"/>
      <c r="C28" s="296"/>
      <c r="D28" s="20"/>
      <c r="E28" s="310"/>
      <c r="F28" s="294"/>
      <c r="G28" s="276"/>
      <c r="H28" s="267"/>
      <c r="I28" s="267"/>
      <c r="J28" s="267"/>
      <c r="K28" s="267"/>
      <c r="L28" s="267"/>
      <c r="M28" s="267"/>
      <c r="N28" s="268"/>
    </row>
    <row r="29" spans="1:14" ht="21" customHeight="1">
      <c r="A29" s="289" t="s">
        <v>20</v>
      </c>
      <c r="B29" s="290"/>
      <c r="C29" s="296">
        <v>12.1</v>
      </c>
      <c r="D29" s="20"/>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0"/>
      <c r="E31" s="255"/>
      <c r="F31" s="256"/>
      <c r="G31" s="302"/>
      <c r="H31" s="250"/>
      <c r="I31" s="251"/>
      <c r="J31" s="251"/>
      <c r="K31" s="305"/>
      <c r="L31" s="250"/>
      <c r="M31" s="251"/>
      <c r="N31" s="252"/>
    </row>
    <row r="32" spans="1:14" ht="21" customHeight="1">
      <c r="A32" s="289" t="s">
        <v>21</v>
      </c>
      <c r="B32" s="290"/>
      <c r="C32" s="295">
        <v>12.11</v>
      </c>
      <c r="D32" s="190"/>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71">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H15:J15"/>
    <mergeCell ref="L15:N15"/>
    <mergeCell ref="E16:F28"/>
    <mergeCell ref="H16:K16"/>
    <mergeCell ref="L16:N16"/>
    <mergeCell ref="A17:B19"/>
    <mergeCell ref="C17:C19"/>
    <mergeCell ref="G17:G19"/>
    <mergeCell ref="H17:K19"/>
    <mergeCell ref="L17:N19"/>
    <mergeCell ref="A20:B21"/>
    <mergeCell ref="C20:C21"/>
    <mergeCell ref="G20:G21"/>
    <mergeCell ref="H20:K21"/>
    <mergeCell ref="L20:N21"/>
    <mergeCell ref="A26:B28"/>
    <mergeCell ref="C26:C28"/>
    <mergeCell ref="G26:G28"/>
    <mergeCell ref="H26:K28"/>
    <mergeCell ref="L26:N28"/>
    <mergeCell ref="A22:B25"/>
    <mergeCell ref="C22:C25"/>
    <mergeCell ref="G22:G25"/>
    <mergeCell ref="H22:K25"/>
    <mergeCell ref="L22:N25"/>
    <mergeCell ref="L32:N34"/>
    <mergeCell ref="E33:F33"/>
    <mergeCell ref="E34:F34"/>
    <mergeCell ref="A29:B31"/>
    <mergeCell ref="C29:C31"/>
    <mergeCell ref="E29:F29"/>
    <mergeCell ref="G29:G31"/>
    <mergeCell ref="H29:K31"/>
    <mergeCell ref="L29:N31"/>
    <mergeCell ref="E30:F30"/>
    <mergeCell ref="E31:F31"/>
    <mergeCell ref="A32:B34"/>
    <mergeCell ref="C32:C34"/>
    <mergeCell ref="E32:F32"/>
    <mergeCell ref="G32:G34"/>
    <mergeCell ref="H32:K3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27" sqref="D27"/>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42723</v>
      </c>
      <c r="G2" s="363" t="str">
        <f>"第"&amp;WEEKNUM(F2,2)&amp;"周, 从"&amp;TEXT((F2 - WEEKDAY(F2, 2) +1), "e年m月d日")&amp;"到"&amp;TEXT((F2 - WEEKDAY(F2, 2) +7), "e年m月d日")</f>
        <v>第52周, 从2016年12月19日到2016年12月25日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22" t="s">
        <v>3</v>
      </c>
      <c r="H5" s="353" t="s">
        <v>4</v>
      </c>
      <c r="I5" s="354"/>
      <c r="J5" s="354"/>
      <c r="K5" s="354"/>
      <c r="L5" s="222" t="s">
        <v>5</v>
      </c>
      <c r="M5" s="222" t="s">
        <v>0</v>
      </c>
      <c r="N5" s="8" t="s">
        <v>1</v>
      </c>
    </row>
    <row r="6" spans="1:18" ht="14.25" customHeight="1">
      <c r="A6" s="9">
        <v>1</v>
      </c>
      <c r="B6" s="419" t="s">
        <v>240</v>
      </c>
      <c r="C6" s="351"/>
      <c r="D6" s="351"/>
      <c r="E6" s="351"/>
      <c r="F6" s="221"/>
      <c r="G6" s="10">
        <v>1</v>
      </c>
      <c r="H6" s="421"/>
      <c r="I6" s="415"/>
      <c r="J6" s="415"/>
      <c r="L6" s="58"/>
      <c r="M6" s="366"/>
      <c r="N6" s="59"/>
    </row>
    <row r="7" spans="1:18" ht="14.25" customHeight="1">
      <c r="A7" s="9">
        <v>2</v>
      </c>
      <c r="B7" s="420" t="s">
        <v>259</v>
      </c>
      <c r="C7" s="351"/>
      <c r="D7" s="351"/>
      <c r="E7" s="351"/>
      <c r="F7" s="221"/>
      <c r="G7" s="13">
        <v>2</v>
      </c>
      <c r="H7" s="426"/>
      <c r="I7" s="416"/>
      <c r="J7" s="416"/>
      <c r="L7" s="58"/>
      <c r="M7" s="367"/>
      <c r="N7" s="12"/>
    </row>
    <row r="8" spans="1:18" ht="14.25" customHeight="1">
      <c r="A8" s="9">
        <v>3</v>
      </c>
      <c r="B8" s="419"/>
      <c r="C8" s="351"/>
      <c r="D8" s="351"/>
      <c r="E8" s="351"/>
      <c r="F8" s="221"/>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20" t="s">
        <v>9</v>
      </c>
      <c r="E14" s="318" t="s">
        <v>15</v>
      </c>
      <c r="F14" s="318"/>
      <c r="G14" s="220" t="s">
        <v>3</v>
      </c>
      <c r="H14" s="318" t="s">
        <v>16</v>
      </c>
      <c r="I14" s="318"/>
      <c r="J14" s="318"/>
      <c r="K14" s="318"/>
      <c r="L14" s="318" t="s">
        <v>17</v>
      </c>
      <c r="M14" s="318"/>
      <c r="N14" s="319"/>
    </row>
    <row r="15" spans="1:18" ht="18" customHeight="1">
      <c r="A15" s="407" t="s">
        <v>24</v>
      </c>
      <c r="B15" s="408"/>
      <c r="C15" s="65" t="str">
        <f>TEXT((F2 - WEEKDAY(F2, 2) +1), "m.d")</f>
        <v>12.19</v>
      </c>
      <c r="D15" s="177"/>
      <c r="E15" s="61"/>
      <c r="F15" s="62"/>
      <c r="G15" s="60"/>
      <c r="H15" s="422"/>
      <c r="I15" s="423"/>
      <c r="J15" s="423"/>
      <c r="K15" s="62"/>
      <c r="L15" s="422"/>
      <c r="M15" s="423"/>
      <c r="N15" s="424"/>
    </row>
    <row r="16" spans="1:18" ht="15.75" customHeight="1">
      <c r="A16" s="409"/>
      <c r="B16" s="410"/>
      <c r="C16" s="66"/>
      <c r="E16" s="308" t="s">
        <v>41</v>
      </c>
      <c r="F16" s="290"/>
      <c r="G16" s="219">
        <v>1</v>
      </c>
      <c r="H16" s="279"/>
      <c r="I16" s="280"/>
      <c r="J16" s="280"/>
      <c r="K16" s="281"/>
      <c r="L16" s="288"/>
      <c r="M16" s="263"/>
      <c r="N16" s="264"/>
    </row>
    <row r="17" spans="1:14" ht="28.5">
      <c r="A17" s="271" t="s">
        <v>10</v>
      </c>
      <c r="B17" s="272"/>
      <c r="C17" s="316" t="str">
        <f>TEXT((F2 - WEEKDAY(F2, 2) +2), "m.d")</f>
        <v>12.20</v>
      </c>
      <c r="D17" s="116" t="s">
        <v>641</v>
      </c>
      <c r="E17" s="309"/>
      <c r="F17" s="292"/>
      <c r="G17" s="272">
        <v>2</v>
      </c>
      <c r="H17" s="288"/>
      <c r="I17" s="263"/>
      <c r="J17" s="263"/>
      <c r="K17" s="263"/>
      <c r="L17" s="263"/>
      <c r="M17" s="263"/>
      <c r="N17" s="264"/>
    </row>
    <row r="18" spans="1:14" ht="15.75">
      <c r="A18" s="273"/>
      <c r="B18" s="274"/>
      <c r="C18" s="312"/>
      <c r="D18" s="20" t="s">
        <v>642</v>
      </c>
      <c r="E18" s="309"/>
      <c r="F18" s="292"/>
      <c r="G18" s="274"/>
      <c r="H18" s="265"/>
      <c r="I18" s="265"/>
      <c r="J18" s="265"/>
      <c r="K18" s="265"/>
      <c r="L18" s="265"/>
      <c r="M18" s="265"/>
      <c r="N18" s="266"/>
    </row>
    <row r="19" spans="1:14" ht="14.25">
      <c r="A19" s="277"/>
      <c r="B19" s="278"/>
      <c r="C19" s="317"/>
      <c r="D19" s="116" t="s">
        <v>643</v>
      </c>
      <c r="E19" s="309"/>
      <c r="F19" s="292"/>
      <c r="G19" s="278"/>
      <c r="H19" s="269"/>
      <c r="I19" s="269"/>
      <c r="J19" s="269"/>
      <c r="K19" s="269"/>
      <c r="L19" s="269"/>
      <c r="M19" s="269"/>
      <c r="N19" s="270"/>
    </row>
    <row r="20" spans="1:14" ht="15.75">
      <c r="A20" s="271" t="s">
        <v>11</v>
      </c>
      <c r="B20" s="272"/>
      <c r="C20" s="316" t="str">
        <f>TEXT((F2 - WEEKDAY(F2, 2) +3), "m.d")</f>
        <v>12.21</v>
      </c>
      <c r="D20" s="24" t="s">
        <v>644</v>
      </c>
      <c r="E20" s="309"/>
      <c r="F20" s="292"/>
      <c r="G20" s="272">
        <v>3</v>
      </c>
      <c r="H20" s="314"/>
      <c r="I20" s="263"/>
      <c r="J20" s="263"/>
      <c r="K20" s="263"/>
      <c r="L20" s="314"/>
      <c r="M20" s="263"/>
      <c r="N20" s="264"/>
    </row>
    <row r="21" spans="1:14" ht="15.75">
      <c r="A21" s="273"/>
      <c r="B21" s="274"/>
      <c r="C21" s="312"/>
      <c r="D21" s="20"/>
      <c r="E21" s="309"/>
      <c r="F21" s="292"/>
      <c r="G21" s="274"/>
      <c r="H21" s="265"/>
      <c r="I21" s="265"/>
      <c r="J21" s="265"/>
      <c r="K21" s="265"/>
      <c r="L21" s="265"/>
      <c r="M21" s="265"/>
      <c r="N21" s="266"/>
    </row>
    <row r="22" spans="1:14" ht="15.75" customHeight="1">
      <c r="A22" s="289" t="s">
        <v>12</v>
      </c>
      <c r="B22" s="290"/>
      <c r="C22" s="316" t="str">
        <f>TEXT((F2 - WEEKDAY(F2, 2) +4), "m.d")</f>
        <v>12.22</v>
      </c>
      <c r="D22" s="116"/>
      <c r="E22" s="309"/>
      <c r="F22" s="292"/>
      <c r="G22" s="272">
        <v>4</v>
      </c>
      <c r="H22" s="263"/>
      <c r="I22" s="263"/>
      <c r="J22" s="263"/>
      <c r="K22" s="263"/>
      <c r="L22" s="263"/>
      <c r="M22" s="263"/>
      <c r="N22" s="264"/>
    </row>
    <row r="23" spans="1:14" ht="31.5">
      <c r="A23" s="291"/>
      <c r="B23" s="292"/>
      <c r="C23" s="312"/>
      <c r="D23" s="20" t="s">
        <v>638</v>
      </c>
      <c r="E23" s="309"/>
      <c r="F23" s="292"/>
      <c r="G23" s="274"/>
      <c r="H23" s="265"/>
      <c r="I23" s="265"/>
      <c r="J23" s="265"/>
      <c r="K23" s="265"/>
      <c r="L23" s="265"/>
      <c r="M23" s="265"/>
      <c r="N23" s="266"/>
    </row>
    <row r="24" spans="1:14" ht="15.75">
      <c r="A24" s="291"/>
      <c r="B24" s="292"/>
      <c r="C24" s="313"/>
      <c r="D24" s="20" t="s">
        <v>640</v>
      </c>
      <c r="E24" s="309"/>
      <c r="F24" s="292"/>
      <c r="G24" s="276"/>
      <c r="H24" s="267"/>
      <c r="I24" s="267"/>
      <c r="J24" s="267"/>
      <c r="K24" s="267"/>
      <c r="L24" s="267"/>
      <c r="M24" s="267"/>
      <c r="N24" s="268"/>
    </row>
    <row r="25" spans="1:14" ht="14.25">
      <c r="A25" s="293"/>
      <c r="B25" s="294"/>
      <c r="C25" s="317"/>
      <c r="D25" s="116"/>
      <c r="E25" s="309"/>
      <c r="F25" s="292"/>
      <c r="G25" s="278"/>
      <c r="H25" s="269"/>
      <c r="I25" s="269"/>
      <c r="J25" s="269"/>
      <c r="K25" s="269"/>
      <c r="L25" s="269"/>
      <c r="M25" s="269"/>
      <c r="N25" s="270"/>
    </row>
    <row r="26" spans="1:14" ht="15.75" customHeight="1">
      <c r="A26" s="289" t="s">
        <v>13</v>
      </c>
      <c r="B26" s="290"/>
      <c r="C26" s="295" t="str">
        <f>TEXT((F2 - WEEKDAY(F2, 2) +5), "m.d")</f>
        <v>12.23</v>
      </c>
      <c r="D26" s="116"/>
      <c r="E26" s="309"/>
      <c r="F26" s="292"/>
      <c r="G26" s="306">
        <v>5</v>
      </c>
      <c r="H26" s="307"/>
      <c r="I26" s="307"/>
      <c r="J26" s="307"/>
      <c r="K26" s="307"/>
      <c r="L26" s="307"/>
      <c r="M26" s="307"/>
      <c r="N26" s="315"/>
    </row>
    <row r="27" spans="1:14">
      <c r="A27" s="291"/>
      <c r="B27" s="292"/>
      <c r="C27" s="296"/>
      <c r="D27" s="2" t="s">
        <v>639</v>
      </c>
      <c r="E27" s="309"/>
      <c r="F27" s="292"/>
      <c r="G27" s="274"/>
      <c r="H27" s="265"/>
      <c r="I27" s="265"/>
      <c r="J27" s="265"/>
      <c r="K27" s="265"/>
      <c r="L27" s="265"/>
      <c r="M27" s="265"/>
      <c r="N27" s="266"/>
    </row>
    <row r="28" spans="1:14" ht="15.75">
      <c r="A28" s="293"/>
      <c r="B28" s="294"/>
      <c r="C28" s="296"/>
      <c r="D28" s="20"/>
      <c r="E28" s="310"/>
      <c r="F28" s="294"/>
      <c r="G28" s="276"/>
      <c r="H28" s="267"/>
      <c r="I28" s="267"/>
      <c r="J28" s="267"/>
      <c r="K28" s="267"/>
      <c r="L28" s="267"/>
      <c r="M28" s="267"/>
      <c r="N28" s="268"/>
    </row>
    <row r="29" spans="1:14" ht="21" customHeight="1">
      <c r="A29" s="289" t="s">
        <v>20</v>
      </c>
      <c r="B29" s="290"/>
      <c r="C29" s="296">
        <v>12.24</v>
      </c>
      <c r="D29" s="20"/>
      <c r="E29" s="298"/>
      <c r="F29" s="299"/>
      <c r="G29" s="300">
        <v>6</v>
      </c>
      <c r="H29" s="244"/>
      <c r="I29" s="245"/>
      <c r="J29" s="245"/>
      <c r="K29" s="303"/>
      <c r="L29" s="244"/>
      <c r="M29" s="245"/>
      <c r="N29" s="246"/>
    </row>
    <row r="30" spans="1:14" ht="19.5" customHeight="1">
      <c r="A30" s="291"/>
      <c r="B30" s="292"/>
      <c r="C30" s="296"/>
      <c r="D30" s="20"/>
      <c r="E30" s="253"/>
      <c r="F30" s="254"/>
      <c r="G30" s="301"/>
      <c r="H30" s="247"/>
      <c r="I30" s="248"/>
      <c r="J30" s="248"/>
      <c r="K30" s="304"/>
      <c r="L30" s="247"/>
      <c r="M30" s="248"/>
      <c r="N30" s="249"/>
    </row>
    <row r="31" spans="1:14" ht="21" customHeight="1">
      <c r="A31" s="293"/>
      <c r="B31" s="294"/>
      <c r="C31" s="297"/>
      <c r="D31" s="20"/>
      <c r="E31" s="255"/>
      <c r="F31" s="256"/>
      <c r="G31" s="302"/>
      <c r="H31" s="250"/>
      <c r="I31" s="251"/>
      <c r="J31" s="251"/>
      <c r="K31" s="305"/>
      <c r="L31" s="250"/>
      <c r="M31" s="251"/>
      <c r="N31" s="252"/>
    </row>
    <row r="32" spans="1:14" ht="21" customHeight="1">
      <c r="A32" s="289" t="s">
        <v>21</v>
      </c>
      <c r="B32" s="290"/>
      <c r="C32" s="295">
        <v>12.25</v>
      </c>
      <c r="D32" s="190"/>
      <c r="E32" s="298"/>
      <c r="F32" s="299"/>
      <c r="G32" s="300">
        <v>7</v>
      </c>
      <c r="H32" s="244"/>
      <c r="I32" s="245"/>
      <c r="J32" s="245"/>
      <c r="K32" s="303"/>
      <c r="L32" s="244"/>
      <c r="M32" s="245"/>
      <c r="N32" s="246"/>
    </row>
    <row r="33" spans="1:14" ht="21" customHeight="1">
      <c r="A33" s="291"/>
      <c r="B33" s="292"/>
      <c r="C33" s="296"/>
      <c r="D33" s="162"/>
      <c r="E33" s="253"/>
      <c r="F33" s="254"/>
      <c r="G33" s="301"/>
      <c r="H33" s="247"/>
      <c r="I33" s="248"/>
      <c r="J33" s="248"/>
      <c r="K33" s="304"/>
      <c r="L33" s="247"/>
      <c r="M33" s="248"/>
      <c r="N33" s="249"/>
    </row>
    <row r="34" spans="1:14" ht="21" customHeight="1">
      <c r="A34" s="293"/>
      <c r="B34" s="294"/>
      <c r="C34" s="297"/>
      <c r="D34" s="87"/>
      <c r="E34" s="255"/>
      <c r="F34" s="256"/>
      <c r="G34" s="302"/>
      <c r="H34" s="250"/>
      <c r="I34" s="251"/>
      <c r="J34" s="251"/>
      <c r="K34" s="305"/>
      <c r="L34" s="250"/>
      <c r="M34" s="251"/>
      <c r="N34" s="252"/>
    </row>
    <row r="35" spans="1:14" ht="15.75">
      <c r="A35" s="21"/>
      <c r="B35" s="22"/>
      <c r="C35" s="22"/>
      <c r="D35" s="121"/>
      <c r="E35" s="22"/>
      <c r="F35" s="22"/>
      <c r="G35" s="22"/>
      <c r="H35" s="22"/>
      <c r="I35" s="22"/>
      <c r="J35" s="22"/>
      <c r="K35" s="22"/>
      <c r="L35" s="22"/>
      <c r="M35" s="22"/>
      <c r="N35" s="22"/>
    </row>
    <row r="36" spans="1:14" ht="15.75">
      <c r="A36" s="21"/>
      <c r="B36" s="22"/>
      <c r="C36" s="22"/>
      <c r="D36" s="121"/>
      <c r="E36" s="22"/>
      <c r="F36" s="22"/>
      <c r="G36" s="22"/>
      <c r="H36" s="22"/>
      <c r="I36" s="22"/>
      <c r="J36" s="22"/>
      <c r="K36" s="22"/>
      <c r="L36" s="22"/>
      <c r="M36" s="22"/>
      <c r="N36" s="22"/>
    </row>
    <row r="38" spans="1:14">
      <c r="D38" s="126"/>
    </row>
    <row r="40" spans="1:14">
      <c r="D40" s="126"/>
    </row>
    <row r="43" spans="1:14">
      <c r="D43" s="126"/>
    </row>
  </sheetData>
  <mergeCells count="71">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H15:J15"/>
    <mergeCell ref="L15:N15"/>
    <mergeCell ref="E16:F28"/>
    <mergeCell ref="H16:K16"/>
    <mergeCell ref="L16:N16"/>
    <mergeCell ref="A17:B19"/>
    <mergeCell ref="C17:C19"/>
    <mergeCell ref="G17:G19"/>
    <mergeCell ref="H17:K19"/>
    <mergeCell ref="L17:N19"/>
    <mergeCell ref="A20:B21"/>
    <mergeCell ref="C20:C21"/>
    <mergeCell ref="G20:G21"/>
    <mergeCell ref="H20:K21"/>
    <mergeCell ref="L20:N21"/>
    <mergeCell ref="A26:B28"/>
    <mergeCell ref="C26:C28"/>
    <mergeCell ref="G26:G28"/>
    <mergeCell ref="H26:K28"/>
    <mergeCell ref="L26:N28"/>
    <mergeCell ref="A22:B25"/>
    <mergeCell ref="C22:C25"/>
    <mergeCell ref="G22:G25"/>
    <mergeCell ref="H22:K25"/>
    <mergeCell ref="L22:N25"/>
    <mergeCell ref="L32:N34"/>
    <mergeCell ref="E33:F33"/>
    <mergeCell ref="E34:F34"/>
    <mergeCell ref="A29:B31"/>
    <mergeCell ref="C29:C31"/>
    <mergeCell ref="E29:F29"/>
    <mergeCell ref="G29:G31"/>
    <mergeCell ref="H29:K31"/>
    <mergeCell ref="L29:N31"/>
    <mergeCell ref="E30:F30"/>
    <mergeCell ref="E31:F31"/>
    <mergeCell ref="A32:B34"/>
    <mergeCell ref="C32:C34"/>
    <mergeCell ref="E32:F32"/>
    <mergeCell ref="G32:G34"/>
    <mergeCell ref="H32:K3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zoomScale="75" workbookViewId="0">
      <selection activeCell="D15" sqref="D15:D31"/>
    </sheetView>
  </sheetViews>
  <sheetFormatPr defaultRowHeight="13.5"/>
  <cols>
    <col min="1" max="1" width="5.25" style="2" customWidth="1"/>
    <col min="2" max="2" width="3" style="2" customWidth="1"/>
    <col min="3" max="3" width="7" style="2" customWidth="1"/>
    <col min="4" max="4" width="57.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42482</v>
      </c>
      <c r="G2" s="363" t="str">
        <f>"第"&amp;WEEKNUM(F2,2)&amp;"周, 从"&amp;TEXT((F2 - WEEKDAY(F2, 2) +1), "e年m月d日")&amp;"到"&amp;TEXT((F2 - WEEKDAY(F2, 2) +7), "e年m月d日")</f>
        <v>第17周, 从2016年4月18日到2016年4月24日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53" t="s">
        <v>3</v>
      </c>
      <c r="H5" s="353" t="s">
        <v>4</v>
      </c>
      <c r="I5" s="354"/>
      <c r="J5" s="354"/>
      <c r="K5" s="354"/>
      <c r="L5" s="53" t="s">
        <v>5</v>
      </c>
      <c r="M5" s="53" t="s">
        <v>0</v>
      </c>
      <c r="N5" s="8" t="s">
        <v>1</v>
      </c>
    </row>
    <row r="6" spans="1:18" ht="14.25">
      <c r="A6" s="9">
        <v>1</v>
      </c>
      <c r="B6" s="348" t="s">
        <v>118</v>
      </c>
      <c r="C6" s="349"/>
      <c r="D6" s="349"/>
      <c r="E6" s="349"/>
      <c r="F6" s="349"/>
      <c r="G6" s="10">
        <v>1</v>
      </c>
      <c r="H6" s="350" t="s">
        <v>123</v>
      </c>
      <c r="I6" s="351"/>
      <c r="J6" s="351"/>
      <c r="K6" s="351"/>
      <c r="L6" s="58">
        <v>42489</v>
      </c>
      <c r="M6" s="366" t="s">
        <v>41</v>
      </c>
      <c r="N6" s="59" t="s">
        <v>126</v>
      </c>
    </row>
    <row r="7" spans="1:18" ht="14.25">
      <c r="A7" s="9">
        <v>2</v>
      </c>
      <c r="B7" s="348" t="s">
        <v>119</v>
      </c>
      <c r="C7" s="349"/>
      <c r="D7" s="349"/>
      <c r="E7" s="349"/>
      <c r="F7" s="349"/>
      <c r="G7" s="13">
        <v>2</v>
      </c>
      <c r="H7" s="365" t="s">
        <v>124</v>
      </c>
      <c r="I7" s="351"/>
      <c r="J7" s="351"/>
      <c r="K7" s="351"/>
      <c r="L7" s="58">
        <v>42489</v>
      </c>
      <c r="M7" s="367"/>
      <c r="N7" s="12"/>
    </row>
    <row r="8" spans="1:18" ht="14.25">
      <c r="A8" s="9">
        <v>3</v>
      </c>
      <c r="B8" s="348" t="s">
        <v>120</v>
      </c>
      <c r="C8" s="349"/>
      <c r="D8" s="349"/>
      <c r="E8" s="349"/>
      <c r="F8" s="349"/>
      <c r="G8" s="10">
        <v>3</v>
      </c>
      <c r="H8" s="350" t="s">
        <v>125</v>
      </c>
      <c r="I8" s="351"/>
      <c r="J8" s="351"/>
      <c r="K8" s="351"/>
      <c r="L8" s="58">
        <v>42489</v>
      </c>
      <c r="M8" s="368"/>
      <c r="N8" s="12"/>
    </row>
    <row r="9" spans="1:18" ht="14.25">
      <c r="A9" s="9">
        <v>4</v>
      </c>
      <c r="B9" s="348" t="s">
        <v>121</v>
      </c>
      <c r="C9" s="349"/>
      <c r="D9" s="349"/>
      <c r="E9" s="349"/>
      <c r="F9" s="349"/>
      <c r="G9" s="10">
        <v>4</v>
      </c>
      <c r="H9" s="350"/>
      <c r="I9" s="351"/>
      <c r="J9" s="351"/>
      <c r="K9" s="351"/>
      <c r="L9" s="30"/>
      <c r="M9" s="11"/>
      <c r="N9" s="12"/>
    </row>
    <row r="10" spans="1:18" ht="15" thickBot="1">
      <c r="A10" s="14">
        <v>5</v>
      </c>
      <c r="B10" s="320" t="s">
        <v>122</v>
      </c>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52" t="s">
        <v>9</v>
      </c>
      <c r="E14" s="318" t="s">
        <v>15</v>
      </c>
      <c r="F14" s="318"/>
      <c r="G14" s="52" t="s">
        <v>3</v>
      </c>
      <c r="H14" s="318" t="s">
        <v>16</v>
      </c>
      <c r="I14" s="318"/>
      <c r="J14" s="318"/>
      <c r="K14" s="318"/>
      <c r="L14" s="318" t="s">
        <v>17</v>
      </c>
      <c r="M14" s="318"/>
      <c r="N14" s="319"/>
    </row>
    <row r="15" spans="1:18" ht="15.75">
      <c r="A15" s="323" t="s">
        <v>24</v>
      </c>
      <c r="B15" s="324"/>
      <c r="C15" s="325" t="str">
        <f>TEXT((F2 - WEEKDAY(F2, 2) +1), "m.d")</f>
        <v>4.18</v>
      </c>
      <c r="D15" s="24" t="s">
        <v>135</v>
      </c>
      <c r="E15" s="308" t="s">
        <v>41</v>
      </c>
      <c r="F15" s="290"/>
      <c r="G15" s="272">
        <v>1</v>
      </c>
      <c r="H15" s="279" t="s">
        <v>143</v>
      </c>
      <c r="I15" s="280"/>
      <c r="J15" s="280"/>
      <c r="K15" s="281"/>
      <c r="L15" s="288" t="s">
        <v>144</v>
      </c>
      <c r="M15" s="263"/>
      <c r="N15" s="264"/>
    </row>
    <row r="16" spans="1:18" ht="15.75">
      <c r="A16" s="273"/>
      <c r="B16" s="274"/>
      <c r="C16" s="312"/>
      <c r="D16" s="20" t="s">
        <v>136</v>
      </c>
      <c r="E16" s="309"/>
      <c r="F16" s="292"/>
      <c r="G16" s="274"/>
      <c r="H16" s="282"/>
      <c r="I16" s="283"/>
      <c r="J16" s="283"/>
      <c r="K16" s="284"/>
      <c r="L16" s="265"/>
      <c r="M16" s="265"/>
      <c r="N16" s="266"/>
    </row>
    <row r="17" spans="1:14" ht="15.75">
      <c r="A17" s="277"/>
      <c r="B17" s="278"/>
      <c r="C17" s="317"/>
      <c r="D17" s="25" t="s">
        <v>137</v>
      </c>
      <c r="E17" s="309"/>
      <c r="F17" s="292"/>
      <c r="G17" s="278"/>
      <c r="H17" s="285"/>
      <c r="I17" s="286"/>
      <c r="J17" s="286"/>
      <c r="K17" s="287"/>
      <c r="L17" s="269"/>
      <c r="M17" s="269"/>
      <c r="N17" s="270"/>
    </row>
    <row r="18" spans="1:14" ht="15.75">
      <c r="A18" s="271" t="s">
        <v>10</v>
      </c>
      <c r="B18" s="272"/>
      <c r="C18" s="316" t="str">
        <f>TEXT((F2 - WEEKDAY(F2, 2) +2), "m.d")</f>
        <v>4.19</v>
      </c>
      <c r="D18" s="24" t="s">
        <v>138</v>
      </c>
      <c r="E18" s="309"/>
      <c r="F18" s="292"/>
      <c r="G18" s="272">
        <v>2</v>
      </c>
      <c r="H18" s="288" t="s">
        <v>145</v>
      </c>
      <c r="I18" s="263"/>
      <c r="J18" s="263"/>
      <c r="K18" s="263"/>
      <c r="L18" s="263"/>
      <c r="M18" s="263"/>
      <c r="N18" s="264"/>
    </row>
    <row r="19" spans="1:14" ht="15.75">
      <c r="A19" s="273"/>
      <c r="B19" s="274"/>
      <c r="C19" s="312"/>
      <c r="D19" s="20" t="s">
        <v>139</v>
      </c>
      <c r="E19" s="309"/>
      <c r="F19" s="292"/>
      <c r="G19" s="274"/>
      <c r="H19" s="265"/>
      <c r="I19" s="265"/>
      <c r="J19" s="265"/>
      <c r="K19" s="265"/>
      <c r="L19" s="265"/>
      <c r="M19" s="265"/>
      <c r="N19" s="266"/>
    </row>
    <row r="20" spans="1:14" ht="15.75">
      <c r="A20" s="277"/>
      <c r="B20" s="278"/>
      <c r="C20" s="317"/>
      <c r="D20" s="25" t="s">
        <v>140</v>
      </c>
      <c r="E20" s="309"/>
      <c r="F20" s="292"/>
      <c r="G20" s="278"/>
      <c r="H20" s="269"/>
      <c r="I20" s="269"/>
      <c r="J20" s="269"/>
      <c r="K20" s="269"/>
      <c r="L20" s="269"/>
      <c r="M20" s="269"/>
      <c r="N20" s="270"/>
    </row>
    <row r="21" spans="1:14" ht="15.75">
      <c r="A21" s="271" t="s">
        <v>11</v>
      </c>
      <c r="B21" s="272"/>
      <c r="C21" s="316" t="str">
        <f>TEXT((F2 - WEEKDAY(F2, 2) +3), "m.d")</f>
        <v>4.20</v>
      </c>
      <c r="D21" s="24" t="s">
        <v>141</v>
      </c>
      <c r="E21" s="309"/>
      <c r="F21" s="292"/>
      <c r="G21" s="272">
        <v>3</v>
      </c>
      <c r="H21" s="314"/>
      <c r="I21" s="263"/>
      <c r="J21" s="263"/>
      <c r="K21" s="263"/>
      <c r="L21" s="314"/>
      <c r="M21" s="263"/>
      <c r="N21" s="264"/>
    </row>
    <row r="22" spans="1:14" ht="15.75">
      <c r="A22" s="273"/>
      <c r="B22" s="274"/>
      <c r="C22" s="312"/>
      <c r="D22" s="20" t="s">
        <v>142</v>
      </c>
      <c r="E22" s="309"/>
      <c r="F22" s="292"/>
      <c r="G22" s="274"/>
      <c r="H22" s="265"/>
      <c r="I22" s="265"/>
      <c r="J22" s="265"/>
      <c r="K22" s="265"/>
      <c r="L22" s="265"/>
      <c r="M22" s="265"/>
      <c r="N22" s="266"/>
    </row>
    <row r="23" spans="1:14" ht="15.75">
      <c r="A23" s="275"/>
      <c r="B23" s="276"/>
      <c r="C23" s="313"/>
      <c r="D23" s="23" t="s">
        <v>134</v>
      </c>
      <c r="E23" s="309"/>
      <c r="F23" s="292"/>
      <c r="G23" s="276"/>
      <c r="H23" s="267"/>
      <c r="I23" s="267"/>
      <c r="J23" s="267"/>
      <c r="K23" s="267"/>
      <c r="L23" s="267"/>
      <c r="M23" s="267"/>
      <c r="N23" s="268"/>
    </row>
    <row r="24" spans="1:14" ht="15.75">
      <c r="A24" s="277"/>
      <c r="B24" s="278"/>
      <c r="C24" s="317"/>
      <c r="D24" s="25" t="s">
        <v>133</v>
      </c>
      <c r="E24" s="309"/>
      <c r="F24" s="292"/>
      <c r="G24" s="278"/>
      <c r="H24" s="269"/>
      <c r="I24" s="269"/>
      <c r="J24" s="269"/>
      <c r="K24" s="269"/>
      <c r="L24" s="269"/>
      <c r="M24" s="269"/>
      <c r="N24" s="270"/>
    </row>
    <row r="25" spans="1:14" ht="15.75" customHeight="1">
      <c r="A25" s="289" t="s">
        <v>12</v>
      </c>
      <c r="B25" s="290"/>
      <c r="C25" s="316" t="str">
        <f>TEXT((F2 - WEEKDAY(F2, 2) +4), "m.d")</f>
        <v>4.21</v>
      </c>
      <c r="D25" s="24" t="s">
        <v>132</v>
      </c>
      <c r="E25" s="309"/>
      <c r="F25" s="292"/>
      <c r="G25" s="272">
        <v>4</v>
      </c>
      <c r="H25" s="263"/>
      <c r="I25" s="263"/>
      <c r="J25" s="263"/>
      <c r="K25" s="263"/>
      <c r="L25" s="263"/>
      <c r="M25" s="263"/>
      <c r="N25" s="264"/>
    </row>
    <row r="26" spans="1:14" ht="15.75">
      <c r="A26" s="291"/>
      <c r="B26" s="292"/>
      <c r="C26" s="312"/>
      <c r="D26" s="20" t="s">
        <v>131</v>
      </c>
      <c r="E26" s="309"/>
      <c r="F26" s="292"/>
      <c r="G26" s="274"/>
      <c r="H26" s="265"/>
      <c r="I26" s="265"/>
      <c r="J26" s="265"/>
      <c r="K26" s="265"/>
      <c r="L26" s="265"/>
      <c r="M26" s="265"/>
      <c r="N26" s="266"/>
    </row>
    <row r="27" spans="1:14" ht="15.75">
      <c r="A27" s="291"/>
      <c r="B27" s="292"/>
      <c r="C27" s="313"/>
      <c r="D27" s="23" t="s">
        <v>130</v>
      </c>
      <c r="E27" s="309"/>
      <c r="F27" s="292"/>
      <c r="G27" s="276"/>
      <c r="H27" s="267"/>
      <c r="I27" s="267"/>
      <c r="J27" s="267"/>
      <c r="K27" s="267"/>
      <c r="L27" s="267"/>
      <c r="M27" s="267"/>
      <c r="N27" s="268"/>
    </row>
    <row r="28" spans="1:14" ht="15.75">
      <c r="A28" s="293"/>
      <c r="B28" s="294"/>
      <c r="C28" s="317"/>
      <c r="D28" s="25" t="s">
        <v>129</v>
      </c>
      <c r="E28" s="309"/>
      <c r="F28" s="292"/>
      <c r="G28" s="278"/>
      <c r="H28" s="269"/>
      <c r="I28" s="269"/>
      <c r="J28" s="269"/>
      <c r="K28" s="269"/>
      <c r="L28" s="269"/>
      <c r="M28" s="269"/>
      <c r="N28" s="270"/>
    </row>
    <row r="29" spans="1:14" ht="15.75" customHeight="1">
      <c r="A29" s="289" t="s">
        <v>13</v>
      </c>
      <c r="B29" s="290"/>
      <c r="C29" s="311" t="str">
        <f>TEXT((F2 - WEEKDAY(F2, 2) +5), "m.d")</f>
        <v>4.22</v>
      </c>
      <c r="D29" s="19" t="s">
        <v>127</v>
      </c>
      <c r="E29" s="309"/>
      <c r="F29" s="292"/>
      <c r="G29" s="306">
        <v>5</v>
      </c>
      <c r="H29" s="307"/>
      <c r="I29" s="307"/>
      <c r="J29" s="307"/>
      <c r="K29" s="307"/>
      <c r="L29" s="307"/>
      <c r="M29" s="307"/>
      <c r="N29" s="315"/>
    </row>
    <row r="30" spans="1:14" ht="15.75">
      <c r="A30" s="291"/>
      <c r="B30" s="292"/>
      <c r="C30" s="312"/>
      <c r="D30" s="20" t="s">
        <v>128</v>
      </c>
      <c r="E30" s="309"/>
      <c r="F30" s="292"/>
      <c r="G30" s="274"/>
      <c r="H30" s="265"/>
      <c r="I30" s="265"/>
      <c r="J30" s="265"/>
      <c r="K30" s="265"/>
      <c r="L30" s="265"/>
      <c r="M30" s="265"/>
      <c r="N30" s="266"/>
    </row>
    <row r="31" spans="1:14">
      <c r="A31" s="293"/>
      <c r="B31" s="294"/>
      <c r="C31" s="313"/>
      <c r="D31" s="2" t="s">
        <v>146</v>
      </c>
      <c r="E31" s="310"/>
      <c r="F31" s="294"/>
      <c r="G31" s="276"/>
      <c r="H31" s="267"/>
      <c r="I31" s="267"/>
      <c r="J31" s="267"/>
      <c r="K31" s="267"/>
      <c r="L31" s="267"/>
      <c r="M31" s="267"/>
      <c r="N31" s="268"/>
    </row>
    <row r="32" spans="1:14" ht="27.75" customHeight="1">
      <c r="A32" s="289" t="s">
        <v>20</v>
      </c>
      <c r="B32" s="290"/>
      <c r="C32" s="295" t="str">
        <f>TEXT((F2 - WEEKDAY(F2, 2) +6), "m.d")</f>
        <v>4.23</v>
      </c>
      <c r="D32" s="24" t="s">
        <v>22</v>
      </c>
      <c r="E32" s="298"/>
      <c r="F32" s="299"/>
      <c r="G32" s="300">
        <v>6</v>
      </c>
      <c r="H32" s="244"/>
      <c r="I32" s="245"/>
      <c r="J32" s="245"/>
      <c r="K32" s="303"/>
      <c r="L32" s="244"/>
      <c r="M32" s="245"/>
      <c r="N32" s="246"/>
    </row>
    <row r="33" spans="1:14" ht="25.5" customHeight="1">
      <c r="A33" s="291"/>
      <c r="B33" s="292"/>
      <c r="C33" s="296"/>
      <c r="D33" s="20" t="s">
        <v>18</v>
      </c>
      <c r="E33" s="253"/>
      <c r="F33" s="254"/>
      <c r="G33" s="301"/>
      <c r="H33" s="247"/>
      <c r="I33" s="248"/>
      <c r="J33" s="248"/>
      <c r="K33" s="304"/>
      <c r="L33" s="247"/>
      <c r="M33" s="248"/>
      <c r="N33" s="249"/>
    </row>
    <row r="34" spans="1:14" ht="21" customHeight="1">
      <c r="A34" s="293"/>
      <c r="B34" s="294"/>
      <c r="C34" s="297"/>
      <c r="D34" s="25" t="s">
        <v>19</v>
      </c>
      <c r="E34" s="255"/>
      <c r="F34" s="256"/>
      <c r="G34" s="302"/>
      <c r="H34" s="250"/>
      <c r="I34" s="251"/>
      <c r="J34" s="251"/>
      <c r="K34" s="305"/>
      <c r="L34" s="250"/>
      <c r="M34" s="251"/>
      <c r="N34" s="252"/>
    </row>
    <row r="35" spans="1:14" ht="21" customHeight="1">
      <c r="A35" s="289" t="s">
        <v>21</v>
      </c>
      <c r="B35" s="290"/>
      <c r="C35" s="295" t="str">
        <f>TEXT((F2 - WEEKDAY(F2, 2) +7), "m.d")</f>
        <v>4.24</v>
      </c>
      <c r="D35" s="24" t="s">
        <v>22</v>
      </c>
      <c r="E35" s="298"/>
      <c r="F35" s="299"/>
      <c r="G35" s="300">
        <v>7</v>
      </c>
      <c r="H35" s="244"/>
      <c r="I35" s="245"/>
      <c r="J35" s="245"/>
      <c r="K35" s="303"/>
      <c r="L35" s="244"/>
      <c r="M35" s="245"/>
      <c r="N35" s="246"/>
    </row>
    <row r="36" spans="1:14" ht="21" customHeight="1">
      <c r="A36" s="291"/>
      <c r="B36" s="292"/>
      <c r="C36" s="296"/>
      <c r="D36" s="20" t="s">
        <v>18</v>
      </c>
      <c r="E36" s="253"/>
      <c r="F36" s="254"/>
      <c r="G36" s="301"/>
      <c r="H36" s="247"/>
      <c r="I36" s="248"/>
      <c r="J36" s="248"/>
      <c r="K36" s="304"/>
      <c r="L36" s="247"/>
      <c r="M36" s="248"/>
      <c r="N36" s="249"/>
    </row>
    <row r="37" spans="1:14" ht="21" customHeight="1">
      <c r="A37" s="293"/>
      <c r="B37" s="294"/>
      <c r="C37" s="297"/>
      <c r="D37" s="25" t="s">
        <v>19</v>
      </c>
      <c r="E37" s="255"/>
      <c r="F37" s="256"/>
      <c r="G37" s="302"/>
      <c r="H37" s="250"/>
      <c r="I37" s="251"/>
      <c r="J37" s="251"/>
      <c r="K37" s="305"/>
      <c r="L37" s="250"/>
      <c r="M37" s="251"/>
      <c r="N37" s="252"/>
    </row>
    <row r="38" spans="1:14" ht="15.75">
      <c r="A38" s="21"/>
      <c r="B38" s="22"/>
      <c r="C38" s="22"/>
      <c r="D38" s="22"/>
      <c r="E38" s="22"/>
      <c r="F38" s="22"/>
      <c r="G38" s="22"/>
      <c r="H38" s="22"/>
      <c r="I38" s="22"/>
      <c r="J38" s="22"/>
      <c r="K38" s="22"/>
      <c r="L38" s="22"/>
      <c r="M38" s="22"/>
      <c r="N38" s="22"/>
    </row>
    <row r="39" spans="1:14" ht="15.75">
      <c r="A39" s="21"/>
      <c r="B39" s="22"/>
      <c r="C39" s="22"/>
      <c r="D39" s="22"/>
      <c r="E39" s="22"/>
      <c r="F39" s="22"/>
      <c r="G39" s="22"/>
      <c r="H39" s="22"/>
      <c r="I39" s="22"/>
      <c r="J39" s="22"/>
      <c r="K39" s="22"/>
      <c r="L39" s="22"/>
      <c r="M39" s="22"/>
      <c r="N39" s="22"/>
    </row>
  </sheetData>
  <mergeCells count="71">
    <mergeCell ref="L35:N37"/>
    <mergeCell ref="E36:F36"/>
    <mergeCell ref="E37:F37"/>
    <mergeCell ref="A32:B34"/>
    <mergeCell ref="C32:C34"/>
    <mergeCell ref="E32:F32"/>
    <mergeCell ref="G32:G34"/>
    <mergeCell ref="H32:K34"/>
    <mergeCell ref="L32:N34"/>
    <mergeCell ref="E33:F33"/>
    <mergeCell ref="E34:F34"/>
    <mergeCell ref="A35:B37"/>
    <mergeCell ref="C35:C37"/>
    <mergeCell ref="E35:F35"/>
    <mergeCell ref="G35:G37"/>
    <mergeCell ref="H35:K37"/>
    <mergeCell ref="A25:B28"/>
    <mergeCell ref="C25:C28"/>
    <mergeCell ref="G25:G28"/>
    <mergeCell ref="H25:K28"/>
    <mergeCell ref="L25:N28"/>
    <mergeCell ref="A29:B31"/>
    <mergeCell ref="C29:C31"/>
    <mergeCell ref="G29:G31"/>
    <mergeCell ref="H29:K31"/>
    <mergeCell ref="L29:N31"/>
    <mergeCell ref="L15:N17"/>
    <mergeCell ref="A18:B20"/>
    <mergeCell ref="C18:C20"/>
    <mergeCell ref="G18:G20"/>
    <mergeCell ref="H18:K20"/>
    <mergeCell ref="A15:B17"/>
    <mergeCell ref="C15:C17"/>
    <mergeCell ref="E15:F31"/>
    <mergeCell ref="G15:G17"/>
    <mergeCell ref="H15:K17"/>
    <mergeCell ref="L18:N20"/>
    <mergeCell ref="A21:B24"/>
    <mergeCell ref="C21:C24"/>
    <mergeCell ref="G21:G24"/>
    <mergeCell ref="H21:K24"/>
    <mergeCell ref="L21:N24"/>
    <mergeCell ref="A13:F13"/>
    <mergeCell ref="G13:N13"/>
    <mergeCell ref="A14:C14"/>
    <mergeCell ref="E14:F14"/>
    <mergeCell ref="H14:K14"/>
    <mergeCell ref="L14:N14"/>
    <mergeCell ref="B9:F9"/>
    <mergeCell ref="H9:K9"/>
    <mergeCell ref="B10:F10"/>
    <mergeCell ref="H10:K10"/>
    <mergeCell ref="A11:A12"/>
    <mergeCell ref="B11:F12"/>
    <mergeCell ref="G11:G12"/>
    <mergeCell ref="H11:N12"/>
    <mergeCell ref="B5:F5"/>
    <mergeCell ref="H5:K5"/>
    <mergeCell ref="B6:F6"/>
    <mergeCell ref="H6:K6"/>
    <mergeCell ref="M6:M8"/>
    <mergeCell ref="B7:F7"/>
    <mergeCell ref="H7:K7"/>
    <mergeCell ref="B8:F8"/>
    <mergeCell ref="H8:K8"/>
    <mergeCell ref="A1:N1"/>
    <mergeCell ref="A2:D3"/>
    <mergeCell ref="F2:F3"/>
    <mergeCell ref="G2:M3"/>
    <mergeCell ref="A4:F4"/>
    <mergeCell ref="G4:N4"/>
  </mergeCells>
  <phoneticPr fontId="1" type="noConversion"/>
  <conditionalFormatting sqref="A1:XFD1048576">
    <cfRule type="expression" dxfId="24"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28" sqref="D28"/>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42730</v>
      </c>
      <c r="G2" s="363" t="str">
        <f>"第"&amp;WEEKNUM(F2,2)&amp;"周, 从"&amp;TEXT((F2 - WEEKDAY(F2, 2) +1), "e年m月d日")&amp;"到"&amp;TEXT((F2 - WEEKDAY(F2, 2) +7), "e年m月d日")</f>
        <v>第53周, 从2016年12月26日到2017年1月1日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26" t="s">
        <v>3</v>
      </c>
      <c r="H5" s="353" t="s">
        <v>4</v>
      </c>
      <c r="I5" s="354"/>
      <c r="J5" s="354"/>
      <c r="K5" s="354"/>
      <c r="L5" s="226" t="s">
        <v>5</v>
      </c>
      <c r="M5" s="226" t="s">
        <v>0</v>
      </c>
      <c r="N5" s="8" t="s">
        <v>1</v>
      </c>
    </row>
    <row r="6" spans="1:18" ht="14.25" customHeight="1">
      <c r="A6" s="9">
        <v>1</v>
      </c>
      <c r="B6" s="419" t="s">
        <v>240</v>
      </c>
      <c r="C6" s="351"/>
      <c r="D6" s="351"/>
      <c r="E6" s="351"/>
      <c r="F6" s="225"/>
      <c r="G6" s="10">
        <v>1</v>
      </c>
      <c r="H6" s="421"/>
      <c r="I6" s="415"/>
      <c r="J6" s="415"/>
      <c r="L6" s="58"/>
      <c r="M6" s="227"/>
      <c r="N6" s="59"/>
    </row>
    <row r="7" spans="1:18" ht="14.25" customHeight="1">
      <c r="A7" s="9">
        <v>2</v>
      </c>
      <c r="B7" s="420" t="s">
        <v>259</v>
      </c>
      <c r="C7" s="351"/>
      <c r="D7" s="351"/>
      <c r="E7" s="351"/>
      <c r="F7" s="225"/>
      <c r="G7" s="13">
        <v>2</v>
      </c>
      <c r="H7" s="426"/>
      <c r="I7" s="416"/>
      <c r="J7" s="416"/>
      <c r="L7" s="58"/>
      <c r="M7" s="11"/>
      <c r="N7" s="12"/>
    </row>
    <row r="8" spans="1:18" ht="14.25" customHeight="1">
      <c r="A8" s="9">
        <v>3</v>
      </c>
      <c r="B8" s="419"/>
      <c r="C8" s="351"/>
      <c r="D8" s="351"/>
      <c r="E8" s="351"/>
      <c r="F8" s="225"/>
      <c r="G8" s="10">
        <v>3</v>
      </c>
      <c r="H8" s="417"/>
      <c r="I8" s="418"/>
      <c r="J8" s="418"/>
      <c r="L8" s="58"/>
      <c r="M8" s="156"/>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24" t="s">
        <v>9</v>
      </c>
      <c r="E14" s="318" t="s">
        <v>15</v>
      </c>
      <c r="F14" s="318"/>
      <c r="G14" s="224" t="s">
        <v>3</v>
      </c>
      <c r="H14" s="318" t="s">
        <v>16</v>
      </c>
      <c r="I14" s="318"/>
      <c r="J14" s="318"/>
      <c r="K14" s="318"/>
      <c r="L14" s="318" t="s">
        <v>17</v>
      </c>
      <c r="M14" s="318"/>
      <c r="N14" s="319"/>
    </row>
    <row r="15" spans="1:18" ht="18" customHeight="1">
      <c r="A15" s="407" t="s">
        <v>24</v>
      </c>
      <c r="B15" s="408"/>
      <c r="C15" s="65" t="str">
        <f>TEXT((F2 - WEEKDAY(F2, 2) +1), "m.d")</f>
        <v>12.26</v>
      </c>
      <c r="D15" s="116" t="s">
        <v>646</v>
      </c>
      <c r="E15" s="61"/>
      <c r="F15" s="62"/>
      <c r="G15" s="60"/>
      <c r="H15" s="422"/>
      <c r="I15" s="423"/>
      <c r="J15" s="423"/>
      <c r="K15" s="62"/>
      <c r="L15" s="422"/>
      <c r="M15" s="423"/>
      <c r="N15" s="424"/>
    </row>
    <row r="16" spans="1:18" ht="15.75" customHeight="1">
      <c r="A16" s="409"/>
      <c r="B16" s="410"/>
      <c r="C16" s="66"/>
      <c r="D16" s="116" t="s">
        <v>654</v>
      </c>
      <c r="E16" s="308" t="s">
        <v>41</v>
      </c>
      <c r="F16" s="427"/>
      <c r="G16" s="223">
        <v>1</v>
      </c>
      <c r="H16" s="279"/>
      <c r="I16" s="280"/>
      <c r="J16" s="280"/>
      <c r="K16" s="281"/>
      <c r="L16" s="288"/>
      <c r="M16" s="263"/>
      <c r="N16" s="264"/>
    </row>
    <row r="17" spans="1:14" ht="14.25">
      <c r="A17" s="271" t="s">
        <v>10</v>
      </c>
      <c r="B17" s="272"/>
      <c r="C17" s="316" t="str">
        <f>TEXT((F2 - WEEKDAY(F2, 2) +2), "m.d")</f>
        <v>12.27</v>
      </c>
      <c r="D17" s="116" t="s">
        <v>647</v>
      </c>
      <c r="E17" s="428"/>
      <c r="F17" s="429"/>
      <c r="G17" s="272">
        <v>2</v>
      </c>
      <c r="H17" s="288"/>
      <c r="I17" s="263"/>
      <c r="J17" s="263"/>
      <c r="K17" s="263"/>
      <c r="L17" s="263"/>
      <c r="M17" s="263"/>
      <c r="N17" s="264"/>
    </row>
    <row r="18" spans="1:14" ht="15.75">
      <c r="A18" s="273"/>
      <c r="B18" s="274"/>
      <c r="C18" s="312"/>
      <c r="D18" s="116" t="s">
        <v>648</v>
      </c>
      <c r="E18" s="428"/>
      <c r="F18" s="429"/>
      <c r="G18" s="274"/>
      <c r="H18" s="265"/>
      <c r="I18" s="265"/>
      <c r="J18" s="265"/>
      <c r="K18" s="265"/>
      <c r="L18" s="265"/>
      <c r="M18" s="265"/>
      <c r="N18" s="266"/>
    </row>
    <row r="19" spans="1:14" ht="42.75">
      <c r="A19" s="277"/>
      <c r="B19" s="278"/>
      <c r="C19" s="317"/>
      <c r="D19" s="116" t="s">
        <v>649</v>
      </c>
      <c r="E19" s="428"/>
      <c r="F19" s="429"/>
      <c r="G19" s="278"/>
      <c r="H19" s="269"/>
      <c r="I19" s="269"/>
      <c r="J19" s="269"/>
      <c r="K19" s="269"/>
      <c r="L19" s="269"/>
      <c r="M19" s="269"/>
      <c r="N19" s="270"/>
    </row>
    <row r="20" spans="1:14" ht="14.25">
      <c r="A20" s="271" t="s">
        <v>11</v>
      </c>
      <c r="B20" s="272"/>
      <c r="C20" s="316" t="str">
        <f>TEXT((F2 - WEEKDAY(F2, 2) +3), "m.d")</f>
        <v>12.28</v>
      </c>
      <c r="D20" s="116" t="s">
        <v>651</v>
      </c>
      <c r="E20" s="428"/>
      <c r="F20" s="429"/>
      <c r="G20" s="272">
        <v>3</v>
      </c>
      <c r="H20" s="314"/>
      <c r="I20" s="263"/>
      <c r="J20" s="263"/>
      <c r="K20" s="263"/>
      <c r="L20" s="314"/>
      <c r="M20" s="263"/>
      <c r="N20" s="264"/>
    </row>
    <row r="21" spans="1:14" ht="14.25">
      <c r="A21" s="273"/>
      <c r="B21" s="274"/>
      <c r="C21" s="312"/>
      <c r="D21" s="116" t="s">
        <v>650</v>
      </c>
      <c r="E21" s="428"/>
      <c r="F21" s="429"/>
      <c r="G21" s="274"/>
      <c r="H21" s="265"/>
      <c r="I21" s="265"/>
      <c r="J21" s="265"/>
      <c r="K21" s="265"/>
      <c r="L21" s="265"/>
      <c r="M21" s="265"/>
      <c r="N21" s="266"/>
    </row>
    <row r="22" spans="1:14" ht="15.75" customHeight="1">
      <c r="A22" s="289" t="s">
        <v>12</v>
      </c>
      <c r="B22" s="290"/>
      <c r="C22" s="316" t="str">
        <f>TEXT((F2 - WEEKDAY(F2, 2) +4), "m.d")</f>
        <v>12.29</v>
      </c>
      <c r="D22" s="116" t="s">
        <v>645</v>
      </c>
      <c r="E22" s="428"/>
      <c r="F22" s="429"/>
      <c r="G22" s="272">
        <v>4</v>
      </c>
      <c r="H22" s="263"/>
      <c r="I22" s="263"/>
      <c r="J22" s="263"/>
      <c r="K22" s="263"/>
      <c r="L22" s="263"/>
      <c r="M22" s="263"/>
      <c r="N22" s="264"/>
    </row>
    <row r="23" spans="1:14" ht="14.25">
      <c r="A23" s="291"/>
      <c r="B23" s="292"/>
      <c r="C23" s="312"/>
      <c r="D23" s="116" t="s">
        <v>652</v>
      </c>
      <c r="E23" s="428"/>
      <c r="F23" s="429"/>
      <c r="G23" s="274"/>
      <c r="H23" s="265"/>
      <c r="I23" s="265"/>
      <c r="J23" s="265"/>
      <c r="K23" s="265"/>
      <c r="L23" s="265"/>
      <c r="M23" s="265"/>
      <c r="N23" s="266"/>
    </row>
    <row r="24" spans="1:14" ht="15.75">
      <c r="A24" s="291"/>
      <c r="B24" s="292"/>
      <c r="C24" s="313"/>
      <c r="D24" s="116" t="s">
        <v>653</v>
      </c>
      <c r="E24" s="428"/>
      <c r="F24" s="429"/>
      <c r="G24" s="276"/>
      <c r="H24" s="267"/>
      <c r="I24" s="267"/>
      <c r="J24" s="267"/>
      <c r="K24" s="267"/>
      <c r="L24" s="267"/>
      <c r="M24" s="267"/>
      <c r="N24" s="268"/>
    </row>
    <row r="25" spans="1:14" ht="14.25">
      <c r="A25" s="293"/>
      <c r="B25" s="294"/>
      <c r="C25" s="317"/>
      <c r="D25" s="116" t="s">
        <v>657</v>
      </c>
      <c r="E25" s="428"/>
      <c r="F25" s="429"/>
      <c r="G25" s="278"/>
      <c r="H25" s="269"/>
      <c r="I25" s="269"/>
      <c r="J25" s="269"/>
      <c r="K25" s="269"/>
      <c r="L25" s="269"/>
      <c r="M25" s="269"/>
      <c r="N25" s="270"/>
    </row>
    <row r="26" spans="1:14" ht="15.75" customHeight="1">
      <c r="A26" s="289" t="s">
        <v>13</v>
      </c>
      <c r="B26" s="290"/>
      <c r="C26" s="316" t="str">
        <f>TEXT((F2 - WEEKDAY(F2, 2) +5), "m.d")</f>
        <v>12.30</v>
      </c>
      <c r="D26" s="116" t="s">
        <v>655</v>
      </c>
      <c r="E26" s="428"/>
      <c r="F26" s="429"/>
      <c r="G26" s="306">
        <v>5</v>
      </c>
      <c r="H26" s="307"/>
      <c r="I26" s="307"/>
      <c r="J26" s="307"/>
      <c r="K26" s="307"/>
      <c r="L26" s="307"/>
      <c r="M26" s="307"/>
      <c r="N26" s="315"/>
    </row>
    <row r="27" spans="1:14" ht="14.25">
      <c r="A27" s="291"/>
      <c r="B27" s="292"/>
      <c r="C27" s="312"/>
      <c r="D27" s="116" t="s">
        <v>656</v>
      </c>
      <c r="E27" s="428"/>
      <c r="F27" s="429"/>
      <c r="G27" s="274"/>
      <c r="H27" s="265"/>
      <c r="I27" s="265"/>
      <c r="J27" s="265"/>
      <c r="K27" s="265"/>
      <c r="L27" s="265"/>
      <c r="M27" s="265"/>
      <c r="N27" s="266"/>
    </row>
    <row r="28" spans="1:14" ht="14.25">
      <c r="A28" s="293"/>
      <c r="B28" s="294"/>
      <c r="C28" s="317"/>
      <c r="D28" s="116" t="s">
        <v>658</v>
      </c>
      <c r="E28" s="428"/>
      <c r="F28" s="429"/>
      <c r="G28" s="276"/>
      <c r="H28" s="267"/>
      <c r="I28" s="267"/>
      <c r="J28" s="267"/>
      <c r="K28" s="267"/>
      <c r="L28" s="267"/>
      <c r="M28" s="267"/>
      <c r="N28" s="268"/>
    </row>
    <row r="29" spans="1:14" ht="21" customHeight="1">
      <c r="A29" s="289" t="s">
        <v>20</v>
      </c>
      <c r="B29" s="290"/>
      <c r="C29" s="316">
        <v>12.31</v>
      </c>
      <c r="D29" s="116"/>
      <c r="E29" s="428"/>
      <c r="F29" s="429"/>
      <c r="G29" s="300">
        <v>6</v>
      </c>
      <c r="H29" s="244"/>
      <c r="I29" s="245"/>
      <c r="J29" s="245"/>
      <c r="K29" s="303"/>
      <c r="L29" s="244"/>
      <c r="M29" s="245"/>
      <c r="N29" s="246"/>
    </row>
    <row r="30" spans="1:14" ht="19.5" customHeight="1">
      <c r="A30" s="291"/>
      <c r="B30" s="292"/>
      <c r="C30" s="312"/>
      <c r="D30" s="116"/>
      <c r="E30" s="428"/>
      <c r="F30" s="429"/>
      <c r="G30" s="301"/>
      <c r="H30" s="247"/>
      <c r="I30" s="248"/>
      <c r="J30" s="248"/>
      <c r="K30" s="304"/>
      <c r="L30" s="247"/>
      <c r="M30" s="248"/>
      <c r="N30" s="249"/>
    </row>
    <row r="31" spans="1:14" ht="21" customHeight="1">
      <c r="A31" s="293"/>
      <c r="B31" s="294"/>
      <c r="C31" s="317"/>
      <c r="D31" s="116"/>
      <c r="E31" s="428"/>
      <c r="F31" s="429"/>
      <c r="G31" s="302"/>
      <c r="H31" s="250"/>
      <c r="I31" s="251"/>
      <c r="J31" s="251"/>
      <c r="K31" s="305"/>
      <c r="L31" s="250"/>
      <c r="M31" s="251"/>
      <c r="N31" s="252"/>
    </row>
    <row r="32" spans="1:14" ht="21" customHeight="1">
      <c r="A32" s="289" t="s">
        <v>21</v>
      </c>
      <c r="B32" s="290"/>
      <c r="C32" s="316">
        <v>1.01</v>
      </c>
      <c r="D32" s="116"/>
      <c r="E32" s="428"/>
      <c r="F32" s="429"/>
      <c r="G32" s="300">
        <v>7</v>
      </c>
      <c r="H32" s="244"/>
      <c r="I32" s="245"/>
      <c r="J32" s="245"/>
      <c r="K32" s="303"/>
      <c r="L32" s="244"/>
      <c r="M32" s="245"/>
      <c r="N32" s="246"/>
    </row>
    <row r="33" spans="1:14" ht="21" customHeight="1">
      <c r="A33" s="291"/>
      <c r="B33" s="292"/>
      <c r="C33" s="312"/>
      <c r="D33" s="116"/>
      <c r="E33" s="428"/>
      <c r="F33" s="429"/>
      <c r="G33" s="301"/>
      <c r="H33" s="247"/>
      <c r="I33" s="248"/>
      <c r="J33" s="248"/>
      <c r="K33" s="304"/>
      <c r="L33" s="247"/>
      <c r="M33" s="248"/>
      <c r="N33" s="249"/>
    </row>
    <row r="34" spans="1:14" ht="21" customHeight="1">
      <c r="A34" s="293"/>
      <c r="B34" s="294"/>
      <c r="C34" s="317"/>
      <c r="D34" s="116"/>
      <c r="E34" s="430"/>
      <c r="F34" s="431"/>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row r="38" spans="1:14">
      <c r="D38" s="126"/>
    </row>
    <row r="40" spans="1:14">
      <c r="D40" s="126"/>
    </row>
    <row r="43" spans="1:14">
      <c r="D43" s="126"/>
    </row>
  </sheetData>
  <mergeCells count="64">
    <mergeCell ref="A1:N1"/>
    <mergeCell ref="A2:D3"/>
    <mergeCell ref="F2:F3"/>
    <mergeCell ref="G2:M3"/>
    <mergeCell ref="A4:F4"/>
    <mergeCell ref="G4:N4"/>
    <mergeCell ref="B5:F5"/>
    <mergeCell ref="H5:K5"/>
    <mergeCell ref="B6:E6"/>
    <mergeCell ref="H6:J6"/>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H15:J15"/>
    <mergeCell ref="L15:N15"/>
    <mergeCell ref="H16:K16"/>
    <mergeCell ref="L16:N16"/>
    <mergeCell ref="L17:N19"/>
    <mergeCell ref="A20:B21"/>
    <mergeCell ref="C20:C21"/>
    <mergeCell ref="G20:G21"/>
    <mergeCell ref="H20:K21"/>
    <mergeCell ref="L20:N21"/>
    <mergeCell ref="A17:B19"/>
    <mergeCell ref="C17:C19"/>
    <mergeCell ref="G17:G19"/>
    <mergeCell ref="H17:K19"/>
    <mergeCell ref="E16:F34"/>
    <mergeCell ref="A26:B28"/>
    <mergeCell ref="C26:C28"/>
    <mergeCell ref="G26:G28"/>
    <mergeCell ref="H26:K28"/>
    <mergeCell ref="L26:N28"/>
    <mergeCell ref="A22:B25"/>
    <mergeCell ref="C22:C25"/>
    <mergeCell ref="G22:G25"/>
    <mergeCell ref="H22:K25"/>
    <mergeCell ref="L22:N25"/>
    <mergeCell ref="L32:N34"/>
    <mergeCell ref="A29:B31"/>
    <mergeCell ref="C29:C31"/>
    <mergeCell ref="G29:G31"/>
    <mergeCell ref="H29:K31"/>
    <mergeCell ref="L29:N31"/>
    <mergeCell ref="A32:B34"/>
    <mergeCell ref="C32:C34"/>
    <mergeCell ref="G32:G34"/>
    <mergeCell ref="H32:K3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31" sqref="D31"/>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42737</v>
      </c>
      <c r="G2" s="363" t="str">
        <f>"第"&amp;WEEKNUM(F2,2)&amp;"周, 从"&amp;TEXT((F2 - WEEKDAY(F2, 2) +1), "e年m月d日")&amp;"到"&amp;TEXT((F2 - WEEKDAY(F2, 2) +7), "e年m月d日")</f>
        <v>第2周, 从2017年1月2日到2017年1月8日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31" t="s">
        <v>3</v>
      </c>
      <c r="H5" s="353" t="s">
        <v>4</v>
      </c>
      <c r="I5" s="354"/>
      <c r="J5" s="354"/>
      <c r="K5" s="354"/>
      <c r="L5" s="231" t="s">
        <v>5</v>
      </c>
      <c r="M5" s="231" t="s">
        <v>0</v>
      </c>
      <c r="N5" s="8" t="s">
        <v>1</v>
      </c>
    </row>
    <row r="6" spans="1:18" ht="14.25" customHeight="1">
      <c r="A6" s="9">
        <v>1</v>
      </c>
      <c r="B6" s="419" t="s">
        <v>240</v>
      </c>
      <c r="C6" s="351"/>
      <c r="D6" s="351"/>
      <c r="E6" s="351"/>
      <c r="F6" s="230"/>
      <c r="G6" s="10">
        <v>1</v>
      </c>
      <c r="H6" s="421"/>
      <c r="I6" s="415"/>
      <c r="J6" s="415"/>
      <c r="L6" s="58"/>
      <c r="M6" s="227"/>
      <c r="N6" s="59"/>
    </row>
    <row r="7" spans="1:18" ht="14.25" customHeight="1">
      <c r="A7" s="9">
        <v>2</v>
      </c>
      <c r="B7" s="420" t="s">
        <v>259</v>
      </c>
      <c r="C7" s="351"/>
      <c r="D7" s="351"/>
      <c r="E7" s="351"/>
      <c r="F7" s="230"/>
      <c r="G7" s="13">
        <v>2</v>
      </c>
      <c r="H7" s="426"/>
      <c r="I7" s="416"/>
      <c r="J7" s="416"/>
      <c r="L7" s="58"/>
      <c r="M7" s="11"/>
      <c r="N7" s="12"/>
    </row>
    <row r="8" spans="1:18" ht="14.25" customHeight="1">
      <c r="A8" s="9">
        <v>3</v>
      </c>
      <c r="B8" s="419"/>
      <c r="C8" s="351"/>
      <c r="D8" s="351"/>
      <c r="E8" s="351"/>
      <c r="F8" s="230"/>
      <c r="G8" s="10">
        <v>3</v>
      </c>
      <c r="H8" s="417"/>
      <c r="I8" s="418"/>
      <c r="J8" s="418"/>
      <c r="L8" s="58"/>
      <c r="M8" s="156"/>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29" t="s">
        <v>9</v>
      </c>
      <c r="E14" s="318" t="s">
        <v>15</v>
      </c>
      <c r="F14" s="318"/>
      <c r="G14" s="229" t="s">
        <v>3</v>
      </c>
      <c r="H14" s="318" t="s">
        <v>16</v>
      </c>
      <c r="I14" s="318"/>
      <c r="J14" s="318"/>
      <c r="K14" s="318"/>
      <c r="L14" s="318" t="s">
        <v>17</v>
      </c>
      <c r="M14" s="318"/>
      <c r="N14" s="319"/>
    </row>
    <row r="15" spans="1:18" ht="18" customHeight="1">
      <c r="A15" s="407" t="s">
        <v>24</v>
      </c>
      <c r="B15" s="408"/>
      <c r="C15" s="432" t="str">
        <f>TEXT((F2 - WEEKDAY(F2, 2) +1), "m.d")</f>
        <v>1.2</v>
      </c>
      <c r="D15" s="116" t="s">
        <v>659</v>
      </c>
      <c r="E15" s="61"/>
      <c r="F15" s="62"/>
      <c r="G15" s="60"/>
      <c r="H15" s="422"/>
      <c r="I15" s="423"/>
      <c r="J15" s="423"/>
      <c r="K15" s="62"/>
      <c r="L15" s="422"/>
      <c r="M15" s="423"/>
      <c r="N15" s="424"/>
    </row>
    <row r="16" spans="1:18" ht="15.75" customHeight="1">
      <c r="A16" s="409"/>
      <c r="B16" s="410"/>
      <c r="C16" s="433"/>
      <c r="D16" s="116"/>
      <c r="E16" s="308" t="s">
        <v>41</v>
      </c>
      <c r="F16" s="427"/>
      <c r="G16" s="228">
        <v>1</v>
      </c>
      <c r="H16" s="279"/>
      <c r="I16" s="280"/>
      <c r="J16" s="280"/>
      <c r="K16" s="281"/>
      <c r="L16" s="288"/>
      <c r="M16" s="263"/>
      <c r="N16" s="264"/>
    </row>
    <row r="17" spans="1:14" ht="14.25">
      <c r="A17" s="271" t="s">
        <v>10</v>
      </c>
      <c r="B17" s="272"/>
      <c r="C17" s="316" t="str">
        <f>TEXT((F2 - WEEKDAY(F2, 2) +2), "m.d")</f>
        <v>1.3</v>
      </c>
      <c r="D17" s="116" t="s">
        <v>660</v>
      </c>
      <c r="E17" s="428"/>
      <c r="F17" s="429"/>
      <c r="G17" s="272">
        <v>2</v>
      </c>
      <c r="H17" s="288"/>
      <c r="I17" s="263"/>
      <c r="J17" s="263"/>
      <c r="K17" s="263"/>
      <c r="L17" s="263"/>
      <c r="M17" s="263"/>
      <c r="N17" s="264"/>
    </row>
    <row r="18" spans="1:14" ht="14.25">
      <c r="A18" s="273"/>
      <c r="B18" s="274"/>
      <c r="C18" s="312"/>
      <c r="D18" s="116"/>
      <c r="E18" s="428"/>
      <c r="F18" s="429"/>
      <c r="G18" s="274"/>
      <c r="H18" s="265"/>
      <c r="I18" s="265"/>
      <c r="J18" s="265"/>
      <c r="K18" s="265"/>
      <c r="L18" s="265"/>
      <c r="M18" s="265"/>
      <c r="N18" s="266"/>
    </row>
    <row r="19" spans="1:14" ht="14.25">
      <c r="A19" s="277"/>
      <c r="B19" s="278"/>
      <c r="C19" s="317"/>
      <c r="D19" s="116"/>
      <c r="E19" s="428"/>
      <c r="F19" s="429"/>
      <c r="G19" s="278"/>
      <c r="H19" s="269"/>
      <c r="I19" s="269"/>
      <c r="J19" s="269"/>
      <c r="K19" s="269"/>
      <c r="L19" s="269"/>
      <c r="M19" s="269"/>
      <c r="N19" s="270"/>
    </row>
    <row r="20" spans="1:14" ht="14.25">
      <c r="A20" s="271" t="s">
        <v>11</v>
      </c>
      <c r="B20" s="272"/>
      <c r="C20" s="316" t="str">
        <f>TEXT((F2 - WEEKDAY(F2, 2) +3), "m.d")</f>
        <v>1.4</v>
      </c>
      <c r="D20" s="116" t="s">
        <v>661</v>
      </c>
      <c r="E20" s="428"/>
      <c r="F20" s="429"/>
      <c r="G20" s="272">
        <v>3</v>
      </c>
      <c r="H20" s="314"/>
      <c r="I20" s="263"/>
      <c r="J20" s="263"/>
      <c r="K20" s="263"/>
      <c r="L20" s="314"/>
      <c r="M20" s="263"/>
      <c r="N20" s="264"/>
    </row>
    <row r="21" spans="1:14" ht="14.25">
      <c r="A21" s="273"/>
      <c r="B21" s="274"/>
      <c r="C21" s="312"/>
      <c r="D21" s="116" t="s">
        <v>662</v>
      </c>
      <c r="E21" s="428"/>
      <c r="F21" s="429"/>
      <c r="G21" s="274"/>
      <c r="H21" s="265"/>
      <c r="I21" s="265"/>
      <c r="J21" s="265"/>
      <c r="K21" s="265"/>
      <c r="L21" s="265"/>
      <c r="M21" s="265"/>
      <c r="N21" s="266"/>
    </row>
    <row r="22" spans="1:14" ht="15.75" customHeight="1">
      <c r="A22" s="289" t="s">
        <v>12</v>
      </c>
      <c r="B22" s="290"/>
      <c r="C22" s="316" t="str">
        <f>TEXT((F2 - WEEKDAY(F2, 2) +4), "m.d")</f>
        <v>1.5</v>
      </c>
      <c r="D22" s="116" t="s">
        <v>663</v>
      </c>
      <c r="E22" s="428"/>
      <c r="F22" s="429"/>
      <c r="G22" s="272">
        <v>4</v>
      </c>
      <c r="H22" s="263"/>
      <c r="I22" s="263"/>
      <c r="J22" s="263"/>
      <c r="K22" s="263"/>
      <c r="L22" s="263"/>
      <c r="M22" s="263"/>
      <c r="N22" s="264"/>
    </row>
    <row r="23" spans="1:14" ht="14.25">
      <c r="A23" s="291"/>
      <c r="B23" s="292"/>
      <c r="C23" s="312"/>
      <c r="D23" s="116" t="s">
        <v>664</v>
      </c>
      <c r="E23" s="428"/>
      <c r="F23" s="429"/>
      <c r="G23" s="274"/>
      <c r="H23" s="265"/>
      <c r="I23" s="265"/>
      <c r="J23" s="265"/>
      <c r="K23" s="265"/>
      <c r="L23" s="265"/>
      <c r="M23" s="265"/>
      <c r="N23" s="266"/>
    </row>
    <row r="24" spans="1:14" ht="14.25">
      <c r="A24" s="291"/>
      <c r="B24" s="292"/>
      <c r="C24" s="313"/>
      <c r="D24" s="116" t="s">
        <v>665</v>
      </c>
      <c r="E24" s="428"/>
      <c r="F24" s="429"/>
      <c r="G24" s="276"/>
      <c r="H24" s="267"/>
      <c r="I24" s="267"/>
      <c r="J24" s="267"/>
      <c r="K24" s="267"/>
      <c r="L24" s="267"/>
      <c r="M24" s="267"/>
      <c r="N24" s="268"/>
    </row>
    <row r="25" spans="1:14" ht="14.25">
      <c r="A25" s="293"/>
      <c r="B25" s="294"/>
      <c r="C25" s="317"/>
      <c r="D25" s="116" t="s">
        <v>666</v>
      </c>
      <c r="E25" s="428"/>
      <c r="F25" s="429"/>
      <c r="G25" s="278"/>
      <c r="H25" s="269"/>
      <c r="I25" s="269"/>
      <c r="J25" s="269"/>
      <c r="K25" s="269"/>
      <c r="L25" s="269"/>
      <c r="M25" s="269"/>
      <c r="N25" s="270"/>
    </row>
    <row r="26" spans="1:14" ht="15.75" customHeight="1">
      <c r="A26" s="289" t="s">
        <v>13</v>
      </c>
      <c r="B26" s="290"/>
      <c r="C26" s="316" t="str">
        <f>TEXT((F2 - WEEKDAY(F2, 2) +5), "m.d")</f>
        <v>1.6</v>
      </c>
      <c r="D26" s="116" t="s">
        <v>668</v>
      </c>
      <c r="E26" s="428"/>
      <c r="F26" s="429"/>
      <c r="G26" s="306">
        <v>5</v>
      </c>
      <c r="H26" s="307"/>
      <c r="I26" s="307"/>
      <c r="J26" s="307"/>
      <c r="K26" s="307"/>
      <c r="L26" s="307"/>
      <c r="M26" s="307"/>
      <c r="N26" s="315"/>
    </row>
    <row r="27" spans="1:14" ht="14.25">
      <c r="A27" s="291"/>
      <c r="B27" s="292"/>
      <c r="C27" s="312"/>
      <c r="D27" s="116" t="s">
        <v>667</v>
      </c>
      <c r="E27" s="428"/>
      <c r="F27" s="429"/>
      <c r="G27" s="274"/>
      <c r="H27" s="265"/>
      <c r="I27" s="265"/>
      <c r="J27" s="265"/>
      <c r="K27" s="265"/>
      <c r="L27" s="265"/>
      <c r="M27" s="265"/>
      <c r="N27" s="266"/>
    </row>
    <row r="28" spans="1:14" ht="14.25">
      <c r="A28" s="293"/>
      <c r="B28" s="294"/>
      <c r="C28" s="317"/>
      <c r="D28" s="116" t="s">
        <v>669</v>
      </c>
      <c r="E28" s="428"/>
      <c r="F28" s="429"/>
      <c r="G28" s="276"/>
      <c r="H28" s="267"/>
      <c r="I28" s="267"/>
      <c r="J28" s="267"/>
      <c r="K28" s="267"/>
      <c r="L28" s="267"/>
      <c r="M28" s="267"/>
      <c r="N28" s="268"/>
    </row>
    <row r="29" spans="1:14" ht="21" customHeight="1">
      <c r="A29" s="289" t="s">
        <v>20</v>
      </c>
      <c r="B29" s="290"/>
      <c r="C29" s="316">
        <v>1.7</v>
      </c>
      <c r="D29" s="116" t="s">
        <v>671</v>
      </c>
      <c r="E29" s="428"/>
      <c r="F29" s="429"/>
      <c r="G29" s="300">
        <v>6</v>
      </c>
      <c r="H29" s="244"/>
      <c r="I29" s="245"/>
      <c r="J29" s="245"/>
      <c r="K29" s="303"/>
      <c r="L29" s="244"/>
      <c r="M29" s="245"/>
      <c r="N29" s="246"/>
    </row>
    <row r="30" spans="1:14" ht="19.5" customHeight="1">
      <c r="A30" s="291"/>
      <c r="B30" s="292"/>
      <c r="C30" s="312"/>
      <c r="D30" s="116" t="s">
        <v>670</v>
      </c>
      <c r="E30" s="428"/>
      <c r="F30" s="429"/>
      <c r="G30" s="301"/>
      <c r="H30" s="247"/>
      <c r="I30" s="248"/>
      <c r="J30" s="248"/>
      <c r="K30" s="304"/>
      <c r="L30" s="247"/>
      <c r="M30" s="248"/>
      <c r="N30" s="249"/>
    </row>
    <row r="31" spans="1:14" ht="21" customHeight="1">
      <c r="A31" s="293"/>
      <c r="B31" s="294"/>
      <c r="C31" s="317"/>
      <c r="D31" s="116" t="s">
        <v>672</v>
      </c>
      <c r="E31" s="428"/>
      <c r="F31" s="429"/>
      <c r="G31" s="302"/>
      <c r="H31" s="250"/>
      <c r="I31" s="251"/>
      <c r="J31" s="251"/>
      <c r="K31" s="305"/>
      <c r="L31" s="250"/>
      <c r="M31" s="251"/>
      <c r="N31" s="252"/>
    </row>
    <row r="32" spans="1:14" ht="21" customHeight="1">
      <c r="A32" s="289" t="s">
        <v>21</v>
      </c>
      <c r="B32" s="290"/>
      <c r="C32" s="316">
        <v>1.01</v>
      </c>
      <c r="D32" s="116"/>
      <c r="E32" s="428"/>
      <c r="F32" s="429"/>
      <c r="G32" s="300">
        <v>7</v>
      </c>
      <c r="H32" s="244"/>
      <c r="I32" s="245"/>
      <c r="J32" s="245"/>
      <c r="K32" s="303"/>
      <c r="L32" s="244"/>
      <c r="M32" s="245"/>
      <c r="N32" s="246"/>
    </row>
    <row r="33" spans="1:14" ht="21" customHeight="1">
      <c r="A33" s="291"/>
      <c r="B33" s="292"/>
      <c r="C33" s="312"/>
      <c r="D33" s="116"/>
      <c r="E33" s="428"/>
      <c r="F33" s="429"/>
      <c r="G33" s="301"/>
      <c r="H33" s="247"/>
      <c r="I33" s="248"/>
      <c r="J33" s="248"/>
      <c r="K33" s="304"/>
      <c r="L33" s="247"/>
      <c r="M33" s="248"/>
      <c r="N33" s="249"/>
    </row>
    <row r="34" spans="1:14" ht="21" customHeight="1">
      <c r="A34" s="293"/>
      <c r="B34" s="294"/>
      <c r="C34" s="317"/>
      <c r="D34" s="116"/>
      <c r="E34" s="430"/>
      <c r="F34" s="431"/>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row r="38" spans="1:14">
      <c r="D38" s="126"/>
    </row>
    <row r="40" spans="1:14">
      <c r="D40" s="126"/>
    </row>
    <row r="43" spans="1:14">
      <c r="D43" s="126"/>
    </row>
  </sheetData>
  <mergeCells count="65">
    <mergeCell ref="A1:N1"/>
    <mergeCell ref="A2:D3"/>
    <mergeCell ref="F2:F3"/>
    <mergeCell ref="G2:M3"/>
    <mergeCell ref="A4:F4"/>
    <mergeCell ref="G4:N4"/>
    <mergeCell ref="B5:F5"/>
    <mergeCell ref="H5:K5"/>
    <mergeCell ref="B6:E6"/>
    <mergeCell ref="H6:J6"/>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H15:J15"/>
    <mergeCell ref="L15:N15"/>
    <mergeCell ref="E16:F34"/>
    <mergeCell ref="H16:K16"/>
    <mergeCell ref="L16:N16"/>
    <mergeCell ref="L17:N19"/>
    <mergeCell ref="A20:B21"/>
    <mergeCell ref="C20:C21"/>
    <mergeCell ref="G20:G21"/>
    <mergeCell ref="H20:K21"/>
    <mergeCell ref="L20:N21"/>
    <mergeCell ref="L22:N25"/>
    <mergeCell ref="A26:B28"/>
    <mergeCell ref="C26:C28"/>
    <mergeCell ref="G26:G28"/>
    <mergeCell ref="H26:K28"/>
    <mergeCell ref="L26:N28"/>
    <mergeCell ref="L29:N31"/>
    <mergeCell ref="A32:B34"/>
    <mergeCell ref="C32:C34"/>
    <mergeCell ref="G32:G34"/>
    <mergeCell ref="H32:K34"/>
    <mergeCell ref="L32:N34"/>
    <mergeCell ref="C15:C16"/>
    <mergeCell ref="A29:B31"/>
    <mergeCell ref="C29:C31"/>
    <mergeCell ref="G29:G31"/>
    <mergeCell ref="H29:K31"/>
    <mergeCell ref="A22:B25"/>
    <mergeCell ref="C22:C25"/>
    <mergeCell ref="G22:G25"/>
    <mergeCell ref="H22:K25"/>
    <mergeCell ref="A17:B19"/>
    <mergeCell ref="C17:C19"/>
    <mergeCell ref="G17:G19"/>
    <mergeCell ref="H17:K19"/>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29" sqref="D29"/>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42744</v>
      </c>
      <c r="G2" s="363" t="str">
        <f>"第"&amp;WEEKNUM(F2,2)&amp;"周, 从"&amp;TEXT((F2 - WEEKDAY(F2, 2) +1), "e年m月d日")&amp;"到"&amp;TEXT((F2 - WEEKDAY(F2, 2) +7), "e年m月d日")</f>
        <v>第3周, 从2017年1月9日到2017年1月15日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33" t="s">
        <v>3</v>
      </c>
      <c r="H5" s="353" t="s">
        <v>4</v>
      </c>
      <c r="I5" s="354"/>
      <c r="J5" s="354"/>
      <c r="K5" s="354"/>
      <c r="L5" s="233" t="s">
        <v>5</v>
      </c>
      <c r="M5" s="233" t="s">
        <v>0</v>
      </c>
      <c r="N5" s="8" t="s">
        <v>1</v>
      </c>
    </row>
    <row r="6" spans="1:18" ht="14.25" customHeight="1">
      <c r="A6" s="9">
        <v>1</v>
      </c>
      <c r="B6" s="419" t="s">
        <v>240</v>
      </c>
      <c r="C6" s="351"/>
      <c r="D6" s="351"/>
      <c r="E6" s="351"/>
      <c r="F6" s="232"/>
      <c r="G6" s="10">
        <v>1</v>
      </c>
      <c r="H6" s="421"/>
      <c r="I6" s="415"/>
      <c r="J6" s="415"/>
      <c r="L6" s="58"/>
      <c r="M6" s="227"/>
      <c r="N6" s="59"/>
    </row>
    <row r="7" spans="1:18" ht="14.25" customHeight="1">
      <c r="A7" s="9">
        <v>2</v>
      </c>
      <c r="B7" s="420" t="s">
        <v>259</v>
      </c>
      <c r="C7" s="351"/>
      <c r="D7" s="351"/>
      <c r="E7" s="351"/>
      <c r="F7" s="232"/>
      <c r="G7" s="13">
        <v>2</v>
      </c>
      <c r="H7" s="426"/>
      <c r="I7" s="416"/>
      <c r="J7" s="416"/>
      <c r="L7" s="58"/>
      <c r="M7" s="11"/>
      <c r="N7" s="12"/>
    </row>
    <row r="8" spans="1:18" ht="14.25" customHeight="1">
      <c r="A8" s="9">
        <v>3</v>
      </c>
      <c r="B8" s="419"/>
      <c r="C8" s="351"/>
      <c r="D8" s="351"/>
      <c r="E8" s="351"/>
      <c r="F8" s="232"/>
      <c r="G8" s="10">
        <v>3</v>
      </c>
      <c r="H8" s="417"/>
      <c r="I8" s="418"/>
      <c r="J8" s="418"/>
      <c r="L8" s="58"/>
      <c r="M8" s="156"/>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35" t="s">
        <v>9</v>
      </c>
      <c r="E14" s="318" t="s">
        <v>15</v>
      </c>
      <c r="F14" s="318"/>
      <c r="G14" s="235" t="s">
        <v>3</v>
      </c>
      <c r="H14" s="318" t="s">
        <v>16</v>
      </c>
      <c r="I14" s="318"/>
      <c r="J14" s="318"/>
      <c r="K14" s="318"/>
      <c r="L14" s="318" t="s">
        <v>17</v>
      </c>
      <c r="M14" s="318"/>
      <c r="N14" s="319"/>
    </row>
    <row r="15" spans="1:18" ht="18" customHeight="1">
      <c r="A15" s="407" t="s">
        <v>24</v>
      </c>
      <c r="B15" s="408"/>
      <c r="C15" s="432" t="str">
        <f>TEXT((F2 - WEEKDAY(F2, 2) +1), "m.d")</f>
        <v>1.9</v>
      </c>
      <c r="D15" s="116" t="s">
        <v>673</v>
      </c>
      <c r="E15" s="61"/>
      <c r="F15" s="62"/>
      <c r="G15" s="60"/>
      <c r="H15" s="422"/>
      <c r="I15" s="423"/>
      <c r="J15" s="423"/>
      <c r="K15" s="62"/>
      <c r="L15" s="422"/>
      <c r="M15" s="423"/>
      <c r="N15" s="424"/>
    </row>
    <row r="16" spans="1:18" ht="15.75" customHeight="1">
      <c r="A16" s="409"/>
      <c r="B16" s="410"/>
      <c r="C16" s="433"/>
      <c r="D16" s="116"/>
      <c r="E16" s="308" t="s">
        <v>41</v>
      </c>
      <c r="F16" s="427"/>
      <c r="G16" s="234">
        <v>1</v>
      </c>
      <c r="H16" s="279"/>
      <c r="I16" s="280"/>
      <c r="J16" s="280"/>
      <c r="K16" s="281"/>
      <c r="L16" s="288"/>
      <c r="M16" s="263"/>
      <c r="N16" s="264"/>
    </row>
    <row r="17" spans="1:14" ht="28.5">
      <c r="A17" s="271" t="s">
        <v>10</v>
      </c>
      <c r="B17" s="272"/>
      <c r="C17" s="316" t="str">
        <f>TEXT((F2 - WEEKDAY(F2, 2) +2), "m.d")</f>
        <v>1.10</v>
      </c>
      <c r="D17" s="116" t="s">
        <v>674</v>
      </c>
      <c r="E17" s="428"/>
      <c r="F17" s="429"/>
      <c r="G17" s="272">
        <v>2</v>
      </c>
      <c r="H17" s="288"/>
      <c r="I17" s="263"/>
      <c r="J17" s="263"/>
      <c r="K17" s="263"/>
      <c r="L17" s="263"/>
      <c r="M17" s="263"/>
      <c r="N17" s="264"/>
    </row>
    <row r="18" spans="1:14" ht="14.25">
      <c r="A18" s="273"/>
      <c r="B18" s="274"/>
      <c r="C18" s="312"/>
      <c r="D18" s="116" t="s">
        <v>675</v>
      </c>
      <c r="E18" s="428"/>
      <c r="F18" s="429"/>
      <c r="G18" s="274"/>
      <c r="H18" s="265"/>
      <c r="I18" s="265"/>
      <c r="J18" s="265"/>
      <c r="K18" s="265"/>
      <c r="L18" s="265"/>
      <c r="M18" s="265"/>
      <c r="N18" s="266"/>
    </row>
    <row r="19" spans="1:14" ht="14.25">
      <c r="A19" s="277"/>
      <c r="B19" s="278"/>
      <c r="C19" s="317"/>
      <c r="D19" s="116"/>
      <c r="E19" s="428"/>
      <c r="F19" s="429"/>
      <c r="G19" s="278"/>
      <c r="H19" s="269"/>
      <c r="I19" s="269"/>
      <c r="J19" s="269"/>
      <c r="K19" s="269"/>
      <c r="L19" s="269"/>
      <c r="M19" s="269"/>
      <c r="N19" s="270"/>
    </row>
    <row r="20" spans="1:14" ht="14.25">
      <c r="A20" s="271" t="s">
        <v>11</v>
      </c>
      <c r="B20" s="272"/>
      <c r="C20" s="316" t="str">
        <f>TEXT((F2 - WEEKDAY(F2, 2) +3), "m.d")</f>
        <v>1.11</v>
      </c>
      <c r="D20" s="116"/>
      <c r="E20" s="428"/>
      <c r="F20" s="429"/>
      <c r="G20" s="272">
        <v>3</v>
      </c>
      <c r="H20" s="314"/>
      <c r="I20" s="263"/>
      <c r="J20" s="263"/>
      <c r="K20" s="263"/>
      <c r="L20" s="314"/>
      <c r="M20" s="263"/>
      <c r="N20" s="264"/>
    </row>
    <row r="21" spans="1:14" ht="14.25">
      <c r="A21" s="273"/>
      <c r="B21" s="274"/>
      <c r="C21" s="312"/>
      <c r="D21" s="116"/>
      <c r="E21" s="428"/>
      <c r="F21" s="429"/>
      <c r="G21" s="274"/>
      <c r="H21" s="265"/>
      <c r="I21" s="265"/>
      <c r="J21" s="265"/>
      <c r="K21" s="265"/>
      <c r="L21" s="265"/>
      <c r="M21" s="265"/>
      <c r="N21" s="266"/>
    </row>
    <row r="22" spans="1:14" ht="15.75" customHeight="1">
      <c r="A22" s="289" t="s">
        <v>12</v>
      </c>
      <c r="B22" s="290"/>
      <c r="C22" s="316" t="str">
        <f>TEXT((F2 - WEEKDAY(F2, 2) +4), "m.d")</f>
        <v>1.12</v>
      </c>
      <c r="D22" s="116" t="s">
        <v>676</v>
      </c>
      <c r="E22" s="428"/>
      <c r="F22" s="429"/>
      <c r="G22" s="272">
        <v>4</v>
      </c>
      <c r="H22" s="263"/>
      <c r="I22" s="263"/>
      <c r="J22" s="263"/>
      <c r="K22" s="263"/>
      <c r="L22" s="263"/>
      <c r="M22" s="263"/>
      <c r="N22" s="264"/>
    </row>
    <row r="23" spans="1:14" ht="28.5">
      <c r="A23" s="291"/>
      <c r="B23" s="292"/>
      <c r="C23" s="312"/>
      <c r="D23" s="116" t="s">
        <v>677</v>
      </c>
      <c r="E23" s="428"/>
      <c r="F23" s="429"/>
      <c r="G23" s="274"/>
      <c r="H23" s="265"/>
      <c r="I23" s="265"/>
      <c r="J23" s="265"/>
      <c r="K23" s="265"/>
      <c r="L23" s="265"/>
      <c r="M23" s="265"/>
      <c r="N23" s="266"/>
    </row>
    <row r="24" spans="1:14" ht="14.25">
      <c r="A24" s="291"/>
      <c r="B24" s="292"/>
      <c r="C24" s="313"/>
      <c r="D24" s="116" t="s">
        <v>678</v>
      </c>
      <c r="E24" s="428"/>
      <c r="F24" s="429"/>
      <c r="G24" s="276"/>
      <c r="H24" s="267"/>
      <c r="I24" s="267"/>
      <c r="J24" s="267"/>
      <c r="K24" s="267"/>
      <c r="L24" s="267"/>
      <c r="M24" s="267"/>
      <c r="N24" s="268"/>
    </row>
    <row r="25" spans="1:14">
      <c r="A25" s="293"/>
      <c r="B25" s="294"/>
      <c r="C25" s="317"/>
      <c r="E25" s="428"/>
      <c r="F25" s="429"/>
      <c r="G25" s="278"/>
      <c r="H25" s="269"/>
      <c r="I25" s="269"/>
      <c r="J25" s="269"/>
      <c r="K25" s="269"/>
      <c r="L25" s="269"/>
      <c r="M25" s="269"/>
      <c r="N25" s="270"/>
    </row>
    <row r="26" spans="1:14" ht="15.75" customHeight="1">
      <c r="A26" s="289" t="s">
        <v>13</v>
      </c>
      <c r="B26" s="290"/>
      <c r="C26" s="316" t="str">
        <f>TEXT((F2 - WEEKDAY(F2, 2) +5), "m.d")</f>
        <v>1.13</v>
      </c>
      <c r="D26" s="116" t="s">
        <v>679</v>
      </c>
      <c r="E26" s="428"/>
      <c r="F26" s="429"/>
      <c r="G26" s="306">
        <v>5</v>
      </c>
      <c r="H26" s="307"/>
      <c r="I26" s="307"/>
      <c r="J26" s="307"/>
      <c r="K26" s="307"/>
      <c r="L26" s="307"/>
      <c r="M26" s="307"/>
      <c r="N26" s="315"/>
    </row>
    <row r="27" spans="1:14" ht="14.25">
      <c r="A27" s="291"/>
      <c r="B27" s="292"/>
      <c r="C27" s="312"/>
      <c r="D27" s="116"/>
      <c r="E27" s="428"/>
      <c r="F27" s="429"/>
      <c r="G27" s="274"/>
      <c r="H27" s="265"/>
      <c r="I27" s="265"/>
      <c r="J27" s="265"/>
      <c r="K27" s="265"/>
      <c r="L27" s="265"/>
      <c r="M27" s="265"/>
      <c r="N27" s="266"/>
    </row>
    <row r="28" spans="1:14" ht="14.25">
      <c r="A28" s="293"/>
      <c r="B28" s="294"/>
      <c r="C28" s="317"/>
      <c r="D28" s="116"/>
      <c r="E28" s="428"/>
      <c r="F28" s="429"/>
      <c r="G28" s="276"/>
      <c r="H28" s="267"/>
      <c r="I28" s="267"/>
      <c r="J28" s="267"/>
      <c r="K28" s="267"/>
      <c r="L28" s="267"/>
      <c r="M28" s="267"/>
      <c r="N28" s="268"/>
    </row>
    <row r="29" spans="1:14" ht="21" customHeight="1">
      <c r="A29" s="289" t="s">
        <v>20</v>
      </c>
      <c r="B29" s="290"/>
      <c r="C29" s="316">
        <v>1.1399999999999999</v>
      </c>
      <c r="D29" s="116" t="s">
        <v>680</v>
      </c>
      <c r="E29" s="428"/>
      <c r="F29" s="429"/>
      <c r="G29" s="300">
        <v>6</v>
      </c>
      <c r="H29" s="244"/>
      <c r="I29" s="245"/>
      <c r="J29" s="245"/>
      <c r="K29" s="303"/>
      <c r="L29" s="244"/>
      <c r="M29" s="245"/>
      <c r="N29" s="246"/>
    </row>
    <row r="30" spans="1:14" ht="19.5" customHeight="1">
      <c r="A30" s="291"/>
      <c r="B30" s="292"/>
      <c r="C30" s="312"/>
      <c r="D30" s="116"/>
      <c r="E30" s="428"/>
      <c r="F30" s="429"/>
      <c r="G30" s="301"/>
      <c r="H30" s="247"/>
      <c r="I30" s="248"/>
      <c r="J30" s="248"/>
      <c r="K30" s="304"/>
      <c r="L30" s="247"/>
      <c r="M30" s="248"/>
      <c r="N30" s="249"/>
    </row>
    <row r="31" spans="1:14" ht="21" customHeight="1">
      <c r="A31" s="293"/>
      <c r="B31" s="294"/>
      <c r="C31" s="317"/>
      <c r="D31" s="116"/>
      <c r="E31" s="428"/>
      <c r="F31" s="429"/>
      <c r="G31" s="302"/>
      <c r="H31" s="250"/>
      <c r="I31" s="251"/>
      <c r="J31" s="251"/>
      <c r="K31" s="305"/>
      <c r="L31" s="250"/>
      <c r="M31" s="251"/>
      <c r="N31" s="252"/>
    </row>
    <row r="32" spans="1:14" ht="21" customHeight="1">
      <c r="A32" s="289" t="s">
        <v>21</v>
      </c>
      <c r="B32" s="290"/>
      <c r="C32" s="316">
        <v>1.1499999999999999</v>
      </c>
      <c r="D32" s="116"/>
      <c r="E32" s="428"/>
      <c r="F32" s="429"/>
      <c r="G32" s="300">
        <v>7</v>
      </c>
      <c r="H32" s="244"/>
      <c r="I32" s="245"/>
      <c r="J32" s="245"/>
      <c r="K32" s="303"/>
      <c r="L32" s="244"/>
      <c r="M32" s="245"/>
      <c r="N32" s="246"/>
    </row>
    <row r="33" spans="1:14" ht="21" customHeight="1">
      <c r="A33" s="291"/>
      <c r="B33" s="292"/>
      <c r="C33" s="312"/>
      <c r="D33" s="116"/>
      <c r="E33" s="428"/>
      <c r="F33" s="429"/>
      <c r="G33" s="301"/>
      <c r="H33" s="247"/>
      <c r="I33" s="248"/>
      <c r="J33" s="248"/>
      <c r="K33" s="304"/>
      <c r="L33" s="247"/>
      <c r="M33" s="248"/>
      <c r="N33" s="249"/>
    </row>
    <row r="34" spans="1:14" ht="21" customHeight="1">
      <c r="A34" s="293"/>
      <c r="B34" s="294"/>
      <c r="C34" s="317"/>
      <c r="D34" s="116"/>
      <c r="E34" s="430"/>
      <c r="F34" s="431"/>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row r="38" spans="1:14">
      <c r="D38" s="126"/>
    </row>
    <row r="40" spans="1:14">
      <c r="D40" s="126"/>
    </row>
    <row r="43" spans="1:14">
      <c r="D43" s="126"/>
    </row>
  </sheetData>
  <mergeCells count="65">
    <mergeCell ref="A32:B34"/>
    <mergeCell ref="C32:C34"/>
    <mergeCell ref="G32:G34"/>
    <mergeCell ref="H32:K34"/>
    <mergeCell ref="L32:N34"/>
    <mergeCell ref="A26:B28"/>
    <mergeCell ref="C26:C28"/>
    <mergeCell ref="G26:G28"/>
    <mergeCell ref="H26:K28"/>
    <mergeCell ref="L26:N28"/>
    <mergeCell ref="A29:B31"/>
    <mergeCell ref="C29:C31"/>
    <mergeCell ref="G29:G31"/>
    <mergeCell ref="H29:K31"/>
    <mergeCell ref="L29:N31"/>
    <mergeCell ref="A20:B21"/>
    <mergeCell ref="C20:C21"/>
    <mergeCell ref="G20:G21"/>
    <mergeCell ref="H20:K21"/>
    <mergeCell ref="L20:N21"/>
    <mergeCell ref="A22:B25"/>
    <mergeCell ref="C22:C25"/>
    <mergeCell ref="G22:G25"/>
    <mergeCell ref="H22:K25"/>
    <mergeCell ref="L22:N25"/>
    <mergeCell ref="A14:C14"/>
    <mergeCell ref="E14:F14"/>
    <mergeCell ref="H14:K14"/>
    <mergeCell ref="L14:N14"/>
    <mergeCell ref="A15:B16"/>
    <mergeCell ref="C15:C16"/>
    <mergeCell ref="H15:J15"/>
    <mergeCell ref="L15:N15"/>
    <mergeCell ref="E16:F34"/>
    <mergeCell ref="H16:K16"/>
    <mergeCell ref="L16:N16"/>
    <mergeCell ref="A17:B19"/>
    <mergeCell ref="C17:C19"/>
    <mergeCell ref="G17:G19"/>
    <mergeCell ref="H17:K19"/>
    <mergeCell ref="L17:N19"/>
    <mergeCell ref="A11:A12"/>
    <mergeCell ref="B11:F12"/>
    <mergeCell ref="G11:G12"/>
    <mergeCell ref="H11:N12"/>
    <mergeCell ref="A13:F13"/>
    <mergeCell ref="G13:N13"/>
    <mergeCell ref="B8:E8"/>
    <mergeCell ref="H8:J8"/>
    <mergeCell ref="B9:F9"/>
    <mergeCell ref="H9:K9"/>
    <mergeCell ref="B10:F10"/>
    <mergeCell ref="H10:K10"/>
    <mergeCell ref="B5:F5"/>
    <mergeCell ref="H5:K5"/>
    <mergeCell ref="B6:E6"/>
    <mergeCell ref="H6:J6"/>
    <mergeCell ref="B7:E7"/>
    <mergeCell ref="H7:J7"/>
    <mergeCell ref="A1:N1"/>
    <mergeCell ref="A2:D3"/>
    <mergeCell ref="F2:F3"/>
    <mergeCell ref="G2:M3"/>
    <mergeCell ref="A4:F4"/>
    <mergeCell ref="G4:N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D16" sqref="D16"/>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42751</v>
      </c>
      <c r="G2" s="363" t="str">
        <f>"第"&amp;WEEKNUM(F2,2)&amp;"周, 从"&amp;TEXT((F2 - WEEKDAY(F2, 2) +1), "e年m月d日")&amp;"到"&amp;TEXT((F2 - WEEKDAY(F2, 2) +7), "e年m月d日")</f>
        <v>第4周, 从2017年1月16日到2017年1月22日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37" t="s">
        <v>3</v>
      </c>
      <c r="H5" s="353" t="s">
        <v>4</v>
      </c>
      <c r="I5" s="354"/>
      <c r="J5" s="354"/>
      <c r="K5" s="354"/>
      <c r="L5" s="237" t="s">
        <v>5</v>
      </c>
      <c r="M5" s="237" t="s">
        <v>0</v>
      </c>
      <c r="N5" s="8" t="s">
        <v>1</v>
      </c>
    </row>
    <row r="6" spans="1:18" ht="14.25" customHeight="1">
      <c r="A6" s="9">
        <v>1</v>
      </c>
      <c r="B6" s="419" t="s">
        <v>240</v>
      </c>
      <c r="C6" s="351"/>
      <c r="D6" s="351"/>
      <c r="E6" s="351"/>
      <c r="F6" s="236"/>
      <c r="G6" s="10">
        <v>1</v>
      </c>
      <c r="H6" s="421"/>
      <c r="I6" s="415"/>
      <c r="J6" s="415"/>
      <c r="L6" s="58"/>
      <c r="M6" s="227"/>
      <c r="N6" s="59"/>
    </row>
    <row r="7" spans="1:18" ht="14.25" customHeight="1">
      <c r="A7" s="9">
        <v>2</v>
      </c>
      <c r="B7" s="420" t="s">
        <v>259</v>
      </c>
      <c r="C7" s="351"/>
      <c r="D7" s="351"/>
      <c r="E7" s="351"/>
      <c r="F7" s="236"/>
      <c r="G7" s="13">
        <v>2</v>
      </c>
      <c r="H7" s="426"/>
      <c r="I7" s="416"/>
      <c r="J7" s="416"/>
      <c r="L7" s="58"/>
      <c r="M7" s="11"/>
      <c r="N7" s="12"/>
    </row>
    <row r="8" spans="1:18" ht="14.25" customHeight="1">
      <c r="A8" s="9">
        <v>3</v>
      </c>
      <c r="B8" s="419"/>
      <c r="C8" s="351"/>
      <c r="D8" s="351"/>
      <c r="E8" s="351"/>
      <c r="F8" s="236"/>
      <c r="G8" s="10">
        <v>3</v>
      </c>
      <c r="H8" s="417"/>
      <c r="I8" s="418"/>
      <c r="J8" s="418"/>
      <c r="L8" s="58"/>
      <c r="M8" s="156"/>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39" t="s">
        <v>9</v>
      </c>
      <c r="E14" s="318" t="s">
        <v>15</v>
      </c>
      <c r="F14" s="318"/>
      <c r="G14" s="239" t="s">
        <v>3</v>
      </c>
      <c r="H14" s="318" t="s">
        <v>16</v>
      </c>
      <c r="I14" s="318"/>
      <c r="J14" s="318"/>
      <c r="K14" s="318"/>
      <c r="L14" s="318" t="s">
        <v>17</v>
      </c>
      <c r="M14" s="318"/>
      <c r="N14" s="319"/>
    </row>
    <row r="15" spans="1:18" ht="18" customHeight="1">
      <c r="A15" s="407" t="s">
        <v>24</v>
      </c>
      <c r="B15" s="408"/>
      <c r="C15" s="432" t="str">
        <f>TEXT((F2 - WEEKDAY(F2, 2) +1), "m.d")</f>
        <v>1.16</v>
      </c>
      <c r="D15" s="116" t="s">
        <v>681</v>
      </c>
      <c r="E15" s="61"/>
      <c r="F15" s="62"/>
      <c r="G15" s="60"/>
      <c r="H15" s="422"/>
      <c r="I15" s="423"/>
      <c r="J15" s="423"/>
      <c r="K15" s="62"/>
      <c r="L15" s="422"/>
      <c r="M15" s="423"/>
      <c r="N15" s="424"/>
    </row>
    <row r="16" spans="1:18" ht="15.75" customHeight="1">
      <c r="A16" s="409"/>
      <c r="B16" s="410"/>
      <c r="C16" s="433"/>
      <c r="D16" s="116" t="s">
        <v>688</v>
      </c>
      <c r="E16" s="308" t="s">
        <v>41</v>
      </c>
      <c r="F16" s="427"/>
      <c r="G16" s="238">
        <v>1</v>
      </c>
      <c r="H16" s="279"/>
      <c r="I16" s="280"/>
      <c r="J16" s="280"/>
      <c r="K16" s="281"/>
      <c r="L16" s="288"/>
      <c r="M16" s="263"/>
      <c r="N16" s="264"/>
    </row>
    <row r="17" spans="1:14" ht="14.25">
      <c r="A17" s="271" t="s">
        <v>10</v>
      </c>
      <c r="B17" s="272"/>
      <c r="C17" s="316" t="str">
        <f>TEXT((F2 - WEEKDAY(F2, 2) +2), "m.d")</f>
        <v>1.17</v>
      </c>
      <c r="D17" s="116" t="s">
        <v>684</v>
      </c>
      <c r="E17" s="428"/>
      <c r="F17" s="429"/>
      <c r="G17" s="272">
        <v>2</v>
      </c>
      <c r="H17" s="288"/>
      <c r="I17" s="263"/>
      <c r="J17" s="263"/>
      <c r="K17" s="263"/>
      <c r="L17" s="263"/>
      <c r="M17" s="263"/>
      <c r="N17" s="264"/>
    </row>
    <row r="18" spans="1:14" ht="14.25">
      <c r="A18" s="273"/>
      <c r="B18" s="274"/>
      <c r="C18" s="312"/>
      <c r="D18" s="116" t="s">
        <v>682</v>
      </c>
      <c r="E18" s="428"/>
      <c r="F18" s="429"/>
      <c r="G18" s="274"/>
      <c r="H18" s="265"/>
      <c r="I18" s="265"/>
      <c r="J18" s="265"/>
      <c r="K18" s="265"/>
      <c r="L18" s="265"/>
      <c r="M18" s="265"/>
      <c r="N18" s="266"/>
    </row>
    <row r="19" spans="1:14" ht="14.25">
      <c r="A19" s="277"/>
      <c r="B19" s="278"/>
      <c r="C19" s="317"/>
      <c r="D19" s="116"/>
      <c r="E19" s="428"/>
      <c r="F19" s="429"/>
      <c r="G19" s="278"/>
      <c r="H19" s="269"/>
      <c r="I19" s="269"/>
      <c r="J19" s="269"/>
      <c r="K19" s="269"/>
      <c r="L19" s="269"/>
      <c r="M19" s="269"/>
      <c r="N19" s="270"/>
    </row>
    <row r="20" spans="1:14" ht="14.25">
      <c r="A20" s="271" t="s">
        <v>11</v>
      </c>
      <c r="B20" s="272"/>
      <c r="C20" s="316" t="str">
        <f>TEXT((F2 - WEEKDAY(F2, 2) +3), "m.d")</f>
        <v>1.18</v>
      </c>
      <c r="D20" s="116" t="s">
        <v>685</v>
      </c>
      <c r="E20" s="428"/>
      <c r="F20" s="429"/>
      <c r="G20" s="272">
        <v>3</v>
      </c>
      <c r="H20" s="314"/>
      <c r="I20" s="263"/>
      <c r="J20" s="263"/>
      <c r="K20" s="263"/>
      <c r="L20" s="314"/>
      <c r="M20" s="263"/>
      <c r="N20" s="264"/>
    </row>
    <row r="21" spans="1:14" ht="14.25">
      <c r="A21" s="273"/>
      <c r="B21" s="274"/>
      <c r="C21" s="312"/>
      <c r="D21" s="116" t="s">
        <v>683</v>
      </c>
      <c r="E21" s="428"/>
      <c r="F21" s="429"/>
      <c r="G21" s="274"/>
      <c r="H21" s="265"/>
      <c r="I21" s="265"/>
      <c r="J21" s="265"/>
      <c r="K21" s="265"/>
      <c r="L21" s="265"/>
      <c r="M21" s="265"/>
      <c r="N21" s="266"/>
    </row>
    <row r="22" spans="1:14" ht="15.75" customHeight="1">
      <c r="A22" s="289" t="s">
        <v>12</v>
      </c>
      <c r="B22" s="290"/>
      <c r="C22" s="316" t="str">
        <f>TEXT((F2 - WEEKDAY(F2, 2) +4), "m.d")</f>
        <v>1.19</v>
      </c>
      <c r="D22" s="116" t="s">
        <v>686</v>
      </c>
      <c r="E22" s="428"/>
      <c r="F22" s="429"/>
      <c r="G22" s="272">
        <v>4</v>
      </c>
      <c r="H22" s="263"/>
      <c r="I22" s="263"/>
      <c r="J22" s="263"/>
      <c r="K22" s="263"/>
      <c r="L22" s="263"/>
      <c r="M22" s="263"/>
      <c r="N22" s="264"/>
    </row>
    <row r="23" spans="1:14" ht="28.5">
      <c r="A23" s="291"/>
      <c r="B23" s="292"/>
      <c r="C23" s="312"/>
      <c r="D23" s="116" t="s">
        <v>687</v>
      </c>
      <c r="E23" s="428"/>
      <c r="F23" s="429"/>
      <c r="G23" s="274"/>
      <c r="H23" s="265"/>
      <c r="I23" s="265"/>
      <c r="J23" s="265"/>
      <c r="K23" s="265"/>
      <c r="L23" s="265"/>
      <c r="M23" s="265"/>
      <c r="N23" s="266"/>
    </row>
    <row r="24" spans="1:14" ht="14.25">
      <c r="A24" s="291"/>
      <c r="B24" s="292"/>
      <c r="C24" s="313"/>
      <c r="D24" s="116"/>
      <c r="E24" s="428"/>
      <c r="F24" s="429"/>
      <c r="G24" s="276"/>
      <c r="H24" s="267"/>
      <c r="I24" s="267"/>
      <c r="J24" s="267"/>
      <c r="K24" s="267"/>
      <c r="L24" s="267"/>
      <c r="M24" s="267"/>
      <c r="N24" s="268"/>
    </row>
    <row r="25" spans="1:14">
      <c r="A25" s="293"/>
      <c r="B25" s="294"/>
      <c r="C25" s="317"/>
      <c r="E25" s="428"/>
      <c r="F25" s="429"/>
      <c r="G25" s="278"/>
      <c r="H25" s="269"/>
      <c r="I25" s="269"/>
      <c r="J25" s="269"/>
      <c r="K25" s="269"/>
      <c r="L25" s="269"/>
      <c r="M25" s="269"/>
      <c r="N25" s="270"/>
    </row>
    <row r="26" spans="1:14" ht="15.75" customHeight="1">
      <c r="A26" s="289" t="s">
        <v>13</v>
      </c>
      <c r="B26" s="290"/>
      <c r="C26" s="316" t="str">
        <f>TEXT((F2 - WEEKDAY(F2, 2) +5), "m.d")</f>
        <v>1.20</v>
      </c>
      <c r="D26" s="116" t="s">
        <v>681</v>
      </c>
      <c r="E26" s="428"/>
      <c r="F26" s="429"/>
      <c r="G26" s="306">
        <v>5</v>
      </c>
      <c r="H26" s="307"/>
      <c r="I26" s="307"/>
      <c r="J26" s="307"/>
      <c r="K26" s="307"/>
      <c r="L26" s="307"/>
      <c r="M26" s="307"/>
      <c r="N26" s="315"/>
    </row>
    <row r="27" spans="1:14" ht="14.25">
      <c r="A27" s="291"/>
      <c r="B27" s="292"/>
      <c r="C27" s="312"/>
      <c r="D27" s="116"/>
      <c r="E27" s="428"/>
      <c r="F27" s="429"/>
      <c r="G27" s="274"/>
      <c r="H27" s="265"/>
      <c r="I27" s="265"/>
      <c r="J27" s="265"/>
      <c r="K27" s="265"/>
      <c r="L27" s="265"/>
      <c r="M27" s="265"/>
      <c r="N27" s="266"/>
    </row>
    <row r="28" spans="1:14" ht="14.25">
      <c r="A28" s="293"/>
      <c r="B28" s="294"/>
      <c r="C28" s="317"/>
      <c r="D28" s="116"/>
      <c r="E28" s="428"/>
      <c r="F28" s="429"/>
      <c r="G28" s="276"/>
      <c r="H28" s="267"/>
      <c r="I28" s="267"/>
      <c r="J28" s="267"/>
      <c r="K28" s="267"/>
      <c r="L28" s="267"/>
      <c r="M28" s="267"/>
      <c r="N28" s="268"/>
    </row>
    <row r="29" spans="1:14" ht="21" customHeight="1">
      <c r="A29" s="289" t="s">
        <v>20</v>
      </c>
      <c r="B29" s="290"/>
      <c r="C29" s="316">
        <v>1.1399999999999999</v>
      </c>
      <c r="D29" s="116" t="s">
        <v>681</v>
      </c>
      <c r="E29" s="428"/>
      <c r="F29" s="429"/>
      <c r="G29" s="300">
        <v>6</v>
      </c>
      <c r="H29" s="244"/>
      <c r="I29" s="245"/>
      <c r="J29" s="245"/>
      <c r="K29" s="303"/>
      <c r="L29" s="244"/>
      <c r="M29" s="245"/>
      <c r="N29" s="246"/>
    </row>
    <row r="30" spans="1:14" ht="19.5" customHeight="1">
      <c r="A30" s="291"/>
      <c r="B30" s="292"/>
      <c r="C30" s="312"/>
      <c r="D30" s="116"/>
      <c r="E30" s="428"/>
      <c r="F30" s="429"/>
      <c r="G30" s="301"/>
      <c r="H30" s="247"/>
      <c r="I30" s="248"/>
      <c r="J30" s="248"/>
      <c r="K30" s="304"/>
      <c r="L30" s="247"/>
      <c r="M30" s="248"/>
      <c r="N30" s="249"/>
    </row>
    <row r="31" spans="1:14" ht="21" customHeight="1">
      <c r="A31" s="293"/>
      <c r="B31" s="294"/>
      <c r="C31" s="317"/>
      <c r="D31" s="116"/>
      <c r="E31" s="428"/>
      <c r="F31" s="429"/>
      <c r="G31" s="302"/>
      <c r="H31" s="250"/>
      <c r="I31" s="251"/>
      <c r="J31" s="251"/>
      <c r="K31" s="305"/>
      <c r="L31" s="250"/>
      <c r="M31" s="251"/>
      <c r="N31" s="252"/>
    </row>
    <row r="32" spans="1:14" ht="21" customHeight="1">
      <c r="A32" s="289" t="s">
        <v>21</v>
      </c>
      <c r="B32" s="290"/>
      <c r="C32" s="316">
        <v>1.1499999999999999</v>
      </c>
      <c r="D32" s="116"/>
      <c r="E32" s="428"/>
      <c r="F32" s="429"/>
      <c r="G32" s="300">
        <v>7</v>
      </c>
      <c r="H32" s="244"/>
      <c r="I32" s="245"/>
      <c r="J32" s="245"/>
      <c r="K32" s="303"/>
      <c r="L32" s="244"/>
      <c r="M32" s="245"/>
      <c r="N32" s="246"/>
    </row>
    <row r="33" spans="1:14" ht="21" customHeight="1">
      <c r="A33" s="291"/>
      <c r="B33" s="292"/>
      <c r="C33" s="312"/>
      <c r="D33" s="116"/>
      <c r="E33" s="428"/>
      <c r="F33" s="429"/>
      <c r="G33" s="301"/>
      <c r="H33" s="247"/>
      <c r="I33" s="248"/>
      <c r="J33" s="248"/>
      <c r="K33" s="304"/>
      <c r="L33" s="247"/>
      <c r="M33" s="248"/>
      <c r="N33" s="249"/>
    </row>
    <row r="34" spans="1:14" ht="21" customHeight="1">
      <c r="A34" s="293"/>
      <c r="B34" s="294"/>
      <c r="C34" s="317"/>
      <c r="D34" s="116"/>
      <c r="E34" s="430"/>
      <c r="F34" s="431"/>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row r="38" spans="1:14">
      <c r="D38" s="126"/>
    </row>
    <row r="40" spans="1:14">
      <c r="D40" s="126"/>
    </row>
    <row r="43" spans="1:14">
      <c r="D43" s="126"/>
    </row>
  </sheetData>
  <mergeCells count="65">
    <mergeCell ref="A32:B34"/>
    <mergeCell ref="C32:C34"/>
    <mergeCell ref="G32:G34"/>
    <mergeCell ref="H32:K34"/>
    <mergeCell ref="L32:N34"/>
    <mergeCell ref="A26:B28"/>
    <mergeCell ref="C26:C28"/>
    <mergeCell ref="G26:G28"/>
    <mergeCell ref="H26:K28"/>
    <mergeCell ref="L26:N28"/>
    <mergeCell ref="A29:B31"/>
    <mergeCell ref="C29:C31"/>
    <mergeCell ref="G29:G31"/>
    <mergeCell ref="H29:K31"/>
    <mergeCell ref="L29:N31"/>
    <mergeCell ref="A20:B21"/>
    <mergeCell ref="C20:C21"/>
    <mergeCell ref="G20:G21"/>
    <mergeCell ref="H20:K21"/>
    <mergeCell ref="L20:N21"/>
    <mergeCell ref="A22:B25"/>
    <mergeCell ref="C22:C25"/>
    <mergeCell ref="G22:G25"/>
    <mergeCell ref="H22:K25"/>
    <mergeCell ref="L22:N25"/>
    <mergeCell ref="A14:C14"/>
    <mergeCell ref="E14:F14"/>
    <mergeCell ref="H14:K14"/>
    <mergeCell ref="L14:N14"/>
    <mergeCell ref="A15:B16"/>
    <mergeCell ref="C15:C16"/>
    <mergeCell ref="H15:J15"/>
    <mergeCell ref="L15:N15"/>
    <mergeCell ref="E16:F34"/>
    <mergeCell ref="H16:K16"/>
    <mergeCell ref="L16:N16"/>
    <mergeCell ref="A17:B19"/>
    <mergeCell ref="C17:C19"/>
    <mergeCell ref="G17:G19"/>
    <mergeCell ref="H17:K19"/>
    <mergeCell ref="L17:N19"/>
    <mergeCell ref="A11:A12"/>
    <mergeCell ref="B11:F12"/>
    <mergeCell ref="G11:G12"/>
    <mergeCell ref="H11:N12"/>
    <mergeCell ref="A13:F13"/>
    <mergeCell ref="G13:N13"/>
    <mergeCell ref="B8:E8"/>
    <mergeCell ref="H8:J8"/>
    <mergeCell ref="B9:F9"/>
    <mergeCell ref="H9:K9"/>
    <mergeCell ref="B10:F10"/>
    <mergeCell ref="H10:K10"/>
    <mergeCell ref="B5:F5"/>
    <mergeCell ref="H5:K5"/>
    <mergeCell ref="B6:E6"/>
    <mergeCell ref="H6:J6"/>
    <mergeCell ref="B7:E7"/>
    <mergeCell ref="H7:J7"/>
    <mergeCell ref="A1:N1"/>
    <mergeCell ref="A2:D3"/>
    <mergeCell ref="F2:F3"/>
    <mergeCell ref="G2:M3"/>
    <mergeCell ref="A4:F4"/>
    <mergeCell ref="G4:N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C32" sqref="C32:C34"/>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42744</v>
      </c>
      <c r="G2" s="363" t="str">
        <f>"第"&amp;WEEKNUM(F2,2)&amp;"周, 从"&amp;TEXT((F2 - WEEKDAY(F2, 2) +1), "e年m月d日")&amp;"到"&amp;TEXT((F2 - WEEKDAY(F2, 2) +7), "e年m月d日")</f>
        <v>第3周, 从2017年1月9日到2017年1月15日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37" t="s">
        <v>3</v>
      </c>
      <c r="H5" s="353" t="s">
        <v>4</v>
      </c>
      <c r="I5" s="354"/>
      <c r="J5" s="354"/>
      <c r="K5" s="354"/>
      <c r="L5" s="237" t="s">
        <v>5</v>
      </c>
      <c r="M5" s="237" t="s">
        <v>0</v>
      </c>
      <c r="N5" s="8" t="s">
        <v>1</v>
      </c>
    </row>
    <row r="6" spans="1:18" ht="14.25" customHeight="1">
      <c r="A6" s="9">
        <v>1</v>
      </c>
      <c r="B6" s="419" t="s">
        <v>240</v>
      </c>
      <c r="C6" s="351"/>
      <c r="D6" s="351"/>
      <c r="E6" s="351"/>
      <c r="F6" s="236"/>
      <c r="G6" s="10">
        <v>1</v>
      </c>
      <c r="H6" s="421"/>
      <c r="I6" s="415"/>
      <c r="J6" s="415"/>
      <c r="L6" s="58"/>
      <c r="M6" s="227"/>
      <c r="N6" s="59"/>
    </row>
    <row r="7" spans="1:18" ht="14.25" customHeight="1">
      <c r="A7" s="9">
        <v>2</v>
      </c>
      <c r="B7" s="420" t="s">
        <v>259</v>
      </c>
      <c r="C7" s="351"/>
      <c r="D7" s="351"/>
      <c r="E7" s="351"/>
      <c r="F7" s="236"/>
      <c r="G7" s="13">
        <v>2</v>
      </c>
      <c r="H7" s="426"/>
      <c r="I7" s="416"/>
      <c r="J7" s="416"/>
      <c r="L7" s="58"/>
      <c r="M7" s="11"/>
      <c r="N7" s="12"/>
    </row>
    <row r="8" spans="1:18" ht="14.25" customHeight="1">
      <c r="A8" s="9">
        <v>3</v>
      </c>
      <c r="B8" s="419"/>
      <c r="C8" s="351"/>
      <c r="D8" s="351"/>
      <c r="E8" s="351"/>
      <c r="F8" s="236"/>
      <c r="G8" s="10">
        <v>3</v>
      </c>
      <c r="H8" s="417"/>
      <c r="I8" s="418"/>
      <c r="J8" s="418"/>
      <c r="L8" s="58"/>
      <c r="M8" s="156"/>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39" t="s">
        <v>9</v>
      </c>
      <c r="E14" s="318" t="s">
        <v>15</v>
      </c>
      <c r="F14" s="318"/>
      <c r="G14" s="239" t="s">
        <v>3</v>
      </c>
      <c r="H14" s="318" t="s">
        <v>16</v>
      </c>
      <c r="I14" s="318"/>
      <c r="J14" s="318"/>
      <c r="K14" s="318"/>
      <c r="L14" s="318" t="s">
        <v>17</v>
      </c>
      <c r="M14" s="318"/>
      <c r="N14" s="319"/>
    </row>
    <row r="15" spans="1:18" ht="18" customHeight="1">
      <c r="A15" s="407" t="s">
        <v>24</v>
      </c>
      <c r="B15" s="408"/>
      <c r="C15" s="432" t="str">
        <f>TEXT((F2 - WEEKDAY(F2, 2) +1), "m.d")</f>
        <v>1.9</v>
      </c>
      <c r="D15" s="116" t="s">
        <v>673</v>
      </c>
      <c r="E15" s="61"/>
      <c r="F15" s="62"/>
      <c r="G15" s="60"/>
      <c r="H15" s="422"/>
      <c r="I15" s="423"/>
      <c r="J15" s="423"/>
      <c r="K15" s="62"/>
      <c r="L15" s="422"/>
      <c r="M15" s="423"/>
      <c r="N15" s="424"/>
    </row>
    <row r="16" spans="1:18" ht="15.75" customHeight="1">
      <c r="A16" s="409"/>
      <c r="B16" s="410"/>
      <c r="C16" s="433"/>
      <c r="D16" s="116"/>
      <c r="E16" s="308" t="s">
        <v>41</v>
      </c>
      <c r="F16" s="427"/>
      <c r="G16" s="238">
        <v>1</v>
      </c>
      <c r="H16" s="279"/>
      <c r="I16" s="280"/>
      <c r="J16" s="280"/>
      <c r="K16" s="281"/>
      <c r="L16" s="288"/>
      <c r="M16" s="263"/>
      <c r="N16" s="264"/>
    </row>
    <row r="17" spans="1:14" ht="28.5">
      <c r="A17" s="271" t="s">
        <v>10</v>
      </c>
      <c r="B17" s="272"/>
      <c r="C17" s="316" t="str">
        <f>TEXT((F2 - WEEKDAY(F2, 2) +2), "m.d")</f>
        <v>1.10</v>
      </c>
      <c r="D17" s="116" t="s">
        <v>674</v>
      </c>
      <c r="E17" s="428"/>
      <c r="F17" s="429"/>
      <c r="G17" s="272">
        <v>2</v>
      </c>
      <c r="H17" s="288"/>
      <c r="I17" s="263"/>
      <c r="J17" s="263"/>
      <c r="K17" s="263"/>
      <c r="L17" s="263"/>
      <c r="M17" s="263"/>
      <c r="N17" s="264"/>
    </row>
    <row r="18" spans="1:14" ht="14.25">
      <c r="A18" s="273"/>
      <c r="B18" s="274"/>
      <c r="C18" s="312"/>
      <c r="D18" s="116" t="s">
        <v>675</v>
      </c>
      <c r="E18" s="428"/>
      <c r="F18" s="429"/>
      <c r="G18" s="274"/>
      <c r="H18" s="265"/>
      <c r="I18" s="265"/>
      <c r="J18" s="265"/>
      <c r="K18" s="265"/>
      <c r="L18" s="265"/>
      <c r="M18" s="265"/>
      <c r="N18" s="266"/>
    </row>
    <row r="19" spans="1:14" ht="14.25">
      <c r="A19" s="277"/>
      <c r="B19" s="278"/>
      <c r="C19" s="317"/>
      <c r="D19" s="116"/>
      <c r="E19" s="428"/>
      <c r="F19" s="429"/>
      <c r="G19" s="278"/>
      <c r="H19" s="269"/>
      <c r="I19" s="269"/>
      <c r="J19" s="269"/>
      <c r="K19" s="269"/>
      <c r="L19" s="269"/>
      <c r="M19" s="269"/>
      <c r="N19" s="270"/>
    </row>
    <row r="20" spans="1:14" ht="14.25">
      <c r="A20" s="271" t="s">
        <v>11</v>
      </c>
      <c r="B20" s="272"/>
      <c r="C20" s="316" t="str">
        <f>TEXT((F2 - WEEKDAY(F2, 2) +3), "m.d")</f>
        <v>1.11</v>
      </c>
      <c r="D20" s="116"/>
      <c r="E20" s="428"/>
      <c r="F20" s="429"/>
      <c r="G20" s="272">
        <v>3</v>
      </c>
      <c r="H20" s="314"/>
      <c r="I20" s="263"/>
      <c r="J20" s="263"/>
      <c r="K20" s="263"/>
      <c r="L20" s="314"/>
      <c r="M20" s="263"/>
      <c r="N20" s="264"/>
    </row>
    <row r="21" spans="1:14" ht="14.25">
      <c r="A21" s="273"/>
      <c r="B21" s="274"/>
      <c r="C21" s="312"/>
      <c r="D21" s="116"/>
      <c r="E21" s="428"/>
      <c r="F21" s="429"/>
      <c r="G21" s="274"/>
      <c r="H21" s="265"/>
      <c r="I21" s="265"/>
      <c r="J21" s="265"/>
      <c r="K21" s="265"/>
      <c r="L21" s="265"/>
      <c r="M21" s="265"/>
      <c r="N21" s="266"/>
    </row>
    <row r="22" spans="1:14" ht="15.75" customHeight="1">
      <c r="A22" s="289" t="s">
        <v>12</v>
      </c>
      <c r="B22" s="290"/>
      <c r="C22" s="316" t="str">
        <f>TEXT((F2 - WEEKDAY(F2, 2) +4), "m.d")</f>
        <v>1.12</v>
      </c>
      <c r="D22" s="116" t="s">
        <v>676</v>
      </c>
      <c r="E22" s="428"/>
      <c r="F22" s="429"/>
      <c r="G22" s="272">
        <v>4</v>
      </c>
      <c r="H22" s="263"/>
      <c r="I22" s="263"/>
      <c r="J22" s="263"/>
      <c r="K22" s="263"/>
      <c r="L22" s="263"/>
      <c r="M22" s="263"/>
      <c r="N22" s="264"/>
    </row>
    <row r="23" spans="1:14" ht="28.5">
      <c r="A23" s="291"/>
      <c r="B23" s="292"/>
      <c r="C23" s="312"/>
      <c r="D23" s="116" t="s">
        <v>677</v>
      </c>
      <c r="E23" s="428"/>
      <c r="F23" s="429"/>
      <c r="G23" s="274"/>
      <c r="H23" s="265"/>
      <c r="I23" s="265"/>
      <c r="J23" s="265"/>
      <c r="K23" s="265"/>
      <c r="L23" s="265"/>
      <c r="M23" s="265"/>
      <c r="N23" s="266"/>
    </row>
    <row r="24" spans="1:14" ht="14.25">
      <c r="A24" s="291"/>
      <c r="B24" s="292"/>
      <c r="C24" s="313"/>
      <c r="D24" s="116" t="s">
        <v>678</v>
      </c>
      <c r="E24" s="428"/>
      <c r="F24" s="429"/>
      <c r="G24" s="276"/>
      <c r="H24" s="267"/>
      <c r="I24" s="267"/>
      <c r="J24" s="267"/>
      <c r="K24" s="267"/>
      <c r="L24" s="267"/>
      <c r="M24" s="267"/>
      <c r="N24" s="268"/>
    </row>
    <row r="25" spans="1:14">
      <c r="A25" s="293"/>
      <c r="B25" s="294"/>
      <c r="C25" s="317"/>
      <c r="E25" s="428"/>
      <c r="F25" s="429"/>
      <c r="G25" s="278"/>
      <c r="H25" s="269"/>
      <c r="I25" s="269"/>
      <c r="J25" s="269"/>
      <c r="K25" s="269"/>
      <c r="L25" s="269"/>
      <c r="M25" s="269"/>
      <c r="N25" s="270"/>
    </row>
    <row r="26" spans="1:14" ht="15.75" customHeight="1">
      <c r="A26" s="289" t="s">
        <v>13</v>
      </c>
      <c r="B26" s="290"/>
      <c r="C26" s="316" t="str">
        <f>TEXT((F2 - WEEKDAY(F2, 2) +5), "m.d")</f>
        <v>1.13</v>
      </c>
      <c r="D26" s="116" t="s">
        <v>679</v>
      </c>
      <c r="E26" s="428"/>
      <c r="F26" s="429"/>
      <c r="G26" s="306">
        <v>5</v>
      </c>
      <c r="H26" s="307"/>
      <c r="I26" s="307"/>
      <c r="J26" s="307"/>
      <c r="K26" s="307"/>
      <c r="L26" s="307"/>
      <c r="M26" s="307"/>
      <c r="N26" s="315"/>
    </row>
    <row r="27" spans="1:14" ht="14.25">
      <c r="A27" s="291"/>
      <c r="B27" s="292"/>
      <c r="C27" s="312"/>
      <c r="D27" s="116"/>
      <c r="E27" s="428"/>
      <c r="F27" s="429"/>
      <c r="G27" s="274"/>
      <c r="H27" s="265"/>
      <c r="I27" s="265"/>
      <c r="J27" s="265"/>
      <c r="K27" s="265"/>
      <c r="L27" s="265"/>
      <c r="M27" s="265"/>
      <c r="N27" s="266"/>
    </row>
    <row r="28" spans="1:14" ht="14.25">
      <c r="A28" s="293"/>
      <c r="B28" s="294"/>
      <c r="C28" s="317"/>
      <c r="D28" s="116"/>
      <c r="E28" s="428"/>
      <c r="F28" s="429"/>
      <c r="G28" s="276"/>
      <c r="H28" s="267"/>
      <c r="I28" s="267"/>
      <c r="J28" s="267"/>
      <c r="K28" s="267"/>
      <c r="L28" s="267"/>
      <c r="M28" s="267"/>
      <c r="N28" s="268"/>
    </row>
    <row r="29" spans="1:14" ht="21" customHeight="1">
      <c r="A29" s="289" t="s">
        <v>20</v>
      </c>
      <c r="B29" s="290"/>
      <c r="C29" s="316">
        <v>1.1399999999999999</v>
      </c>
      <c r="D29" s="116"/>
      <c r="E29" s="428"/>
      <c r="F29" s="429"/>
      <c r="G29" s="300">
        <v>6</v>
      </c>
      <c r="H29" s="244"/>
      <c r="I29" s="245"/>
      <c r="J29" s="245"/>
      <c r="K29" s="303"/>
      <c r="L29" s="244"/>
      <c r="M29" s="245"/>
      <c r="N29" s="246"/>
    </row>
    <row r="30" spans="1:14" ht="19.5" customHeight="1">
      <c r="A30" s="291"/>
      <c r="B30" s="292"/>
      <c r="C30" s="312"/>
      <c r="D30" s="116"/>
      <c r="E30" s="428"/>
      <c r="F30" s="429"/>
      <c r="G30" s="301"/>
      <c r="H30" s="247"/>
      <c r="I30" s="248"/>
      <c r="J30" s="248"/>
      <c r="K30" s="304"/>
      <c r="L30" s="247"/>
      <c r="M30" s="248"/>
      <c r="N30" s="249"/>
    </row>
    <row r="31" spans="1:14" ht="21" customHeight="1">
      <c r="A31" s="293"/>
      <c r="B31" s="294"/>
      <c r="C31" s="317"/>
      <c r="D31" s="116"/>
      <c r="E31" s="428"/>
      <c r="F31" s="429"/>
      <c r="G31" s="302"/>
      <c r="H31" s="250"/>
      <c r="I31" s="251"/>
      <c r="J31" s="251"/>
      <c r="K31" s="305"/>
      <c r="L31" s="250"/>
      <c r="M31" s="251"/>
      <c r="N31" s="252"/>
    </row>
    <row r="32" spans="1:14" ht="21" customHeight="1">
      <c r="A32" s="289" t="s">
        <v>21</v>
      </c>
      <c r="B32" s="290"/>
      <c r="C32" s="316">
        <v>1.1499999999999999</v>
      </c>
      <c r="D32" s="116"/>
      <c r="E32" s="428"/>
      <c r="F32" s="429"/>
      <c r="G32" s="300">
        <v>7</v>
      </c>
      <c r="H32" s="244"/>
      <c r="I32" s="245"/>
      <c r="J32" s="245"/>
      <c r="K32" s="303"/>
      <c r="L32" s="244"/>
      <c r="M32" s="245"/>
      <c r="N32" s="246"/>
    </row>
    <row r="33" spans="1:14" ht="21" customHeight="1">
      <c r="A33" s="291"/>
      <c r="B33" s="292"/>
      <c r="C33" s="312"/>
      <c r="D33" s="116"/>
      <c r="E33" s="428"/>
      <c r="F33" s="429"/>
      <c r="G33" s="301"/>
      <c r="H33" s="247"/>
      <c r="I33" s="248"/>
      <c r="J33" s="248"/>
      <c r="K33" s="304"/>
      <c r="L33" s="247"/>
      <c r="M33" s="248"/>
      <c r="N33" s="249"/>
    </row>
    <row r="34" spans="1:14" ht="21" customHeight="1">
      <c r="A34" s="293"/>
      <c r="B34" s="294"/>
      <c r="C34" s="317"/>
      <c r="D34" s="116"/>
      <c r="E34" s="430"/>
      <c r="F34" s="431"/>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row r="38" spans="1:14">
      <c r="D38" s="126"/>
    </row>
    <row r="40" spans="1:14">
      <c r="D40" s="126"/>
    </row>
    <row r="43" spans="1:14">
      <c r="D43" s="126"/>
    </row>
  </sheetData>
  <mergeCells count="65">
    <mergeCell ref="A32:B34"/>
    <mergeCell ref="C32:C34"/>
    <mergeCell ref="G32:G34"/>
    <mergeCell ref="H32:K34"/>
    <mergeCell ref="L32:N34"/>
    <mergeCell ref="A26:B28"/>
    <mergeCell ref="C26:C28"/>
    <mergeCell ref="G26:G28"/>
    <mergeCell ref="H26:K28"/>
    <mergeCell ref="L26:N28"/>
    <mergeCell ref="A29:B31"/>
    <mergeCell ref="C29:C31"/>
    <mergeCell ref="G29:G31"/>
    <mergeCell ref="H29:K31"/>
    <mergeCell ref="L29:N31"/>
    <mergeCell ref="A20:B21"/>
    <mergeCell ref="C20:C21"/>
    <mergeCell ref="G20:G21"/>
    <mergeCell ref="H20:K21"/>
    <mergeCell ref="L20:N21"/>
    <mergeCell ref="A22:B25"/>
    <mergeCell ref="C22:C25"/>
    <mergeCell ref="G22:G25"/>
    <mergeCell ref="H22:K25"/>
    <mergeCell ref="L22:N25"/>
    <mergeCell ref="A14:C14"/>
    <mergeCell ref="E14:F14"/>
    <mergeCell ref="H14:K14"/>
    <mergeCell ref="L14:N14"/>
    <mergeCell ref="A15:B16"/>
    <mergeCell ref="C15:C16"/>
    <mergeCell ref="H15:J15"/>
    <mergeCell ref="L15:N15"/>
    <mergeCell ref="E16:F34"/>
    <mergeCell ref="H16:K16"/>
    <mergeCell ref="L16:N16"/>
    <mergeCell ref="A17:B19"/>
    <mergeCell ref="C17:C19"/>
    <mergeCell ref="G17:G19"/>
    <mergeCell ref="H17:K19"/>
    <mergeCell ref="L17:N19"/>
    <mergeCell ref="A11:A12"/>
    <mergeCell ref="B11:F12"/>
    <mergeCell ref="G11:G12"/>
    <mergeCell ref="H11:N12"/>
    <mergeCell ref="A13:F13"/>
    <mergeCell ref="G13:N13"/>
    <mergeCell ref="B8:E8"/>
    <mergeCell ref="H8:J8"/>
    <mergeCell ref="B9:F9"/>
    <mergeCell ref="H9:K9"/>
    <mergeCell ref="B10:F10"/>
    <mergeCell ref="H10:K10"/>
    <mergeCell ref="B5:F5"/>
    <mergeCell ref="H5:K5"/>
    <mergeCell ref="B6:E6"/>
    <mergeCell ref="H6:J6"/>
    <mergeCell ref="B7:E7"/>
    <mergeCell ref="H7:J7"/>
    <mergeCell ref="A1:N1"/>
    <mergeCell ref="A2:D3"/>
    <mergeCell ref="F2:F3"/>
    <mergeCell ref="G2:M3"/>
    <mergeCell ref="A4:F4"/>
    <mergeCell ref="G4:N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tabSelected="1" zoomScale="80" zoomScaleNormal="80" workbookViewId="0">
      <selection activeCell="D23" sqref="D23"/>
    </sheetView>
  </sheetViews>
  <sheetFormatPr defaultRowHeight="13.5"/>
  <cols>
    <col min="1" max="1" width="5.25" style="2" customWidth="1"/>
    <col min="2" max="2" width="3" style="2" customWidth="1"/>
    <col min="3" max="3" width="7" style="2" customWidth="1"/>
    <col min="4" max="4" width="60.125" style="2" customWidth="1"/>
    <col min="5" max="5" width="4.25" style="2" hidden="1" customWidth="1"/>
    <col min="6" max="6" width="34.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425" t="s">
        <v>28</v>
      </c>
      <c r="B2" s="258"/>
      <c r="C2" s="258"/>
      <c r="D2" s="258"/>
      <c r="E2" s="26"/>
      <c r="F2" s="261">
        <v>42772</v>
      </c>
      <c r="G2" s="363" t="str">
        <f>"第"&amp;WEEKNUM(F2,2)&amp;"周, 从"&amp;TEXT((F2 - WEEKDAY(F2, 2) +1), "e年m月d日")&amp;"到"&amp;TEXT((F2 - WEEKDAY(F2, 2) +7), "e年m月d日")</f>
        <v>第7周, 从2017年2月6日到2017年2月12日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241" t="s">
        <v>3</v>
      </c>
      <c r="H5" s="353" t="s">
        <v>4</v>
      </c>
      <c r="I5" s="354"/>
      <c r="J5" s="354"/>
      <c r="K5" s="354"/>
      <c r="L5" s="241" t="s">
        <v>5</v>
      </c>
      <c r="M5" s="241" t="s">
        <v>0</v>
      </c>
      <c r="N5" s="8" t="s">
        <v>1</v>
      </c>
    </row>
    <row r="6" spans="1:18" ht="14.25" customHeight="1">
      <c r="A6" s="9">
        <v>1</v>
      </c>
      <c r="B6" s="419" t="s">
        <v>240</v>
      </c>
      <c r="C6" s="351"/>
      <c r="D6" s="351"/>
      <c r="E6" s="351"/>
      <c r="F6" s="240"/>
      <c r="G6" s="10">
        <v>1</v>
      </c>
      <c r="H6" s="421"/>
      <c r="I6" s="415"/>
      <c r="J6" s="415"/>
      <c r="L6" s="58"/>
      <c r="M6" s="227"/>
      <c r="N6" s="59"/>
    </row>
    <row r="7" spans="1:18" ht="14.25" customHeight="1">
      <c r="A7" s="9">
        <v>2</v>
      </c>
      <c r="B7" s="420" t="s">
        <v>259</v>
      </c>
      <c r="C7" s="351"/>
      <c r="D7" s="351"/>
      <c r="E7" s="351"/>
      <c r="F7" s="240"/>
      <c r="G7" s="13">
        <v>2</v>
      </c>
      <c r="H7" s="426"/>
      <c r="I7" s="416"/>
      <c r="J7" s="416"/>
      <c r="L7" s="58"/>
      <c r="M7" s="11"/>
      <c r="N7" s="12"/>
    </row>
    <row r="8" spans="1:18" ht="14.25" customHeight="1">
      <c r="A8" s="9">
        <v>3</v>
      </c>
      <c r="B8" s="419"/>
      <c r="C8" s="351"/>
      <c r="D8" s="351"/>
      <c r="E8" s="351"/>
      <c r="F8" s="240"/>
      <c r="G8" s="10">
        <v>3</v>
      </c>
      <c r="H8" s="417"/>
      <c r="I8" s="418"/>
      <c r="J8" s="418"/>
      <c r="L8" s="58"/>
      <c r="M8" s="156"/>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243" t="s">
        <v>9</v>
      </c>
      <c r="E14" s="318" t="s">
        <v>15</v>
      </c>
      <c r="F14" s="318"/>
      <c r="G14" s="243" t="s">
        <v>3</v>
      </c>
      <c r="H14" s="318" t="s">
        <v>16</v>
      </c>
      <c r="I14" s="318"/>
      <c r="J14" s="318"/>
      <c r="K14" s="318"/>
      <c r="L14" s="318" t="s">
        <v>17</v>
      </c>
      <c r="M14" s="318"/>
      <c r="N14" s="319"/>
    </row>
    <row r="15" spans="1:18" ht="18" customHeight="1">
      <c r="A15" s="407" t="s">
        <v>24</v>
      </c>
      <c r="B15" s="408"/>
      <c r="C15" s="432" t="str">
        <f>TEXT((F2 - WEEKDAY(F2, 2) +1), "m.d")</f>
        <v>2.6</v>
      </c>
      <c r="D15" s="116" t="s">
        <v>689</v>
      </c>
      <c r="E15" s="61"/>
      <c r="F15" s="62"/>
      <c r="G15" s="60"/>
      <c r="H15" s="422"/>
      <c r="I15" s="423"/>
      <c r="J15" s="423"/>
      <c r="K15" s="62"/>
      <c r="L15" s="422"/>
      <c r="M15" s="423"/>
      <c r="N15" s="424"/>
    </row>
    <row r="16" spans="1:18" ht="15.75" customHeight="1">
      <c r="A16" s="409"/>
      <c r="B16" s="410"/>
      <c r="C16" s="433"/>
      <c r="D16" s="116"/>
      <c r="E16" s="308" t="s">
        <v>41</v>
      </c>
      <c r="F16" s="427"/>
      <c r="G16" s="242">
        <v>1</v>
      </c>
      <c r="H16" s="279"/>
      <c r="I16" s="280"/>
      <c r="J16" s="280"/>
      <c r="K16" s="281"/>
      <c r="L16" s="288"/>
      <c r="M16" s="263"/>
      <c r="N16" s="264"/>
    </row>
    <row r="17" spans="1:14" ht="14.25">
      <c r="A17" s="271" t="s">
        <v>10</v>
      </c>
      <c r="B17" s="272"/>
      <c r="C17" s="316" t="str">
        <f>TEXT((F2 - WEEKDAY(F2, 2) +2), "m.d")</f>
        <v>2.7</v>
      </c>
      <c r="D17" s="116"/>
      <c r="E17" s="428"/>
      <c r="F17" s="429"/>
      <c r="G17" s="272">
        <v>2</v>
      </c>
      <c r="H17" s="288"/>
      <c r="I17" s="263"/>
      <c r="J17" s="263"/>
      <c r="K17" s="263"/>
      <c r="L17" s="263"/>
      <c r="M17" s="263"/>
      <c r="N17" s="264"/>
    </row>
    <row r="18" spans="1:14" ht="14.25">
      <c r="A18" s="273"/>
      <c r="B18" s="274"/>
      <c r="C18" s="312"/>
      <c r="D18" s="116"/>
      <c r="E18" s="428"/>
      <c r="F18" s="429"/>
      <c r="G18" s="274"/>
      <c r="H18" s="265"/>
      <c r="I18" s="265"/>
      <c r="J18" s="265"/>
      <c r="K18" s="265"/>
      <c r="L18" s="265"/>
      <c r="M18" s="265"/>
      <c r="N18" s="266"/>
    </row>
    <row r="19" spans="1:14" ht="14.25">
      <c r="A19" s="277"/>
      <c r="B19" s="278"/>
      <c r="C19" s="317"/>
      <c r="D19" s="116"/>
      <c r="E19" s="428"/>
      <c r="F19" s="429"/>
      <c r="G19" s="278"/>
      <c r="H19" s="269"/>
      <c r="I19" s="269"/>
      <c r="J19" s="269"/>
      <c r="K19" s="269"/>
      <c r="L19" s="269"/>
      <c r="M19" s="269"/>
      <c r="N19" s="270"/>
    </row>
    <row r="20" spans="1:14" ht="14.25">
      <c r="A20" s="271" t="s">
        <v>11</v>
      </c>
      <c r="B20" s="272"/>
      <c r="C20" s="316" t="str">
        <f>TEXT((F2 - WEEKDAY(F2, 2) +3), "m.d")</f>
        <v>2.8</v>
      </c>
      <c r="D20" s="116"/>
      <c r="E20" s="428"/>
      <c r="F20" s="429"/>
      <c r="G20" s="272">
        <v>3</v>
      </c>
      <c r="H20" s="314"/>
      <c r="I20" s="263"/>
      <c r="J20" s="263"/>
      <c r="K20" s="263"/>
      <c r="L20" s="314"/>
      <c r="M20" s="263"/>
      <c r="N20" s="264"/>
    </row>
    <row r="21" spans="1:14" ht="14.25">
      <c r="A21" s="273"/>
      <c r="B21" s="274"/>
      <c r="C21" s="312"/>
      <c r="D21" s="116"/>
      <c r="E21" s="428"/>
      <c r="F21" s="429"/>
      <c r="G21" s="274"/>
      <c r="H21" s="265"/>
      <c r="I21" s="265"/>
      <c r="J21" s="265"/>
      <c r="K21" s="265"/>
      <c r="L21" s="265"/>
      <c r="M21" s="265"/>
      <c r="N21" s="266"/>
    </row>
    <row r="22" spans="1:14" ht="15.75" customHeight="1">
      <c r="A22" s="289" t="s">
        <v>12</v>
      </c>
      <c r="B22" s="290"/>
      <c r="C22" s="316" t="str">
        <f>TEXT((F2 - WEEKDAY(F2, 2) +4), "m.d")</f>
        <v>2.9</v>
      </c>
      <c r="D22" s="116"/>
      <c r="E22" s="428"/>
      <c r="F22" s="429"/>
      <c r="G22" s="272">
        <v>4</v>
      </c>
      <c r="H22" s="263"/>
      <c r="I22" s="263"/>
      <c r="J22" s="263"/>
      <c r="K22" s="263"/>
      <c r="L22" s="263"/>
      <c r="M22" s="263"/>
      <c r="N22" s="264"/>
    </row>
    <row r="23" spans="1:14" ht="14.25">
      <c r="A23" s="291"/>
      <c r="B23" s="292"/>
      <c r="C23" s="312"/>
      <c r="D23" s="116"/>
      <c r="E23" s="428"/>
      <c r="F23" s="429"/>
      <c r="G23" s="274"/>
      <c r="H23" s="265"/>
      <c r="I23" s="265"/>
      <c r="J23" s="265"/>
      <c r="K23" s="265"/>
      <c r="L23" s="265"/>
      <c r="M23" s="265"/>
      <c r="N23" s="266"/>
    </row>
    <row r="24" spans="1:14" ht="14.25">
      <c r="A24" s="291"/>
      <c r="B24" s="292"/>
      <c r="C24" s="313"/>
      <c r="D24" s="116"/>
      <c r="E24" s="428"/>
      <c r="F24" s="429"/>
      <c r="G24" s="276"/>
      <c r="H24" s="267"/>
      <c r="I24" s="267"/>
      <c r="J24" s="267"/>
      <c r="K24" s="267"/>
      <c r="L24" s="267"/>
      <c r="M24" s="267"/>
      <c r="N24" s="268"/>
    </row>
    <row r="25" spans="1:14">
      <c r="A25" s="293"/>
      <c r="B25" s="294"/>
      <c r="C25" s="317"/>
      <c r="E25" s="428"/>
      <c r="F25" s="429"/>
      <c r="G25" s="278"/>
      <c r="H25" s="269"/>
      <c r="I25" s="269"/>
      <c r="J25" s="269"/>
      <c r="K25" s="269"/>
      <c r="L25" s="269"/>
      <c r="M25" s="269"/>
      <c r="N25" s="270"/>
    </row>
    <row r="26" spans="1:14" ht="15.75" customHeight="1">
      <c r="A26" s="289" t="s">
        <v>13</v>
      </c>
      <c r="B26" s="290"/>
      <c r="C26" s="316" t="str">
        <f>TEXT((F2 - WEEKDAY(F2, 2) +5), "m.d")</f>
        <v>2.10</v>
      </c>
      <c r="D26" s="116"/>
      <c r="E26" s="428"/>
      <c r="F26" s="429"/>
      <c r="G26" s="306">
        <v>5</v>
      </c>
      <c r="H26" s="307"/>
      <c r="I26" s="307"/>
      <c r="J26" s="307"/>
      <c r="K26" s="307"/>
      <c r="L26" s="307"/>
      <c r="M26" s="307"/>
      <c r="N26" s="315"/>
    </row>
    <row r="27" spans="1:14" ht="14.25">
      <c r="A27" s="291"/>
      <c r="B27" s="292"/>
      <c r="C27" s="312"/>
      <c r="D27" s="116"/>
      <c r="E27" s="428"/>
      <c r="F27" s="429"/>
      <c r="G27" s="274"/>
      <c r="H27" s="265"/>
      <c r="I27" s="265"/>
      <c r="J27" s="265"/>
      <c r="K27" s="265"/>
      <c r="L27" s="265"/>
      <c r="M27" s="265"/>
      <c r="N27" s="266"/>
    </row>
    <row r="28" spans="1:14" ht="14.25">
      <c r="A28" s="293"/>
      <c r="B28" s="294"/>
      <c r="C28" s="317"/>
      <c r="D28" s="116"/>
      <c r="E28" s="428"/>
      <c r="F28" s="429"/>
      <c r="G28" s="276"/>
      <c r="H28" s="267"/>
      <c r="I28" s="267"/>
      <c r="J28" s="267"/>
      <c r="K28" s="267"/>
      <c r="L28" s="267"/>
      <c r="M28" s="267"/>
      <c r="N28" s="268"/>
    </row>
    <row r="29" spans="1:14" ht="21" customHeight="1">
      <c r="A29" s="289" t="s">
        <v>20</v>
      </c>
      <c r="B29" s="290"/>
      <c r="C29" s="316">
        <v>1.1399999999999999</v>
      </c>
      <c r="D29" s="116"/>
      <c r="E29" s="428"/>
      <c r="F29" s="429"/>
      <c r="G29" s="300">
        <v>6</v>
      </c>
      <c r="H29" s="244"/>
      <c r="I29" s="245"/>
      <c r="J29" s="245"/>
      <c r="K29" s="303"/>
      <c r="L29" s="244"/>
      <c r="M29" s="245"/>
      <c r="N29" s="246"/>
    </row>
    <row r="30" spans="1:14" ht="19.5" customHeight="1">
      <c r="A30" s="291"/>
      <c r="B30" s="292"/>
      <c r="C30" s="312"/>
      <c r="D30" s="116"/>
      <c r="E30" s="428"/>
      <c r="F30" s="429"/>
      <c r="G30" s="301"/>
      <c r="H30" s="247"/>
      <c r="I30" s="248"/>
      <c r="J30" s="248"/>
      <c r="K30" s="304"/>
      <c r="L30" s="247"/>
      <c r="M30" s="248"/>
      <c r="N30" s="249"/>
    </row>
    <row r="31" spans="1:14" ht="21" customHeight="1">
      <c r="A31" s="293"/>
      <c r="B31" s="294"/>
      <c r="C31" s="317"/>
      <c r="D31" s="116"/>
      <c r="E31" s="428"/>
      <c r="F31" s="429"/>
      <c r="G31" s="302"/>
      <c r="H31" s="250"/>
      <c r="I31" s="251"/>
      <c r="J31" s="251"/>
      <c r="K31" s="305"/>
      <c r="L31" s="250"/>
      <c r="M31" s="251"/>
      <c r="N31" s="252"/>
    </row>
    <row r="32" spans="1:14" ht="21" customHeight="1">
      <c r="A32" s="289" t="s">
        <v>21</v>
      </c>
      <c r="B32" s="290"/>
      <c r="C32" s="316">
        <v>1.1499999999999999</v>
      </c>
      <c r="D32" s="116"/>
      <c r="E32" s="428"/>
      <c r="F32" s="429"/>
      <c r="G32" s="300">
        <v>7</v>
      </c>
      <c r="H32" s="244"/>
      <c r="I32" s="245"/>
      <c r="J32" s="245"/>
      <c r="K32" s="303"/>
      <c r="L32" s="244"/>
      <c r="M32" s="245"/>
      <c r="N32" s="246"/>
    </row>
    <row r="33" spans="1:14" ht="21" customHeight="1">
      <c r="A33" s="291"/>
      <c r="B33" s="292"/>
      <c r="C33" s="312"/>
      <c r="D33" s="116"/>
      <c r="E33" s="428"/>
      <c r="F33" s="429"/>
      <c r="G33" s="301"/>
      <c r="H33" s="247"/>
      <c r="I33" s="248"/>
      <c r="J33" s="248"/>
      <c r="K33" s="304"/>
      <c r="L33" s="247"/>
      <c r="M33" s="248"/>
      <c r="N33" s="249"/>
    </row>
    <row r="34" spans="1:14" ht="21" customHeight="1">
      <c r="A34" s="293"/>
      <c r="B34" s="294"/>
      <c r="C34" s="317"/>
      <c r="D34" s="116"/>
      <c r="E34" s="430"/>
      <c r="F34" s="431"/>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row r="38" spans="1:14">
      <c r="D38" s="126"/>
    </row>
    <row r="40" spans="1:14">
      <c r="D40" s="126"/>
    </row>
    <row r="43" spans="1:14">
      <c r="D43" s="126"/>
    </row>
  </sheetData>
  <mergeCells count="65">
    <mergeCell ref="A32:B34"/>
    <mergeCell ref="C32:C34"/>
    <mergeCell ref="G32:G34"/>
    <mergeCell ref="H32:K34"/>
    <mergeCell ref="L32:N34"/>
    <mergeCell ref="A26:B28"/>
    <mergeCell ref="C26:C28"/>
    <mergeCell ref="G26:G28"/>
    <mergeCell ref="H26:K28"/>
    <mergeCell ref="L26:N28"/>
    <mergeCell ref="A29:B31"/>
    <mergeCell ref="C29:C31"/>
    <mergeCell ref="G29:G31"/>
    <mergeCell ref="H29:K31"/>
    <mergeCell ref="L29:N31"/>
    <mergeCell ref="A20:B21"/>
    <mergeCell ref="C20:C21"/>
    <mergeCell ref="G20:G21"/>
    <mergeCell ref="H20:K21"/>
    <mergeCell ref="L20:N21"/>
    <mergeCell ref="A22:B25"/>
    <mergeCell ref="C22:C25"/>
    <mergeCell ref="G22:G25"/>
    <mergeCell ref="H22:K25"/>
    <mergeCell ref="L22:N25"/>
    <mergeCell ref="L16:N16"/>
    <mergeCell ref="A17:B19"/>
    <mergeCell ref="C17:C19"/>
    <mergeCell ref="G17:G19"/>
    <mergeCell ref="H17:K19"/>
    <mergeCell ref="L17:N19"/>
    <mergeCell ref="A14:C14"/>
    <mergeCell ref="E14:F14"/>
    <mergeCell ref="H14:K14"/>
    <mergeCell ref="L14:N14"/>
    <mergeCell ref="A15:B16"/>
    <mergeCell ref="C15:C16"/>
    <mergeCell ref="H15:J15"/>
    <mergeCell ref="L15:N15"/>
    <mergeCell ref="E16:F34"/>
    <mergeCell ref="H16:K16"/>
    <mergeCell ref="A11:A12"/>
    <mergeCell ref="B11:F12"/>
    <mergeCell ref="G11:G12"/>
    <mergeCell ref="H11:N12"/>
    <mergeCell ref="A13:F13"/>
    <mergeCell ref="G13:N13"/>
    <mergeCell ref="B8:E8"/>
    <mergeCell ref="H8:J8"/>
    <mergeCell ref="B9:F9"/>
    <mergeCell ref="H9:K9"/>
    <mergeCell ref="B10:F10"/>
    <mergeCell ref="H10:K10"/>
    <mergeCell ref="B5:F5"/>
    <mergeCell ref="H5:K5"/>
    <mergeCell ref="B6:E6"/>
    <mergeCell ref="H6:J6"/>
    <mergeCell ref="B7:E7"/>
    <mergeCell ref="H7:J7"/>
    <mergeCell ref="A1:N1"/>
    <mergeCell ref="A2:D3"/>
    <mergeCell ref="F2:F3"/>
    <mergeCell ref="G2:M3"/>
    <mergeCell ref="A4:F4"/>
    <mergeCell ref="G4:N4"/>
  </mergeCells>
  <phoneticPr fontId="1" type="noConversion"/>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75" workbookViewId="0">
      <selection activeCell="D15" sqref="D15:D28"/>
    </sheetView>
  </sheetViews>
  <sheetFormatPr defaultRowHeight="13.5"/>
  <cols>
    <col min="1" max="1" width="5.25" style="2" customWidth="1"/>
    <col min="2" max="2" width="3" style="2" customWidth="1"/>
    <col min="3" max="3" width="7" style="2" customWidth="1"/>
    <col min="4" max="4" width="57.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42489</v>
      </c>
      <c r="G2" s="363" t="str">
        <f>"第"&amp;WEEKNUM(F2,2)&amp;"周, 从"&amp;TEXT((F2 - WEEKDAY(F2, 2) +1), "e年m月d日")&amp;"到"&amp;TEXT((F2 - WEEKDAY(F2, 2) +7), "e年m月d日")</f>
        <v>第18周, 从2016年4月25日到2016年5月1日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55" t="s">
        <v>3</v>
      </c>
      <c r="H5" s="353" t="s">
        <v>4</v>
      </c>
      <c r="I5" s="354"/>
      <c r="J5" s="354"/>
      <c r="K5" s="354"/>
      <c r="L5" s="55" t="s">
        <v>5</v>
      </c>
      <c r="M5" s="55" t="s">
        <v>0</v>
      </c>
      <c r="N5" s="8" t="s">
        <v>1</v>
      </c>
    </row>
    <row r="6" spans="1:18" ht="14.25">
      <c r="A6" s="9">
        <v>1</v>
      </c>
      <c r="B6" s="348" t="s">
        <v>147</v>
      </c>
      <c r="C6" s="349"/>
      <c r="D6" s="349"/>
      <c r="E6" s="349"/>
      <c r="F6" s="349"/>
      <c r="G6" s="10">
        <v>1</v>
      </c>
      <c r="H6" s="350" t="s">
        <v>152</v>
      </c>
      <c r="I6" s="351"/>
      <c r="J6" s="351"/>
      <c r="K6" s="351"/>
      <c r="L6" s="58">
        <v>42496</v>
      </c>
      <c r="M6" s="366" t="s">
        <v>41</v>
      </c>
      <c r="N6" s="59"/>
    </row>
    <row r="7" spans="1:18" ht="14.25">
      <c r="A7" s="9">
        <v>2</v>
      </c>
      <c r="B7" s="348" t="s">
        <v>148</v>
      </c>
      <c r="C7" s="349"/>
      <c r="D7" s="349"/>
      <c r="E7" s="349"/>
      <c r="F7" s="349"/>
      <c r="G7" s="13">
        <v>2</v>
      </c>
      <c r="H7" s="365" t="s">
        <v>153</v>
      </c>
      <c r="I7" s="351"/>
      <c r="J7" s="351"/>
      <c r="K7" s="351"/>
      <c r="L7" s="58">
        <v>42496</v>
      </c>
      <c r="M7" s="367"/>
      <c r="N7" s="12"/>
    </row>
    <row r="8" spans="1:18" ht="14.25">
      <c r="A8" s="9">
        <v>3</v>
      </c>
      <c r="B8" s="348" t="s">
        <v>149</v>
      </c>
      <c r="C8" s="349"/>
      <c r="D8" s="349"/>
      <c r="E8" s="349"/>
      <c r="F8" s="349"/>
      <c r="G8" s="10">
        <v>3</v>
      </c>
      <c r="H8" s="350" t="s">
        <v>154</v>
      </c>
      <c r="I8" s="351"/>
      <c r="J8" s="351"/>
      <c r="K8" s="351"/>
      <c r="L8" s="58">
        <v>42496</v>
      </c>
      <c r="M8" s="368"/>
      <c r="N8" s="12"/>
    </row>
    <row r="9" spans="1:18" ht="14.25">
      <c r="A9" s="9">
        <v>4</v>
      </c>
      <c r="B9" s="348" t="s">
        <v>150</v>
      </c>
      <c r="C9" s="349"/>
      <c r="D9" s="349"/>
      <c r="E9" s="349"/>
      <c r="F9" s="349"/>
      <c r="G9" s="10">
        <v>4</v>
      </c>
      <c r="H9" s="350"/>
      <c r="I9" s="351"/>
      <c r="J9" s="351"/>
      <c r="K9" s="351"/>
      <c r="L9" s="30"/>
      <c r="M9" s="11"/>
      <c r="N9" s="12"/>
    </row>
    <row r="10" spans="1:18" ht="15" thickBot="1">
      <c r="A10" s="14">
        <v>5</v>
      </c>
      <c r="B10" s="320" t="s">
        <v>151</v>
      </c>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56" t="s">
        <v>9</v>
      </c>
      <c r="E14" s="318" t="s">
        <v>15</v>
      </c>
      <c r="F14" s="318"/>
      <c r="G14" s="56" t="s">
        <v>3</v>
      </c>
      <c r="H14" s="318" t="s">
        <v>16</v>
      </c>
      <c r="I14" s="318"/>
      <c r="J14" s="318"/>
      <c r="K14" s="318"/>
      <c r="L14" s="318" t="s">
        <v>17</v>
      </c>
      <c r="M14" s="318"/>
      <c r="N14" s="319"/>
    </row>
    <row r="15" spans="1:18" ht="15.75">
      <c r="A15" s="407" t="s">
        <v>24</v>
      </c>
      <c r="B15" s="408"/>
      <c r="C15" s="65" t="str">
        <f>TEXT((F2 - WEEKDAY(F2, 2) +1), "m.d")</f>
        <v>4.25</v>
      </c>
      <c r="D15" s="24" t="s">
        <v>168</v>
      </c>
      <c r="E15" s="61"/>
      <c r="F15" s="62"/>
      <c r="G15" s="60"/>
      <c r="H15" s="61"/>
      <c r="I15" s="63"/>
      <c r="J15" s="63"/>
      <c r="K15" s="62"/>
      <c r="L15" s="60"/>
      <c r="M15" s="60"/>
      <c r="N15" s="64"/>
    </row>
    <row r="16" spans="1:18" ht="15.75" customHeight="1">
      <c r="A16" s="409"/>
      <c r="B16" s="410"/>
      <c r="C16" s="66"/>
      <c r="D16" s="24" t="s">
        <v>167</v>
      </c>
      <c r="E16" s="308" t="s">
        <v>41</v>
      </c>
      <c r="F16" s="290"/>
      <c r="G16" s="57">
        <v>1</v>
      </c>
      <c r="H16" s="279"/>
      <c r="I16" s="280"/>
      <c r="J16" s="280"/>
      <c r="K16" s="281"/>
      <c r="L16" s="288"/>
      <c r="M16" s="263"/>
      <c r="N16" s="264"/>
    </row>
    <row r="17" spans="1:14" ht="15.75">
      <c r="A17" s="271" t="s">
        <v>10</v>
      </c>
      <c r="B17" s="272"/>
      <c r="C17" s="316" t="str">
        <f>TEXT((F2 - WEEKDAY(F2, 2) +2), "m.d")</f>
        <v>4.26</v>
      </c>
      <c r="D17" s="24" t="s">
        <v>155</v>
      </c>
      <c r="E17" s="309"/>
      <c r="F17" s="292"/>
      <c r="G17" s="272">
        <v>2</v>
      </c>
      <c r="H17" s="288"/>
      <c r="I17" s="263"/>
      <c r="J17" s="263"/>
      <c r="K17" s="263"/>
      <c r="L17" s="263"/>
      <c r="M17" s="263"/>
      <c r="N17" s="264"/>
    </row>
    <row r="18" spans="1:14" ht="15.75">
      <c r="A18" s="273"/>
      <c r="B18" s="274"/>
      <c r="C18" s="312"/>
      <c r="D18" s="20" t="s">
        <v>157</v>
      </c>
      <c r="E18" s="309"/>
      <c r="F18" s="292"/>
      <c r="G18" s="274"/>
      <c r="H18" s="265"/>
      <c r="I18" s="265"/>
      <c r="J18" s="265"/>
      <c r="K18" s="265"/>
      <c r="L18" s="265"/>
      <c r="M18" s="265"/>
      <c r="N18" s="266"/>
    </row>
    <row r="19" spans="1:14" ht="15.75">
      <c r="A19" s="277"/>
      <c r="B19" s="278"/>
      <c r="C19" s="317"/>
      <c r="D19" s="25" t="s">
        <v>156</v>
      </c>
      <c r="E19" s="309"/>
      <c r="F19" s="292"/>
      <c r="G19" s="278"/>
      <c r="H19" s="269"/>
      <c r="I19" s="269"/>
      <c r="J19" s="269"/>
      <c r="K19" s="269"/>
      <c r="L19" s="269"/>
      <c r="M19" s="269"/>
      <c r="N19" s="270"/>
    </row>
    <row r="20" spans="1:14" ht="15.75">
      <c r="A20" s="271" t="s">
        <v>11</v>
      </c>
      <c r="B20" s="272"/>
      <c r="C20" s="316" t="str">
        <f>TEXT((F2 - WEEKDAY(F2, 2) +3), "m.d")</f>
        <v>4.27</v>
      </c>
      <c r="D20" s="24" t="s">
        <v>158</v>
      </c>
      <c r="E20" s="309"/>
      <c r="F20" s="292"/>
      <c r="G20" s="272">
        <v>3</v>
      </c>
      <c r="H20" s="314"/>
      <c r="I20" s="263"/>
      <c r="J20" s="263"/>
      <c r="K20" s="263"/>
      <c r="L20" s="314"/>
      <c r="M20" s="263"/>
      <c r="N20" s="264"/>
    </row>
    <row r="21" spans="1:14" ht="15.75">
      <c r="A21" s="273"/>
      <c r="B21" s="274"/>
      <c r="C21" s="312"/>
      <c r="D21" s="20" t="s">
        <v>159</v>
      </c>
      <c r="E21" s="309"/>
      <c r="F21" s="292"/>
      <c r="G21" s="274"/>
      <c r="H21" s="265"/>
      <c r="I21" s="265"/>
      <c r="J21" s="265"/>
      <c r="K21" s="265"/>
      <c r="L21" s="265"/>
      <c r="M21" s="265"/>
      <c r="N21" s="266"/>
    </row>
    <row r="22" spans="1:14" ht="15.75" customHeight="1">
      <c r="A22" s="289" t="s">
        <v>12</v>
      </c>
      <c r="B22" s="290"/>
      <c r="C22" s="316" t="str">
        <f>TEXT((F2 - WEEKDAY(F2, 2) +4), "m.d")</f>
        <v>4.28</v>
      </c>
      <c r="D22" s="24" t="s">
        <v>160</v>
      </c>
      <c r="E22" s="309"/>
      <c r="F22" s="292"/>
      <c r="G22" s="272">
        <v>4</v>
      </c>
      <c r="H22" s="263"/>
      <c r="I22" s="263"/>
      <c r="J22" s="263"/>
      <c r="K22" s="263"/>
      <c r="L22" s="263"/>
      <c r="M22" s="263"/>
      <c r="N22" s="264"/>
    </row>
    <row r="23" spans="1:14" ht="15.75">
      <c r="A23" s="291"/>
      <c r="B23" s="292"/>
      <c r="C23" s="312"/>
      <c r="D23" s="20" t="s">
        <v>161</v>
      </c>
      <c r="E23" s="309"/>
      <c r="F23" s="292"/>
      <c r="G23" s="274"/>
      <c r="H23" s="265"/>
      <c r="I23" s="265"/>
      <c r="J23" s="265"/>
      <c r="K23" s="265"/>
      <c r="L23" s="265"/>
      <c r="M23" s="265"/>
      <c r="N23" s="266"/>
    </row>
    <row r="24" spans="1:14" ht="15.75">
      <c r="A24" s="291"/>
      <c r="B24" s="292"/>
      <c r="C24" s="313"/>
      <c r="D24" s="23" t="s">
        <v>162</v>
      </c>
      <c r="E24" s="309"/>
      <c r="F24" s="292"/>
      <c r="G24" s="276"/>
      <c r="H24" s="267"/>
      <c r="I24" s="267"/>
      <c r="J24" s="267"/>
      <c r="K24" s="267"/>
      <c r="L24" s="267"/>
      <c r="M24" s="267"/>
      <c r="N24" s="268"/>
    </row>
    <row r="25" spans="1:14" ht="15.75">
      <c r="A25" s="293"/>
      <c r="B25" s="294"/>
      <c r="C25" s="317"/>
      <c r="D25" s="25" t="s">
        <v>163</v>
      </c>
      <c r="E25" s="309"/>
      <c r="F25" s="292"/>
      <c r="G25" s="278"/>
      <c r="H25" s="269"/>
      <c r="I25" s="269"/>
      <c r="J25" s="269"/>
      <c r="K25" s="269"/>
      <c r="L25" s="269"/>
      <c r="M25" s="269"/>
      <c r="N25" s="270"/>
    </row>
    <row r="26" spans="1:14" ht="15.75" customHeight="1">
      <c r="A26" s="289" t="s">
        <v>13</v>
      </c>
      <c r="B26" s="290"/>
      <c r="C26" s="311" t="str">
        <f>TEXT((F2 - WEEKDAY(F2, 2) +5), "m.d")</f>
        <v>4.29</v>
      </c>
      <c r="D26" s="19" t="s">
        <v>164</v>
      </c>
      <c r="E26" s="309"/>
      <c r="F26" s="292"/>
      <c r="G26" s="306">
        <v>5</v>
      </c>
      <c r="H26" s="307"/>
      <c r="I26" s="307"/>
      <c r="J26" s="307"/>
      <c r="K26" s="307"/>
      <c r="L26" s="307"/>
      <c r="M26" s="307"/>
      <c r="N26" s="315"/>
    </row>
    <row r="27" spans="1:14" ht="15.75">
      <c r="A27" s="291"/>
      <c r="B27" s="292"/>
      <c r="C27" s="312"/>
      <c r="D27" s="20" t="s">
        <v>165</v>
      </c>
      <c r="E27" s="309"/>
      <c r="F27" s="292"/>
      <c r="G27" s="274"/>
      <c r="H27" s="265"/>
      <c r="I27" s="265"/>
      <c r="J27" s="265"/>
      <c r="K27" s="265"/>
      <c r="L27" s="265"/>
      <c r="M27" s="265"/>
      <c r="N27" s="266"/>
    </row>
    <row r="28" spans="1:14" ht="15.75">
      <c r="A28" s="293"/>
      <c r="B28" s="294"/>
      <c r="C28" s="313"/>
      <c r="D28" s="20" t="s">
        <v>166</v>
      </c>
      <c r="E28" s="310"/>
      <c r="F28" s="294"/>
      <c r="G28" s="276"/>
      <c r="H28" s="267"/>
      <c r="I28" s="267"/>
      <c r="J28" s="267"/>
      <c r="K28" s="267"/>
      <c r="L28" s="267"/>
      <c r="M28" s="267"/>
      <c r="N28" s="268"/>
    </row>
    <row r="29" spans="1:14" ht="27.75" customHeight="1">
      <c r="A29" s="289" t="s">
        <v>20</v>
      </c>
      <c r="B29" s="290"/>
      <c r="C29" s="295" t="str">
        <f>TEXT((F2 - WEEKDAY(F2, 2) +6), "m.d")</f>
        <v>4.30</v>
      </c>
      <c r="D29" s="24" t="s">
        <v>22</v>
      </c>
      <c r="E29" s="298"/>
      <c r="F29" s="299"/>
      <c r="G29" s="300">
        <v>6</v>
      </c>
      <c r="H29" s="244"/>
      <c r="I29" s="245"/>
      <c r="J29" s="245"/>
      <c r="K29" s="303"/>
      <c r="L29" s="244"/>
      <c r="M29" s="245"/>
      <c r="N29" s="246"/>
    </row>
    <row r="30" spans="1:14" ht="25.5" customHeight="1">
      <c r="A30" s="291"/>
      <c r="B30" s="292"/>
      <c r="C30" s="296"/>
      <c r="D30" s="20" t="s">
        <v>18</v>
      </c>
      <c r="E30" s="253"/>
      <c r="F30" s="254"/>
      <c r="G30" s="301"/>
      <c r="H30" s="247"/>
      <c r="I30" s="248"/>
      <c r="J30" s="248"/>
      <c r="K30" s="304"/>
      <c r="L30" s="247"/>
      <c r="M30" s="248"/>
      <c r="N30" s="249"/>
    </row>
    <row r="31" spans="1:14" ht="21" customHeight="1">
      <c r="A31" s="293"/>
      <c r="B31" s="294"/>
      <c r="C31" s="297"/>
      <c r="D31" s="25" t="s">
        <v>19</v>
      </c>
      <c r="E31" s="255"/>
      <c r="F31" s="256"/>
      <c r="G31" s="302"/>
      <c r="H31" s="250"/>
      <c r="I31" s="251"/>
      <c r="J31" s="251"/>
      <c r="K31" s="305"/>
      <c r="L31" s="250"/>
      <c r="M31" s="251"/>
      <c r="N31" s="252"/>
    </row>
    <row r="32" spans="1:14" ht="21" customHeight="1">
      <c r="A32" s="289" t="s">
        <v>21</v>
      </c>
      <c r="B32" s="290"/>
      <c r="C32" s="295" t="str">
        <f>TEXT((F2 - WEEKDAY(F2, 2) +7), "m.d")</f>
        <v>5.1</v>
      </c>
      <c r="D32" s="24" t="s">
        <v>22</v>
      </c>
      <c r="E32" s="298"/>
      <c r="F32" s="299"/>
      <c r="G32" s="300">
        <v>7</v>
      </c>
      <c r="H32" s="244"/>
      <c r="I32" s="245"/>
      <c r="J32" s="245"/>
      <c r="K32" s="303"/>
      <c r="L32" s="244"/>
      <c r="M32" s="245"/>
      <c r="N32" s="246"/>
    </row>
    <row r="33" spans="1:14" ht="21" customHeight="1">
      <c r="A33" s="291"/>
      <c r="B33" s="292"/>
      <c r="C33" s="296"/>
      <c r="D33" s="20" t="s">
        <v>18</v>
      </c>
      <c r="E33" s="253"/>
      <c r="F33" s="254"/>
      <c r="G33" s="301"/>
      <c r="H33" s="247"/>
      <c r="I33" s="248"/>
      <c r="J33" s="248"/>
      <c r="K33" s="304"/>
      <c r="L33" s="247"/>
      <c r="M33" s="248"/>
      <c r="N33" s="249"/>
    </row>
    <row r="34" spans="1:14" ht="21" customHeight="1">
      <c r="A34" s="293"/>
      <c r="B34" s="294"/>
      <c r="C34" s="297"/>
      <c r="D34" s="25" t="s">
        <v>19</v>
      </c>
      <c r="E34" s="255"/>
      <c r="F34" s="256"/>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sheetData>
  <mergeCells count="69">
    <mergeCell ref="A1:N1"/>
    <mergeCell ref="A2:D3"/>
    <mergeCell ref="F2:F3"/>
    <mergeCell ref="G2:M3"/>
    <mergeCell ref="A4:F4"/>
    <mergeCell ref="G4:N4"/>
    <mergeCell ref="B5:F5"/>
    <mergeCell ref="H5:K5"/>
    <mergeCell ref="B6:F6"/>
    <mergeCell ref="H6:K6"/>
    <mergeCell ref="M6:M8"/>
    <mergeCell ref="B7:F7"/>
    <mergeCell ref="H7:K7"/>
    <mergeCell ref="B8:F8"/>
    <mergeCell ref="H8:K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L17:N19"/>
    <mergeCell ref="A20:B21"/>
    <mergeCell ref="C20:C21"/>
    <mergeCell ref="G20:G21"/>
    <mergeCell ref="H20:K21"/>
    <mergeCell ref="L20:N21"/>
    <mergeCell ref="E16:F28"/>
    <mergeCell ref="H16:K16"/>
    <mergeCell ref="L16:N16"/>
    <mergeCell ref="A17:B19"/>
    <mergeCell ref="C17:C19"/>
    <mergeCell ref="G17:G19"/>
    <mergeCell ref="H17:K19"/>
    <mergeCell ref="H22:K25"/>
    <mergeCell ref="L22:N25"/>
    <mergeCell ref="A26:B28"/>
    <mergeCell ref="L26:N28"/>
    <mergeCell ref="H32:K34"/>
    <mergeCell ref="L32:N34"/>
    <mergeCell ref="E33:F33"/>
    <mergeCell ref="E34:F34"/>
    <mergeCell ref="L29:N31"/>
    <mergeCell ref="H29:K31"/>
    <mergeCell ref="E30:F30"/>
    <mergeCell ref="E31:F31"/>
    <mergeCell ref="C26:C28"/>
    <mergeCell ref="G26:G28"/>
    <mergeCell ref="H26:K28"/>
    <mergeCell ref="A15:B16"/>
    <mergeCell ref="A32:B34"/>
    <mergeCell ref="C32:C34"/>
    <mergeCell ref="E32:F32"/>
    <mergeCell ref="G32:G34"/>
    <mergeCell ref="A22:B25"/>
    <mergeCell ref="C22:C25"/>
    <mergeCell ref="G22:G25"/>
    <mergeCell ref="A29:B31"/>
    <mergeCell ref="C29:C31"/>
    <mergeCell ref="E29:F29"/>
    <mergeCell ref="G29:G31"/>
  </mergeCells>
  <phoneticPr fontId="1" type="noConversion"/>
  <conditionalFormatting sqref="A1:XFD1048576">
    <cfRule type="expression" dxfId="23"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75" workbookViewId="0">
      <selection activeCell="D17" sqref="D17:D28"/>
    </sheetView>
  </sheetViews>
  <sheetFormatPr defaultRowHeight="13.5"/>
  <cols>
    <col min="1" max="1" width="5.25" style="2" customWidth="1"/>
    <col min="2" max="2" width="3" style="2" customWidth="1"/>
    <col min="3" max="3" width="7" style="2" customWidth="1"/>
    <col min="4" max="4" width="57.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42493</v>
      </c>
      <c r="G2" s="363" t="str">
        <f>"第"&amp;WEEKNUM(F2,2)&amp;"周, 从"&amp;TEXT((F2 - WEEKDAY(F2, 2) +1), "e年m月d日")&amp;"到"&amp;TEXT((F2 - WEEKDAY(F2, 2) +7), "e年m月d日")</f>
        <v>第19周, 从2016年5月2日到2016年5月8日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67" t="s">
        <v>3</v>
      </c>
      <c r="H5" s="353" t="s">
        <v>4</v>
      </c>
      <c r="I5" s="354"/>
      <c r="J5" s="354"/>
      <c r="K5" s="354"/>
      <c r="L5" s="67" t="s">
        <v>5</v>
      </c>
      <c r="M5" s="67" t="s">
        <v>0</v>
      </c>
      <c r="N5" s="8" t="s">
        <v>1</v>
      </c>
    </row>
    <row r="6" spans="1:18" ht="14.25" customHeight="1">
      <c r="A6" s="9">
        <v>1</v>
      </c>
      <c r="B6" s="350" t="s">
        <v>152</v>
      </c>
      <c r="C6" s="351"/>
      <c r="D6" s="351"/>
      <c r="E6" s="351"/>
      <c r="F6" s="68"/>
      <c r="G6" s="10">
        <v>1</v>
      </c>
      <c r="H6" s="411" t="s">
        <v>179</v>
      </c>
      <c r="I6" s="412"/>
      <c r="J6" s="412"/>
      <c r="L6" s="58">
        <v>42500</v>
      </c>
      <c r="M6" s="366" t="s">
        <v>41</v>
      </c>
      <c r="N6" s="59"/>
    </row>
    <row r="7" spans="1:18" ht="14.25" customHeight="1">
      <c r="A7" s="9">
        <v>2</v>
      </c>
      <c r="B7" s="365" t="s">
        <v>153</v>
      </c>
      <c r="C7" s="351"/>
      <c r="D7" s="351"/>
      <c r="E7" s="351"/>
      <c r="F7" s="68"/>
      <c r="G7" s="13">
        <v>2</v>
      </c>
      <c r="H7" s="413" t="s">
        <v>180</v>
      </c>
      <c r="I7" s="413"/>
      <c r="J7" s="413"/>
      <c r="L7" s="58">
        <v>42500</v>
      </c>
      <c r="M7" s="367"/>
      <c r="N7" s="12"/>
    </row>
    <row r="8" spans="1:18" ht="14.25" customHeight="1">
      <c r="A8" s="9">
        <v>3</v>
      </c>
      <c r="B8" s="350" t="s">
        <v>154</v>
      </c>
      <c r="C8" s="351"/>
      <c r="D8" s="351"/>
      <c r="E8" s="351"/>
      <c r="F8" s="68"/>
      <c r="G8" s="10">
        <v>3</v>
      </c>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69" t="s">
        <v>9</v>
      </c>
      <c r="E14" s="318" t="s">
        <v>15</v>
      </c>
      <c r="F14" s="318"/>
      <c r="G14" s="69" t="s">
        <v>3</v>
      </c>
      <c r="H14" s="318" t="s">
        <v>16</v>
      </c>
      <c r="I14" s="318"/>
      <c r="J14" s="318"/>
      <c r="K14" s="318"/>
      <c r="L14" s="318" t="s">
        <v>17</v>
      </c>
      <c r="M14" s="318"/>
      <c r="N14" s="319"/>
    </row>
    <row r="15" spans="1:18" ht="15.75">
      <c r="A15" s="407" t="s">
        <v>24</v>
      </c>
      <c r="B15" s="408"/>
      <c r="C15" s="65" t="str">
        <f>TEXT((F2 - WEEKDAY(F2, 2) +1), "m.d")</f>
        <v>5.2</v>
      </c>
      <c r="D15" s="24"/>
      <c r="E15" s="61"/>
      <c r="F15" s="62"/>
      <c r="G15" s="60"/>
      <c r="H15" s="61"/>
      <c r="I15" s="63"/>
      <c r="J15" s="63"/>
      <c r="K15" s="62"/>
      <c r="L15" s="60"/>
      <c r="M15" s="60"/>
      <c r="N15" s="64"/>
    </row>
    <row r="16" spans="1:18" ht="15.75" customHeight="1">
      <c r="A16" s="409"/>
      <c r="B16" s="410"/>
      <c r="C16" s="66"/>
      <c r="D16" s="24"/>
      <c r="E16" s="308" t="s">
        <v>41</v>
      </c>
      <c r="F16" s="290"/>
      <c r="G16" s="70">
        <v>1</v>
      </c>
      <c r="H16" s="279"/>
      <c r="I16" s="280"/>
      <c r="J16" s="280"/>
      <c r="K16" s="281"/>
      <c r="L16" s="288"/>
      <c r="M16" s="263"/>
      <c r="N16" s="264"/>
    </row>
    <row r="17" spans="1:14" ht="15.75">
      <c r="A17" s="271" t="s">
        <v>10</v>
      </c>
      <c r="B17" s="272"/>
      <c r="C17" s="316" t="str">
        <f>TEXT((F2 - WEEKDAY(F2, 2) +2), "m.d")</f>
        <v>5.3</v>
      </c>
      <c r="D17" s="24" t="s">
        <v>169</v>
      </c>
      <c r="E17" s="309"/>
      <c r="F17" s="292"/>
      <c r="G17" s="272">
        <v>2</v>
      </c>
      <c r="H17" s="288"/>
      <c r="I17" s="263"/>
      <c r="J17" s="263"/>
      <c r="K17" s="263"/>
      <c r="L17" s="263"/>
      <c r="M17" s="263"/>
      <c r="N17" s="264"/>
    </row>
    <row r="18" spans="1:14" ht="15.75">
      <c r="A18" s="273"/>
      <c r="B18" s="274"/>
      <c r="C18" s="312"/>
      <c r="D18" s="20" t="s">
        <v>170</v>
      </c>
      <c r="E18" s="309"/>
      <c r="F18" s="292"/>
      <c r="G18" s="274"/>
      <c r="H18" s="265"/>
      <c r="I18" s="265"/>
      <c r="J18" s="265"/>
      <c r="K18" s="265"/>
      <c r="L18" s="265"/>
      <c r="M18" s="265"/>
      <c r="N18" s="266"/>
    </row>
    <row r="19" spans="1:14" ht="15.75">
      <c r="A19" s="277"/>
      <c r="B19" s="278"/>
      <c r="C19" s="317"/>
      <c r="D19" s="25" t="s">
        <v>171</v>
      </c>
      <c r="E19" s="309"/>
      <c r="F19" s="292"/>
      <c r="G19" s="278"/>
      <c r="H19" s="269"/>
      <c r="I19" s="269"/>
      <c r="J19" s="269"/>
      <c r="K19" s="269"/>
      <c r="L19" s="269"/>
      <c r="M19" s="269"/>
      <c r="N19" s="270"/>
    </row>
    <row r="20" spans="1:14" ht="15.75">
      <c r="A20" s="271" t="s">
        <v>11</v>
      </c>
      <c r="B20" s="272"/>
      <c r="C20" s="316" t="str">
        <f>TEXT((F2 - WEEKDAY(F2, 2) +3), "m.d")</f>
        <v>5.4</v>
      </c>
      <c r="D20" s="24" t="s">
        <v>172</v>
      </c>
      <c r="E20" s="309"/>
      <c r="F20" s="292"/>
      <c r="G20" s="272">
        <v>3</v>
      </c>
      <c r="H20" s="314"/>
      <c r="I20" s="263"/>
      <c r="J20" s="263"/>
      <c r="K20" s="263"/>
      <c r="L20" s="314"/>
      <c r="M20" s="263"/>
      <c r="N20" s="264"/>
    </row>
    <row r="21" spans="1:14" ht="15.75">
      <c r="A21" s="273"/>
      <c r="B21" s="274"/>
      <c r="C21" s="312"/>
      <c r="D21" s="20" t="s">
        <v>173</v>
      </c>
      <c r="E21" s="309"/>
      <c r="F21" s="292"/>
      <c r="G21" s="274"/>
      <c r="H21" s="265"/>
      <c r="I21" s="265"/>
      <c r="J21" s="265"/>
      <c r="K21" s="265"/>
      <c r="L21" s="265"/>
      <c r="M21" s="265"/>
      <c r="N21" s="266"/>
    </row>
    <row r="22" spans="1:14" ht="15.75" customHeight="1">
      <c r="A22" s="289" t="s">
        <v>12</v>
      </c>
      <c r="B22" s="290"/>
      <c r="C22" s="316" t="str">
        <f>TEXT((F2 - WEEKDAY(F2, 2) +4), "m.d")</f>
        <v>5.5</v>
      </c>
      <c r="D22" s="24" t="s">
        <v>174</v>
      </c>
      <c r="E22" s="309"/>
      <c r="F22" s="292"/>
      <c r="G22" s="272">
        <v>4</v>
      </c>
      <c r="H22" s="263"/>
      <c r="I22" s="263"/>
      <c r="J22" s="263"/>
      <c r="K22" s="263"/>
      <c r="L22" s="263"/>
      <c r="M22" s="263"/>
      <c r="N22" s="264"/>
    </row>
    <row r="23" spans="1:14" ht="15.75">
      <c r="A23" s="291"/>
      <c r="B23" s="292"/>
      <c r="C23" s="312"/>
      <c r="D23" s="20" t="s">
        <v>175</v>
      </c>
      <c r="E23" s="309"/>
      <c r="F23" s="292"/>
      <c r="G23" s="274"/>
      <c r="H23" s="265"/>
      <c r="I23" s="265"/>
      <c r="J23" s="265"/>
      <c r="K23" s="265"/>
      <c r="L23" s="265"/>
      <c r="M23" s="265"/>
      <c r="N23" s="266"/>
    </row>
    <row r="24" spans="1:14" ht="15.75">
      <c r="A24" s="291"/>
      <c r="B24" s="292"/>
      <c r="C24" s="313"/>
      <c r="D24" s="23" t="s">
        <v>176</v>
      </c>
      <c r="E24" s="309"/>
      <c r="F24" s="292"/>
      <c r="G24" s="276"/>
      <c r="H24" s="267"/>
      <c r="I24" s="267"/>
      <c r="J24" s="267"/>
      <c r="K24" s="267"/>
      <c r="L24" s="267"/>
      <c r="M24" s="267"/>
      <c r="N24" s="268"/>
    </row>
    <row r="25" spans="1:14" ht="15.75">
      <c r="A25" s="293"/>
      <c r="B25" s="294"/>
      <c r="C25" s="317"/>
      <c r="D25" s="25" t="s">
        <v>177</v>
      </c>
      <c r="E25" s="309"/>
      <c r="F25" s="292"/>
      <c r="G25" s="278"/>
      <c r="H25" s="269"/>
      <c r="I25" s="269"/>
      <c r="J25" s="269"/>
      <c r="K25" s="269"/>
      <c r="L25" s="269"/>
      <c r="M25" s="269"/>
      <c r="N25" s="270"/>
    </row>
    <row r="26" spans="1:14" ht="15.75" customHeight="1">
      <c r="A26" s="289" t="s">
        <v>13</v>
      </c>
      <c r="B26" s="290"/>
      <c r="C26" s="311" t="str">
        <f>TEXT((F2 - WEEKDAY(F2, 2) +5), "m.d")</f>
        <v>5.6</v>
      </c>
      <c r="D26" s="19" t="s">
        <v>164</v>
      </c>
      <c r="E26" s="309"/>
      <c r="F26" s="292"/>
      <c r="G26" s="306">
        <v>5</v>
      </c>
      <c r="H26" s="307"/>
      <c r="I26" s="307"/>
      <c r="J26" s="307"/>
      <c r="K26" s="307"/>
      <c r="L26" s="307"/>
      <c r="M26" s="307"/>
      <c r="N26" s="315"/>
    </row>
    <row r="27" spans="1:14" ht="15.75">
      <c r="A27" s="291"/>
      <c r="B27" s="292"/>
      <c r="C27" s="312"/>
      <c r="D27" s="20" t="s">
        <v>165</v>
      </c>
      <c r="E27" s="309"/>
      <c r="F27" s="292"/>
      <c r="G27" s="274"/>
      <c r="H27" s="265"/>
      <c r="I27" s="265"/>
      <c r="J27" s="265"/>
      <c r="K27" s="265"/>
      <c r="L27" s="265"/>
      <c r="M27" s="265"/>
      <c r="N27" s="266"/>
    </row>
    <row r="28" spans="1:14" ht="15.75">
      <c r="A28" s="293"/>
      <c r="B28" s="294"/>
      <c r="C28" s="313"/>
      <c r="D28" s="20" t="s">
        <v>178</v>
      </c>
      <c r="E28" s="310"/>
      <c r="F28" s="294"/>
      <c r="G28" s="276"/>
      <c r="H28" s="267"/>
      <c r="I28" s="267"/>
      <c r="J28" s="267"/>
      <c r="K28" s="267"/>
      <c r="L28" s="267"/>
      <c r="M28" s="267"/>
      <c r="N28" s="268"/>
    </row>
    <row r="29" spans="1:14" ht="27.75" customHeight="1">
      <c r="A29" s="289" t="s">
        <v>20</v>
      </c>
      <c r="B29" s="290"/>
      <c r="C29" s="295" t="str">
        <f>TEXT((F2 - WEEKDAY(F2, 2) +6), "m.d")</f>
        <v>5.7</v>
      </c>
      <c r="D29" s="24" t="s">
        <v>22</v>
      </c>
      <c r="E29" s="298"/>
      <c r="F29" s="299"/>
      <c r="G29" s="300">
        <v>6</v>
      </c>
      <c r="H29" s="244"/>
      <c r="I29" s="245"/>
      <c r="J29" s="245"/>
      <c r="K29" s="303"/>
      <c r="L29" s="244"/>
      <c r="M29" s="245"/>
      <c r="N29" s="246"/>
    </row>
    <row r="30" spans="1:14" ht="25.5" customHeight="1">
      <c r="A30" s="291"/>
      <c r="B30" s="292"/>
      <c r="C30" s="296"/>
      <c r="D30" s="20" t="s">
        <v>18</v>
      </c>
      <c r="E30" s="253"/>
      <c r="F30" s="254"/>
      <c r="G30" s="301"/>
      <c r="H30" s="247"/>
      <c r="I30" s="248"/>
      <c r="J30" s="248"/>
      <c r="K30" s="304"/>
      <c r="L30" s="247"/>
      <c r="M30" s="248"/>
      <c r="N30" s="249"/>
    </row>
    <row r="31" spans="1:14" ht="21" customHeight="1">
      <c r="A31" s="293"/>
      <c r="B31" s="294"/>
      <c r="C31" s="297"/>
      <c r="D31" s="25" t="s">
        <v>19</v>
      </c>
      <c r="E31" s="255"/>
      <c r="F31" s="256"/>
      <c r="G31" s="302"/>
      <c r="H31" s="250"/>
      <c r="I31" s="251"/>
      <c r="J31" s="251"/>
      <c r="K31" s="305"/>
      <c r="L31" s="250"/>
      <c r="M31" s="251"/>
      <c r="N31" s="252"/>
    </row>
    <row r="32" spans="1:14" ht="21" customHeight="1">
      <c r="A32" s="289" t="s">
        <v>21</v>
      </c>
      <c r="B32" s="290"/>
      <c r="C32" s="295" t="str">
        <f>TEXT((F2 - WEEKDAY(F2, 2) +7), "m.d")</f>
        <v>5.8</v>
      </c>
      <c r="D32" s="24" t="s">
        <v>22</v>
      </c>
      <c r="E32" s="298"/>
      <c r="F32" s="299"/>
      <c r="G32" s="300">
        <v>7</v>
      </c>
      <c r="H32" s="244"/>
      <c r="I32" s="245"/>
      <c r="J32" s="245"/>
      <c r="K32" s="303"/>
      <c r="L32" s="244"/>
      <c r="M32" s="245"/>
      <c r="N32" s="246"/>
    </row>
    <row r="33" spans="1:14" ht="21" customHeight="1">
      <c r="A33" s="291"/>
      <c r="B33" s="292"/>
      <c r="C33" s="296"/>
      <c r="D33" s="20" t="s">
        <v>18</v>
      </c>
      <c r="E33" s="253"/>
      <c r="F33" s="254"/>
      <c r="G33" s="301"/>
      <c r="H33" s="247"/>
      <c r="I33" s="248"/>
      <c r="J33" s="248"/>
      <c r="K33" s="304"/>
      <c r="L33" s="247"/>
      <c r="M33" s="248"/>
      <c r="N33" s="249"/>
    </row>
    <row r="34" spans="1:14" ht="21" customHeight="1">
      <c r="A34" s="293"/>
      <c r="B34" s="294"/>
      <c r="C34" s="297"/>
      <c r="D34" s="25" t="s">
        <v>19</v>
      </c>
      <c r="E34" s="255"/>
      <c r="F34" s="256"/>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sheetData>
  <mergeCells count="68">
    <mergeCell ref="A1:N1"/>
    <mergeCell ref="A2:D3"/>
    <mergeCell ref="F2:F3"/>
    <mergeCell ref="G2:M3"/>
    <mergeCell ref="A4:F4"/>
    <mergeCell ref="G4:N4"/>
    <mergeCell ref="B5:F5"/>
    <mergeCell ref="H5:K5"/>
    <mergeCell ref="B6:E6"/>
    <mergeCell ref="M6:M8"/>
    <mergeCell ref="B7:E7"/>
    <mergeCell ref="B8:E8"/>
    <mergeCell ref="H6:J6"/>
    <mergeCell ref="H7:J7"/>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22"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75" workbookViewId="0">
      <selection activeCell="D15" sqref="D15:D28"/>
    </sheetView>
  </sheetViews>
  <sheetFormatPr defaultRowHeight="13.5"/>
  <cols>
    <col min="1" max="1" width="5.25" style="2" customWidth="1"/>
    <col min="2" max="2" width="3" style="2" customWidth="1"/>
    <col min="3" max="3" width="7" style="2" customWidth="1"/>
    <col min="4" max="4" width="57.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42499</v>
      </c>
      <c r="G2" s="363" t="str">
        <f>"第"&amp;WEEKNUM(F2,2)&amp;"周, 从"&amp;TEXT((F2 - WEEKDAY(F2, 2) +1), "e年m月d日")&amp;"到"&amp;TEXT((F2 - WEEKDAY(F2, 2) +7), "e年m月d日")</f>
        <v>第20周, 从2016年5月9日到2016年5月15日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71" t="s">
        <v>3</v>
      </c>
      <c r="H5" s="353" t="s">
        <v>4</v>
      </c>
      <c r="I5" s="354"/>
      <c r="J5" s="354"/>
      <c r="K5" s="354"/>
      <c r="L5" s="71" t="s">
        <v>5</v>
      </c>
      <c r="M5" s="71" t="s">
        <v>0</v>
      </c>
      <c r="N5" s="8" t="s">
        <v>1</v>
      </c>
    </row>
    <row r="6" spans="1:18" ht="14.25" customHeight="1">
      <c r="A6" s="9">
        <v>1</v>
      </c>
      <c r="B6" s="350" t="s">
        <v>152</v>
      </c>
      <c r="C6" s="351"/>
      <c r="D6" s="351"/>
      <c r="E6" s="351"/>
      <c r="F6" s="72"/>
      <c r="G6" s="10">
        <v>1</v>
      </c>
      <c r="H6" s="414" t="s">
        <v>179</v>
      </c>
      <c r="I6" s="415"/>
      <c r="J6" s="415"/>
      <c r="L6" s="58">
        <v>42510</v>
      </c>
      <c r="M6" s="366" t="s">
        <v>41</v>
      </c>
      <c r="N6" s="59"/>
    </row>
    <row r="7" spans="1:18" ht="14.25" customHeight="1">
      <c r="A7" s="9">
        <v>2</v>
      </c>
      <c r="B7" s="365" t="s">
        <v>153</v>
      </c>
      <c r="C7" s="351"/>
      <c r="D7" s="351"/>
      <c r="E7" s="351"/>
      <c r="F7" s="72"/>
      <c r="G7" s="13">
        <v>2</v>
      </c>
      <c r="H7" s="416" t="s">
        <v>195</v>
      </c>
      <c r="I7" s="416"/>
      <c r="J7" s="416"/>
      <c r="L7" s="58">
        <v>42510</v>
      </c>
      <c r="M7" s="367"/>
      <c r="N7" s="12"/>
    </row>
    <row r="8" spans="1:18" ht="14.25" customHeight="1">
      <c r="A8" s="9">
        <v>3</v>
      </c>
      <c r="B8" s="350" t="s">
        <v>154</v>
      </c>
      <c r="C8" s="351"/>
      <c r="D8" s="351"/>
      <c r="E8" s="351"/>
      <c r="F8" s="72"/>
      <c r="G8" s="10">
        <v>3</v>
      </c>
      <c r="H8" s="417" t="s">
        <v>196</v>
      </c>
      <c r="I8" s="418"/>
      <c r="J8" s="418"/>
      <c r="L8" s="58">
        <v>42510</v>
      </c>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73" t="s">
        <v>9</v>
      </c>
      <c r="E14" s="318" t="s">
        <v>15</v>
      </c>
      <c r="F14" s="318"/>
      <c r="G14" s="73" t="s">
        <v>3</v>
      </c>
      <c r="H14" s="318" t="s">
        <v>16</v>
      </c>
      <c r="I14" s="318"/>
      <c r="J14" s="318"/>
      <c r="K14" s="318"/>
      <c r="L14" s="318" t="s">
        <v>17</v>
      </c>
      <c r="M14" s="318"/>
      <c r="N14" s="319"/>
    </row>
    <row r="15" spans="1:18" ht="15.75">
      <c r="A15" s="407" t="s">
        <v>24</v>
      </c>
      <c r="B15" s="408"/>
      <c r="C15" s="65" t="str">
        <f>TEXT((F2 - WEEKDAY(F2, 2) +1), "m.d")</f>
        <v>5.9</v>
      </c>
      <c r="D15" s="24" t="s">
        <v>182</v>
      </c>
      <c r="E15" s="61"/>
      <c r="F15" s="62"/>
      <c r="G15" s="60"/>
      <c r="H15" s="61"/>
      <c r="I15" s="63"/>
      <c r="J15" s="63"/>
      <c r="K15" s="62"/>
      <c r="L15" s="60"/>
      <c r="M15" s="60"/>
      <c r="N15" s="64"/>
    </row>
    <row r="16" spans="1:18" ht="15.75" customHeight="1">
      <c r="A16" s="409"/>
      <c r="B16" s="410"/>
      <c r="C16" s="66"/>
      <c r="D16" s="24" t="s">
        <v>183</v>
      </c>
      <c r="E16" s="308" t="s">
        <v>181</v>
      </c>
      <c r="F16" s="290"/>
      <c r="G16" s="74">
        <v>1</v>
      </c>
      <c r="H16" s="279"/>
      <c r="I16" s="280"/>
      <c r="J16" s="280"/>
      <c r="K16" s="281"/>
      <c r="L16" s="288"/>
      <c r="M16" s="263"/>
      <c r="N16" s="264"/>
    </row>
    <row r="17" spans="1:14" ht="15.75">
      <c r="A17" s="271" t="s">
        <v>10</v>
      </c>
      <c r="B17" s="272"/>
      <c r="C17" s="316" t="str">
        <f>TEXT((F2 - WEEKDAY(F2, 2) +2), "m.d")</f>
        <v>5.10</v>
      </c>
      <c r="D17" s="24" t="s">
        <v>184</v>
      </c>
      <c r="E17" s="309"/>
      <c r="F17" s="292"/>
      <c r="G17" s="272">
        <v>2</v>
      </c>
      <c r="H17" s="288"/>
      <c r="I17" s="263"/>
      <c r="J17" s="263"/>
      <c r="K17" s="263"/>
      <c r="L17" s="263"/>
      <c r="M17" s="263"/>
      <c r="N17" s="264"/>
    </row>
    <row r="18" spans="1:14" ht="15.75">
      <c r="A18" s="273"/>
      <c r="B18" s="274"/>
      <c r="C18" s="312"/>
      <c r="D18" s="20" t="s">
        <v>185</v>
      </c>
      <c r="E18" s="309"/>
      <c r="F18" s="292"/>
      <c r="G18" s="274"/>
      <c r="H18" s="265"/>
      <c r="I18" s="265"/>
      <c r="J18" s="265"/>
      <c r="K18" s="265"/>
      <c r="L18" s="265"/>
      <c r="M18" s="265"/>
      <c r="N18" s="266"/>
    </row>
    <row r="19" spans="1:14" ht="30">
      <c r="A19" s="277"/>
      <c r="B19" s="278"/>
      <c r="C19" s="317"/>
      <c r="D19" s="25" t="s">
        <v>186</v>
      </c>
      <c r="E19" s="309"/>
      <c r="F19" s="292"/>
      <c r="G19" s="278"/>
      <c r="H19" s="269"/>
      <c r="I19" s="269"/>
      <c r="J19" s="269"/>
      <c r="K19" s="269"/>
      <c r="L19" s="269"/>
      <c r="M19" s="269"/>
      <c r="N19" s="270"/>
    </row>
    <row r="20" spans="1:14" ht="15.75">
      <c r="A20" s="271" t="s">
        <v>11</v>
      </c>
      <c r="B20" s="272"/>
      <c r="C20" s="316" t="str">
        <f>TEXT((F2 - WEEKDAY(F2, 2) +3), "m.d")</f>
        <v>5.11</v>
      </c>
      <c r="D20" s="24" t="s">
        <v>187</v>
      </c>
      <c r="E20" s="309"/>
      <c r="F20" s="292"/>
      <c r="G20" s="272">
        <v>3</v>
      </c>
      <c r="H20" s="314"/>
      <c r="I20" s="263"/>
      <c r="J20" s="263"/>
      <c r="K20" s="263"/>
      <c r="L20" s="314"/>
      <c r="M20" s="263"/>
      <c r="N20" s="264"/>
    </row>
    <row r="21" spans="1:14" ht="15.75">
      <c r="A21" s="273"/>
      <c r="B21" s="274"/>
      <c r="C21" s="312"/>
      <c r="D21" s="20" t="s">
        <v>188</v>
      </c>
      <c r="E21" s="309"/>
      <c r="F21" s="292"/>
      <c r="G21" s="274"/>
      <c r="H21" s="265"/>
      <c r="I21" s="265"/>
      <c r="J21" s="265"/>
      <c r="K21" s="265"/>
      <c r="L21" s="265"/>
      <c r="M21" s="265"/>
      <c r="N21" s="266"/>
    </row>
    <row r="22" spans="1:14" ht="15.75" customHeight="1">
      <c r="A22" s="289" t="s">
        <v>12</v>
      </c>
      <c r="B22" s="290"/>
      <c r="C22" s="316" t="str">
        <f>TEXT((F2 - WEEKDAY(F2, 2) +4), "m.d")</f>
        <v>5.12</v>
      </c>
      <c r="D22" s="24" t="s">
        <v>189</v>
      </c>
      <c r="E22" s="309"/>
      <c r="F22" s="292"/>
      <c r="G22" s="272">
        <v>4</v>
      </c>
      <c r="H22" s="263"/>
      <c r="I22" s="263"/>
      <c r="J22" s="263"/>
      <c r="K22" s="263"/>
      <c r="L22" s="263"/>
      <c r="M22" s="263"/>
      <c r="N22" s="264"/>
    </row>
    <row r="23" spans="1:14" ht="15.75">
      <c r="A23" s="291"/>
      <c r="B23" s="292"/>
      <c r="C23" s="312"/>
      <c r="D23" s="20" t="s">
        <v>191</v>
      </c>
      <c r="E23" s="309"/>
      <c r="F23" s="292"/>
      <c r="G23" s="274"/>
      <c r="H23" s="265"/>
      <c r="I23" s="265"/>
      <c r="J23" s="265"/>
      <c r="K23" s="265"/>
      <c r="L23" s="265"/>
      <c r="M23" s="265"/>
      <c r="N23" s="266"/>
    </row>
    <row r="24" spans="1:14" ht="15.75">
      <c r="A24" s="291"/>
      <c r="B24" s="292"/>
      <c r="C24" s="313"/>
      <c r="D24" s="23" t="s">
        <v>192</v>
      </c>
      <c r="E24" s="309"/>
      <c r="F24" s="292"/>
      <c r="G24" s="276"/>
      <c r="H24" s="267"/>
      <c r="I24" s="267"/>
      <c r="J24" s="267"/>
      <c r="K24" s="267"/>
      <c r="L24" s="267"/>
      <c r="M24" s="267"/>
      <c r="N24" s="268"/>
    </row>
    <row r="25" spans="1:14" ht="15.75">
      <c r="A25" s="293"/>
      <c r="B25" s="294"/>
      <c r="C25" s="317"/>
      <c r="D25" s="25" t="s">
        <v>190</v>
      </c>
      <c r="E25" s="309"/>
      <c r="F25" s="292"/>
      <c r="G25" s="278"/>
      <c r="H25" s="269"/>
      <c r="I25" s="269"/>
      <c r="J25" s="269"/>
      <c r="K25" s="269"/>
      <c r="L25" s="269"/>
      <c r="M25" s="269"/>
      <c r="N25" s="270"/>
    </row>
    <row r="26" spans="1:14" ht="15.75" customHeight="1">
      <c r="A26" s="289" t="s">
        <v>13</v>
      </c>
      <c r="B26" s="290"/>
      <c r="C26" s="311" t="str">
        <f>TEXT((F2 - WEEKDAY(F2, 2) +5), "m.d")</f>
        <v>5.13</v>
      </c>
      <c r="D26" s="19" t="s">
        <v>193</v>
      </c>
      <c r="E26" s="309"/>
      <c r="F26" s="292"/>
      <c r="G26" s="306">
        <v>5</v>
      </c>
      <c r="H26" s="307"/>
      <c r="I26" s="307"/>
      <c r="J26" s="307"/>
      <c r="K26" s="307"/>
      <c r="L26" s="307"/>
      <c r="M26" s="307"/>
      <c r="N26" s="315"/>
    </row>
    <row r="27" spans="1:14" ht="15.75">
      <c r="A27" s="291"/>
      <c r="B27" s="292"/>
      <c r="C27" s="312"/>
      <c r="D27" s="20" t="s">
        <v>194</v>
      </c>
      <c r="E27" s="309"/>
      <c r="F27" s="292"/>
      <c r="G27" s="274"/>
      <c r="H27" s="265"/>
      <c r="I27" s="265"/>
      <c r="J27" s="265"/>
      <c r="K27" s="265"/>
      <c r="L27" s="265"/>
      <c r="M27" s="265"/>
      <c r="N27" s="266"/>
    </row>
    <row r="28" spans="1:14" ht="15.75">
      <c r="A28" s="293"/>
      <c r="B28" s="294"/>
      <c r="C28" s="313"/>
      <c r="D28" s="20" t="s">
        <v>197</v>
      </c>
      <c r="E28" s="310"/>
      <c r="F28" s="294"/>
      <c r="G28" s="276"/>
      <c r="H28" s="267"/>
      <c r="I28" s="267"/>
      <c r="J28" s="267"/>
      <c r="K28" s="267"/>
      <c r="L28" s="267"/>
      <c r="M28" s="267"/>
      <c r="N28" s="268"/>
    </row>
    <row r="29" spans="1:14" ht="27.75" customHeight="1">
      <c r="A29" s="289" t="s">
        <v>20</v>
      </c>
      <c r="B29" s="290"/>
      <c r="C29" s="295" t="str">
        <f>TEXT((F2 - WEEKDAY(F2, 2) +6), "m.d")</f>
        <v>5.14</v>
      </c>
      <c r="D29" s="24" t="s">
        <v>22</v>
      </c>
      <c r="E29" s="298"/>
      <c r="F29" s="299"/>
      <c r="G29" s="300">
        <v>6</v>
      </c>
      <c r="H29" s="244"/>
      <c r="I29" s="245"/>
      <c r="J29" s="245"/>
      <c r="K29" s="303"/>
      <c r="L29" s="244"/>
      <c r="M29" s="245"/>
      <c r="N29" s="246"/>
    </row>
    <row r="30" spans="1:14" ht="25.5" customHeight="1">
      <c r="A30" s="291"/>
      <c r="B30" s="292"/>
      <c r="C30" s="296"/>
      <c r="D30" s="20" t="s">
        <v>18</v>
      </c>
      <c r="E30" s="253"/>
      <c r="F30" s="254"/>
      <c r="G30" s="301"/>
      <c r="H30" s="247"/>
      <c r="I30" s="248"/>
      <c r="J30" s="248"/>
      <c r="K30" s="304"/>
      <c r="L30" s="247"/>
      <c r="M30" s="248"/>
      <c r="N30" s="249"/>
    </row>
    <row r="31" spans="1:14" ht="21" customHeight="1">
      <c r="A31" s="293"/>
      <c r="B31" s="294"/>
      <c r="C31" s="297"/>
      <c r="D31" s="25" t="s">
        <v>19</v>
      </c>
      <c r="E31" s="255"/>
      <c r="F31" s="256"/>
      <c r="G31" s="302"/>
      <c r="H31" s="250"/>
      <c r="I31" s="251"/>
      <c r="J31" s="251"/>
      <c r="K31" s="305"/>
      <c r="L31" s="250"/>
      <c r="M31" s="251"/>
      <c r="N31" s="252"/>
    </row>
    <row r="32" spans="1:14" ht="21" customHeight="1">
      <c r="A32" s="289" t="s">
        <v>21</v>
      </c>
      <c r="B32" s="290"/>
      <c r="C32" s="295" t="str">
        <f>TEXT((F2 - WEEKDAY(F2, 2) +7), "m.d")</f>
        <v>5.15</v>
      </c>
      <c r="D32" s="24" t="s">
        <v>22</v>
      </c>
      <c r="E32" s="298"/>
      <c r="F32" s="299"/>
      <c r="G32" s="300">
        <v>7</v>
      </c>
      <c r="H32" s="244"/>
      <c r="I32" s="245"/>
      <c r="J32" s="245"/>
      <c r="K32" s="303"/>
      <c r="L32" s="244"/>
      <c r="M32" s="245"/>
      <c r="N32" s="246"/>
    </row>
    <row r="33" spans="1:14" ht="21" customHeight="1">
      <c r="A33" s="291"/>
      <c r="B33" s="292"/>
      <c r="C33" s="296"/>
      <c r="D33" s="20" t="s">
        <v>18</v>
      </c>
      <c r="E33" s="253"/>
      <c r="F33" s="254"/>
      <c r="G33" s="301"/>
      <c r="H33" s="247"/>
      <c r="I33" s="248"/>
      <c r="J33" s="248"/>
      <c r="K33" s="304"/>
      <c r="L33" s="247"/>
      <c r="M33" s="248"/>
      <c r="N33" s="249"/>
    </row>
    <row r="34" spans="1:14" ht="21" customHeight="1">
      <c r="A34" s="293"/>
      <c r="B34" s="294"/>
      <c r="C34" s="297"/>
      <c r="D34" s="25" t="s">
        <v>19</v>
      </c>
      <c r="E34" s="255"/>
      <c r="F34" s="256"/>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21"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75" workbookViewId="0">
      <selection activeCell="D15" sqref="D15:D31"/>
    </sheetView>
  </sheetViews>
  <sheetFormatPr defaultRowHeight="13.5"/>
  <cols>
    <col min="1" max="1" width="5.25" style="2" customWidth="1"/>
    <col min="2" max="2" width="3" style="2" customWidth="1"/>
    <col min="3" max="3" width="7" style="2" customWidth="1"/>
    <col min="4" max="4" width="57.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42506</v>
      </c>
      <c r="G2" s="363" t="str">
        <f>"第"&amp;WEEKNUM(F2,2)&amp;"周, 从"&amp;TEXT((F2 - WEEKDAY(F2, 2) +1), "e年m月d日")&amp;"到"&amp;TEXT((F2 - WEEKDAY(F2, 2) +7), "e年m月d日")</f>
        <v>第21周, 从2016年5月16日到2016年5月22日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75" t="s">
        <v>3</v>
      </c>
      <c r="H5" s="353" t="s">
        <v>4</v>
      </c>
      <c r="I5" s="354"/>
      <c r="J5" s="354"/>
      <c r="K5" s="354"/>
      <c r="L5" s="75" t="s">
        <v>5</v>
      </c>
      <c r="M5" s="75" t="s">
        <v>0</v>
      </c>
      <c r="N5" s="8" t="s">
        <v>1</v>
      </c>
    </row>
    <row r="6" spans="1:18" ht="14.25" customHeight="1">
      <c r="A6" s="9">
        <v>1</v>
      </c>
      <c r="B6" s="350" t="s">
        <v>217</v>
      </c>
      <c r="C6" s="351"/>
      <c r="D6" s="351"/>
      <c r="E6" s="351"/>
      <c r="F6" s="76"/>
      <c r="G6" s="10">
        <v>1</v>
      </c>
      <c r="H6" s="414" t="s">
        <v>214</v>
      </c>
      <c r="I6" s="415"/>
      <c r="J6" s="415"/>
      <c r="L6" s="58">
        <v>42516</v>
      </c>
      <c r="M6" s="366" t="s">
        <v>41</v>
      </c>
      <c r="N6" s="59"/>
    </row>
    <row r="7" spans="1:18" ht="14.25" customHeight="1">
      <c r="A7" s="9">
        <v>2</v>
      </c>
      <c r="B7" s="365" t="s">
        <v>218</v>
      </c>
      <c r="C7" s="351"/>
      <c r="D7" s="351"/>
      <c r="E7" s="351"/>
      <c r="F7" s="76"/>
      <c r="G7" s="13">
        <v>2</v>
      </c>
      <c r="H7" s="416" t="s">
        <v>215</v>
      </c>
      <c r="I7" s="416"/>
      <c r="J7" s="416"/>
      <c r="L7" s="58"/>
      <c r="M7" s="367"/>
      <c r="N7" s="12"/>
    </row>
    <row r="8" spans="1:18" ht="14.25" customHeight="1">
      <c r="A8" s="9">
        <v>3</v>
      </c>
      <c r="B8" s="350" t="s">
        <v>219</v>
      </c>
      <c r="C8" s="351"/>
      <c r="D8" s="351"/>
      <c r="E8" s="351"/>
      <c r="F8" s="76"/>
      <c r="G8" s="10">
        <v>3</v>
      </c>
      <c r="H8" s="417" t="s">
        <v>216</v>
      </c>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77" t="s">
        <v>9</v>
      </c>
      <c r="E14" s="318" t="s">
        <v>15</v>
      </c>
      <c r="F14" s="318"/>
      <c r="G14" s="77" t="s">
        <v>3</v>
      </c>
      <c r="H14" s="318" t="s">
        <v>16</v>
      </c>
      <c r="I14" s="318"/>
      <c r="J14" s="318"/>
      <c r="K14" s="318"/>
      <c r="L14" s="318" t="s">
        <v>17</v>
      </c>
      <c r="M14" s="318"/>
      <c r="N14" s="319"/>
    </row>
    <row r="15" spans="1:18" ht="31.5">
      <c r="A15" s="407" t="s">
        <v>24</v>
      </c>
      <c r="B15" s="408"/>
      <c r="C15" s="65" t="str">
        <f>TEXT((F2 - WEEKDAY(F2, 2) +1), "m.d")</f>
        <v>5.16</v>
      </c>
      <c r="D15" s="24" t="s">
        <v>198</v>
      </c>
      <c r="E15" s="61"/>
      <c r="F15" s="62"/>
      <c r="G15" s="60"/>
      <c r="H15" s="61"/>
      <c r="I15" s="63"/>
      <c r="J15" s="63"/>
      <c r="K15" s="62"/>
      <c r="L15" s="60"/>
      <c r="M15" s="60"/>
      <c r="N15" s="64"/>
    </row>
    <row r="16" spans="1:18" ht="15.75" customHeight="1">
      <c r="A16" s="409"/>
      <c r="B16" s="410"/>
      <c r="C16" s="66"/>
      <c r="D16" s="24" t="s">
        <v>199</v>
      </c>
      <c r="E16" s="308" t="s">
        <v>181</v>
      </c>
      <c r="F16" s="290"/>
      <c r="G16" s="78">
        <v>1</v>
      </c>
      <c r="H16" s="279"/>
      <c r="I16" s="280"/>
      <c r="J16" s="280"/>
      <c r="K16" s="281"/>
      <c r="L16" s="288"/>
      <c r="M16" s="263"/>
      <c r="N16" s="264"/>
    </row>
    <row r="17" spans="1:14" ht="15.75">
      <c r="A17" s="271" t="s">
        <v>10</v>
      </c>
      <c r="B17" s="272"/>
      <c r="C17" s="316" t="str">
        <f>TEXT((F2 - WEEKDAY(F2, 2) +2), "m.d")</f>
        <v>5.17</v>
      </c>
      <c r="D17" s="24" t="s">
        <v>200</v>
      </c>
      <c r="E17" s="309"/>
      <c r="F17" s="292"/>
      <c r="G17" s="272">
        <v>2</v>
      </c>
      <c r="H17" s="288"/>
      <c r="I17" s="263"/>
      <c r="J17" s="263"/>
      <c r="K17" s="263"/>
      <c r="L17" s="263"/>
      <c r="M17" s="263"/>
      <c r="N17" s="264"/>
    </row>
    <row r="18" spans="1:14" ht="15.75">
      <c r="A18" s="273"/>
      <c r="B18" s="274"/>
      <c r="C18" s="312"/>
      <c r="D18" s="20" t="s">
        <v>201</v>
      </c>
      <c r="E18" s="309"/>
      <c r="F18" s="292"/>
      <c r="G18" s="274"/>
      <c r="H18" s="265"/>
      <c r="I18" s="265"/>
      <c r="J18" s="265"/>
      <c r="K18" s="265"/>
      <c r="L18" s="265"/>
      <c r="M18" s="265"/>
      <c r="N18" s="266"/>
    </row>
    <row r="19" spans="1:14" ht="15.75">
      <c r="A19" s="277"/>
      <c r="B19" s="278"/>
      <c r="C19" s="317"/>
      <c r="D19" s="25" t="s">
        <v>202</v>
      </c>
      <c r="E19" s="309"/>
      <c r="F19" s="292"/>
      <c r="G19" s="278"/>
      <c r="H19" s="269"/>
      <c r="I19" s="269"/>
      <c r="J19" s="269"/>
      <c r="K19" s="269"/>
      <c r="L19" s="269"/>
      <c r="M19" s="269"/>
      <c r="N19" s="270"/>
    </row>
    <row r="20" spans="1:14" ht="15.75">
      <c r="A20" s="271" t="s">
        <v>11</v>
      </c>
      <c r="B20" s="272"/>
      <c r="C20" s="316" t="str">
        <f>TEXT((F2 - WEEKDAY(F2, 2) +3), "m.d")</f>
        <v>5.18</v>
      </c>
      <c r="D20" s="24" t="s">
        <v>203</v>
      </c>
      <c r="E20" s="309"/>
      <c r="F20" s="292"/>
      <c r="G20" s="272">
        <v>3</v>
      </c>
      <c r="H20" s="314"/>
      <c r="I20" s="263"/>
      <c r="J20" s="263"/>
      <c r="K20" s="263"/>
      <c r="L20" s="314"/>
      <c r="M20" s="263"/>
      <c r="N20" s="264"/>
    </row>
    <row r="21" spans="1:14" ht="15.75">
      <c r="A21" s="273"/>
      <c r="B21" s="274"/>
      <c r="C21" s="312"/>
      <c r="D21" s="20" t="s">
        <v>204</v>
      </c>
      <c r="E21" s="309"/>
      <c r="F21" s="292"/>
      <c r="G21" s="274"/>
      <c r="H21" s="265"/>
      <c r="I21" s="265"/>
      <c r="J21" s="265"/>
      <c r="K21" s="265"/>
      <c r="L21" s="265"/>
      <c r="M21" s="265"/>
      <c r="N21" s="266"/>
    </row>
    <row r="22" spans="1:14" ht="15.75" customHeight="1">
      <c r="A22" s="289" t="s">
        <v>12</v>
      </c>
      <c r="B22" s="290"/>
      <c r="C22" s="316" t="str">
        <f>TEXT((F2 - WEEKDAY(F2, 2) +4), "m.d")</f>
        <v>5.19</v>
      </c>
      <c r="D22" s="24" t="s">
        <v>207</v>
      </c>
      <c r="E22" s="309"/>
      <c r="F22" s="292"/>
      <c r="G22" s="272">
        <v>4</v>
      </c>
      <c r="H22" s="263"/>
      <c r="I22" s="263"/>
      <c r="J22" s="263"/>
      <c r="K22" s="263"/>
      <c r="L22" s="263"/>
      <c r="M22" s="263"/>
      <c r="N22" s="264"/>
    </row>
    <row r="23" spans="1:14" ht="30">
      <c r="A23" s="291"/>
      <c r="B23" s="292"/>
      <c r="C23" s="312"/>
      <c r="D23" s="20" t="s">
        <v>206</v>
      </c>
      <c r="E23" s="309"/>
      <c r="F23" s="292"/>
      <c r="G23" s="274"/>
      <c r="H23" s="265"/>
      <c r="I23" s="265"/>
      <c r="J23" s="265"/>
      <c r="K23" s="265"/>
      <c r="L23" s="265"/>
      <c r="M23" s="265"/>
      <c r="N23" s="266"/>
    </row>
    <row r="24" spans="1:14" ht="15.75">
      <c r="A24" s="291"/>
      <c r="B24" s="292"/>
      <c r="C24" s="313"/>
      <c r="D24" s="23" t="s">
        <v>205</v>
      </c>
      <c r="E24" s="309"/>
      <c r="F24" s="292"/>
      <c r="G24" s="276"/>
      <c r="H24" s="267"/>
      <c r="I24" s="267"/>
      <c r="J24" s="267"/>
      <c r="K24" s="267"/>
      <c r="L24" s="267"/>
      <c r="M24" s="267"/>
      <c r="N24" s="268"/>
    </row>
    <row r="25" spans="1:14" ht="30">
      <c r="A25" s="293"/>
      <c r="B25" s="294"/>
      <c r="C25" s="317"/>
      <c r="D25" s="25" t="s">
        <v>210</v>
      </c>
      <c r="E25" s="309"/>
      <c r="F25" s="292"/>
      <c r="G25" s="278"/>
      <c r="H25" s="269"/>
      <c r="I25" s="269"/>
      <c r="J25" s="269"/>
      <c r="K25" s="269"/>
      <c r="L25" s="269"/>
      <c r="M25" s="269"/>
      <c r="N25" s="270"/>
    </row>
    <row r="26" spans="1:14" ht="15.75" customHeight="1">
      <c r="A26" s="289" t="s">
        <v>13</v>
      </c>
      <c r="B26" s="290"/>
      <c r="C26" s="311" t="str">
        <f>TEXT((F2 - WEEKDAY(F2, 2) +5), "m.d")</f>
        <v>5.20</v>
      </c>
      <c r="D26" s="19" t="s">
        <v>208</v>
      </c>
      <c r="E26" s="309"/>
      <c r="F26" s="292"/>
      <c r="G26" s="306">
        <v>5</v>
      </c>
      <c r="H26" s="307"/>
      <c r="I26" s="307"/>
      <c r="J26" s="307"/>
      <c r="K26" s="307"/>
      <c r="L26" s="307"/>
      <c r="M26" s="307"/>
      <c r="N26" s="315"/>
    </row>
    <row r="27" spans="1:14" ht="15.75">
      <c r="A27" s="291"/>
      <c r="B27" s="292"/>
      <c r="C27" s="312"/>
      <c r="D27" s="20" t="s">
        <v>209</v>
      </c>
      <c r="E27" s="309"/>
      <c r="F27" s="292"/>
      <c r="G27" s="274"/>
      <c r="H27" s="265"/>
      <c r="I27" s="265"/>
      <c r="J27" s="265"/>
      <c r="K27" s="265"/>
      <c r="L27" s="265"/>
      <c r="M27" s="265"/>
      <c r="N27" s="266"/>
    </row>
    <row r="28" spans="1:14" ht="15.75">
      <c r="A28" s="293"/>
      <c r="B28" s="294"/>
      <c r="C28" s="313"/>
      <c r="D28" s="20" t="s">
        <v>211</v>
      </c>
      <c r="E28" s="310"/>
      <c r="F28" s="294"/>
      <c r="G28" s="276"/>
      <c r="H28" s="267"/>
      <c r="I28" s="267"/>
      <c r="J28" s="267"/>
      <c r="K28" s="267"/>
      <c r="L28" s="267"/>
      <c r="M28" s="267"/>
      <c r="N28" s="268"/>
    </row>
    <row r="29" spans="1:14" ht="21" customHeight="1">
      <c r="A29" s="289" t="s">
        <v>20</v>
      </c>
      <c r="B29" s="290"/>
      <c r="C29" s="295" t="str">
        <f>TEXT((F2 - WEEKDAY(F2, 2) +6), "m.d")</f>
        <v>5.21</v>
      </c>
      <c r="D29" s="24" t="s">
        <v>212</v>
      </c>
      <c r="E29" s="298"/>
      <c r="F29" s="299"/>
      <c r="G29" s="300">
        <v>6</v>
      </c>
      <c r="H29" s="244"/>
      <c r="I29" s="245"/>
      <c r="J29" s="245"/>
      <c r="K29" s="303"/>
      <c r="L29" s="244"/>
      <c r="M29" s="245"/>
      <c r="N29" s="246"/>
    </row>
    <row r="30" spans="1:14" ht="19.5" customHeight="1">
      <c r="A30" s="291"/>
      <c r="B30" s="292"/>
      <c r="C30" s="296"/>
      <c r="D30" s="20" t="s">
        <v>213</v>
      </c>
      <c r="E30" s="253"/>
      <c r="F30" s="254"/>
      <c r="G30" s="301"/>
      <c r="H30" s="247"/>
      <c r="I30" s="248"/>
      <c r="J30" s="248"/>
      <c r="K30" s="304"/>
      <c r="L30" s="247"/>
      <c r="M30" s="248"/>
      <c r="N30" s="249"/>
    </row>
    <row r="31" spans="1:14" ht="21" customHeight="1">
      <c r="A31" s="293"/>
      <c r="B31" s="294"/>
      <c r="C31" s="297"/>
      <c r="D31" s="25" t="s">
        <v>220</v>
      </c>
      <c r="E31" s="255"/>
      <c r="F31" s="256"/>
      <c r="G31" s="302"/>
      <c r="H31" s="250"/>
      <c r="I31" s="251"/>
      <c r="J31" s="251"/>
      <c r="K31" s="305"/>
      <c r="L31" s="250"/>
      <c r="M31" s="251"/>
      <c r="N31" s="252"/>
    </row>
    <row r="32" spans="1:14" ht="21" customHeight="1">
      <c r="A32" s="289" t="s">
        <v>21</v>
      </c>
      <c r="B32" s="290"/>
      <c r="C32" s="295" t="str">
        <f>TEXT((F2 - WEEKDAY(F2, 2) +7), "m.d")</f>
        <v>5.22</v>
      </c>
      <c r="D32" s="24" t="s">
        <v>22</v>
      </c>
      <c r="E32" s="298"/>
      <c r="F32" s="299"/>
      <c r="G32" s="300">
        <v>7</v>
      </c>
      <c r="H32" s="244"/>
      <c r="I32" s="245"/>
      <c r="J32" s="245"/>
      <c r="K32" s="303"/>
      <c r="L32" s="244"/>
      <c r="M32" s="245"/>
      <c r="N32" s="246"/>
    </row>
    <row r="33" spans="1:14" ht="21" customHeight="1">
      <c r="A33" s="291"/>
      <c r="B33" s="292"/>
      <c r="C33" s="296"/>
      <c r="D33" s="20" t="s">
        <v>18</v>
      </c>
      <c r="E33" s="253"/>
      <c r="F33" s="254"/>
      <c r="G33" s="301"/>
      <c r="H33" s="247"/>
      <c r="I33" s="248"/>
      <c r="J33" s="248"/>
      <c r="K33" s="304"/>
      <c r="L33" s="247"/>
      <c r="M33" s="248"/>
      <c r="N33" s="249"/>
    </row>
    <row r="34" spans="1:14" ht="21" customHeight="1">
      <c r="A34" s="293"/>
      <c r="B34" s="294"/>
      <c r="C34" s="297"/>
      <c r="D34" s="25" t="s">
        <v>19</v>
      </c>
      <c r="E34" s="255"/>
      <c r="F34" s="256"/>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20"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topLeftCell="A7" zoomScale="75" workbookViewId="0">
      <selection activeCell="D15" sqref="D15:D33"/>
    </sheetView>
  </sheetViews>
  <sheetFormatPr defaultRowHeight="13.5"/>
  <cols>
    <col min="1" max="1" width="5.25" style="2" customWidth="1"/>
    <col min="2" max="2" width="3" style="2" customWidth="1"/>
    <col min="3" max="3" width="7" style="2" customWidth="1"/>
    <col min="4" max="4" width="57.125" style="2" customWidth="1"/>
    <col min="5" max="5" width="4.25" style="2" hidden="1" customWidth="1"/>
    <col min="6" max="6" width="29.125" style="2" customWidth="1"/>
    <col min="7" max="7" width="5.375" style="2" customWidth="1"/>
    <col min="8" max="8" width="6.125" style="2" customWidth="1"/>
    <col min="9" max="9" width="7.125" style="2" customWidth="1"/>
    <col min="10" max="10" width="39.625" style="2" customWidth="1"/>
    <col min="11" max="11" width="5" style="2" hidden="1" customWidth="1"/>
    <col min="12" max="12" width="14" style="2" customWidth="1"/>
    <col min="13" max="13" width="17.125" style="2" customWidth="1"/>
    <col min="14" max="14" width="27.375" style="2" customWidth="1"/>
    <col min="15" max="15" width="6.75" style="2" customWidth="1"/>
    <col min="16" max="16" width="6.875" style="2" customWidth="1"/>
    <col min="17" max="17" width="9" style="2"/>
    <col min="18" max="18" width="26.75" style="2" customWidth="1"/>
    <col min="19" max="16384" width="9" style="2"/>
  </cols>
  <sheetData>
    <row r="1" spans="1:18" ht="38.25" customHeight="1" thickTop="1" thickBot="1">
      <c r="A1" s="355" t="s">
        <v>14</v>
      </c>
      <c r="B1" s="356"/>
      <c r="C1" s="356"/>
      <c r="D1" s="356"/>
      <c r="E1" s="356"/>
      <c r="F1" s="356"/>
      <c r="G1" s="356"/>
      <c r="H1" s="356"/>
      <c r="I1" s="356"/>
      <c r="J1" s="356"/>
      <c r="K1" s="356"/>
      <c r="L1" s="356"/>
      <c r="M1" s="356"/>
      <c r="N1" s="357"/>
      <c r="O1" s="1"/>
      <c r="P1" s="1"/>
      <c r="Q1" s="1"/>
      <c r="R1" s="1"/>
    </row>
    <row r="2" spans="1:18" ht="13.5" customHeight="1" thickTop="1">
      <c r="A2" s="257" t="s">
        <v>28</v>
      </c>
      <c r="B2" s="258"/>
      <c r="C2" s="258"/>
      <c r="D2" s="258"/>
      <c r="E2" s="26"/>
      <c r="F2" s="261">
        <v>42513</v>
      </c>
      <c r="G2" s="363" t="str">
        <f>"第"&amp;WEEKNUM(F2,2)&amp;"周, 从"&amp;TEXT((F2 - WEEKDAY(F2, 2) +1), "e年m月d日")&amp;"到"&amp;TEXT((F2 - WEEKDAY(F2, 2) +7), "e年m月d日")</f>
        <v>第22周, 从2016年5月23日到2016年5月29日</v>
      </c>
      <c r="H2" s="363"/>
      <c r="I2" s="363"/>
      <c r="J2" s="363"/>
      <c r="K2" s="363"/>
      <c r="L2" s="363"/>
      <c r="M2" s="363"/>
      <c r="N2" s="27"/>
      <c r="O2" s="1"/>
      <c r="P2" s="1"/>
      <c r="Q2" s="1"/>
      <c r="R2" s="1"/>
    </row>
    <row r="3" spans="1:18" ht="13.5" customHeight="1">
      <c r="A3" s="259"/>
      <c r="B3" s="260"/>
      <c r="C3" s="260"/>
      <c r="D3" s="260"/>
      <c r="E3" s="28"/>
      <c r="F3" s="262"/>
      <c r="G3" s="364"/>
      <c r="H3" s="364"/>
      <c r="I3" s="364"/>
      <c r="J3" s="364"/>
      <c r="K3" s="364"/>
      <c r="L3" s="364"/>
      <c r="M3" s="364"/>
      <c r="N3" s="29"/>
      <c r="O3" s="3"/>
      <c r="P3" s="3"/>
      <c r="Q3" s="3"/>
      <c r="R3" s="3"/>
    </row>
    <row r="4" spans="1:18" ht="18.75">
      <c r="A4" s="358" t="s">
        <v>25</v>
      </c>
      <c r="B4" s="359"/>
      <c r="C4" s="359"/>
      <c r="D4" s="359"/>
      <c r="E4" s="359"/>
      <c r="F4" s="359"/>
      <c r="G4" s="360" t="s">
        <v>2</v>
      </c>
      <c r="H4" s="361"/>
      <c r="I4" s="361"/>
      <c r="J4" s="361"/>
      <c r="K4" s="361"/>
      <c r="L4" s="361"/>
      <c r="M4" s="361"/>
      <c r="N4" s="362"/>
      <c r="O4" s="4"/>
      <c r="P4" s="4"/>
      <c r="Q4" s="4"/>
      <c r="R4" s="4"/>
    </row>
    <row r="5" spans="1:18" ht="14.25">
      <c r="A5" s="6" t="s">
        <v>3</v>
      </c>
      <c r="B5" s="352" t="s">
        <v>23</v>
      </c>
      <c r="C5" s="353"/>
      <c r="D5" s="353"/>
      <c r="E5" s="353"/>
      <c r="F5" s="353"/>
      <c r="G5" s="79" t="s">
        <v>3</v>
      </c>
      <c r="H5" s="353" t="s">
        <v>4</v>
      </c>
      <c r="I5" s="354"/>
      <c r="J5" s="354"/>
      <c r="K5" s="354"/>
      <c r="L5" s="79" t="s">
        <v>5</v>
      </c>
      <c r="M5" s="79" t="s">
        <v>0</v>
      </c>
      <c r="N5" s="8" t="s">
        <v>1</v>
      </c>
    </row>
    <row r="6" spans="1:18" ht="14.25" customHeight="1">
      <c r="A6" s="9">
        <v>1</v>
      </c>
      <c r="B6" s="350" t="s">
        <v>217</v>
      </c>
      <c r="C6" s="351"/>
      <c r="D6" s="351"/>
      <c r="E6" s="351"/>
      <c r="F6" s="80"/>
      <c r="G6" s="10">
        <v>1</v>
      </c>
      <c r="H6" s="414"/>
      <c r="I6" s="415"/>
      <c r="J6" s="415"/>
      <c r="L6" s="58">
        <v>42516</v>
      </c>
      <c r="M6" s="366" t="s">
        <v>41</v>
      </c>
      <c r="N6" s="59"/>
    </row>
    <row r="7" spans="1:18" ht="14.25" customHeight="1">
      <c r="A7" s="9">
        <v>2</v>
      </c>
      <c r="B7" s="365" t="s">
        <v>218</v>
      </c>
      <c r="C7" s="351"/>
      <c r="D7" s="351"/>
      <c r="E7" s="351"/>
      <c r="F7" s="80"/>
      <c r="G7" s="13">
        <v>2</v>
      </c>
      <c r="H7" s="416"/>
      <c r="I7" s="416"/>
      <c r="J7" s="416"/>
      <c r="L7" s="58"/>
      <c r="M7" s="367"/>
      <c r="N7" s="12"/>
    </row>
    <row r="8" spans="1:18" ht="14.25" customHeight="1">
      <c r="A8" s="9">
        <v>3</v>
      </c>
      <c r="B8" s="350" t="s">
        <v>219</v>
      </c>
      <c r="C8" s="351"/>
      <c r="D8" s="351"/>
      <c r="E8" s="351"/>
      <c r="F8" s="80"/>
      <c r="G8" s="10">
        <v>3</v>
      </c>
      <c r="H8" s="417"/>
      <c r="I8" s="418"/>
      <c r="J8" s="418"/>
      <c r="L8" s="58"/>
      <c r="M8" s="368"/>
      <c r="N8" s="12"/>
    </row>
    <row r="9" spans="1:18" ht="14.25">
      <c r="A9" s="9">
        <v>4</v>
      </c>
      <c r="B9" s="348"/>
      <c r="C9" s="349"/>
      <c r="D9" s="349"/>
      <c r="E9" s="349"/>
      <c r="F9" s="349"/>
      <c r="G9" s="10">
        <v>4</v>
      </c>
      <c r="H9" s="350"/>
      <c r="I9" s="351"/>
      <c r="J9" s="351"/>
      <c r="K9" s="351"/>
      <c r="L9" s="30"/>
      <c r="M9" s="11"/>
      <c r="N9" s="12"/>
    </row>
    <row r="10" spans="1:18" ht="15" thickBot="1">
      <c r="A10" s="14">
        <v>5</v>
      </c>
      <c r="B10" s="320"/>
      <c r="C10" s="321"/>
      <c r="D10" s="321"/>
      <c r="E10" s="321"/>
      <c r="F10" s="321"/>
      <c r="G10" s="15">
        <v>5</v>
      </c>
      <c r="H10" s="322"/>
      <c r="I10" s="322"/>
      <c r="J10" s="322"/>
      <c r="K10" s="322"/>
      <c r="L10" s="31"/>
      <c r="M10" s="16"/>
      <c r="N10" s="17"/>
    </row>
    <row r="11" spans="1:18" ht="15" customHeight="1" thickTop="1">
      <c r="A11" s="332" t="s">
        <v>27</v>
      </c>
      <c r="B11" s="336"/>
      <c r="C11" s="337"/>
      <c r="D11" s="337"/>
      <c r="E11" s="337"/>
      <c r="F11" s="338"/>
      <c r="G11" s="334" t="s">
        <v>26</v>
      </c>
      <c r="H11" s="342"/>
      <c r="I11" s="343"/>
      <c r="J11" s="343"/>
      <c r="K11" s="343"/>
      <c r="L11" s="343"/>
      <c r="M11" s="343"/>
      <c r="N11" s="344"/>
    </row>
    <row r="12" spans="1:18" ht="14.25" customHeight="1" thickBot="1">
      <c r="A12" s="333"/>
      <c r="B12" s="339"/>
      <c r="C12" s="340"/>
      <c r="D12" s="340"/>
      <c r="E12" s="340"/>
      <c r="F12" s="341"/>
      <c r="G12" s="335"/>
      <c r="H12" s="345"/>
      <c r="I12" s="346"/>
      <c r="J12" s="346"/>
      <c r="K12" s="346"/>
      <c r="L12" s="346"/>
      <c r="M12" s="346"/>
      <c r="N12" s="347"/>
    </row>
    <row r="13" spans="1:18" ht="15" thickTop="1">
      <c r="A13" s="327" t="s">
        <v>6</v>
      </c>
      <c r="B13" s="328"/>
      <c r="C13" s="328"/>
      <c r="D13" s="328"/>
      <c r="E13" s="328"/>
      <c r="F13" s="328"/>
      <c r="G13" s="329" t="s">
        <v>7</v>
      </c>
      <c r="H13" s="330"/>
      <c r="I13" s="330"/>
      <c r="J13" s="330"/>
      <c r="K13" s="330"/>
      <c r="L13" s="330"/>
      <c r="M13" s="330"/>
      <c r="N13" s="331"/>
      <c r="O13" s="5"/>
    </row>
    <row r="14" spans="1:18" ht="14.25">
      <c r="A14" s="326" t="s">
        <v>8</v>
      </c>
      <c r="B14" s="318"/>
      <c r="C14" s="318"/>
      <c r="D14" s="81" t="s">
        <v>9</v>
      </c>
      <c r="E14" s="318" t="s">
        <v>15</v>
      </c>
      <c r="F14" s="318"/>
      <c r="G14" s="81" t="s">
        <v>3</v>
      </c>
      <c r="H14" s="318" t="s">
        <v>16</v>
      </c>
      <c r="I14" s="318"/>
      <c r="J14" s="318"/>
      <c r="K14" s="318"/>
      <c r="L14" s="318" t="s">
        <v>17</v>
      </c>
      <c r="M14" s="318"/>
      <c r="N14" s="319"/>
    </row>
    <row r="15" spans="1:18" ht="15.75">
      <c r="A15" s="407" t="s">
        <v>24</v>
      </c>
      <c r="B15" s="408"/>
      <c r="C15" s="65" t="str">
        <f>TEXT((F2 - WEEKDAY(F2, 2) +1), "m.d")</f>
        <v>5.23</v>
      </c>
      <c r="D15" s="24" t="s">
        <v>221</v>
      </c>
      <c r="E15" s="61"/>
      <c r="F15" s="62"/>
      <c r="G15" s="60"/>
      <c r="H15" s="61"/>
      <c r="I15" s="63"/>
      <c r="J15" s="63"/>
      <c r="K15" s="62"/>
      <c r="L15" s="60"/>
      <c r="M15" s="60"/>
      <c r="N15" s="64"/>
    </row>
    <row r="16" spans="1:18" ht="15.75" customHeight="1">
      <c r="A16" s="409"/>
      <c r="B16" s="410"/>
      <c r="C16" s="66"/>
      <c r="D16" s="24" t="s">
        <v>222</v>
      </c>
      <c r="E16" s="308" t="s">
        <v>181</v>
      </c>
      <c r="F16" s="290"/>
      <c r="G16" s="82">
        <v>1</v>
      </c>
      <c r="H16" s="279"/>
      <c r="I16" s="280"/>
      <c r="J16" s="280"/>
      <c r="K16" s="281"/>
      <c r="L16" s="288"/>
      <c r="M16" s="263"/>
      <c r="N16" s="264"/>
    </row>
    <row r="17" spans="1:14" ht="15.75">
      <c r="A17" s="271" t="s">
        <v>10</v>
      </c>
      <c r="B17" s="272"/>
      <c r="C17" s="316" t="str">
        <f>TEXT((F2 - WEEKDAY(F2, 2) +2), "m.d")</f>
        <v>5.24</v>
      </c>
      <c r="D17" s="24" t="s">
        <v>223</v>
      </c>
      <c r="E17" s="309"/>
      <c r="F17" s="292"/>
      <c r="G17" s="272">
        <v>2</v>
      </c>
      <c r="H17" s="288"/>
      <c r="I17" s="263"/>
      <c r="J17" s="263"/>
      <c r="K17" s="263"/>
      <c r="L17" s="263"/>
      <c r="M17" s="263"/>
      <c r="N17" s="264"/>
    </row>
    <row r="18" spans="1:14" ht="15.75">
      <c r="A18" s="273"/>
      <c r="B18" s="274"/>
      <c r="C18" s="312"/>
      <c r="D18" s="20" t="s">
        <v>224</v>
      </c>
      <c r="E18" s="309"/>
      <c r="F18" s="292"/>
      <c r="G18" s="274"/>
      <c r="H18" s="265"/>
      <c r="I18" s="265"/>
      <c r="J18" s="265"/>
      <c r="K18" s="265"/>
      <c r="L18" s="265"/>
      <c r="M18" s="265"/>
      <c r="N18" s="266"/>
    </row>
    <row r="19" spans="1:14" ht="15.75">
      <c r="A19" s="277"/>
      <c r="B19" s="278"/>
      <c r="C19" s="317"/>
      <c r="D19" s="25" t="s">
        <v>225</v>
      </c>
      <c r="E19" s="309"/>
      <c r="F19" s="292"/>
      <c r="G19" s="278"/>
      <c r="H19" s="269"/>
      <c r="I19" s="269"/>
      <c r="J19" s="269"/>
      <c r="K19" s="269"/>
      <c r="L19" s="269"/>
      <c r="M19" s="269"/>
      <c r="N19" s="270"/>
    </row>
    <row r="20" spans="1:14" ht="15.75">
      <c r="A20" s="271" t="s">
        <v>11</v>
      </c>
      <c r="B20" s="272"/>
      <c r="C20" s="316" t="str">
        <f>TEXT((F2 - WEEKDAY(F2, 2) +3), "m.d")</f>
        <v>5.25</v>
      </c>
      <c r="D20" s="24" t="s">
        <v>226</v>
      </c>
      <c r="E20" s="309"/>
      <c r="F20" s="292"/>
      <c r="G20" s="272">
        <v>3</v>
      </c>
      <c r="H20" s="314"/>
      <c r="I20" s="263"/>
      <c r="J20" s="263"/>
      <c r="K20" s="263"/>
      <c r="L20" s="314"/>
      <c r="M20" s="263"/>
      <c r="N20" s="264"/>
    </row>
    <row r="21" spans="1:14" ht="15.75">
      <c r="A21" s="273"/>
      <c r="B21" s="274"/>
      <c r="C21" s="312"/>
      <c r="D21" s="20" t="s">
        <v>227</v>
      </c>
      <c r="E21" s="309"/>
      <c r="F21" s="292"/>
      <c r="G21" s="274"/>
      <c r="H21" s="265"/>
      <c r="I21" s="265"/>
      <c r="J21" s="265"/>
      <c r="K21" s="265"/>
      <c r="L21" s="265"/>
      <c r="M21" s="265"/>
      <c r="N21" s="266"/>
    </row>
    <row r="22" spans="1:14" ht="15.75" customHeight="1">
      <c r="A22" s="289" t="s">
        <v>12</v>
      </c>
      <c r="B22" s="290"/>
      <c r="C22" s="316" t="str">
        <f>TEXT((F2 - WEEKDAY(F2, 2) +4), "m.d")</f>
        <v>5.26</v>
      </c>
      <c r="D22" s="24" t="s">
        <v>228</v>
      </c>
      <c r="E22" s="309"/>
      <c r="F22" s="292"/>
      <c r="G22" s="272">
        <v>4</v>
      </c>
      <c r="H22" s="263"/>
      <c r="I22" s="263"/>
      <c r="J22" s="263"/>
      <c r="K22" s="263"/>
      <c r="L22" s="263"/>
      <c r="M22" s="263"/>
      <c r="N22" s="264"/>
    </row>
    <row r="23" spans="1:14" ht="15.75">
      <c r="A23" s="291"/>
      <c r="B23" s="292"/>
      <c r="C23" s="312"/>
      <c r="D23" s="20" t="s">
        <v>229</v>
      </c>
      <c r="E23" s="309"/>
      <c r="F23" s="292"/>
      <c r="G23" s="274"/>
      <c r="H23" s="265"/>
      <c r="I23" s="265"/>
      <c r="J23" s="265"/>
      <c r="K23" s="265"/>
      <c r="L23" s="265"/>
      <c r="M23" s="265"/>
      <c r="N23" s="266"/>
    </row>
    <row r="24" spans="1:14" ht="15.75">
      <c r="A24" s="291"/>
      <c r="B24" s="292"/>
      <c r="C24" s="313"/>
      <c r="D24" s="23" t="s">
        <v>230</v>
      </c>
      <c r="E24" s="309"/>
      <c r="F24" s="292"/>
      <c r="G24" s="276"/>
      <c r="H24" s="267"/>
      <c r="I24" s="267"/>
      <c r="J24" s="267"/>
      <c r="K24" s="267"/>
      <c r="L24" s="267"/>
      <c r="M24" s="267"/>
      <c r="N24" s="268"/>
    </row>
    <row r="25" spans="1:14" ht="15.75">
      <c r="A25" s="293"/>
      <c r="B25" s="294"/>
      <c r="C25" s="317"/>
      <c r="D25" s="25" t="s">
        <v>231</v>
      </c>
      <c r="E25" s="309"/>
      <c r="F25" s="292"/>
      <c r="G25" s="278"/>
      <c r="H25" s="269"/>
      <c r="I25" s="269"/>
      <c r="J25" s="269"/>
      <c r="K25" s="269"/>
      <c r="L25" s="269"/>
      <c r="M25" s="269"/>
      <c r="N25" s="270"/>
    </row>
    <row r="26" spans="1:14" ht="15.75" customHeight="1">
      <c r="A26" s="289" t="s">
        <v>13</v>
      </c>
      <c r="B26" s="290"/>
      <c r="C26" s="311" t="str">
        <f>TEXT((F2 - WEEKDAY(F2, 2) +5), "m.d")</f>
        <v>5.27</v>
      </c>
      <c r="D26" s="19" t="s">
        <v>232</v>
      </c>
      <c r="E26" s="309"/>
      <c r="F26" s="292"/>
      <c r="G26" s="306">
        <v>5</v>
      </c>
      <c r="H26" s="307"/>
      <c r="I26" s="307"/>
      <c r="J26" s="307"/>
      <c r="K26" s="307"/>
      <c r="L26" s="307"/>
      <c r="M26" s="307"/>
      <c r="N26" s="315"/>
    </row>
    <row r="27" spans="1:14" ht="31.5">
      <c r="A27" s="291"/>
      <c r="B27" s="292"/>
      <c r="C27" s="312"/>
      <c r="D27" s="20" t="s">
        <v>233</v>
      </c>
      <c r="E27" s="309"/>
      <c r="F27" s="292"/>
      <c r="G27" s="274"/>
      <c r="H27" s="265"/>
      <c r="I27" s="265"/>
      <c r="J27" s="265"/>
      <c r="K27" s="265"/>
      <c r="L27" s="265"/>
      <c r="M27" s="265"/>
      <c r="N27" s="266"/>
    </row>
    <row r="28" spans="1:14" ht="15.75">
      <c r="A28" s="293"/>
      <c r="B28" s="294"/>
      <c r="C28" s="313"/>
      <c r="D28" s="20" t="s">
        <v>234</v>
      </c>
      <c r="E28" s="310"/>
      <c r="F28" s="294"/>
      <c r="G28" s="276"/>
      <c r="H28" s="267"/>
      <c r="I28" s="267"/>
      <c r="J28" s="267"/>
      <c r="K28" s="267"/>
      <c r="L28" s="267"/>
      <c r="M28" s="267"/>
      <c r="N28" s="268"/>
    </row>
    <row r="29" spans="1:14" ht="21" customHeight="1">
      <c r="A29" s="289" t="s">
        <v>20</v>
      </c>
      <c r="B29" s="290"/>
      <c r="C29" s="295" t="str">
        <f>TEXT((F2 - WEEKDAY(F2, 2) +6), "m.d")</f>
        <v>5.28</v>
      </c>
      <c r="D29" s="24" t="s">
        <v>235</v>
      </c>
      <c r="E29" s="298"/>
      <c r="F29" s="299"/>
      <c r="G29" s="300">
        <v>6</v>
      </c>
      <c r="H29" s="244"/>
      <c r="I29" s="245"/>
      <c r="J29" s="245"/>
      <c r="K29" s="303"/>
      <c r="L29" s="244"/>
      <c r="M29" s="245"/>
      <c r="N29" s="246"/>
    </row>
    <row r="30" spans="1:14" ht="19.5" customHeight="1">
      <c r="A30" s="291"/>
      <c r="B30" s="292"/>
      <c r="C30" s="296"/>
      <c r="D30" s="20" t="s">
        <v>236</v>
      </c>
      <c r="E30" s="253"/>
      <c r="F30" s="254"/>
      <c r="G30" s="301"/>
      <c r="H30" s="247"/>
      <c r="I30" s="248"/>
      <c r="J30" s="248"/>
      <c r="K30" s="304"/>
      <c r="L30" s="247"/>
      <c r="M30" s="248"/>
      <c r="N30" s="249"/>
    </row>
    <row r="31" spans="1:14" ht="21" customHeight="1">
      <c r="A31" s="293"/>
      <c r="B31" s="294"/>
      <c r="C31" s="297"/>
      <c r="D31" s="25" t="s">
        <v>237</v>
      </c>
      <c r="E31" s="255"/>
      <c r="F31" s="256"/>
      <c r="G31" s="302"/>
      <c r="H31" s="250"/>
      <c r="I31" s="251"/>
      <c r="J31" s="251"/>
      <c r="K31" s="305"/>
      <c r="L31" s="250"/>
      <c r="M31" s="251"/>
      <c r="N31" s="252"/>
    </row>
    <row r="32" spans="1:14" ht="21" customHeight="1">
      <c r="A32" s="289" t="s">
        <v>21</v>
      </c>
      <c r="B32" s="290"/>
      <c r="C32" s="295" t="str">
        <f>TEXT((F2 - WEEKDAY(F2, 2) +7), "m.d")</f>
        <v>5.29</v>
      </c>
      <c r="D32" s="24" t="s">
        <v>239</v>
      </c>
      <c r="E32" s="298"/>
      <c r="F32" s="299"/>
      <c r="G32" s="300">
        <v>7</v>
      </c>
      <c r="H32" s="244"/>
      <c r="I32" s="245"/>
      <c r="J32" s="245"/>
      <c r="K32" s="303"/>
      <c r="L32" s="244"/>
      <c r="M32" s="245"/>
      <c r="N32" s="246"/>
    </row>
    <row r="33" spans="1:14" ht="21" customHeight="1">
      <c r="A33" s="291"/>
      <c r="B33" s="292"/>
      <c r="C33" s="296"/>
      <c r="D33" s="20" t="s">
        <v>238</v>
      </c>
      <c r="E33" s="253"/>
      <c r="F33" s="254"/>
      <c r="G33" s="301"/>
      <c r="H33" s="247"/>
      <c r="I33" s="248"/>
      <c r="J33" s="248"/>
      <c r="K33" s="304"/>
      <c r="L33" s="247"/>
      <c r="M33" s="248"/>
      <c r="N33" s="249"/>
    </row>
    <row r="34" spans="1:14" ht="21" customHeight="1">
      <c r="A34" s="293"/>
      <c r="B34" s="294"/>
      <c r="C34" s="297"/>
      <c r="D34" s="25" t="s">
        <v>19</v>
      </c>
      <c r="E34" s="255"/>
      <c r="F34" s="256"/>
      <c r="G34" s="302"/>
      <c r="H34" s="250"/>
      <c r="I34" s="251"/>
      <c r="J34" s="251"/>
      <c r="K34" s="305"/>
      <c r="L34" s="250"/>
      <c r="M34" s="251"/>
      <c r="N34" s="252"/>
    </row>
    <row r="35" spans="1:14" ht="15.75">
      <c r="A35" s="21"/>
      <c r="B35" s="22"/>
      <c r="C35" s="22"/>
      <c r="D35" s="22"/>
      <c r="E35" s="22"/>
      <c r="F35" s="22"/>
      <c r="G35" s="22"/>
      <c r="H35" s="22"/>
      <c r="I35" s="22"/>
      <c r="J35" s="22"/>
      <c r="K35" s="22"/>
      <c r="L35" s="22"/>
      <c r="M35" s="22"/>
      <c r="N35" s="22"/>
    </row>
    <row r="36" spans="1:14" ht="15.75">
      <c r="A36" s="21"/>
      <c r="B36" s="22"/>
      <c r="C36" s="22"/>
      <c r="D36" s="22"/>
      <c r="E36" s="22"/>
      <c r="F36" s="22"/>
      <c r="G36" s="22"/>
      <c r="H36" s="22"/>
      <c r="I36" s="22"/>
      <c r="J36" s="22"/>
      <c r="K36" s="22"/>
      <c r="L36" s="22"/>
      <c r="M36" s="22"/>
      <c r="N36" s="22"/>
    </row>
  </sheetData>
  <mergeCells count="69">
    <mergeCell ref="A1:N1"/>
    <mergeCell ref="A2:D3"/>
    <mergeCell ref="F2:F3"/>
    <mergeCell ref="G2:M3"/>
    <mergeCell ref="A4:F4"/>
    <mergeCell ref="G4:N4"/>
    <mergeCell ref="B5:F5"/>
    <mergeCell ref="H5:K5"/>
    <mergeCell ref="B6:E6"/>
    <mergeCell ref="H6:J6"/>
    <mergeCell ref="M6:M8"/>
    <mergeCell ref="B7:E7"/>
    <mergeCell ref="H7:J7"/>
    <mergeCell ref="B8:E8"/>
    <mergeCell ref="H8:J8"/>
    <mergeCell ref="B9:F9"/>
    <mergeCell ref="H9:K9"/>
    <mergeCell ref="B10:F10"/>
    <mergeCell ref="H10:K10"/>
    <mergeCell ref="A11:A12"/>
    <mergeCell ref="B11:F12"/>
    <mergeCell ref="G11:G12"/>
    <mergeCell ref="H11:N12"/>
    <mergeCell ref="A13:F13"/>
    <mergeCell ref="G13:N13"/>
    <mergeCell ref="A14:C14"/>
    <mergeCell ref="E14:F14"/>
    <mergeCell ref="H14:K14"/>
    <mergeCell ref="L14:N14"/>
    <mergeCell ref="A15:B16"/>
    <mergeCell ref="E16:F28"/>
    <mergeCell ref="H16:K16"/>
    <mergeCell ref="L16:N16"/>
    <mergeCell ref="A17:B19"/>
    <mergeCell ref="C17:C19"/>
    <mergeCell ref="G17:G19"/>
    <mergeCell ref="H17:K19"/>
    <mergeCell ref="L17:N19"/>
    <mergeCell ref="A20:B21"/>
    <mergeCell ref="C20:C21"/>
    <mergeCell ref="G20:G21"/>
    <mergeCell ref="H20:K21"/>
    <mergeCell ref="L20:N21"/>
    <mergeCell ref="A22:B25"/>
    <mergeCell ref="C22:C25"/>
    <mergeCell ref="G22:G25"/>
    <mergeCell ref="H22:K25"/>
    <mergeCell ref="L22:N25"/>
    <mergeCell ref="A26:B28"/>
    <mergeCell ref="C26:C28"/>
    <mergeCell ref="G26:G28"/>
    <mergeCell ref="H26:K28"/>
    <mergeCell ref="L26:N28"/>
    <mergeCell ref="E34:F34"/>
    <mergeCell ref="L29:N31"/>
    <mergeCell ref="E30:F30"/>
    <mergeCell ref="E31:F31"/>
    <mergeCell ref="A32:B34"/>
    <mergeCell ref="C32:C34"/>
    <mergeCell ref="E32:F32"/>
    <mergeCell ref="G32:G34"/>
    <mergeCell ref="H32:K34"/>
    <mergeCell ref="L32:N34"/>
    <mergeCell ref="E33:F33"/>
    <mergeCell ref="A29:B31"/>
    <mergeCell ref="C29:C31"/>
    <mergeCell ref="E29:F29"/>
    <mergeCell ref="G29:G31"/>
    <mergeCell ref="H29:K31"/>
  </mergeCells>
  <phoneticPr fontId="1" type="noConversion"/>
  <conditionalFormatting sqref="A1:XFD1048576">
    <cfRule type="expression" dxfId="19" priority="1" stopIfTrue="1">
      <formula>CELL("ROW")=ROW()</formula>
    </cfRule>
  </conditionalFormatting>
  <pageMargins left="0.74803149606299213" right="0.74803149606299213" top="0.59055118110236227" bottom="0.39370078740157483" header="0.51181102362204722" footer="0.19685039370078741"/>
  <pageSetup paperSize="9"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45</vt:i4>
      </vt:variant>
    </vt:vector>
  </HeadingPairs>
  <TitlesOfParts>
    <vt:vector size="45" baseType="lpstr">
      <vt:lpstr>第13周</vt:lpstr>
      <vt:lpstr>第14周</vt:lpstr>
      <vt:lpstr>第16周</vt:lpstr>
      <vt:lpstr>第17周 </vt:lpstr>
      <vt:lpstr>第18周 </vt:lpstr>
      <vt:lpstr>第19周 </vt:lpstr>
      <vt:lpstr>第20周  </vt:lpstr>
      <vt:lpstr>第21周   </vt:lpstr>
      <vt:lpstr>第22周    </vt:lpstr>
      <vt:lpstr>第23周 </vt:lpstr>
      <vt:lpstr>第24周  </vt:lpstr>
      <vt:lpstr>第25周   </vt:lpstr>
      <vt:lpstr>第26周    </vt:lpstr>
      <vt:lpstr>第27周     </vt:lpstr>
      <vt:lpstr>第28周      </vt:lpstr>
      <vt:lpstr>第29周</vt:lpstr>
      <vt:lpstr>第30周 </vt:lpstr>
      <vt:lpstr>第31周  </vt:lpstr>
      <vt:lpstr>第32周 </vt:lpstr>
      <vt:lpstr>第33周  </vt:lpstr>
      <vt:lpstr>第34周   </vt:lpstr>
      <vt:lpstr>第35周    </vt:lpstr>
      <vt:lpstr>第36周     </vt:lpstr>
      <vt:lpstr>第37周      </vt:lpstr>
      <vt:lpstr>第38周       </vt:lpstr>
      <vt:lpstr>第39周        </vt:lpstr>
      <vt:lpstr>第40周         </vt:lpstr>
      <vt:lpstr>第41周          </vt:lpstr>
      <vt:lpstr>第42周           </vt:lpstr>
      <vt:lpstr>第43周           </vt:lpstr>
      <vt:lpstr>第44周           </vt:lpstr>
      <vt:lpstr>第45周            </vt:lpstr>
      <vt:lpstr>第46周             </vt:lpstr>
      <vt:lpstr>第47周              </vt:lpstr>
      <vt:lpstr>第48周               </vt:lpstr>
      <vt:lpstr>第49周               </vt:lpstr>
      <vt:lpstr>第50周                </vt:lpstr>
      <vt:lpstr>第51周                </vt:lpstr>
      <vt:lpstr>第52周                 </vt:lpstr>
      <vt:lpstr>第53周                  </vt:lpstr>
      <vt:lpstr>第54周                   </vt:lpstr>
      <vt:lpstr>第55周                    </vt:lpstr>
      <vt:lpstr>第56周                     </vt:lpstr>
      <vt:lpstr>第57周                     </vt:lpstr>
      <vt:lpstr>第58周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baijy</dc:title>
  <dc:creator>YiXiaolin</dc:creator>
  <cp:lastModifiedBy>jishu12</cp:lastModifiedBy>
  <cp:lastPrinted>2011-04-12T06:04:05Z</cp:lastPrinted>
  <dcterms:created xsi:type="dcterms:W3CDTF">1996-12-17T01:32:42Z</dcterms:created>
  <dcterms:modified xsi:type="dcterms:W3CDTF">2017-02-13T01:24:38Z</dcterms:modified>
</cp:coreProperties>
</file>