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 activeTab="1"/>
  </bookViews>
  <sheets>
    <sheet name="总表" sheetId="1" r:id="rId1"/>
    <sheet name="工作量估算" sheetId="2" r:id="rId2"/>
    <sheet name="按角色统计" sheetId="3" r:id="rId3"/>
    <sheet name="差旅费用预算" sheetId="4" r:id="rId4"/>
    <sheet name="说明" sheetId="5" r:id="rId5"/>
  </sheets>
  <calcPr calcId="144525"/>
</workbook>
</file>

<file path=xl/comments1.xml><?xml version="1.0" encoding="utf-8"?>
<comments xmlns="http://schemas.openxmlformats.org/spreadsheetml/2006/main">
  <authors>
    <author>陈奎</author>
  </authors>
  <commentList>
    <comment ref="B2" authorId="0">
      <text>
        <r>
          <rPr>
            <sz val="11"/>
            <color indexed="8"/>
            <rFont val="Helvetica Neue"/>
            <charset val="134"/>
          </rPr>
          <t>陈奎:
如果在售前阶段无项目编号，请填写“无”</t>
        </r>
      </text>
    </comment>
    <comment ref="D4" authorId="0">
      <text>
        <r>
          <rPr>
            <sz val="11"/>
            <color indexed="8"/>
            <rFont val="Helvetica Neue"/>
            <charset val="134"/>
          </rPr>
          <t>陈奎:
业务人员预留给工作量评估人员的评估时间，正常情况下至少为3天</t>
        </r>
      </text>
    </comment>
    <comment ref="D5" authorId="0">
      <text>
        <r>
          <rPr>
            <sz val="11"/>
            <color indexed="8"/>
            <rFont val="Helvetica Neue"/>
            <charset val="134"/>
          </rPr>
          <t>陈奎:
如无其他参与评估人，请填写“无”</t>
        </r>
      </text>
    </comment>
    <comment ref="D6" authorId="0">
      <text>
        <r>
          <rPr>
            <sz val="11"/>
            <color indexed="8"/>
            <rFont val="Helvetica Neue"/>
            <charset val="134"/>
          </rPr>
          <t>陈奎:
详细描述见“说明”</t>
        </r>
      </text>
    </comment>
    <comment ref="B7" authorId="0">
      <text>
        <r>
          <rPr>
            <sz val="11"/>
            <color indexed="8"/>
            <rFont val="Helvetica Neue"/>
            <charset val="134"/>
          </rPr>
          <t>陈奎:
进行评估依据的需求资料清单，如：客户原始需求、与客户访谈记录等</t>
        </r>
      </text>
    </comment>
    <comment ref="B13" authorId="0">
      <text>
        <r>
          <rPr>
            <sz val="11"/>
            <color indexed="8"/>
            <rFont val="Helvetica Neue"/>
            <charset val="134"/>
          </rPr>
          <t>陈奎:
详细估算信息见右边工作量估算表</t>
        </r>
      </text>
    </comment>
    <comment ref="D13" authorId="0">
      <text>
        <r>
          <rPr>
            <sz val="11"/>
            <color indexed="8"/>
            <rFont val="Helvetica Neue"/>
            <charset val="134"/>
          </rPr>
          <t>陈奎:
详细差旅费用预算见右边差旅费用预算表</t>
        </r>
      </text>
    </comment>
    <comment ref="B15" authorId="0">
      <text>
        <r>
          <rPr>
            <sz val="11"/>
            <color indexed="8"/>
            <rFont val="Helvetica Neue"/>
            <charset val="134"/>
          </rPr>
          <t>陈奎:
评估负责人所在部门经理</t>
        </r>
      </text>
    </comment>
  </commentList>
</comments>
</file>

<file path=xl/comments2.xml><?xml version="1.0" encoding="utf-8"?>
<comments xmlns="http://schemas.openxmlformats.org/spreadsheetml/2006/main">
  <authors>
    <author>GMCC</author>
    <author>陈奎</author>
  </authors>
  <commentList>
    <comment ref="E2" authorId="0">
      <text>
        <r>
          <rPr>
            <sz val="11"/>
            <color indexed="8"/>
            <rFont val="Helvetica Neue"/>
            <charset val="134"/>
          </rPr>
          <t>GMCC:
根据具体项目，针对每个小类进行内容描述。
如果发现某些小类需求范围不清晰，可以在此描述假定的需求范围，并以此进行工作量评估。</t>
        </r>
      </text>
    </comment>
    <comment ref="N2" authorId="1">
      <text>
        <r>
          <rPr>
            <sz val="11"/>
            <color indexed="8"/>
            <rFont val="Helvetica Neue"/>
            <charset val="134"/>
          </rPr>
          <t>陈奎:
单位：人日</t>
        </r>
      </text>
    </comment>
    <comment ref="C16" authorId="1">
      <text>
        <r>
          <rPr>
            <sz val="11"/>
            <color indexed="8"/>
            <rFont val="Helvetica Neue"/>
            <charset val="134"/>
          </rPr>
          <t>陈奎:
某些项目有一些关键的技术点未被项目组掌握，项目组需要投入的研究工作量。注意如果在这里评估了工作量，则在上面系统开发阶段的工作量评估就要剔除这部分工作量，避免重复评估。</t>
        </r>
      </text>
    </comment>
  </commentList>
</comments>
</file>

<file path=xl/comments3.xml><?xml version="1.0" encoding="utf-8"?>
<comments xmlns="http://schemas.openxmlformats.org/spreadsheetml/2006/main">
  <authors>
    <author>陈奎</author>
    <author>GMCC</author>
  </authors>
  <commentList>
    <comment ref="B2" authorId="0">
      <text>
        <r>
          <rPr>
            <sz val="11"/>
            <color indexed="8"/>
            <rFont val="Helvetica Neue"/>
            <charset val="134"/>
          </rPr>
          <t>陈奎:
以下角色请与“工作量评估”页中的角色保持一致，包括名称、数量和顺序。</t>
        </r>
      </text>
    </comment>
    <comment ref="C2" authorId="1">
      <text>
        <r>
          <rPr>
            <sz val="11"/>
            <color indexed="8"/>
            <rFont val="Helvetica Neue"/>
            <charset val="134"/>
          </rPr>
          <t xml:space="preserve">GMCC:
根据具体项目，针对每个小类进行内容描述
</t>
        </r>
      </text>
    </comment>
  </commentList>
</comments>
</file>

<file path=xl/comments4.xml><?xml version="1.0" encoding="utf-8"?>
<comments xmlns="http://schemas.openxmlformats.org/spreadsheetml/2006/main">
  <authors>
    <author>陈奎</author>
  </authors>
  <commentList>
    <comment ref="D2" authorId="0">
      <text>
        <r>
          <rPr>
            <sz val="11"/>
            <color indexed="8"/>
            <rFont val="Helvetica Neue"/>
            <charset val="134"/>
          </rPr>
          <t>陈奎:
说明在本阶段，市外交通费、住宿费用、出差补助是如何计算出来的。
一个例子如下：在需求调研阶段，项目组2人，需要去客户现场需求调研，坐火车来回各一次，则费用计算说明按如下填写：
市外交通费＝2次（来回） * 2人 * 300元卧铺
住宿费用= 2人 * 5晚 * 200元标间 
出差补助= 2人 * 6天 * 35元补助标准
补助标准：北京、上海、深圳50元/天，其余地方35元/天。</t>
        </r>
      </text>
    </comment>
    <comment ref="A5" authorId="0">
      <text>
        <r>
          <rPr>
            <sz val="11"/>
            <color indexed="8"/>
            <rFont val="Helvetica Neue"/>
            <charset val="134"/>
          </rPr>
          <t>陈奎:
项目开发</t>
        </r>
      </text>
    </comment>
    <comment ref="A6" authorId="0">
      <text>
        <r>
          <rPr>
            <sz val="11"/>
            <color indexed="8"/>
            <rFont val="Helvetica Neue"/>
            <charset val="134"/>
          </rPr>
          <t>陈奎:
项目测试</t>
        </r>
      </text>
    </comment>
    <comment ref="A7" authorId="0">
      <text>
        <r>
          <rPr>
            <sz val="11"/>
            <color indexed="8"/>
            <rFont val="Helvetica Neue"/>
            <charset val="134"/>
          </rPr>
          <t>陈奎:
部署试用及系统验收</t>
        </r>
      </text>
    </comment>
  </commentList>
</comments>
</file>

<file path=xl/sharedStrings.xml><?xml version="1.0" encoding="utf-8"?>
<sst xmlns="http://schemas.openxmlformats.org/spreadsheetml/2006/main" count="244">
  <si>
    <t>总    表</t>
  </si>
  <si>
    <t>项目编号</t>
  </si>
  <si>
    <t>项目名称</t>
  </si>
  <si>
    <t>项目阶段</t>
  </si>
  <si>
    <t>售前阶段/需求阶段</t>
  </si>
  <si>
    <t>项目类型</t>
  </si>
  <si>
    <t>产品研发项目/应用开发项目/实施项目/维护项目</t>
  </si>
  <si>
    <t>业务人员</t>
  </si>
  <si>
    <t>业务人员预留评估时间（小时）</t>
  </si>
  <si>
    <t>估算负责人</t>
  </si>
  <si>
    <t>其他参与评估人</t>
  </si>
  <si>
    <t>估算日期</t>
  </si>
  <si>
    <t>估算方法</t>
  </si>
  <si>
    <t>普通估算/专家法/三点法</t>
  </si>
  <si>
    <t>评估依据需求资料</t>
  </si>
  <si>
    <t>备注</t>
  </si>
  <si>
    <t>估算值汇总(人日)</t>
  </si>
  <si>
    <t>差旅费用预算汇总（元）</t>
  </si>
  <si>
    <t>部门经理签字及意见</t>
  </si>
  <si>
    <t>审批时间</t>
  </si>
  <si>
    <t>业务人员签字及意见</t>
  </si>
  <si>
    <t>使用说明：</t>
  </si>
  <si>
    <t>蓝色背景表格表示系统自动统计</t>
  </si>
  <si>
    <t>灰色背景表格表示标题部分不需填写</t>
  </si>
  <si>
    <t>白色背景表格表示需手工填写内容</t>
  </si>
  <si>
    <t>黄色背景表格表示根据实际情况可以对内容作调整</t>
  </si>
  <si>
    <t>工作量估算（人日）</t>
  </si>
  <si>
    <t>序号</t>
  </si>
  <si>
    <t>大类</t>
  </si>
  <si>
    <t>中类</t>
  </si>
  <si>
    <t>小类</t>
  </si>
  <si>
    <t>内容描述及假设</t>
  </si>
  <si>
    <t>项目经理</t>
  </si>
  <si>
    <t>系统架构师</t>
  </si>
  <si>
    <t>顾问</t>
  </si>
  <si>
    <t>开发工程师</t>
  </si>
  <si>
    <t>测试工程师</t>
  </si>
  <si>
    <t>用户界面设计工程师</t>
  </si>
  <si>
    <t>文档工程师</t>
  </si>
  <si>
    <t>系统维护工程师</t>
  </si>
  <si>
    <t>小计</t>
  </si>
  <si>
    <t>计划阶段</t>
  </si>
  <si>
    <t>制定项目计划</t>
  </si>
  <si>
    <t>项目启动会</t>
  </si>
  <si>
    <t>需求阶段</t>
  </si>
  <si>
    <t>制定需求调研计划</t>
  </si>
  <si>
    <t>制定需求调研计划，与客户确认</t>
  </si>
  <si>
    <t>需求调研</t>
  </si>
  <si>
    <t>采用问卷、访谈等方式对客户作调研，包括对功能、UI风格、客户网络环境等的调研，整理调研日志</t>
  </si>
  <si>
    <t>原型设计与制作</t>
  </si>
  <si>
    <t>根据功能需求设计原型</t>
  </si>
  <si>
    <t>开发需求规格说明书</t>
  </si>
  <si>
    <t>分析客户提出的需求，开发和编制需求规格说明书，进行公司内部评审</t>
  </si>
  <si>
    <t>需求评审与确认</t>
  </si>
  <si>
    <t>召开评审会议，客户评审需求规格说明书，通过后签字确认</t>
  </si>
  <si>
    <t>设计阶段</t>
  </si>
  <si>
    <t>架构设计</t>
  </si>
  <si>
    <t>概要设计</t>
  </si>
  <si>
    <t>详细设计</t>
  </si>
  <si>
    <t>数据库设计</t>
  </si>
  <si>
    <t>UI设计</t>
  </si>
  <si>
    <t>设计评审</t>
  </si>
  <si>
    <t>关键技术1研究</t>
  </si>
  <si>
    <t>语音识别</t>
  </si>
  <si>
    <t>学生普通话录音转成文字</t>
  </si>
  <si>
    <t>学生英语录音转成英文单词</t>
  </si>
  <si>
    <t>开发阶段</t>
  </si>
  <si>
    <t>招生版</t>
  </si>
  <si>
    <t>首页</t>
  </si>
  <si>
    <t>生成做题二维码（按渠道）</t>
  </si>
  <si>
    <t>扫码进入系统</t>
  </si>
  <si>
    <t>招生考试</t>
  </si>
  <si>
    <t>查看考试试题</t>
  </si>
  <si>
    <t>学生答题并提交答案</t>
  </si>
  <si>
    <t>提交个人信息</t>
  </si>
  <si>
    <t>查看成绩报告</t>
  </si>
  <si>
    <t>后台管理</t>
  </si>
  <si>
    <t>查询卓越题库</t>
  </si>
  <si>
    <t>设置考试</t>
  </si>
  <si>
    <t>合成、更新试卷</t>
  </si>
  <si>
    <t>系统自动判卷</t>
  </si>
  <si>
    <t>合成成绩报告</t>
  </si>
  <si>
    <t>统计各渠道扫码数量</t>
  </si>
  <si>
    <t>统计各渠道招生数量</t>
  </si>
  <si>
    <t>统计转化率</t>
  </si>
  <si>
    <t>上课版</t>
  </si>
  <si>
    <t>注册登录</t>
  </si>
  <si>
    <t>手机注册引向招生页面</t>
  </si>
  <si>
    <t>读取卓越TMS系统的学生信息</t>
  </si>
  <si>
    <t>密码登录</t>
  </si>
  <si>
    <t>忘了密码</t>
  </si>
  <si>
    <t>短信登录</t>
  </si>
  <si>
    <t>课堂考试</t>
  </si>
  <si>
    <t>系统自动批阅客观题</t>
  </si>
  <si>
    <t>学生查看成绩报告</t>
  </si>
  <si>
    <t>设置考试、练习、作业</t>
  </si>
  <si>
    <t>自动生成试卷</t>
  </si>
  <si>
    <t>手动生成试卷</t>
  </si>
  <si>
    <t>查询历史试卷</t>
  </si>
  <si>
    <t>老师批阅主观题</t>
  </si>
  <si>
    <t>统计各题正确率</t>
  </si>
  <si>
    <t>查询学生成绩报告</t>
  </si>
  <si>
    <t>大型考版</t>
  </si>
  <si>
    <t>导入机构学生生成账号</t>
  </si>
  <si>
    <t>考试</t>
  </si>
  <si>
    <t>批量导入试题组卷</t>
  </si>
  <si>
    <t>手动调整试卷</t>
  </si>
  <si>
    <t>生成学生成绩报告</t>
  </si>
  <si>
    <t>查询学生成绩</t>
  </si>
  <si>
    <t>学生管理</t>
  </si>
  <si>
    <t>学生账号管理</t>
  </si>
  <si>
    <t>学生考试管理</t>
  </si>
  <si>
    <t>学生成绩管理</t>
  </si>
  <si>
    <t>学生个人信息管理</t>
  </si>
  <si>
    <t>老师管理</t>
  </si>
  <si>
    <t>老师账号管理</t>
  </si>
  <si>
    <t>老师权限管理</t>
  </si>
  <si>
    <t>试题管理</t>
  </si>
  <si>
    <t>试题查询</t>
  </si>
  <si>
    <t>试题修改</t>
  </si>
  <si>
    <t>试题增加</t>
  </si>
  <si>
    <t>试题删除</t>
  </si>
  <si>
    <t>考试管理
（具体功能点及时间见上）</t>
  </si>
  <si>
    <t>招生考试管理</t>
  </si>
  <si>
    <t>上课考试管理</t>
  </si>
  <si>
    <t>大型考试管理</t>
  </si>
  <si>
    <t>设置成绩等级</t>
  </si>
  <si>
    <t>统计报表</t>
  </si>
  <si>
    <t>根据具体报表需求定</t>
  </si>
  <si>
    <t>系统管理</t>
  </si>
  <si>
    <t>系统用户管理</t>
  </si>
  <si>
    <t>系统角色管理</t>
  </si>
  <si>
    <t>系统权限管理</t>
  </si>
  <si>
    <t>其他</t>
  </si>
  <si>
    <t>接口对接</t>
  </si>
  <si>
    <t>TMS系统，题库系统相关接口</t>
  </si>
  <si>
    <t>验证阶段</t>
  </si>
  <si>
    <t>制定测试计划和用例</t>
  </si>
  <si>
    <t>重点在集成测试计划、集成测试用例、系统测试计划、系统测试用例。</t>
  </si>
  <si>
    <t>集成测试</t>
  </si>
  <si>
    <t>重点测试系统中模块与模块之间的接口，以及系统与外部系统的接口</t>
  </si>
  <si>
    <t>系统测试</t>
  </si>
  <si>
    <t>完成集成测试后，对已经集成好的软件系统进行彻底的测试，以确认系统是否实现了软件需求规格说明书所指定的各种要求。系统测试包括功能测试、性能测试、兼容性测试等。</t>
  </si>
  <si>
    <t>配合客户作可接受测试</t>
  </si>
  <si>
    <t>将程序部署到客户的测试环境上，并配合客户在测试环境上进行测试，以验证系统是否满足客户的真实需求。</t>
  </si>
  <si>
    <t>发布阶段</t>
  </si>
  <si>
    <t>系统部署</t>
  </si>
  <si>
    <t>将程序部署到客户的正式生产环境上</t>
  </si>
  <si>
    <t>数据初始化</t>
  </si>
  <si>
    <t>用户培训</t>
  </si>
  <si>
    <t>文档编写</t>
  </si>
  <si>
    <t>系统试运行</t>
  </si>
  <si>
    <t>包括现场支持服务</t>
  </si>
  <si>
    <t>初验</t>
  </si>
  <si>
    <t>终验</t>
  </si>
  <si>
    <t>维护阶段</t>
  </si>
  <si>
    <t>系统问题处理</t>
  </si>
  <si>
    <t>免费提供</t>
  </si>
  <si>
    <t>系统功能调整优化</t>
  </si>
  <si>
    <t>预计xx人日作为系统功能调整优化</t>
  </si>
  <si>
    <t>全生命周期</t>
  </si>
  <si>
    <t>项目管理监控</t>
  </si>
  <si>
    <t>包括计划安排与监控、干系人管理、客户沟通汇报、周例会、里程碑总结等工作。</t>
  </si>
  <si>
    <t>配置管理</t>
  </si>
  <si>
    <t>质量保证</t>
  </si>
  <si>
    <t>角色分类表：</t>
  </si>
  <si>
    <t>分类</t>
  </si>
  <si>
    <t>角色</t>
  </si>
  <si>
    <t>软件开发</t>
  </si>
  <si>
    <t>---软件开发---</t>
  </si>
  <si>
    <t>初级软件开发工程师</t>
  </si>
  <si>
    <t>高级开发工程师</t>
  </si>
  <si>
    <t>项目管理</t>
  </si>
  <si>
    <t>--项目管理---</t>
  </si>
  <si>
    <t>高级项目经理</t>
  </si>
  <si>
    <t>测试</t>
  </si>
  <si>
    <t>--测    试---</t>
  </si>
  <si>
    <t>高级测试工程师</t>
  </si>
  <si>
    <t>测试经理</t>
  </si>
  <si>
    <r>
      <rPr>
        <sz val="12"/>
        <color indexed="8"/>
        <rFont val="Verdana"/>
        <charset val="134"/>
      </rPr>
      <t>UI</t>
    </r>
    <r>
      <rPr>
        <sz val="12"/>
        <color indexed="8"/>
        <rFont val="宋体"/>
        <charset val="134"/>
      </rPr>
      <t>设计</t>
    </r>
  </si>
  <si>
    <t>--UI设计---</t>
  </si>
  <si>
    <t>高级用户风格设计师</t>
  </si>
  <si>
    <t>网络系统</t>
  </si>
  <si>
    <t>--网络系统---</t>
  </si>
  <si>
    <t>域架构师</t>
  </si>
  <si>
    <t>系统工程师</t>
  </si>
  <si>
    <t>--顾问---</t>
  </si>
  <si>
    <t>助理顾问</t>
  </si>
  <si>
    <t>高级顾问</t>
  </si>
  <si>
    <t>资深顾问</t>
  </si>
  <si>
    <t>维护</t>
  </si>
  <si>
    <t>--维护---</t>
  </si>
  <si>
    <t>高级系统维护工程师</t>
  </si>
  <si>
    <t>系统维护经理</t>
  </si>
  <si>
    <t>用户教育</t>
  </si>
  <si>
    <t>--用户教育---</t>
  </si>
  <si>
    <t>用户教育工程师</t>
  </si>
  <si>
    <t>数据库</t>
  </si>
  <si>
    <t>--数据库---</t>
  </si>
  <si>
    <t>数据分析师</t>
  </si>
  <si>
    <t>数据库管理员</t>
  </si>
  <si>
    <t>按角色统计工作量</t>
  </si>
  <si>
    <t>内容描述</t>
  </si>
  <si>
    <t>工作量（人日）</t>
  </si>
  <si>
    <r>
      <rPr>
        <sz val="9"/>
        <color indexed="8"/>
        <rFont val="Verdana"/>
        <charset val="134"/>
      </rPr>
      <t>UI</t>
    </r>
    <r>
      <rPr>
        <sz val="9"/>
        <color indexed="8"/>
        <rFont val="宋体"/>
        <charset val="134"/>
      </rPr>
      <t>设计</t>
    </r>
  </si>
  <si>
    <t>差旅费用预算</t>
  </si>
  <si>
    <t>时间段</t>
  </si>
  <si>
    <t>项目组人数</t>
  </si>
  <si>
    <t>费用计算说明</t>
  </si>
  <si>
    <t>市外交通费（元）</t>
  </si>
  <si>
    <t>住宿费用（元）</t>
  </si>
  <si>
    <t>出差补助（元）</t>
  </si>
  <si>
    <t>市外交通费=
住宿费用=
出差补助=</t>
  </si>
  <si>
    <t>实现阶段</t>
  </si>
  <si>
    <t>合计(元）</t>
  </si>
  <si>
    <t>总计(元）</t>
  </si>
  <si>
    <t>三种估算方法比较如下：</t>
  </si>
  <si>
    <t>估算人数</t>
  </si>
  <si>
    <t>方法描述</t>
  </si>
  <si>
    <t>普通估算</t>
  </si>
  <si>
    <t>1人</t>
  </si>
  <si>
    <t>评估人对每个需求直接估算出一个工作量值，作为估算值</t>
  </si>
  <si>
    <t>专家法</t>
  </si>
  <si>
    <t>2人及以上</t>
  </si>
  <si>
    <t>邀请多名技术专家分别对需求进行评估，每个专家的评估结果汇总后，进行沟通重估，控制偏差在允许范围（10％）以内，取平均值作为估算值。</t>
  </si>
  <si>
    <t>专家法和三点法可以结合在一起进行，每个专家采用三点法进行评估，得到的期望值汇总后取平均值。</t>
  </si>
  <si>
    <t>三点法</t>
  </si>
  <si>
    <t>评估人对每个需求进行悲观值、可能值和乐观值的估算，根据加权平均公式计算出期望值作为估算值。</t>
  </si>
  <si>
    <t>在“工作量估算”Sheet中，记录的是估算最终结果。而采用不同估算方法，估算过程数据是不同的。下面以估算“需求调研”小类中的“需求分析员”角色需要工作量为例，介绍它们之间的不同：</t>
  </si>
  <si>
    <t>1.普通估算：估算人直接估算在需求调研时，需求分析员需投入20人日</t>
  </si>
  <si>
    <t>需求分析员</t>
  </si>
  <si>
    <t>2.专家法：三位专家估算的值分别为18人日、21人日、19人日，偏差8.62%控制在允许范围（10％）以内，以平均值19.33人日作为估算值；</t>
  </si>
  <si>
    <t>需求分析员
(专家1估算值)</t>
  </si>
  <si>
    <t>需求分析员
(专家2估算值)</t>
  </si>
  <si>
    <t>需求分析员
(专家3估算值)</t>
  </si>
  <si>
    <t>最大值
(人日）</t>
  </si>
  <si>
    <t>平均值
(人日）</t>
  </si>
  <si>
    <t>最小值
(人日）</t>
  </si>
  <si>
    <t>偏差
（％)</t>
  </si>
  <si>
    <t>3.三点法：估算人估算的悲观值、可能值和乐观值分别为25人日、20人日、18人日，得到期望值20.50作为估算值；</t>
  </si>
  <si>
    <t>需求分析员
（悲观值）</t>
  </si>
  <si>
    <t>需求分析员
（可能值）</t>
  </si>
  <si>
    <t>需求分析员
（乐观值）</t>
  </si>
  <si>
    <t>期望值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</si>
</sst>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&quot; &quot;;&quot;(¥&quot;#,##0\)"/>
    <numFmt numFmtId="177" formatCode="0.00&quot; &quot;"/>
    <numFmt numFmtId="178" formatCode="\¥#,##0.00;&quot;¥-&quot;#,##0.00"/>
    <numFmt numFmtId="179" formatCode="0&quot; &quot;;\(0\)"/>
  </numFmts>
  <fonts count="30"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12"/>
      <name val="宋体"/>
      <charset val="134"/>
    </font>
    <font>
      <sz val="10"/>
      <color indexed="15"/>
      <name val="宋体"/>
      <charset val="134"/>
    </font>
    <font>
      <sz val="9"/>
      <color indexed="8"/>
      <name val="宋体"/>
      <charset val="134"/>
    </font>
    <font>
      <sz val="9"/>
      <color indexed="8"/>
      <name val="Verdana"/>
      <charset val="134"/>
    </font>
    <font>
      <sz val="12"/>
      <color indexed="15"/>
      <name val="宋体"/>
      <charset val="134"/>
    </font>
    <font>
      <sz val="12"/>
      <color indexed="8"/>
      <name val="Verdana"/>
      <charset val="134"/>
    </font>
    <font>
      <sz val="10"/>
      <color indexed="12"/>
      <name val="宋体"/>
      <charset val="134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4" borderId="3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6" borderId="33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31" borderId="39" applyNumberFormat="0" applyAlignment="0" applyProtection="0">
      <alignment vertical="center"/>
    </xf>
    <xf numFmtId="0" fontId="28" fillId="31" borderId="34" applyNumberFormat="0" applyAlignment="0" applyProtection="0">
      <alignment vertical="center"/>
    </xf>
    <xf numFmtId="0" fontId="29" fillId="36" borderId="4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4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49" fontId="1" fillId="2" borderId="8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5" borderId="4" xfId="0" applyNumberFormat="1" applyFont="1" applyFill="1" applyBorder="1" applyAlignment="1">
      <alignment vertical="center" wrapText="1"/>
    </xf>
    <xf numFmtId="177" fontId="0" fillId="5" borderId="4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49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right" vertical="center"/>
    </xf>
    <xf numFmtId="49" fontId="1" fillId="3" borderId="1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178" fontId="1" fillId="5" borderId="4" xfId="0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178" fontId="1" fillId="5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wrapText="1"/>
    </xf>
    <xf numFmtId="0" fontId="1" fillId="2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79" fontId="1" fillId="5" borderId="4" xfId="0" applyNumberFormat="1" applyFont="1" applyFill="1" applyBorder="1" applyAlignment="1">
      <alignment horizontal="right" vertic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79" fontId="0" fillId="5" borderId="4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wrapText="1"/>
    </xf>
    <xf numFmtId="0" fontId="0" fillId="2" borderId="4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79" fontId="0" fillId="2" borderId="4" xfId="0" applyNumberFormat="1" applyFont="1" applyFill="1" applyBorder="1" applyAlignment="1">
      <alignment horizontal="right" vertical="center"/>
    </xf>
    <xf numFmtId="0" fontId="0" fillId="2" borderId="4" xfId="0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horizontal="left" vertical="center" wrapText="1"/>
    </xf>
    <xf numFmtId="49" fontId="0" fillId="2" borderId="17" xfId="0" applyNumberFormat="1" applyFont="1" applyFill="1" applyBorder="1" applyAlignment="1">
      <alignment horizontal="left" vertical="center" wrapText="1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left" vertical="center"/>
    </xf>
    <xf numFmtId="49" fontId="0" fillId="2" borderId="16" xfId="0" applyNumberFormat="1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179" fontId="0" fillId="2" borderId="4" xfId="0" applyNumberFormat="1" applyFont="1" applyFill="1" applyBorder="1" applyAlignment="1">
      <alignment horizontal="right" vertical="center" wrapText="1"/>
    </xf>
    <xf numFmtId="179" fontId="7" fillId="2" borderId="4" xfId="0" applyNumberFormat="1" applyFont="1" applyFill="1" applyBorder="1" applyAlignment="1">
      <alignment horizontal="right" vertical="center"/>
    </xf>
    <xf numFmtId="49" fontId="0" fillId="2" borderId="21" xfId="0" applyNumberFormat="1" applyFont="1" applyFill="1" applyBorder="1" applyAlignment="1">
      <alignment horizontal="left" vertical="center"/>
    </xf>
    <xf numFmtId="49" fontId="0" fillId="2" borderId="16" xfId="0" applyNumberFormat="1" applyFont="1" applyFill="1" applyBorder="1" applyAlignment="1">
      <alignment vertical="center"/>
    </xf>
    <xf numFmtId="0" fontId="0" fillId="2" borderId="20" xfId="0" applyNumberFormat="1" applyFont="1" applyFill="1" applyBorder="1" applyAlignment="1">
      <alignment horizontal="left" vertical="center"/>
    </xf>
    <xf numFmtId="49" fontId="0" fillId="2" borderId="22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horizontal="left" vertical="center"/>
    </xf>
    <xf numFmtId="49" fontId="0" fillId="2" borderId="20" xfId="0" applyNumberFormat="1" applyFont="1" applyFill="1" applyBorder="1" applyAlignment="1">
      <alignment vertical="center"/>
    </xf>
    <xf numFmtId="179" fontId="7" fillId="2" borderId="16" xfId="0" applyNumberFormat="1" applyFont="1" applyFill="1" applyBorder="1" applyAlignment="1">
      <alignment horizontal="right" vertical="center"/>
    </xf>
    <xf numFmtId="49" fontId="0" fillId="2" borderId="25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center" wrapText="1"/>
    </xf>
    <xf numFmtId="49" fontId="0" fillId="3" borderId="4" xfId="0" applyNumberFormat="1" applyFont="1" applyFill="1" applyBorder="1" applyAlignment="1">
      <alignment vertical="center" wrapText="1"/>
    </xf>
    <xf numFmtId="179" fontId="0" fillId="5" borderId="4" xfId="0" applyNumberFormat="1" applyFont="1" applyFill="1" applyBorder="1" applyAlignment="1">
      <alignment horizontal="right" vertical="center"/>
    </xf>
    <xf numFmtId="179" fontId="7" fillId="2" borderId="4" xfId="0" applyNumberFormat="1" applyFont="1" applyFill="1" applyBorder="1" applyAlignment="1">
      <alignment horizontal="right" vertical="center" wrapText="1"/>
    </xf>
    <xf numFmtId="0" fontId="0" fillId="2" borderId="4" xfId="0" applyNumberFormat="1" applyFont="1" applyFill="1" applyBorder="1" applyAlignment="1">
      <alignment horizontal="right" vertical="center"/>
    </xf>
    <xf numFmtId="0" fontId="7" fillId="2" borderId="11" xfId="0" applyFont="1" applyFill="1" applyBorder="1" applyAlignment="1">
      <alignment vertical="center"/>
    </xf>
    <xf numFmtId="0" fontId="0" fillId="2" borderId="24" xfId="0" applyNumberFormat="1" applyFont="1" applyFill="1" applyBorder="1" applyAlignment="1">
      <alignment horizontal="left" vertical="center"/>
    </xf>
    <xf numFmtId="179" fontId="7" fillId="2" borderId="14" xfId="0" applyNumberFormat="1" applyFont="1" applyFill="1" applyBorder="1" applyAlignment="1">
      <alignment horizontal="right" vertical="center"/>
    </xf>
    <xf numFmtId="0" fontId="0" fillId="0" borderId="20" xfId="0" applyNumberFormat="1" applyFont="1" applyBorder="1" applyAlignment="1"/>
    <xf numFmtId="0" fontId="0" fillId="2" borderId="4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left" vertical="center"/>
    </xf>
    <xf numFmtId="0" fontId="0" fillId="2" borderId="28" xfId="0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left" vertical="center"/>
    </xf>
    <xf numFmtId="0" fontId="0" fillId="2" borderId="27" xfId="0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vertical="center" wrapText="1"/>
    </xf>
    <xf numFmtId="49" fontId="8" fillId="2" borderId="4" xfId="0" applyNumberFormat="1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0" fillId="2" borderId="17" xfId="0" applyNumberFormat="1" applyFont="1" applyFill="1" applyBorder="1" applyAlignment="1">
      <alignment horizontal="right" vertical="center"/>
    </xf>
    <xf numFmtId="0" fontId="0" fillId="2" borderId="20" xfId="0" applyNumberFormat="1" applyFont="1" applyFill="1" applyBorder="1" applyAlignment="1">
      <alignment vertical="center"/>
    </xf>
    <xf numFmtId="179" fontId="0" fillId="2" borderId="16" xfId="0" applyNumberFormat="1" applyFont="1" applyFill="1" applyBorder="1" applyAlignment="1">
      <alignment horizontal="right" vertical="center"/>
    </xf>
    <xf numFmtId="0" fontId="0" fillId="2" borderId="30" xfId="0" applyNumberFormat="1" applyFont="1" applyFill="1" applyBorder="1" applyAlignment="1">
      <alignment vertical="center"/>
    </xf>
    <xf numFmtId="0" fontId="0" fillId="2" borderId="31" xfId="0" applyNumberFormat="1" applyFont="1" applyFill="1" applyBorder="1" applyAlignment="1">
      <alignment horizontal="right" vertical="center"/>
    </xf>
    <xf numFmtId="0" fontId="0" fillId="2" borderId="4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vertical="center" wrapText="1"/>
    </xf>
    <xf numFmtId="14" fontId="0" fillId="2" borderId="10" xfId="0" applyNumberFormat="1" applyFont="1" applyFill="1" applyBorder="1" applyAlignment="1">
      <alignment horizontal="left" vertical="center"/>
    </xf>
    <xf numFmtId="14" fontId="0" fillId="2" borderId="10" xfId="0" applyNumberFormat="1" applyFont="1" applyFill="1" applyBorder="1" applyAlignment="1">
      <alignment horizontal="left" vertical="center" wrapText="1"/>
    </xf>
    <xf numFmtId="0" fontId="0" fillId="2" borderId="32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49" fontId="1" fillId="3" borderId="1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49" fontId="0" fillId="2" borderId="2" xfId="0" applyNumberFormat="1" applyFont="1" applyFill="1" applyBorder="1" applyAlignment="1">
      <alignment vertical="center"/>
    </xf>
    <xf numFmtId="0" fontId="0" fillId="5" borderId="4" xfId="0" applyFont="1" applyFill="1" applyBorder="1" applyAlignment="1">
      <alignment vertical="center" wrapText="1"/>
    </xf>
    <xf numFmtId="49" fontId="0" fillId="2" borderId="11" xfId="0" applyNumberFormat="1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C0C0C0"/>
      <rgbColor rgb="00333399"/>
      <rgbColor rgb="00CCCCFF"/>
      <rgbColor rgb="00FCF305"/>
      <rgbColor rgb="00DD0806"/>
      <rgbColor rgb="00FF0000"/>
      <rgbColor rgb="00333333"/>
      <rgbColor rgb="0096969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showGridLines="0" topLeftCell="A13" workbookViewId="0">
      <selection activeCell="A1" sqref="A1"/>
    </sheetView>
  </sheetViews>
  <sheetFormatPr defaultColWidth="8.875" defaultRowHeight="12" customHeight="1" outlineLevelCol="5"/>
  <cols>
    <col min="1" max="1" width="2.5" style="1" customWidth="1"/>
    <col min="2" max="2" width="17.625" style="1" customWidth="1"/>
    <col min="3" max="3" width="25.375" style="1" customWidth="1"/>
    <col min="4" max="4" width="17.375" style="1" customWidth="1"/>
    <col min="5" max="5" width="34.125" style="1" customWidth="1"/>
    <col min="6" max="6" width="8.5" style="1" customWidth="1"/>
    <col min="7" max="256" width="8.875" style="1" customWidth="1"/>
  </cols>
  <sheetData>
    <row r="1" ht="27" customHeight="1" spans="1:6">
      <c r="A1" s="2"/>
      <c r="B1" s="129" t="s">
        <v>0</v>
      </c>
      <c r="C1" s="130"/>
      <c r="D1" s="130"/>
      <c r="E1" s="130"/>
      <c r="F1" s="2"/>
    </row>
    <row r="2" ht="17.1" customHeight="1" spans="1:6">
      <c r="A2" s="5"/>
      <c r="B2" s="45" t="s">
        <v>1</v>
      </c>
      <c r="C2" s="8"/>
      <c r="D2" s="45" t="s">
        <v>2</v>
      </c>
      <c r="E2" s="8"/>
      <c r="F2" s="22"/>
    </row>
    <row r="3" ht="30.95" customHeight="1" spans="1:6">
      <c r="A3" s="5"/>
      <c r="B3" s="45" t="s">
        <v>3</v>
      </c>
      <c r="C3" s="131" t="s">
        <v>4</v>
      </c>
      <c r="D3" s="45" t="s">
        <v>5</v>
      </c>
      <c r="E3" s="131" t="s">
        <v>6</v>
      </c>
      <c r="F3" s="22"/>
    </row>
    <row r="4" ht="30.95" customHeight="1" spans="1:6">
      <c r="A4" s="5"/>
      <c r="B4" s="45" t="s">
        <v>7</v>
      </c>
      <c r="C4" s="8"/>
      <c r="D4" s="45" t="s">
        <v>8</v>
      </c>
      <c r="E4" s="8"/>
      <c r="F4" s="22"/>
    </row>
    <row r="5" ht="17.1" customHeight="1" spans="1:6">
      <c r="A5" s="5"/>
      <c r="B5" s="45" t="s">
        <v>9</v>
      </c>
      <c r="C5" s="8"/>
      <c r="D5" s="45" t="s">
        <v>10</v>
      </c>
      <c r="E5" s="8"/>
      <c r="F5" s="22"/>
    </row>
    <row r="6" ht="19.5" customHeight="1" spans="1:6">
      <c r="A6" s="5"/>
      <c r="B6" s="45" t="s">
        <v>11</v>
      </c>
      <c r="C6" s="132"/>
      <c r="D6" s="45" t="s">
        <v>12</v>
      </c>
      <c r="E6" s="131" t="s">
        <v>13</v>
      </c>
      <c r="F6" s="22"/>
    </row>
    <row r="7" ht="17.1" customHeight="1" spans="1:6">
      <c r="A7" s="5"/>
      <c r="B7" s="133" t="s">
        <v>14</v>
      </c>
      <c r="C7" s="134"/>
      <c r="D7" s="135"/>
      <c r="E7" s="136"/>
      <c r="F7" s="22"/>
    </row>
    <row r="8" ht="17.1" customHeight="1" spans="1:6">
      <c r="A8" s="5"/>
      <c r="B8" s="137"/>
      <c r="C8" s="134"/>
      <c r="D8" s="135"/>
      <c r="E8" s="136"/>
      <c r="F8" s="22"/>
    </row>
    <row r="9" ht="17.1" customHeight="1" spans="1:6">
      <c r="A9" s="5"/>
      <c r="B9" s="137"/>
      <c r="C9" s="134"/>
      <c r="D9" s="135"/>
      <c r="E9" s="136"/>
      <c r="F9" s="22"/>
    </row>
    <row r="10" ht="17.1" customHeight="1" spans="1:6">
      <c r="A10" s="5"/>
      <c r="B10" s="138"/>
      <c r="C10" s="134"/>
      <c r="D10" s="135"/>
      <c r="E10" s="136"/>
      <c r="F10" s="22"/>
    </row>
    <row r="11" ht="35.25" customHeight="1" spans="1:6">
      <c r="A11" s="5"/>
      <c r="B11" s="45" t="s">
        <v>15</v>
      </c>
      <c r="C11" s="134"/>
      <c r="D11" s="135"/>
      <c r="E11" s="136"/>
      <c r="F11" s="22"/>
    </row>
    <row r="12" ht="17.1" customHeight="1" spans="1:6">
      <c r="A12" s="2"/>
      <c r="B12" s="10"/>
      <c r="C12" s="10"/>
      <c r="D12" s="10"/>
      <c r="E12" s="10"/>
      <c r="F12" s="2"/>
    </row>
    <row r="13" ht="33.75" customHeight="1" spans="1:6">
      <c r="A13" s="5"/>
      <c r="B13" s="45" t="s">
        <v>16</v>
      </c>
      <c r="C13" s="13"/>
      <c r="D13" s="45" t="s">
        <v>17</v>
      </c>
      <c r="E13" s="13"/>
      <c r="F13" s="22"/>
    </row>
    <row r="14" ht="17.1" customHeight="1" spans="1:6">
      <c r="A14" s="2"/>
      <c r="B14" s="139"/>
      <c r="C14" s="10"/>
      <c r="D14" s="139"/>
      <c r="E14" s="10"/>
      <c r="F14" s="2"/>
    </row>
    <row r="15" ht="31.5" customHeight="1" spans="1:6">
      <c r="A15" s="5"/>
      <c r="B15" s="45" t="s">
        <v>18</v>
      </c>
      <c r="C15" s="140"/>
      <c r="D15" s="45" t="s">
        <v>19</v>
      </c>
      <c r="E15" s="141"/>
      <c r="F15" s="22"/>
    </row>
    <row r="16" ht="32.25" customHeight="1" spans="1:6">
      <c r="A16" s="5"/>
      <c r="B16" s="45" t="s">
        <v>20</v>
      </c>
      <c r="C16" s="140"/>
      <c r="D16" s="45" t="s">
        <v>19</v>
      </c>
      <c r="E16" s="141"/>
      <c r="F16" s="22"/>
    </row>
    <row r="17" ht="17.1" customHeight="1" spans="1:6">
      <c r="A17" s="2"/>
      <c r="B17" s="16"/>
      <c r="C17" s="16"/>
      <c r="D17" s="16"/>
      <c r="E17" s="16"/>
      <c r="F17" s="2"/>
    </row>
    <row r="18" ht="17.1" customHeight="1" spans="1:6">
      <c r="A18" s="2"/>
      <c r="B18" s="142" t="s">
        <v>21</v>
      </c>
      <c r="C18" s="56"/>
      <c r="D18" s="2"/>
      <c r="E18" s="2"/>
      <c r="F18" s="2"/>
    </row>
    <row r="19" ht="17.1" customHeight="1" spans="1:6">
      <c r="A19" s="5"/>
      <c r="B19" s="143"/>
      <c r="C19" s="144" t="s">
        <v>22</v>
      </c>
      <c r="D19" s="2"/>
      <c r="E19" s="2"/>
      <c r="F19" s="2"/>
    </row>
    <row r="20" ht="17.1" customHeight="1" spans="1:6">
      <c r="A20" s="5"/>
      <c r="B20" s="145"/>
      <c r="C20" s="144" t="s">
        <v>23</v>
      </c>
      <c r="D20" s="2"/>
      <c r="E20" s="2"/>
      <c r="F20" s="2"/>
    </row>
    <row r="21" ht="17.1" customHeight="1" spans="1:6">
      <c r="A21" s="5"/>
      <c r="B21" s="71"/>
      <c r="C21" s="144" t="s">
        <v>24</v>
      </c>
      <c r="D21" s="2"/>
      <c r="E21" s="2"/>
      <c r="F21" s="2"/>
    </row>
    <row r="22" ht="17.1" customHeight="1" spans="1:6">
      <c r="A22" s="5"/>
      <c r="B22" s="146"/>
      <c r="C22" s="144" t="s">
        <v>25</v>
      </c>
      <c r="D22" s="2"/>
      <c r="E22" s="2"/>
      <c r="F22" s="2"/>
    </row>
  </sheetData>
  <mergeCells count="7">
    <mergeCell ref="B1:E1"/>
    <mergeCell ref="C7:E7"/>
    <mergeCell ref="C8:E8"/>
    <mergeCell ref="C9:E9"/>
    <mergeCell ref="C10:E10"/>
    <mergeCell ref="C11:E11"/>
    <mergeCell ref="B7:B10"/>
  </mergeCells>
  <pageMargins left="0.699305555555556" right="0.699305555555556" top="0.75" bottom="0.75" header="0.3" footer="0.3"/>
  <pageSetup paperSize="1" orientation="landscape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showGridLines="0" tabSelected="1" workbookViewId="0">
      <pane xSplit="3" ySplit="2" topLeftCell="D12" activePane="bottomRight" state="frozen"/>
      <selection/>
      <selection pane="topRight"/>
      <selection pane="bottomLeft"/>
      <selection pane="bottomRight" activeCell="J19" sqref="J19"/>
    </sheetView>
  </sheetViews>
  <sheetFormatPr defaultColWidth="8.875" defaultRowHeight="12" customHeight="1"/>
  <cols>
    <col min="1" max="1" width="4.5" style="1" customWidth="1"/>
    <col min="2" max="2" width="13.125" style="1" customWidth="1"/>
    <col min="3" max="3" width="22.125" style="1" customWidth="1"/>
    <col min="4" max="4" width="12.75" style="1" customWidth="1"/>
    <col min="5" max="5" width="28.875" style="1" customWidth="1"/>
    <col min="6" max="10" width="9.625" style="1" customWidth="1"/>
    <col min="11" max="11" width="10.625" style="1" customWidth="1"/>
    <col min="12" max="13" width="9.625" style="1" customWidth="1"/>
    <col min="14" max="14" width="5" style="1" customWidth="1"/>
    <col min="15" max="15" width="23.375" style="1" customWidth="1"/>
    <col min="16" max="16" width="16.875" style="1" customWidth="1"/>
    <col min="17" max="256" width="8.875" style="1" customWidth="1"/>
  </cols>
  <sheetData>
    <row r="1" ht="23.25" customHeight="1" spans="1:16">
      <c r="A1" s="30" t="s">
        <v>26</v>
      </c>
      <c r="B1" s="43"/>
      <c r="C1" s="43"/>
      <c r="D1" s="43"/>
      <c r="E1" s="43"/>
      <c r="F1" s="31"/>
      <c r="G1" s="31"/>
      <c r="H1" s="31"/>
      <c r="I1" s="31"/>
      <c r="J1" s="31"/>
      <c r="K1" s="31"/>
      <c r="L1" s="31"/>
      <c r="M1" s="31"/>
      <c r="N1" s="31"/>
      <c r="O1" s="43"/>
      <c r="P1" s="44"/>
    </row>
    <row r="2" ht="30.95" customHeight="1" spans="1:16">
      <c r="A2" s="64" t="s">
        <v>27</v>
      </c>
      <c r="B2" s="64" t="s">
        <v>28</v>
      </c>
      <c r="C2" s="64" t="s">
        <v>29</v>
      </c>
      <c r="D2" s="64" t="s">
        <v>30</v>
      </c>
      <c r="E2" s="64" t="s">
        <v>31</v>
      </c>
      <c r="F2" s="65" t="s">
        <v>32</v>
      </c>
      <c r="G2" s="65" t="s">
        <v>33</v>
      </c>
      <c r="H2" s="65" t="s">
        <v>34</v>
      </c>
      <c r="I2" s="65" t="s">
        <v>35</v>
      </c>
      <c r="J2" s="65" t="s">
        <v>36</v>
      </c>
      <c r="K2" s="65" t="s">
        <v>37</v>
      </c>
      <c r="L2" s="65" t="s">
        <v>38</v>
      </c>
      <c r="M2" s="65" t="s">
        <v>39</v>
      </c>
      <c r="N2" s="95" t="s">
        <v>40</v>
      </c>
      <c r="O2" s="96" t="s">
        <v>15</v>
      </c>
      <c r="P2" s="44"/>
    </row>
    <row r="3" ht="17.1" customHeight="1" spans="1:16">
      <c r="A3" s="66">
        <v>1</v>
      </c>
      <c r="B3" s="67" t="s">
        <v>41</v>
      </c>
      <c r="C3" s="6" t="s">
        <v>42</v>
      </c>
      <c r="D3" s="68"/>
      <c r="E3" s="69"/>
      <c r="F3" s="70">
        <v>1</v>
      </c>
      <c r="G3" s="70"/>
      <c r="H3" s="70"/>
      <c r="I3" s="70"/>
      <c r="J3" s="70"/>
      <c r="K3" s="70"/>
      <c r="L3" s="70"/>
      <c r="M3" s="70"/>
      <c r="N3" s="97">
        <f t="shared" ref="N3:N35" si="0">SUM(F3:M3)</f>
        <v>1</v>
      </c>
      <c r="O3" s="13"/>
      <c r="P3" s="44"/>
    </row>
    <row r="4" ht="17.1" customHeight="1" spans="1:16">
      <c r="A4" s="31"/>
      <c r="B4" s="43"/>
      <c r="C4" s="6" t="s">
        <v>43</v>
      </c>
      <c r="D4" s="68"/>
      <c r="E4" s="69"/>
      <c r="F4" s="70">
        <v>1</v>
      </c>
      <c r="G4" s="70"/>
      <c r="H4" s="70"/>
      <c r="I4" s="70"/>
      <c r="J4" s="70"/>
      <c r="K4" s="70"/>
      <c r="L4" s="70"/>
      <c r="M4" s="70"/>
      <c r="N4" s="97">
        <f t="shared" si="0"/>
        <v>1</v>
      </c>
      <c r="O4" s="13"/>
      <c r="P4" s="44"/>
    </row>
    <row r="5" ht="17.1" customHeight="1" spans="1:16">
      <c r="A5" s="66">
        <v>2</v>
      </c>
      <c r="B5" s="67" t="s">
        <v>44</v>
      </c>
      <c r="C5" s="6" t="s">
        <v>45</v>
      </c>
      <c r="D5" s="68"/>
      <c r="E5" s="6" t="s">
        <v>46</v>
      </c>
      <c r="F5" s="70">
        <v>1</v>
      </c>
      <c r="G5" s="70"/>
      <c r="H5" s="70"/>
      <c r="I5" s="70"/>
      <c r="J5" s="70"/>
      <c r="K5" s="70"/>
      <c r="L5" s="70"/>
      <c r="M5" s="70"/>
      <c r="N5" s="97">
        <f t="shared" si="0"/>
        <v>1</v>
      </c>
      <c r="O5" s="13"/>
      <c r="P5" s="44"/>
    </row>
    <row r="6" ht="45" customHeight="1" spans="1:16">
      <c r="A6" s="31"/>
      <c r="B6" s="43"/>
      <c r="C6" s="6" t="s">
        <v>47</v>
      </c>
      <c r="D6" s="68"/>
      <c r="E6" s="6" t="s">
        <v>48</v>
      </c>
      <c r="F6" s="70">
        <v>10</v>
      </c>
      <c r="G6" s="70">
        <v>5</v>
      </c>
      <c r="H6" s="70"/>
      <c r="I6" s="70"/>
      <c r="J6" s="70"/>
      <c r="K6" s="70"/>
      <c r="L6" s="70"/>
      <c r="M6" s="70"/>
      <c r="N6" s="97">
        <f t="shared" si="0"/>
        <v>15</v>
      </c>
      <c r="O6" s="13"/>
      <c r="P6" s="44"/>
    </row>
    <row r="7" ht="17.1" customHeight="1" spans="1:16">
      <c r="A7" s="31"/>
      <c r="B7" s="43"/>
      <c r="C7" s="6" t="s">
        <v>49</v>
      </c>
      <c r="D7" s="68"/>
      <c r="E7" s="13" t="s">
        <v>50</v>
      </c>
      <c r="F7" s="70"/>
      <c r="G7" s="70"/>
      <c r="H7" s="70"/>
      <c r="I7" s="70"/>
      <c r="J7" s="70"/>
      <c r="K7" s="70">
        <v>10</v>
      </c>
      <c r="L7" s="70"/>
      <c r="M7" s="70"/>
      <c r="N7" s="97">
        <f t="shared" si="0"/>
        <v>10</v>
      </c>
      <c r="O7" s="13"/>
      <c r="P7" s="44"/>
    </row>
    <row r="8" ht="30.95" customHeight="1" spans="1:16">
      <c r="A8" s="31"/>
      <c r="B8" s="43"/>
      <c r="C8" s="6" t="s">
        <v>51</v>
      </c>
      <c r="D8" s="68"/>
      <c r="E8" s="6" t="s">
        <v>52</v>
      </c>
      <c r="F8" s="70">
        <v>10</v>
      </c>
      <c r="G8" s="70"/>
      <c r="H8" s="70"/>
      <c r="I8" s="70"/>
      <c r="J8" s="70"/>
      <c r="K8" s="70"/>
      <c r="L8" s="70"/>
      <c r="M8" s="70"/>
      <c r="N8" s="97">
        <f t="shared" si="0"/>
        <v>10</v>
      </c>
      <c r="O8" s="13"/>
      <c r="P8" s="44"/>
    </row>
    <row r="9" ht="30.95" customHeight="1" spans="1:16">
      <c r="A9" s="31"/>
      <c r="B9" s="43"/>
      <c r="C9" s="6" t="s">
        <v>53</v>
      </c>
      <c r="D9" s="68"/>
      <c r="E9" s="6" t="s">
        <v>54</v>
      </c>
      <c r="F9" s="70">
        <v>2</v>
      </c>
      <c r="G9" s="70">
        <v>2</v>
      </c>
      <c r="H9" s="70"/>
      <c r="I9" s="70">
        <v>2</v>
      </c>
      <c r="J9" s="70">
        <v>2</v>
      </c>
      <c r="K9" s="70"/>
      <c r="L9" s="70"/>
      <c r="M9" s="70"/>
      <c r="N9" s="97">
        <f t="shared" si="0"/>
        <v>8</v>
      </c>
      <c r="O9" s="13"/>
      <c r="P9" s="44"/>
    </row>
    <row r="10" ht="17.1" customHeight="1" spans="1:16">
      <c r="A10" s="66">
        <v>3</v>
      </c>
      <c r="B10" s="67" t="s">
        <v>55</v>
      </c>
      <c r="C10" s="6" t="s">
        <v>56</v>
      </c>
      <c r="D10" s="68"/>
      <c r="E10" s="13"/>
      <c r="F10" s="71"/>
      <c r="G10" s="70">
        <v>10</v>
      </c>
      <c r="H10" s="70"/>
      <c r="I10" s="70"/>
      <c r="J10" s="70"/>
      <c r="K10" s="70"/>
      <c r="L10" s="70"/>
      <c r="M10" s="70"/>
      <c r="N10" s="97">
        <f t="shared" si="0"/>
        <v>10</v>
      </c>
      <c r="O10" s="13"/>
      <c r="P10" s="44"/>
    </row>
    <row r="11" ht="17.1" customHeight="1" spans="1:16">
      <c r="A11" s="31"/>
      <c r="B11" s="43"/>
      <c r="C11" s="6" t="s">
        <v>57</v>
      </c>
      <c r="D11" s="68"/>
      <c r="E11" s="69"/>
      <c r="F11" s="71"/>
      <c r="G11" s="70">
        <v>10</v>
      </c>
      <c r="H11" s="70"/>
      <c r="I11" s="79"/>
      <c r="J11" s="98"/>
      <c r="K11" s="70"/>
      <c r="L11" s="79"/>
      <c r="M11" s="98"/>
      <c r="N11" s="97">
        <f t="shared" si="0"/>
        <v>10</v>
      </c>
      <c r="O11" s="13"/>
      <c r="P11" s="44"/>
    </row>
    <row r="12" ht="17.1" customHeight="1" spans="1:16">
      <c r="A12" s="31"/>
      <c r="B12" s="43"/>
      <c r="C12" s="6" t="s">
        <v>58</v>
      </c>
      <c r="D12" s="68"/>
      <c r="E12" s="13"/>
      <c r="F12" s="71"/>
      <c r="G12" s="70">
        <v>15</v>
      </c>
      <c r="H12" s="70"/>
      <c r="I12" s="79"/>
      <c r="J12" s="79"/>
      <c r="K12" s="70"/>
      <c r="L12" s="79"/>
      <c r="M12" s="79"/>
      <c r="N12" s="97">
        <f t="shared" si="0"/>
        <v>15</v>
      </c>
      <c r="O12" s="13"/>
      <c r="P12" s="44"/>
    </row>
    <row r="13" ht="17.1" customHeight="1" spans="1:16">
      <c r="A13" s="31"/>
      <c r="B13" s="43"/>
      <c r="C13" s="6" t="s">
        <v>59</v>
      </c>
      <c r="D13" s="68"/>
      <c r="E13" s="13"/>
      <c r="F13" s="71"/>
      <c r="G13" s="70">
        <v>15</v>
      </c>
      <c r="H13" s="70"/>
      <c r="I13" s="79"/>
      <c r="J13" s="79"/>
      <c r="K13" s="70"/>
      <c r="L13" s="79"/>
      <c r="M13" s="79"/>
      <c r="N13" s="97">
        <f t="shared" si="0"/>
        <v>15</v>
      </c>
      <c r="O13" s="13"/>
      <c r="P13" s="44"/>
    </row>
    <row r="14" ht="17.1" customHeight="1" spans="1:16">
      <c r="A14" s="31"/>
      <c r="B14" s="43"/>
      <c r="C14" s="6" t="s">
        <v>60</v>
      </c>
      <c r="D14" s="68"/>
      <c r="E14" s="13"/>
      <c r="F14" s="71"/>
      <c r="G14" s="70"/>
      <c r="H14" s="70"/>
      <c r="I14" s="79"/>
      <c r="J14" s="79"/>
      <c r="K14" s="70">
        <v>20</v>
      </c>
      <c r="L14" s="79"/>
      <c r="M14" s="79"/>
      <c r="N14" s="97">
        <f t="shared" si="0"/>
        <v>20</v>
      </c>
      <c r="O14" s="13"/>
      <c r="P14" s="44"/>
    </row>
    <row r="15" ht="17.1" customHeight="1" spans="1:16">
      <c r="A15" s="31"/>
      <c r="B15" s="43"/>
      <c r="C15" s="6" t="s">
        <v>61</v>
      </c>
      <c r="D15" s="68"/>
      <c r="E15" s="13"/>
      <c r="F15" s="70">
        <v>5</v>
      </c>
      <c r="G15" s="70">
        <v>5</v>
      </c>
      <c r="H15" s="70"/>
      <c r="I15" s="79">
        <v>5</v>
      </c>
      <c r="J15" s="79">
        <v>5</v>
      </c>
      <c r="K15" s="70"/>
      <c r="L15" s="79"/>
      <c r="M15" s="79"/>
      <c r="N15" s="97">
        <f t="shared" si="0"/>
        <v>20</v>
      </c>
      <c r="O15" s="13"/>
      <c r="P15" s="44"/>
    </row>
    <row r="16" ht="17.1" customHeight="1" spans="1:16">
      <c r="A16" s="31"/>
      <c r="B16" s="43"/>
      <c r="C16" s="72" t="s">
        <v>62</v>
      </c>
      <c r="D16" s="68" t="s">
        <v>63</v>
      </c>
      <c r="E16" s="13" t="s">
        <v>64</v>
      </c>
      <c r="F16" s="70"/>
      <c r="G16" s="70"/>
      <c r="H16" s="70"/>
      <c r="I16" s="79">
        <v>2</v>
      </c>
      <c r="J16" s="79"/>
      <c r="K16" s="70"/>
      <c r="L16" s="79"/>
      <c r="M16" s="79"/>
      <c r="N16" s="97">
        <f t="shared" si="0"/>
        <v>2</v>
      </c>
      <c r="O16" s="13"/>
      <c r="P16" s="44"/>
    </row>
    <row r="17" ht="17.1" customHeight="1" spans="1:16">
      <c r="A17" s="31"/>
      <c r="B17" s="43"/>
      <c r="C17" s="73"/>
      <c r="D17" s="68"/>
      <c r="E17" s="13" t="s">
        <v>65</v>
      </c>
      <c r="F17" s="70"/>
      <c r="G17" s="70"/>
      <c r="H17" s="70"/>
      <c r="I17" s="79">
        <v>2</v>
      </c>
      <c r="J17" s="79"/>
      <c r="K17" s="70"/>
      <c r="L17" s="79"/>
      <c r="M17" s="79"/>
      <c r="N17" s="97">
        <f t="shared" si="0"/>
        <v>2</v>
      </c>
      <c r="O17" s="13"/>
      <c r="P17" s="44"/>
    </row>
    <row r="18" ht="17.1" customHeight="1" spans="1:16">
      <c r="A18" s="74">
        <v>4</v>
      </c>
      <c r="B18" s="75" t="s">
        <v>66</v>
      </c>
      <c r="C18" s="76" t="s">
        <v>67</v>
      </c>
      <c r="D18" s="77" t="s">
        <v>68</v>
      </c>
      <c r="E18" s="78" t="s">
        <v>69</v>
      </c>
      <c r="F18" s="70"/>
      <c r="G18" s="70"/>
      <c r="H18" s="70"/>
      <c r="I18" s="99">
        <v>2</v>
      </c>
      <c r="J18" s="70"/>
      <c r="K18" s="70"/>
      <c r="L18" s="70"/>
      <c r="M18" s="70"/>
      <c r="N18" s="97">
        <f t="shared" si="0"/>
        <v>2</v>
      </c>
      <c r="O18" s="13"/>
      <c r="P18" s="44"/>
    </row>
    <row r="19" ht="17.1" customHeight="1" spans="1:16">
      <c r="A19" s="74"/>
      <c r="B19" s="75"/>
      <c r="C19" s="76"/>
      <c r="D19" s="77"/>
      <c r="E19" s="78" t="s">
        <v>70</v>
      </c>
      <c r="F19" s="79"/>
      <c r="G19" s="79"/>
      <c r="H19" s="70"/>
      <c r="I19" s="99">
        <v>2</v>
      </c>
      <c r="J19" s="70"/>
      <c r="K19" s="70"/>
      <c r="L19" s="70"/>
      <c r="M19" s="70"/>
      <c r="N19" s="97">
        <f t="shared" si="0"/>
        <v>2</v>
      </c>
      <c r="O19" s="13"/>
      <c r="P19" s="44"/>
    </row>
    <row r="20" ht="17.1" customHeight="1" spans="1:16">
      <c r="A20" s="74"/>
      <c r="B20" s="75"/>
      <c r="C20" s="76"/>
      <c r="D20" s="77" t="s">
        <v>71</v>
      </c>
      <c r="E20" s="78" t="s">
        <v>72</v>
      </c>
      <c r="F20" s="80"/>
      <c r="G20" s="80"/>
      <c r="H20" s="80"/>
      <c r="I20" s="99">
        <v>2</v>
      </c>
      <c r="J20" s="70"/>
      <c r="K20" s="70"/>
      <c r="L20" s="70"/>
      <c r="M20" s="70"/>
      <c r="N20" s="97">
        <f t="shared" si="0"/>
        <v>2</v>
      </c>
      <c r="O20" s="13"/>
      <c r="P20" s="100"/>
    </row>
    <row r="21" ht="17.1" customHeight="1" spans="1:16">
      <c r="A21" s="74"/>
      <c r="B21" s="75"/>
      <c r="C21" s="76"/>
      <c r="D21" s="77"/>
      <c r="E21" s="78" t="s">
        <v>73</v>
      </c>
      <c r="F21" s="80"/>
      <c r="G21" s="80"/>
      <c r="H21" s="80"/>
      <c r="I21" s="99">
        <v>3</v>
      </c>
      <c r="J21" s="70"/>
      <c r="K21" s="70"/>
      <c r="L21" s="70"/>
      <c r="M21" s="70"/>
      <c r="N21" s="97">
        <f t="shared" si="0"/>
        <v>3</v>
      </c>
      <c r="O21" s="13"/>
      <c r="P21" s="100"/>
    </row>
    <row r="22" ht="17.1" customHeight="1" spans="1:16">
      <c r="A22" s="74"/>
      <c r="B22" s="75"/>
      <c r="C22" s="76"/>
      <c r="D22" s="77"/>
      <c r="E22" s="78" t="s">
        <v>74</v>
      </c>
      <c r="F22" s="80"/>
      <c r="G22" s="80"/>
      <c r="H22" s="80"/>
      <c r="I22" s="99">
        <v>2</v>
      </c>
      <c r="J22" s="70"/>
      <c r="K22" s="70"/>
      <c r="L22" s="70"/>
      <c r="M22" s="70"/>
      <c r="N22" s="97">
        <f t="shared" si="0"/>
        <v>2</v>
      </c>
      <c r="O22" s="13"/>
      <c r="P22" s="100"/>
    </row>
    <row r="23" ht="17.1" customHeight="1" spans="1:16">
      <c r="A23" s="74"/>
      <c r="B23" s="75"/>
      <c r="C23" s="76"/>
      <c r="D23" s="77"/>
      <c r="E23" s="78" t="s">
        <v>75</v>
      </c>
      <c r="F23" s="80"/>
      <c r="G23" s="80"/>
      <c r="H23" s="80"/>
      <c r="I23" s="99">
        <v>2</v>
      </c>
      <c r="J23" s="70"/>
      <c r="K23" s="70"/>
      <c r="L23" s="70"/>
      <c r="M23" s="70"/>
      <c r="N23" s="97">
        <f t="shared" si="0"/>
        <v>2</v>
      </c>
      <c r="O23" s="13"/>
      <c r="P23" s="100"/>
    </row>
    <row r="24" ht="17.1" customHeight="1" spans="1:16">
      <c r="A24" s="74"/>
      <c r="B24" s="75"/>
      <c r="C24" s="76"/>
      <c r="D24" s="81" t="s">
        <v>76</v>
      </c>
      <c r="E24" s="82" t="s">
        <v>77</v>
      </c>
      <c r="F24" s="80"/>
      <c r="G24" s="80"/>
      <c r="H24" s="80"/>
      <c r="I24" s="99">
        <v>1</v>
      </c>
      <c r="J24" s="70"/>
      <c r="K24" s="70"/>
      <c r="L24" s="70"/>
      <c r="M24" s="70"/>
      <c r="N24" s="97">
        <f t="shared" si="0"/>
        <v>1</v>
      </c>
      <c r="O24" s="13"/>
      <c r="P24" s="100"/>
    </row>
    <row r="25" ht="17.1" customHeight="1" spans="1:16">
      <c r="A25" s="74"/>
      <c r="B25" s="75"/>
      <c r="C25" s="76"/>
      <c r="D25" s="81"/>
      <c r="E25" s="82" t="s">
        <v>78</v>
      </c>
      <c r="F25" s="80"/>
      <c r="G25" s="80"/>
      <c r="H25" s="80"/>
      <c r="I25" s="99">
        <v>2</v>
      </c>
      <c r="J25" s="70"/>
      <c r="K25" s="70"/>
      <c r="L25" s="70"/>
      <c r="M25" s="70"/>
      <c r="N25" s="97">
        <f t="shared" si="0"/>
        <v>2</v>
      </c>
      <c r="O25" s="13"/>
      <c r="P25" s="100"/>
    </row>
    <row r="26" ht="17.1" customHeight="1" spans="1:16">
      <c r="A26" s="74"/>
      <c r="B26" s="75"/>
      <c r="C26" s="76"/>
      <c r="D26" s="81"/>
      <c r="E26" s="82" t="s">
        <v>79</v>
      </c>
      <c r="F26" s="80"/>
      <c r="G26" s="80"/>
      <c r="H26" s="80"/>
      <c r="I26" s="99">
        <v>2</v>
      </c>
      <c r="J26" s="70"/>
      <c r="K26" s="70"/>
      <c r="L26" s="70"/>
      <c r="M26" s="70"/>
      <c r="N26" s="97"/>
      <c r="O26" s="13"/>
      <c r="P26" s="100"/>
    </row>
    <row r="27" ht="17.1" customHeight="1" spans="1:16">
      <c r="A27" s="74"/>
      <c r="B27" s="75"/>
      <c r="C27" s="76"/>
      <c r="D27" s="81"/>
      <c r="E27" s="82" t="s">
        <v>80</v>
      </c>
      <c r="F27" s="80"/>
      <c r="G27" s="80"/>
      <c r="H27" s="80"/>
      <c r="I27" s="99">
        <v>2</v>
      </c>
      <c r="J27" s="70"/>
      <c r="K27" s="70"/>
      <c r="L27" s="70"/>
      <c r="M27" s="70"/>
      <c r="N27" s="97"/>
      <c r="O27" s="13"/>
      <c r="P27" s="100"/>
    </row>
    <row r="28" ht="17.1" customHeight="1" spans="1:16">
      <c r="A28" s="74"/>
      <c r="B28" s="75"/>
      <c r="C28" s="76"/>
      <c r="D28" s="81"/>
      <c r="E28" s="82" t="s">
        <v>81</v>
      </c>
      <c r="F28" s="80"/>
      <c r="G28" s="80"/>
      <c r="H28" s="80"/>
      <c r="I28" s="99">
        <v>3</v>
      </c>
      <c r="J28" s="70"/>
      <c r="K28" s="70"/>
      <c r="L28" s="70"/>
      <c r="M28" s="70"/>
      <c r="N28" s="97">
        <f t="shared" ref="N28:N41" si="1">SUM(F28:M28)</f>
        <v>3</v>
      </c>
      <c r="O28" s="13"/>
      <c r="P28" s="100"/>
    </row>
    <row r="29" ht="17.1" customHeight="1" spans="1:16">
      <c r="A29" s="74"/>
      <c r="B29" s="75"/>
      <c r="C29" s="76"/>
      <c r="D29" s="81"/>
      <c r="E29" s="82" t="s">
        <v>82</v>
      </c>
      <c r="F29" s="80"/>
      <c r="G29" s="80"/>
      <c r="H29" s="80"/>
      <c r="I29" s="99">
        <v>2</v>
      </c>
      <c r="J29" s="70"/>
      <c r="K29" s="70"/>
      <c r="L29" s="70"/>
      <c r="M29" s="70"/>
      <c r="N29" s="97">
        <f t="shared" si="1"/>
        <v>2</v>
      </c>
      <c r="O29" s="13"/>
      <c r="P29" s="100"/>
    </row>
    <row r="30" ht="17.1" customHeight="1" spans="1:16">
      <c r="A30" s="74"/>
      <c r="B30" s="75"/>
      <c r="C30" s="76"/>
      <c r="D30" s="81"/>
      <c r="E30" s="82" t="s">
        <v>83</v>
      </c>
      <c r="F30" s="80"/>
      <c r="G30" s="80"/>
      <c r="H30" s="80"/>
      <c r="I30" s="99">
        <v>2</v>
      </c>
      <c r="J30" s="70"/>
      <c r="K30" s="70"/>
      <c r="L30" s="70"/>
      <c r="M30" s="70"/>
      <c r="N30" s="97">
        <f t="shared" si="1"/>
        <v>2</v>
      </c>
      <c r="O30" s="13"/>
      <c r="P30" s="100"/>
    </row>
    <row r="31" ht="17.1" customHeight="1" spans="1:16">
      <c r="A31" s="74"/>
      <c r="B31" s="75"/>
      <c r="C31" s="76"/>
      <c r="D31" s="81"/>
      <c r="E31" s="82" t="s">
        <v>84</v>
      </c>
      <c r="F31" s="80"/>
      <c r="G31" s="80"/>
      <c r="H31" s="80"/>
      <c r="I31" s="99">
        <v>2</v>
      </c>
      <c r="J31" s="70"/>
      <c r="K31" s="70"/>
      <c r="L31" s="70"/>
      <c r="M31" s="70"/>
      <c r="N31" s="97">
        <f t="shared" si="1"/>
        <v>2</v>
      </c>
      <c r="O31" s="13"/>
      <c r="P31" s="100"/>
    </row>
    <row r="32" ht="17.1" customHeight="1" spans="1:16">
      <c r="A32" s="74"/>
      <c r="B32" s="75"/>
      <c r="C32" s="76" t="s">
        <v>85</v>
      </c>
      <c r="D32" s="81" t="s">
        <v>86</v>
      </c>
      <c r="E32" s="82" t="s">
        <v>87</v>
      </c>
      <c r="F32" s="80"/>
      <c r="G32" s="80"/>
      <c r="H32" s="80"/>
      <c r="I32" s="99">
        <v>2</v>
      </c>
      <c r="J32" s="70"/>
      <c r="K32" s="70"/>
      <c r="L32" s="70"/>
      <c r="M32" s="70"/>
      <c r="N32" s="97">
        <f t="shared" si="1"/>
        <v>2</v>
      </c>
      <c r="O32" s="13"/>
      <c r="P32" s="100"/>
    </row>
    <row r="33" ht="17.1" customHeight="1" spans="1:16">
      <c r="A33" s="74"/>
      <c r="B33" s="75"/>
      <c r="C33" s="76"/>
      <c r="D33" s="81"/>
      <c r="E33" s="82" t="s">
        <v>88</v>
      </c>
      <c r="F33" s="80"/>
      <c r="G33" s="80"/>
      <c r="H33" s="80"/>
      <c r="I33" s="99">
        <v>2</v>
      </c>
      <c r="J33" s="70"/>
      <c r="K33" s="70"/>
      <c r="L33" s="70"/>
      <c r="M33" s="70"/>
      <c r="N33" s="97">
        <f t="shared" si="1"/>
        <v>2</v>
      </c>
      <c r="O33" s="13"/>
      <c r="P33" s="100"/>
    </row>
    <row r="34" ht="17.1" customHeight="1" spans="1:16">
      <c r="A34" s="74"/>
      <c r="B34" s="75"/>
      <c r="C34" s="83"/>
      <c r="D34" s="84"/>
      <c r="E34" s="85" t="s">
        <v>89</v>
      </c>
      <c r="F34" s="80"/>
      <c r="G34" s="80"/>
      <c r="H34" s="80"/>
      <c r="I34" s="99">
        <v>2</v>
      </c>
      <c r="J34" s="70"/>
      <c r="K34" s="70"/>
      <c r="L34" s="70"/>
      <c r="M34" s="70"/>
      <c r="N34" s="97">
        <f t="shared" si="1"/>
        <v>2</v>
      </c>
      <c r="O34" s="13"/>
      <c r="P34" s="100"/>
    </row>
    <row r="35" ht="17.1" customHeight="1" spans="1:16">
      <c r="A35" s="74"/>
      <c r="B35" s="75"/>
      <c r="C35" s="76"/>
      <c r="D35" s="84"/>
      <c r="E35" s="85" t="s">
        <v>90</v>
      </c>
      <c r="F35" s="80"/>
      <c r="G35" s="80"/>
      <c r="H35" s="80"/>
      <c r="I35" s="99">
        <v>2</v>
      </c>
      <c r="J35" s="70"/>
      <c r="K35" s="70"/>
      <c r="L35" s="70"/>
      <c r="M35" s="70"/>
      <c r="N35" s="97">
        <f t="shared" si="1"/>
        <v>2</v>
      </c>
      <c r="O35" s="13"/>
      <c r="P35" s="100"/>
    </row>
    <row r="36" ht="17.1" customHeight="1" spans="1:16">
      <c r="A36" s="74"/>
      <c r="B36" s="75"/>
      <c r="C36" s="76"/>
      <c r="D36" s="84"/>
      <c r="E36" s="85" t="s">
        <v>91</v>
      </c>
      <c r="F36" s="80"/>
      <c r="G36" s="80"/>
      <c r="H36" s="80"/>
      <c r="I36" s="99">
        <v>2</v>
      </c>
      <c r="J36" s="70"/>
      <c r="K36" s="70"/>
      <c r="L36" s="70"/>
      <c r="M36" s="70"/>
      <c r="N36" s="97">
        <f t="shared" si="1"/>
        <v>2</v>
      </c>
      <c r="O36" s="13"/>
      <c r="P36" s="100"/>
    </row>
    <row r="37" ht="17.1" customHeight="1" spans="1:16">
      <c r="A37" s="74"/>
      <c r="B37" s="75"/>
      <c r="C37" s="76"/>
      <c r="D37" s="77" t="s">
        <v>92</v>
      </c>
      <c r="E37" s="78" t="s">
        <v>72</v>
      </c>
      <c r="F37" s="80"/>
      <c r="G37" s="80"/>
      <c r="H37" s="80"/>
      <c r="I37" s="99">
        <v>2</v>
      </c>
      <c r="J37" s="70"/>
      <c r="K37" s="70"/>
      <c r="L37" s="70"/>
      <c r="M37" s="70"/>
      <c r="N37" s="97">
        <f t="shared" si="1"/>
        <v>2</v>
      </c>
      <c r="O37" s="13"/>
      <c r="P37" s="100"/>
    </row>
    <row r="38" ht="17.1" customHeight="1" spans="1:16">
      <c r="A38" s="74"/>
      <c r="B38" s="75"/>
      <c r="C38" s="76"/>
      <c r="D38" s="77"/>
      <c r="E38" s="78" t="s">
        <v>73</v>
      </c>
      <c r="F38" s="80"/>
      <c r="G38" s="80"/>
      <c r="H38" s="80"/>
      <c r="I38" s="99">
        <v>3</v>
      </c>
      <c r="J38" s="70"/>
      <c r="K38" s="70"/>
      <c r="L38" s="70"/>
      <c r="M38" s="70"/>
      <c r="N38" s="97">
        <f t="shared" si="1"/>
        <v>3</v>
      </c>
      <c r="O38" s="13"/>
      <c r="P38" s="100"/>
    </row>
    <row r="39" ht="17.1" customHeight="1" spans="1:16">
      <c r="A39" s="74"/>
      <c r="B39" s="75"/>
      <c r="C39" s="76"/>
      <c r="D39" s="77"/>
      <c r="E39" s="78" t="s">
        <v>93</v>
      </c>
      <c r="F39" s="80"/>
      <c r="G39" s="80"/>
      <c r="H39" s="80"/>
      <c r="I39" s="99">
        <v>3</v>
      </c>
      <c r="J39" s="70"/>
      <c r="K39" s="70"/>
      <c r="L39" s="70"/>
      <c r="M39" s="70"/>
      <c r="N39" s="97">
        <f t="shared" si="1"/>
        <v>3</v>
      </c>
      <c r="O39" s="13"/>
      <c r="P39" s="100"/>
    </row>
    <row r="40" ht="17.1" customHeight="1" spans="1:16">
      <c r="A40" s="74"/>
      <c r="B40" s="75"/>
      <c r="C40" s="76"/>
      <c r="D40" s="77"/>
      <c r="E40" s="78" t="s">
        <v>94</v>
      </c>
      <c r="F40" s="80"/>
      <c r="G40" s="80"/>
      <c r="H40" s="80"/>
      <c r="I40" s="99">
        <v>2</v>
      </c>
      <c r="J40" s="70"/>
      <c r="K40" s="70"/>
      <c r="L40" s="70"/>
      <c r="M40" s="70"/>
      <c r="N40" s="97">
        <f t="shared" si="1"/>
        <v>2</v>
      </c>
      <c r="O40" s="13"/>
      <c r="P40" s="100"/>
    </row>
    <row r="41" ht="17.1" customHeight="1" spans="1:16">
      <c r="A41" s="74"/>
      <c r="B41" s="75"/>
      <c r="C41" s="76"/>
      <c r="D41" s="77" t="s">
        <v>76</v>
      </c>
      <c r="E41" s="82" t="s">
        <v>77</v>
      </c>
      <c r="F41" s="80"/>
      <c r="G41" s="80"/>
      <c r="H41" s="80"/>
      <c r="I41" s="99">
        <v>1</v>
      </c>
      <c r="J41" s="70"/>
      <c r="K41" s="70"/>
      <c r="L41" s="70"/>
      <c r="M41" s="70"/>
      <c r="N41" s="97">
        <f t="shared" si="1"/>
        <v>1</v>
      </c>
      <c r="O41" s="13"/>
      <c r="P41" s="100"/>
    </row>
    <row r="42" ht="17.1" customHeight="1" spans="1:16">
      <c r="A42" s="74"/>
      <c r="B42" s="75"/>
      <c r="C42" s="76"/>
      <c r="D42" s="77"/>
      <c r="E42" s="82" t="s">
        <v>95</v>
      </c>
      <c r="F42" s="80"/>
      <c r="G42" s="80"/>
      <c r="H42" s="80"/>
      <c r="I42" s="99">
        <v>2</v>
      </c>
      <c r="J42" s="70"/>
      <c r="K42" s="70"/>
      <c r="L42" s="70"/>
      <c r="M42" s="70"/>
      <c r="N42" s="97">
        <f t="shared" ref="N42:N51" si="2">SUM(F42:M42)</f>
        <v>2</v>
      </c>
      <c r="O42" s="13"/>
      <c r="P42" s="100"/>
    </row>
    <row r="43" ht="17.1" customHeight="1" spans="1:16">
      <c r="A43" s="74"/>
      <c r="B43" s="75"/>
      <c r="C43" s="76"/>
      <c r="D43" s="77"/>
      <c r="E43" s="82" t="s">
        <v>96</v>
      </c>
      <c r="F43" s="80"/>
      <c r="G43" s="80"/>
      <c r="H43" s="80"/>
      <c r="I43" s="99">
        <v>2</v>
      </c>
      <c r="J43" s="70"/>
      <c r="K43" s="70"/>
      <c r="L43" s="70"/>
      <c r="M43" s="70"/>
      <c r="N43" s="97">
        <f t="shared" si="2"/>
        <v>2</v>
      </c>
      <c r="O43" s="13"/>
      <c r="P43" s="100"/>
    </row>
    <row r="44" ht="17.1" customHeight="1" spans="1:16">
      <c r="A44" s="74"/>
      <c r="B44" s="75"/>
      <c r="C44" s="76"/>
      <c r="D44" s="77"/>
      <c r="E44" s="82" t="s">
        <v>97</v>
      </c>
      <c r="F44" s="80"/>
      <c r="G44" s="80"/>
      <c r="H44" s="80"/>
      <c r="I44" s="99">
        <v>3</v>
      </c>
      <c r="J44" s="70"/>
      <c r="K44" s="70"/>
      <c r="L44" s="70"/>
      <c r="M44" s="70"/>
      <c r="N44" s="97">
        <f t="shared" si="2"/>
        <v>3</v>
      </c>
      <c r="O44" s="13"/>
      <c r="P44" s="100"/>
    </row>
    <row r="45" ht="17.1" customHeight="1" spans="1:16">
      <c r="A45" s="74"/>
      <c r="B45" s="75"/>
      <c r="C45" s="76"/>
      <c r="D45" s="77"/>
      <c r="E45" s="78" t="s">
        <v>98</v>
      </c>
      <c r="F45" s="80"/>
      <c r="G45" s="80"/>
      <c r="H45" s="80"/>
      <c r="I45" s="99">
        <v>2</v>
      </c>
      <c r="J45" s="70"/>
      <c r="K45" s="70"/>
      <c r="L45" s="70"/>
      <c r="M45" s="70"/>
      <c r="N45" s="97">
        <f t="shared" si="2"/>
        <v>2</v>
      </c>
      <c r="O45" s="13"/>
      <c r="P45" s="100"/>
    </row>
    <row r="46" ht="17.1" customHeight="1" spans="1:16">
      <c r="A46" s="74"/>
      <c r="B46" s="75"/>
      <c r="C46" s="76"/>
      <c r="D46" s="77"/>
      <c r="E46" s="78" t="s">
        <v>99</v>
      </c>
      <c r="F46" s="80"/>
      <c r="G46" s="80"/>
      <c r="H46" s="80"/>
      <c r="I46" s="99">
        <v>2</v>
      </c>
      <c r="J46" s="70"/>
      <c r="K46" s="70"/>
      <c r="L46" s="70"/>
      <c r="M46" s="70"/>
      <c r="N46" s="97">
        <f t="shared" si="2"/>
        <v>2</v>
      </c>
      <c r="O46" s="13"/>
      <c r="P46" s="100"/>
    </row>
    <row r="47" ht="17.1" customHeight="1" spans="1:16">
      <c r="A47" s="74"/>
      <c r="B47" s="75"/>
      <c r="C47" s="76"/>
      <c r="D47" s="77"/>
      <c r="E47" s="78" t="s">
        <v>100</v>
      </c>
      <c r="F47" s="80"/>
      <c r="G47" s="80"/>
      <c r="H47" s="80"/>
      <c r="I47" s="99">
        <v>2</v>
      </c>
      <c r="J47" s="70"/>
      <c r="K47" s="70"/>
      <c r="L47" s="70"/>
      <c r="M47" s="70"/>
      <c r="N47" s="97">
        <f t="shared" si="2"/>
        <v>2</v>
      </c>
      <c r="O47" s="13"/>
      <c r="P47" s="100"/>
    </row>
    <row r="48" ht="17.1" customHeight="1" spans="1:16">
      <c r="A48" s="74"/>
      <c r="B48" s="75"/>
      <c r="C48" s="76"/>
      <c r="D48" s="77"/>
      <c r="E48" s="78" t="s">
        <v>101</v>
      </c>
      <c r="F48" s="80"/>
      <c r="G48" s="80"/>
      <c r="H48" s="80"/>
      <c r="I48" s="99">
        <v>2</v>
      </c>
      <c r="J48" s="70"/>
      <c r="K48" s="70"/>
      <c r="L48" s="70"/>
      <c r="M48" s="70"/>
      <c r="N48" s="97">
        <f t="shared" si="2"/>
        <v>2</v>
      </c>
      <c r="O48" s="13"/>
      <c r="P48" s="100"/>
    </row>
    <row r="49" ht="16.5" customHeight="1" spans="1:16">
      <c r="A49" s="74"/>
      <c r="B49" s="86"/>
      <c r="C49" s="87" t="s">
        <v>102</v>
      </c>
      <c r="D49" s="88" t="s">
        <v>86</v>
      </c>
      <c r="E49" s="82" t="s">
        <v>87</v>
      </c>
      <c r="F49" s="80"/>
      <c r="G49" s="80"/>
      <c r="H49" s="80"/>
      <c r="I49" s="99">
        <v>2</v>
      </c>
      <c r="J49" s="70"/>
      <c r="K49" s="70"/>
      <c r="L49" s="70"/>
      <c r="M49" s="70"/>
      <c r="N49" s="97">
        <f t="shared" si="2"/>
        <v>2</v>
      </c>
      <c r="O49" s="13"/>
      <c r="P49" s="100"/>
    </row>
    <row r="50" ht="16.5" customHeight="1" spans="1:16">
      <c r="A50" s="74"/>
      <c r="B50" s="86"/>
      <c r="C50" s="89"/>
      <c r="D50" s="88"/>
      <c r="E50" s="82" t="s">
        <v>88</v>
      </c>
      <c r="F50" s="80"/>
      <c r="G50" s="80"/>
      <c r="H50" s="80"/>
      <c r="I50" s="99">
        <v>2</v>
      </c>
      <c r="J50" s="70"/>
      <c r="K50" s="70"/>
      <c r="L50" s="70"/>
      <c r="M50" s="70"/>
      <c r="N50" s="97">
        <f t="shared" si="2"/>
        <v>2</v>
      </c>
      <c r="O50" s="13"/>
      <c r="P50" s="100"/>
    </row>
    <row r="51" ht="16.5" customHeight="1" spans="1:16">
      <c r="A51" s="74"/>
      <c r="B51" s="86"/>
      <c r="C51" s="89"/>
      <c r="D51" s="88"/>
      <c r="E51" s="82" t="s">
        <v>103</v>
      </c>
      <c r="F51" s="80"/>
      <c r="G51" s="80"/>
      <c r="H51" s="80"/>
      <c r="I51" s="99">
        <v>2</v>
      </c>
      <c r="J51" s="70"/>
      <c r="K51" s="70"/>
      <c r="L51" s="70"/>
      <c r="M51" s="70"/>
      <c r="N51" s="97">
        <f t="shared" si="2"/>
        <v>2</v>
      </c>
      <c r="O51" s="13"/>
      <c r="P51" s="100"/>
    </row>
    <row r="52" ht="16.5" customHeight="1" spans="1:16">
      <c r="A52" s="74"/>
      <c r="B52" s="86"/>
      <c r="C52" s="89"/>
      <c r="D52" s="88"/>
      <c r="E52" s="85" t="s">
        <v>89</v>
      </c>
      <c r="F52" s="80"/>
      <c r="G52" s="80"/>
      <c r="H52" s="80"/>
      <c r="I52" s="99">
        <v>2</v>
      </c>
      <c r="J52" s="70"/>
      <c r="K52" s="70"/>
      <c r="L52" s="70"/>
      <c r="M52" s="70"/>
      <c r="N52" s="97">
        <f t="shared" ref="N52:N71" si="3">SUM(F52:M52)</f>
        <v>2</v>
      </c>
      <c r="O52" s="13"/>
      <c r="P52" s="100"/>
    </row>
    <row r="53" ht="17.1" customHeight="1" spans="1:16">
      <c r="A53" s="74"/>
      <c r="B53" s="86"/>
      <c r="C53" s="89"/>
      <c r="D53" s="88"/>
      <c r="E53" s="85" t="s">
        <v>90</v>
      </c>
      <c r="F53" s="80"/>
      <c r="G53" s="80"/>
      <c r="H53" s="80"/>
      <c r="I53" s="99">
        <v>2</v>
      </c>
      <c r="J53" s="70"/>
      <c r="K53" s="70"/>
      <c r="L53" s="70"/>
      <c r="M53" s="70"/>
      <c r="N53" s="97">
        <f t="shared" si="3"/>
        <v>2</v>
      </c>
      <c r="O53" s="13"/>
      <c r="P53" s="100"/>
    </row>
    <row r="54" ht="17.1" customHeight="1" spans="1:16">
      <c r="A54" s="74"/>
      <c r="B54" s="86"/>
      <c r="C54" s="89"/>
      <c r="D54" s="88"/>
      <c r="E54" s="85" t="s">
        <v>91</v>
      </c>
      <c r="F54" s="80"/>
      <c r="G54" s="80"/>
      <c r="H54" s="80"/>
      <c r="I54" s="99">
        <v>2</v>
      </c>
      <c r="J54" s="70"/>
      <c r="K54" s="70"/>
      <c r="L54" s="70"/>
      <c r="M54" s="70"/>
      <c r="N54" s="97">
        <f t="shared" si="3"/>
        <v>2</v>
      </c>
      <c r="O54" s="13"/>
      <c r="P54" s="100"/>
    </row>
    <row r="55" ht="17.1" customHeight="1" spans="1:16">
      <c r="A55" s="74"/>
      <c r="B55" s="86"/>
      <c r="C55" s="89"/>
      <c r="D55" s="88" t="s">
        <v>104</v>
      </c>
      <c r="E55" s="78" t="s">
        <v>72</v>
      </c>
      <c r="F55" s="80"/>
      <c r="G55" s="80"/>
      <c r="H55" s="80"/>
      <c r="I55" s="99">
        <v>1</v>
      </c>
      <c r="J55" s="70"/>
      <c r="K55" s="70"/>
      <c r="L55" s="70"/>
      <c r="M55" s="70"/>
      <c r="N55" s="97">
        <f t="shared" si="3"/>
        <v>1</v>
      </c>
      <c r="O55" s="13"/>
      <c r="P55" s="100"/>
    </row>
    <row r="56" ht="17.1" customHeight="1" spans="1:16">
      <c r="A56" s="74"/>
      <c r="B56" s="86"/>
      <c r="C56" s="89"/>
      <c r="D56" s="88"/>
      <c r="E56" s="78" t="s">
        <v>73</v>
      </c>
      <c r="F56" s="80"/>
      <c r="G56" s="80"/>
      <c r="H56" s="80"/>
      <c r="I56" s="99">
        <v>3</v>
      </c>
      <c r="J56" s="70"/>
      <c r="K56" s="70"/>
      <c r="L56" s="70"/>
      <c r="M56" s="70"/>
      <c r="N56" s="97">
        <f t="shared" si="3"/>
        <v>3</v>
      </c>
      <c r="O56" s="13"/>
      <c r="P56" s="100"/>
    </row>
    <row r="57" ht="17.1" customHeight="1" spans="1:16">
      <c r="A57" s="74"/>
      <c r="B57" s="86"/>
      <c r="C57" s="89"/>
      <c r="D57" s="88"/>
      <c r="E57" s="78" t="s">
        <v>93</v>
      </c>
      <c r="F57" s="80"/>
      <c r="G57" s="80"/>
      <c r="H57" s="80"/>
      <c r="I57" s="99">
        <v>3</v>
      </c>
      <c r="J57" s="70"/>
      <c r="K57" s="70"/>
      <c r="L57" s="70"/>
      <c r="M57" s="70"/>
      <c r="N57" s="97">
        <f t="shared" si="3"/>
        <v>3</v>
      </c>
      <c r="O57" s="13"/>
      <c r="P57" s="100"/>
    </row>
    <row r="58" ht="17.1" customHeight="1" spans="1:16">
      <c r="A58" s="74"/>
      <c r="B58" s="86"/>
      <c r="C58" s="89"/>
      <c r="D58" s="88"/>
      <c r="E58" s="90" t="s">
        <v>94</v>
      </c>
      <c r="F58" s="80"/>
      <c r="G58" s="80"/>
      <c r="H58" s="80"/>
      <c r="I58" s="99">
        <v>2</v>
      </c>
      <c r="J58" s="70"/>
      <c r="K58" s="70"/>
      <c r="L58" s="70"/>
      <c r="M58" s="70"/>
      <c r="N58" s="97">
        <f t="shared" si="3"/>
        <v>2</v>
      </c>
      <c r="O58" s="13"/>
      <c r="P58" s="100"/>
    </row>
    <row r="59" ht="17.1" customHeight="1" spans="1:16">
      <c r="A59" s="74"/>
      <c r="B59" s="86"/>
      <c r="C59" s="89"/>
      <c r="D59" s="91" t="s">
        <v>76</v>
      </c>
      <c r="E59" s="92" t="s">
        <v>78</v>
      </c>
      <c r="F59" s="93"/>
      <c r="G59" s="80"/>
      <c r="H59" s="80"/>
      <c r="I59" s="99">
        <v>2</v>
      </c>
      <c r="J59" s="70"/>
      <c r="K59" s="70"/>
      <c r="L59" s="70"/>
      <c r="M59" s="70"/>
      <c r="N59" s="97">
        <f t="shared" si="3"/>
        <v>2</v>
      </c>
      <c r="O59" s="13"/>
      <c r="P59" s="100"/>
    </row>
    <row r="60" ht="17.1" customHeight="1" spans="1:16">
      <c r="A60" s="74"/>
      <c r="B60" s="86"/>
      <c r="C60" s="89"/>
      <c r="D60" s="88"/>
      <c r="E60" s="94" t="s">
        <v>77</v>
      </c>
      <c r="F60" s="80"/>
      <c r="G60" s="80"/>
      <c r="H60" s="80"/>
      <c r="I60" s="99">
        <v>2</v>
      </c>
      <c r="J60" s="70"/>
      <c r="K60" s="70"/>
      <c r="L60" s="70"/>
      <c r="M60" s="70"/>
      <c r="N60" s="97">
        <f t="shared" si="3"/>
        <v>2</v>
      </c>
      <c r="O60" s="13"/>
      <c r="P60" s="100"/>
    </row>
    <row r="61" ht="17.1" customHeight="1" spans="1:16">
      <c r="A61" s="74"/>
      <c r="B61" s="86"/>
      <c r="C61" s="89"/>
      <c r="D61" s="88"/>
      <c r="E61" s="82" t="s">
        <v>105</v>
      </c>
      <c r="F61" s="80"/>
      <c r="G61" s="80"/>
      <c r="H61" s="80"/>
      <c r="I61" s="99">
        <v>2</v>
      </c>
      <c r="J61" s="70"/>
      <c r="K61" s="70"/>
      <c r="L61" s="70"/>
      <c r="M61" s="70"/>
      <c r="N61" s="97">
        <f t="shared" si="3"/>
        <v>2</v>
      </c>
      <c r="O61" s="13"/>
      <c r="P61" s="100"/>
    </row>
    <row r="62" ht="17.1" customHeight="1" spans="1:16">
      <c r="A62" s="74"/>
      <c r="B62" s="86"/>
      <c r="C62" s="89"/>
      <c r="D62" s="88"/>
      <c r="E62" s="82" t="s">
        <v>106</v>
      </c>
      <c r="F62" s="80"/>
      <c r="G62" s="80"/>
      <c r="H62" s="80"/>
      <c r="I62" s="99">
        <v>3</v>
      </c>
      <c r="J62" s="70"/>
      <c r="K62" s="70"/>
      <c r="L62" s="70"/>
      <c r="M62" s="70"/>
      <c r="N62" s="97">
        <f t="shared" si="3"/>
        <v>3</v>
      </c>
      <c r="O62" s="13"/>
      <c r="P62" s="100"/>
    </row>
    <row r="63" ht="17.1" customHeight="1" spans="1:16">
      <c r="A63" s="74"/>
      <c r="B63" s="86"/>
      <c r="C63" s="89"/>
      <c r="D63" s="88"/>
      <c r="E63" s="78" t="s">
        <v>98</v>
      </c>
      <c r="F63" s="80"/>
      <c r="G63" s="80"/>
      <c r="H63" s="80"/>
      <c r="I63" s="99">
        <v>2</v>
      </c>
      <c r="J63" s="70"/>
      <c r="K63" s="70"/>
      <c r="L63" s="70"/>
      <c r="M63" s="70"/>
      <c r="N63" s="97">
        <f t="shared" si="3"/>
        <v>2</v>
      </c>
      <c r="O63" s="13"/>
      <c r="P63" s="100"/>
    </row>
    <row r="64" ht="17.1" customHeight="1" spans="1:16">
      <c r="A64" s="74"/>
      <c r="B64" s="86"/>
      <c r="C64" s="89"/>
      <c r="D64" s="88"/>
      <c r="E64" s="78" t="s">
        <v>99</v>
      </c>
      <c r="F64" s="80"/>
      <c r="G64" s="80"/>
      <c r="H64" s="80"/>
      <c r="I64" s="99">
        <v>2</v>
      </c>
      <c r="J64" s="70"/>
      <c r="K64" s="70"/>
      <c r="L64" s="70"/>
      <c r="M64" s="70"/>
      <c r="N64" s="97">
        <f t="shared" si="3"/>
        <v>2</v>
      </c>
      <c r="O64" s="13"/>
      <c r="P64" s="100"/>
    </row>
    <row r="65" ht="17.1" customHeight="1" spans="1:16">
      <c r="A65" s="74"/>
      <c r="B65" s="86"/>
      <c r="C65" s="89"/>
      <c r="D65" s="88"/>
      <c r="E65" s="78" t="s">
        <v>107</v>
      </c>
      <c r="F65" s="80"/>
      <c r="G65" s="80"/>
      <c r="H65" s="80"/>
      <c r="I65" s="99">
        <v>2</v>
      </c>
      <c r="J65" s="70"/>
      <c r="K65" s="70"/>
      <c r="L65" s="70"/>
      <c r="M65" s="70"/>
      <c r="N65" s="97">
        <f t="shared" si="3"/>
        <v>2</v>
      </c>
      <c r="O65" s="13"/>
      <c r="P65" s="100"/>
    </row>
    <row r="66" ht="17.1" customHeight="1" spans="1:16">
      <c r="A66" s="74"/>
      <c r="B66" s="86"/>
      <c r="C66" s="101"/>
      <c r="D66" s="88"/>
      <c r="E66" s="78" t="s">
        <v>108</v>
      </c>
      <c r="F66" s="80"/>
      <c r="G66" s="80"/>
      <c r="H66" s="80"/>
      <c r="I66" s="99">
        <v>2</v>
      </c>
      <c r="J66" s="70"/>
      <c r="K66" s="70"/>
      <c r="L66" s="70"/>
      <c r="M66" s="70"/>
      <c r="N66" s="97">
        <f t="shared" si="3"/>
        <v>2</v>
      </c>
      <c r="O66" s="13"/>
      <c r="P66" s="100"/>
    </row>
    <row r="67" ht="17.1" customHeight="1" spans="1:16">
      <c r="A67" s="74"/>
      <c r="B67" s="86"/>
      <c r="C67" s="31"/>
      <c r="D67" s="88" t="s">
        <v>109</v>
      </c>
      <c r="E67" s="78" t="s">
        <v>110</v>
      </c>
      <c r="F67" s="80"/>
      <c r="G67" s="80"/>
      <c r="H67" s="80"/>
      <c r="I67" s="99">
        <v>3</v>
      </c>
      <c r="J67" s="70"/>
      <c r="K67" s="70"/>
      <c r="L67" s="70"/>
      <c r="M67" s="70"/>
      <c r="N67" s="97">
        <f t="shared" si="3"/>
        <v>3</v>
      </c>
      <c r="O67" s="13"/>
      <c r="P67" s="100"/>
    </row>
    <row r="68" ht="17.1" customHeight="1" spans="1:16">
      <c r="A68" s="74"/>
      <c r="B68" s="86"/>
      <c r="C68" s="31"/>
      <c r="D68" s="88"/>
      <c r="E68" s="78" t="s">
        <v>111</v>
      </c>
      <c r="F68" s="80"/>
      <c r="G68" s="80"/>
      <c r="H68" s="80"/>
      <c r="I68" s="99">
        <v>3</v>
      </c>
      <c r="J68" s="70"/>
      <c r="K68" s="70"/>
      <c r="L68" s="70"/>
      <c r="M68" s="70"/>
      <c r="N68" s="97">
        <f t="shared" si="3"/>
        <v>3</v>
      </c>
      <c r="O68" s="13"/>
      <c r="P68" s="100"/>
    </row>
    <row r="69" ht="17.1" customHeight="1" spans="1:16">
      <c r="A69" s="74"/>
      <c r="B69" s="86"/>
      <c r="C69" s="31"/>
      <c r="D69" s="88"/>
      <c r="E69" s="78" t="s">
        <v>112</v>
      </c>
      <c r="F69" s="80"/>
      <c r="G69" s="80"/>
      <c r="H69" s="80"/>
      <c r="I69" s="99">
        <v>3</v>
      </c>
      <c r="J69" s="70"/>
      <c r="K69" s="70"/>
      <c r="L69" s="70"/>
      <c r="M69" s="70"/>
      <c r="N69" s="97">
        <f t="shared" si="3"/>
        <v>3</v>
      </c>
      <c r="O69" s="13"/>
      <c r="P69" s="100"/>
    </row>
    <row r="70" ht="17.1" customHeight="1" spans="1:16">
      <c r="A70" s="74"/>
      <c r="B70" s="86"/>
      <c r="C70" s="31"/>
      <c r="D70" s="88"/>
      <c r="E70" s="78" t="s">
        <v>113</v>
      </c>
      <c r="F70" s="80"/>
      <c r="G70" s="80"/>
      <c r="H70" s="80"/>
      <c r="I70" s="119">
        <v>3</v>
      </c>
      <c r="J70" s="70"/>
      <c r="K70" s="70"/>
      <c r="L70" s="70"/>
      <c r="M70" s="70"/>
      <c r="N70" s="97">
        <f t="shared" si="3"/>
        <v>3</v>
      </c>
      <c r="O70" s="13"/>
      <c r="P70" s="100"/>
    </row>
    <row r="71" ht="14.25" customHeight="1" spans="1:16">
      <c r="A71" s="74"/>
      <c r="B71" s="86"/>
      <c r="C71" s="31"/>
      <c r="D71" s="88" t="s">
        <v>114</v>
      </c>
      <c r="E71" s="1" t="s">
        <v>115</v>
      </c>
      <c r="F71" s="80"/>
      <c r="G71" s="80"/>
      <c r="H71" s="102"/>
      <c r="I71" s="120">
        <v>2</v>
      </c>
      <c r="J71" s="121"/>
      <c r="K71" s="70"/>
      <c r="L71" s="70"/>
      <c r="M71" s="70"/>
      <c r="N71" s="97">
        <f t="shared" si="3"/>
        <v>2</v>
      </c>
      <c r="O71" s="13"/>
      <c r="P71" s="100"/>
    </row>
    <row r="72" ht="14.25" customHeight="1" spans="1:16">
      <c r="A72" s="74"/>
      <c r="B72" s="86"/>
      <c r="C72" s="31"/>
      <c r="D72" s="91"/>
      <c r="E72" s="103" t="s">
        <v>116</v>
      </c>
      <c r="F72" s="93"/>
      <c r="G72" s="80"/>
      <c r="H72" s="102"/>
      <c r="I72" s="120">
        <v>2</v>
      </c>
      <c r="J72" s="121"/>
      <c r="K72" s="70"/>
      <c r="L72" s="70"/>
      <c r="M72" s="70"/>
      <c r="N72" s="97">
        <f t="shared" ref="N72:N90" si="4">SUM(F72:M72)</f>
        <v>2</v>
      </c>
      <c r="O72" s="13"/>
      <c r="P72" s="100"/>
    </row>
    <row r="73" ht="14.25" customHeight="1" spans="1:16">
      <c r="A73" s="74"/>
      <c r="B73" s="86"/>
      <c r="C73" s="31"/>
      <c r="D73" s="88" t="s">
        <v>117</v>
      </c>
      <c r="E73" s="78" t="s">
        <v>118</v>
      </c>
      <c r="F73" s="80"/>
      <c r="G73" s="80"/>
      <c r="H73" s="102"/>
      <c r="I73" s="122">
        <v>2</v>
      </c>
      <c r="J73" s="121"/>
      <c r="K73" s="70"/>
      <c r="L73" s="70"/>
      <c r="M73" s="70"/>
      <c r="N73" s="97">
        <f t="shared" si="4"/>
        <v>2</v>
      </c>
      <c r="O73" s="13"/>
      <c r="P73" s="100"/>
    </row>
    <row r="74" ht="14.25" customHeight="1" spans="1:16">
      <c r="A74" s="74"/>
      <c r="B74" s="86"/>
      <c r="C74" s="31"/>
      <c r="D74" s="104"/>
      <c r="E74" s="78" t="s">
        <v>119</v>
      </c>
      <c r="F74" s="80"/>
      <c r="G74" s="80"/>
      <c r="H74" s="102"/>
      <c r="I74" s="122">
        <v>2</v>
      </c>
      <c r="J74" s="121"/>
      <c r="K74" s="70"/>
      <c r="L74" s="70"/>
      <c r="M74" s="70"/>
      <c r="N74" s="97">
        <f t="shared" si="4"/>
        <v>2</v>
      </c>
      <c r="O74" s="13"/>
      <c r="P74" s="100"/>
    </row>
    <row r="75" ht="14.25" customHeight="1" spans="1:16">
      <c r="A75" s="74"/>
      <c r="B75" s="86"/>
      <c r="C75" s="31"/>
      <c r="D75" s="104"/>
      <c r="E75" s="78" t="s">
        <v>120</v>
      </c>
      <c r="F75" s="80"/>
      <c r="G75" s="80"/>
      <c r="H75" s="102"/>
      <c r="I75" s="122">
        <v>2</v>
      </c>
      <c r="J75" s="121"/>
      <c r="K75" s="70"/>
      <c r="L75" s="70"/>
      <c r="M75" s="70"/>
      <c r="N75" s="97">
        <f t="shared" si="4"/>
        <v>2</v>
      </c>
      <c r="O75" s="13"/>
      <c r="P75" s="100"/>
    </row>
    <row r="76" ht="14.25" customHeight="1" spans="1:16">
      <c r="A76" s="74"/>
      <c r="B76" s="86"/>
      <c r="C76" s="31"/>
      <c r="D76" s="104"/>
      <c r="E76" s="78" t="s">
        <v>121</v>
      </c>
      <c r="F76" s="80"/>
      <c r="G76" s="80"/>
      <c r="H76" s="102"/>
      <c r="I76" s="122">
        <v>2</v>
      </c>
      <c r="J76" s="121"/>
      <c r="K76" s="70"/>
      <c r="L76" s="70"/>
      <c r="M76" s="70"/>
      <c r="N76" s="97">
        <f t="shared" si="4"/>
        <v>2</v>
      </c>
      <c r="O76" s="13"/>
      <c r="P76" s="100"/>
    </row>
    <row r="77" ht="17.1" customHeight="1" spans="1:16">
      <c r="A77" s="74"/>
      <c r="B77" s="86"/>
      <c r="C77" s="31"/>
      <c r="D77" s="72" t="s">
        <v>122</v>
      </c>
      <c r="E77" s="78" t="s">
        <v>123</v>
      </c>
      <c r="F77" s="80"/>
      <c r="G77" s="80"/>
      <c r="H77" s="80"/>
      <c r="I77" s="123">
        <v>0</v>
      </c>
      <c r="J77" s="70"/>
      <c r="K77" s="70"/>
      <c r="L77" s="70"/>
      <c r="M77" s="70"/>
      <c r="N77" s="97">
        <f t="shared" si="4"/>
        <v>0</v>
      </c>
      <c r="O77" s="13"/>
      <c r="P77" s="100"/>
    </row>
    <row r="78" ht="17.1" customHeight="1" spans="1:16">
      <c r="A78" s="74"/>
      <c r="B78" s="86"/>
      <c r="C78" s="31"/>
      <c r="D78" s="88"/>
      <c r="E78" s="78" t="s">
        <v>124</v>
      </c>
      <c r="F78" s="80"/>
      <c r="G78" s="80"/>
      <c r="H78" s="80"/>
      <c r="I78" s="123">
        <v>0</v>
      </c>
      <c r="J78" s="70"/>
      <c r="K78" s="70"/>
      <c r="L78" s="70"/>
      <c r="M78" s="70"/>
      <c r="N78" s="97">
        <f t="shared" si="4"/>
        <v>0</v>
      </c>
      <c r="O78" s="13"/>
      <c r="P78" s="100"/>
    </row>
    <row r="79" ht="17.1" customHeight="1" spans="1:16">
      <c r="A79" s="74"/>
      <c r="B79" s="86"/>
      <c r="C79" s="31"/>
      <c r="D79" s="88"/>
      <c r="E79" s="78" t="s">
        <v>125</v>
      </c>
      <c r="F79" s="80"/>
      <c r="G79" s="80"/>
      <c r="H79" s="80"/>
      <c r="I79" s="99">
        <v>0</v>
      </c>
      <c r="J79" s="70"/>
      <c r="K79" s="70"/>
      <c r="L79" s="70"/>
      <c r="M79" s="70"/>
      <c r="N79" s="97">
        <f t="shared" si="4"/>
        <v>0</v>
      </c>
      <c r="O79" s="13"/>
      <c r="P79" s="100"/>
    </row>
    <row r="80" ht="17.1" customHeight="1" spans="1:16">
      <c r="A80" s="74"/>
      <c r="B80" s="86"/>
      <c r="C80" s="31"/>
      <c r="D80" s="88"/>
      <c r="E80" s="78" t="s">
        <v>126</v>
      </c>
      <c r="F80" s="80"/>
      <c r="G80" s="80"/>
      <c r="H80" s="80"/>
      <c r="I80" s="99">
        <v>2</v>
      </c>
      <c r="J80" s="70"/>
      <c r="K80" s="70"/>
      <c r="L80" s="70"/>
      <c r="M80" s="70"/>
      <c r="N80" s="97">
        <f t="shared" si="4"/>
        <v>2</v>
      </c>
      <c r="O80" s="6"/>
      <c r="P80" s="100"/>
    </row>
    <row r="81" ht="17.1" customHeight="1" spans="1:16">
      <c r="A81" s="74"/>
      <c r="B81" s="86"/>
      <c r="C81" s="105"/>
      <c r="D81" s="106" t="s">
        <v>127</v>
      </c>
      <c r="E81" s="106" t="s">
        <v>128</v>
      </c>
      <c r="F81" s="80"/>
      <c r="G81" s="80"/>
      <c r="H81" s="80"/>
      <c r="I81" s="99">
        <v>0</v>
      </c>
      <c r="J81" s="70"/>
      <c r="K81" s="70"/>
      <c r="L81" s="70"/>
      <c r="M81" s="70"/>
      <c r="N81" s="97">
        <f t="shared" si="4"/>
        <v>0</v>
      </c>
      <c r="O81" s="13"/>
      <c r="P81" s="100"/>
    </row>
    <row r="82" ht="17.1" customHeight="1" spans="1:16">
      <c r="A82" s="74"/>
      <c r="B82" s="86"/>
      <c r="C82" s="107"/>
      <c r="D82" s="91" t="s">
        <v>129</v>
      </c>
      <c r="E82" s="103" t="s">
        <v>130</v>
      </c>
      <c r="F82" s="80"/>
      <c r="G82" s="80"/>
      <c r="H82" s="80"/>
      <c r="I82" s="99">
        <v>2</v>
      </c>
      <c r="J82" s="70"/>
      <c r="K82" s="70"/>
      <c r="L82" s="70"/>
      <c r="M82" s="70"/>
      <c r="N82" s="97">
        <f t="shared" si="4"/>
        <v>2</v>
      </c>
      <c r="O82" s="13"/>
      <c r="P82" s="100"/>
    </row>
    <row r="83" ht="17.1" customHeight="1" spans="1:16">
      <c r="A83" s="74"/>
      <c r="B83" s="86"/>
      <c r="C83" s="107"/>
      <c r="D83" s="91"/>
      <c r="E83" s="103" t="s">
        <v>131</v>
      </c>
      <c r="F83" s="80"/>
      <c r="G83" s="80"/>
      <c r="H83" s="80"/>
      <c r="I83" s="99">
        <v>2</v>
      </c>
      <c r="J83" s="70"/>
      <c r="K83" s="70"/>
      <c r="L83" s="70"/>
      <c r="M83" s="70"/>
      <c r="N83" s="97">
        <f t="shared" si="4"/>
        <v>2</v>
      </c>
      <c r="O83" s="13"/>
      <c r="P83" s="100"/>
    </row>
    <row r="84" ht="15.75" customHeight="1" spans="1:16">
      <c r="A84" s="74"/>
      <c r="B84" s="86"/>
      <c r="C84" s="31"/>
      <c r="D84" s="91"/>
      <c r="E84" s="103" t="s">
        <v>132</v>
      </c>
      <c r="F84" s="80"/>
      <c r="G84" s="80"/>
      <c r="H84" s="80"/>
      <c r="I84" s="99">
        <v>2</v>
      </c>
      <c r="J84" s="70"/>
      <c r="K84" s="70"/>
      <c r="L84" s="70"/>
      <c r="M84" s="70"/>
      <c r="N84" s="97">
        <f t="shared" si="4"/>
        <v>2</v>
      </c>
      <c r="O84" s="13"/>
      <c r="P84" s="100"/>
    </row>
    <row r="85" ht="17.1" customHeight="1" spans="1:16">
      <c r="A85" s="74"/>
      <c r="B85" s="86"/>
      <c r="C85" s="108" t="s">
        <v>133</v>
      </c>
      <c r="D85" s="88" t="s">
        <v>134</v>
      </c>
      <c r="E85" s="109" t="s">
        <v>135</v>
      </c>
      <c r="F85" s="80"/>
      <c r="G85" s="80"/>
      <c r="H85" s="80"/>
      <c r="I85" s="99">
        <v>5</v>
      </c>
      <c r="J85" s="70"/>
      <c r="K85" s="70"/>
      <c r="L85" s="70"/>
      <c r="M85" s="70"/>
      <c r="N85" s="97">
        <f t="shared" si="4"/>
        <v>5</v>
      </c>
      <c r="O85" s="13"/>
      <c r="P85" s="100"/>
    </row>
    <row r="86" ht="30.95" customHeight="1" spans="1:16">
      <c r="A86" s="66">
        <v>5</v>
      </c>
      <c r="B86" s="67" t="s">
        <v>136</v>
      </c>
      <c r="C86" s="6" t="s">
        <v>137</v>
      </c>
      <c r="D86" s="13"/>
      <c r="E86" s="72" t="s">
        <v>138</v>
      </c>
      <c r="F86" s="70"/>
      <c r="G86" s="70"/>
      <c r="H86" s="70"/>
      <c r="I86" s="70"/>
      <c r="J86" s="70">
        <v>3</v>
      </c>
      <c r="K86" s="70"/>
      <c r="L86" s="70"/>
      <c r="M86" s="80"/>
      <c r="N86" s="97">
        <f t="shared" si="4"/>
        <v>3</v>
      </c>
      <c r="O86" s="13"/>
      <c r="P86" s="44"/>
    </row>
    <row r="87" ht="30.95" customHeight="1" spans="1:16">
      <c r="A87" s="31"/>
      <c r="B87" s="43"/>
      <c r="C87" s="6" t="s">
        <v>139</v>
      </c>
      <c r="D87" s="13"/>
      <c r="E87" s="72" t="s">
        <v>140</v>
      </c>
      <c r="F87" s="70"/>
      <c r="G87" s="70"/>
      <c r="H87" s="70"/>
      <c r="I87" s="70"/>
      <c r="J87" s="70">
        <v>10</v>
      </c>
      <c r="K87" s="70"/>
      <c r="L87" s="80"/>
      <c r="M87" s="80"/>
      <c r="N87" s="97">
        <f t="shared" ref="N86:N94" si="5">SUM(F87:M87)</f>
        <v>10</v>
      </c>
      <c r="O87" s="13"/>
      <c r="P87" s="44"/>
    </row>
    <row r="88" ht="59.1" customHeight="1" spans="1:16">
      <c r="A88" s="31"/>
      <c r="B88" s="43"/>
      <c r="C88" s="6" t="s">
        <v>141</v>
      </c>
      <c r="D88" s="13"/>
      <c r="E88" s="72" t="s">
        <v>142</v>
      </c>
      <c r="F88" s="70"/>
      <c r="G88" s="70"/>
      <c r="H88" s="70"/>
      <c r="I88" s="70"/>
      <c r="J88" s="70">
        <v>10</v>
      </c>
      <c r="K88" s="70"/>
      <c r="L88" s="80"/>
      <c r="M88" s="80"/>
      <c r="N88" s="97">
        <f t="shared" si="5"/>
        <v>10</v>
      </c>
      <c r="O88" s="13"/>
      <c r="P88" s="44"/>
    </row>
    <row r="89" ht="45" customHeight="1" spans="1:16">
      <c r="A89" s="31"/>
      <c r="B89" s="43"/>
      <c r="C89" s="6" t="s">
        <v>143</v>
      </c>
      <c r="D89" s="71"/>
      <c r="E89" s="6" t="s">
        <v>144</v>
      </c>
      <c r="F89" s="70"/>
      <c r="G89" s="70"/>
      <c r="H89" s="70"/>
      <c r="I89" s="70"/>
      <c r="J89" s="70">
        <v>3</v>
      </c>
      <c r="K89" s="70"/>
      <c r="L89" s="70"/>
      <c r="M89" s="70"/>
      <c r="N89" s="97">
        <f t="shared" si="5"/>
        <v>3</v>
      </c>
      <c r="O89" s="13"/>
      <c r="P89" s="44"/>
    </row>
    <row r="90" ht="17.1" customHeight="1" spans="1:16">
      <c r="A90" s="66">
        <v>6</v>
      </c>
      <c r="B90" s="67" t="s">
        <v>145</v>
      </c>
      <c r="C90" s="6" t="s">
        <v>146</v>
      </c>
      <c r="D90" s="13"/>
      <c r="E90" s="6" t="s">
        <v>147</v>
      </c>
      <c r="F90" s="70"/>
      <c r="G90" s="70">
        <v>1</v>
      </c>
      <c r="H90" s="70"/>
      <c r="I90" s="79">
        <v>1</v>
      </c>
      <c r="J90" s="79"/>
      <c r="K90" s="70"/>
      <c r="L90" s="79"/>
      <c r="M90" s="79"/>
      <c r="N90" s="97">
        <f t="shared" si="5"/>
        <v>2</v>
      </c>
      <c r="O90" s="13"/>
      <c r="P90" s="44"/>
    </row>
    <row r="91" ht="18" customHeight="1" spans="1:16">
      <c r="A91" s="31"/>
      <c r="B91" s="43"/>
      <c r="C91" s="6" t="s">
        <v>148</v>
      </c>
      <c r="D91" s="13"/>
      <c r="E91" s="13"/>
      <c r="F91" s="70"/>
      <c r="G91" s="70"/>
      <c r="H91" s="70"/>
      <c r="I91" s="79">
        <v>1</v>
      </c>
      <c r="J91" s="79"/>
      <c r="K91" s="70"/>
      <c r="L91" s="79"/>
      <c r="M91" s="79"/>
      <c r="N91" s="97">
        <f t="shared" si="5"/>
        <v>1</v>
      </c>
      <c r="O91" s="13"/>
      <c r="P91" s="44"/>
    </row>
    <row r="92" ht="17.1" customHeight="1" spans="1:16">
      <c r="A92" s="31"/>
      <c r="B92" s="43"/>
      <c r="C92" s="6" t="s">
        <v>149</v>
      </c>
      <c r="D92" s="13"/>
      <c r="E92" s="13"/>
      <c r="F92" s="70">
        <v>1</v>
      </c>
      <c r="G92" s="70"/>
      <c r="H92" s="70"/>
      <c r="I92" s="79"/>
      <c r="J92" s="79"/>
      <c r="K92" s="70"/>
      <c r="L92" s="79"/>
      <c r="M92" s="79"/>
      <c r="N92" s="97">
        <f t="shared" si="5"/>
        <v>1</v>
      </c>
      <c r="O92" s="13"/>
      <c r="P92" s="44"/>
    </row>
    <row r="93" ht="17.1" customHeight="1" spans="1:16">
      <c r="A93" s="31"/>
      <c r="B93" s="43"/>
      <c r="C93" s="6" t="s">
        <v>150</v>
      </c>
      <c r="D93" s="13"/>
      <c r="E93" s="13"/>
      <c r="F93" s="70"/>
      <c r="G93" s="70"/>
      <c r="H93" s="70"/>
      <c r="I93" s="79"/>
      <c r="J93" s="79"/>
      <c r="K93" s="70"/>
      <c r="L93" s="79">
        <v>5</v>
      </c>
      <c r="M93" s="79"/>
      <c r="N93" s="97">
        <f t="shared" si="5"/>
        <v>5</v>
      </c>
      <c r="O93" s="13"/>
      <c r="P93" s="44"/>
    </row>
    <row r="94" ht="17.1" customHeight="1" spans="1:16">
      <c r="A94" s="31"/>
      <c r="B94" s="43"/>
      <c r="C94" s="6" t="s">
        <v>151</v>
      </c>
      <c r="D94" s="13"/>
      <c r="E94" s="6" t="s">
        <v>152</v>
      </c>
      <c r="F94" s="70">
        <v>2</v>
      </c>
      <c r="G94" s="70"/>
      <c r="H94" s="70"/>
      <c r="I94" s="79">
        <v>4</v>
      </c>
      <c r="J94" s="79"/>
      <c r="K94" s="70"/>
      <c r="L94" s="79"/>
      <c r="M94" s="79"/>
      <c r="N94" s="97">
        <f t="shared" si="5"/>
        <v>6</v>
      </c>
      <c r="O94" s="13"/>
      <c r="P94" s="44"/>
    </row>
    <row r="95" ht="17.1" customHeight="1" spans="1:16">
      <c r="A95" s="31"/>
      <c r="B95" s="43"/>
      <c r="C95" s="6" t="s">
        <v>153</v>
      </c>
      <c r="D95" s="13"/>
      <c r="E95" s="13"/>
      <c r="F95" s="70">
        <v>1</v>
      </c>
      <c r="G95" s="70"/>
      <c r="H95" s="70"/>
      <c r="I95" s="79"/>
      <c r="J95" s="79"/>
      <c r="K95" s="70"/>
      <c r="L95" s="79"/>
      <c r="M95" s="79"/>
      <c r="N95" s="97">
        <f t="shared" ref="N95:N101" si="6">SUM(F95:M95)</f>
        <v>1</v>
      </c>
      <c r="O95" s="13"/>
      <c r="P95" s="44"/>
    </row>
    <row r="96" ht="17.1" customHeight="1" spans="1:16">
      <c r="A96" s="31"/>
      <c r="B96" s="43"/>
      <c r="C96" s="6" t="s">
        <v>154</v>
      </c>
      <c r="D96" s="13"/>
      <c r="E96" s="13"/>
      <c r="F96" s="70">
        <v>1</v>
      </c>
      <c r="G96" s="70"/>
      <c r="H96" s="70"/>
      <c r="I96" s="79"/>
      <c r="J96" s="79"/>
      <c r="K96" s="70"/>
      <c r="L96" s="79"/>
      <c r="M96" s="79"/>
      <c r="N96" s="97">
        <f t="shared" si="6"/>
        <v>1</v>
      </c>
      <c r="O96" s="13"/>
      <c r="P96" s="44"/>
    </row>
    <row r="97" ht="17.1" customHeight="1" spans="1:16">
      <c r="A97" s="66">
        <v>7</v>
      </c>
      <c r="B97" s="67" t="s">
        <v>155</v>
      </c>
      <c r="C97" s="6" t="s">
        <v>156</v>
      </c>
      <c r="D97" s="13"/>
      <c r="E97" s="6" t="s">
        <v>157</v>
      </c>
      <c r="F97" s="70"/>
      <c r="G97" s="70"/>
      <c r="H97" s="70"/>
      <c r="I97" s="79"/>
      <c r="J97" s="79"/>
      <c r="K97" s="70"/>
      <c r="L97" s="79"/>
      <c r="M97" s="79"/>
      <c r="N97" s="97">
        <f t="shared" si="6"/>
        <v>0</v>
      </c>
      <c r="O97" s="13"/>
      <c r="P97" s="44"/>
    </row>
    <row r="98" ht="17.1" customHeight="1" spans="1:16">
      <c r="A98" s="31"/>
      <c r="B98" s="43"/>
      <c r="C98" s="6" t="s">
        <v>158</v>
      </c>
      <c r="D98" s="13"/>
      <c r="E98" s="6" t="s">
        <v>159</v>
      </c>
      <c r="F98" s="70"/>
      <c r="G98" s="70"/>
      <c r="H98" s="70"/>
      <c r="I98" s="79"/>
      <c r="J98" s="79"/>
      <c r="K98" s="70"/>
      <c r="L98" s="79"/>
      <c r="M98" s="124"/>
      <c r="N98" s="97">
        <f t="shared" si="6"/>
        <v>0</v>
      </c>
      <c r="O98" s="13"/>
      <c r="P98" s="44"/>
    </row>
    <row r="99" ht="30.95" customHeight="1" spans="1:16">
      <c r="A99" s="66">
        <v>8</v>
      </c>
      <c r="B99" s="67" t="s">
        <v>160</v>
      </c>
      <c r="C99" s="6" t="s">
        <v>161</v>
      </c>
      <c r="D99" s="13"/>
      <c r="E99" s="6" t="s">
        <v>162</v>
      </c>
      <c r="F99" s="70">
        <v>10</v>
      </c>
      <c r="G99" s="70"/>
      <c r="H99" s="70"/>
      <c r="I99" s="79"/>
      <c r="J99" s="79"/>
      <c r="K99" s="70"/>
      <c r="L99" s="79"/>
      <c r="M99" s="79"/>
      <c r="N99" s="97">
        <f t="shared" si="6"/>
        <v>10</v>
      </c>
      <c r="O99" s="13"/>
      <c r="P99" s="44"/>
    </row>
    <row r="100" ht="17.1" customHeight="1" spans="1:16">
      <c r="A100" s="31"/>
      <c r="B100" s="43"/>
      <c r="C100" s="6" t="s">
        <v>163</v>
      </c>
      <c r="D100" s="13"/>
      <c r="E100" s="13"/>
      <c r="F100" s="70">
        <v>3</v>
      </c>
      <c r="G100" s="70">
        <v>0</v>
      </c>
      <c r="H100" s="70"/>
      <c r="I100" s="79"/>
      <c r="J100" s="79"/>
      <c r="K100" s="70"/>
      <c r="L100" s="79"/>
      <c r="M100" s="79"/>
      <c r="N100" s="97">
        <f t="shared" si="6"/>
        <v>3</v>
      </c>
      <c r="O100" s="13"/>
      <c r="P100" s="44"/>
    </row>
    <row r="101" ht="17.1" customHeight="1" spans="1:16">
      <c r="A101" s="31"/>
      <c r="B101" s="43"/>
      <c r="C101" s="6" t="s">
        <v>164</v>
      </c>
      <c r="D101" s="13"/>
      <c r="E101" s="13"/>
      <c r="F101" s="70"/>
      <c r="G101" s="70"/>
      <c r="H101" s="70"/>
      <c r="I101" s="79"/>
      <c r="J101" s="79">
        <v>0</v>
      </c>
      <c r="K101" s="70"/>
      <c r="L101" s="79"/>
      <c r="M101" s="79"/>
      <c r="N101" s="97">
        <f t="shared" si="6"/>
        <v>0</v>
      </c>
      <c r="O101" s="13"/>
      <c r="P101" s="44"/>
    </row>
    <row r="102" ht="17.1" customHeight="1" spans="1:16">
      <c r="A102" s="110" t="s">
        <v>40</v>
      </c>
      <c r="B102" s="111"/>
      <c r="C102" s="111"/>
      <c r="D102" s="111"/>
      <c r="E102" s="112"/>
      <c r="F102" s="97">
        <f t="shared" ref="F102:N102" si="7">SUM(F3:F101)</f>
        <v>48</v>
      </c>
      <c r="G102" s="97">
        <f t="shared" si="7"/>
        <v>63</v>
      </c>
      <c r="H102" s="97">
        <f t="shared" si="7"/>
        <v>0</v>
      </c>
      <c r="I102" s="97">
        <f t="shared" si="7"/>
        <v>157</v>
      </c>
      <c r="J102" s="97">
        <f t="shared" si="7"/>
        <v>33</v>
      </c>
      <c r="K102" s="97">
        <f t="shared" si="7"/>
        <v>30</v>
      </c>
      <c r="L102" s="97">
        <f t="shared" si="7"/>
        <v>5</v>
      </c>
      <c r="M102" s="97">
        <f t="shared" si="7"/>
        <v>0</v>
      </c>
      <c r="N102" s="97">
        <f t="shared" si="7"/>
        <v>332</v>
      </c>
      <c r="O102" s="125"/>
      <c r="P102" s="44"/>
    </row>
    <row r="103" ht="14.25" spans="1:16">
      <c r="A103" s="55"/>
      <c r="B103" s="16"/>
      <c r="C103" s="16"/>
      <c r="D103" s="16"/>
      <c r="E103" s="16"/>
      <c r="G103" s="56"/>
      <c r="H103" s="56"/>
      <c r="I103" s="56"/>
      <c r="J103" s="56"/>
      <c r="K103" s="56"/>
      <c r="L103" s="56"/>
      <c r="M103" s="56"/>
      <c r="N103" s="126"/>
      <c r="O103" s="127"/>
      <c r="P103" s="56"/>
    </row>
    <row r="104" ht="18.95" customHeight="1" spans="1:16">
      <c r="A104" s="56"/>
      <c r="B104" s="113" t="s">
        <v>165</v>
      </c>
      <c r="C104" s="114"/>
      <c r="D104" s="115"/>
      <c r="E104" s="116"/>
      <c r="F104" s="56"/>
      <c r="G104" s="56"/>
      <c r="H104" s="56"/>
      <c r="I104" s="56"/>
      <c r="J104" s="56"/>
      <c r="K104" s="56"/>
      <c r="L104" s="56"/>
      <c r="M104" s="56"/>
      <c r="N104" s="128"/>
      <c r="O104" s="2"/>
      <c r="P104" s="56"/>
    </row>
    <row r="105" ht="17.1" customHeight="1" spans="1:16">
      <c r="A105" s="59"/>
      <c r="B105" s="6" t="s">
        <v>166</v>
      </c>
      <c r="C105" s="6" t="s">
        <v>167</v>
      </c>
      <c r="D105" s="22"/>
      <c r="E105" s="2"/>
      <c r="F105" s="56"/>
      <c r="G105" s="56"/>
      <c r="H105" s="56"/>
      <c r="I105" s="56"/>
      <c r="J105" s="56"/>
      <c r="K105" s="56"/>
      <c r="L105" s="56"/>
      <c r="M105" s="56"/>
      <c r="N105" s="56"/>
      <c r="O105" s="2"/>
      <c r="P105" s="56"/>
    </row>
    <row r="106" ht="17.1" customHeight="1" spans="1:16">
      <c r="A106" s="59"/>
      <c r="B106" s="88" t="s">
        <v>168</v>
      </c>
      <c r="C106" s="88" t="s">
        <v>169</v>
      </c>
      <c r="D106" s="22"/>
      <c r="E106" s="116"/>
      <c r="F106" s="56"/>
      <c r="G106" s="56"/>
      <c r="H106" s="56"/>
      <c r="I106" s="56"/>
      <c r="J106" s="56"/>
      <c r="K106" s="56"/>
      <c r="L106" s="56"/>
      <c r="M106" s="56"/>
      <c r="N106" s="56"/>
      <c r="O106" s="2"/>
      <c r="P106" s="56"/>
    </row>
    <row r="107" ht="17.1" customHeight="1" spans="1:16">
      <c r="A107" s="59"/>
      <c r="B107" s="104"/>
      <c r="C107" s="88" t="s">
        <v>170</v>
      </c>
      <c r="D107" s="22"/>
      <c r="E107" s="116"/>
      <c r="F107" s="56"/>
      <c r="G107" s="56"/>
      <c r="H107" s="56"/>
      <c r="I107" s="56"/>
      <c r="J107" s="56"/>
      <c r="K107" s="56"/>
      <c r="L107" s="56"/>
      <c r="M107" s="56"/>
      <c r="N107" s="56"/>
      <c r="O107" s="2"/>
      <c r="P107" s="56"/>
    </row>
    <row r="108" ht="17.1" customHeight="1" spans="1:16">
      <c r="A108" s="59"/>
      <c r="B108" s="104"/>
      <c r="C108" s="88" t="s">
        <v>35</v>
      </c>
      <c r="D108" s="22"/>
      <c r="E108" s="2"/>
      <c r="F108" s="56"/>
      <c r="G108" s="56"/>
      <c r="H108" s="56"/>
      <c r="I108" s="56"/>
      <c r="J108" s="56"/>
      <c r="K108" s="56"/>
      <c r="L108" s="56"/>
      <c r="M108" s="56"/>
      <c r="N108" s="56"/>
      <c r="O108" s="2"/>
      <c r="P108" s="56"/>
    </row>
    <row r="109" ht="17.1" customHeight="1" spans="1:16">
      <c r="A109" s="59"/>
      <c r="B109" s="104"/>
      <c r="C109" s="88" t="s">
        <v>171</v>
      </c>
      <c r="D109" s="22"/>
      <c r="E109" s="2"/>
      <c r="F109" s="56"/>
      <c r="G109" s="56"/>
      <c r="H109" s="56"/>
      <c r="I109" s="56"/>
      <c r="J109" s="56"/>
      <c r="K109" s="56"/>
      <c r="L109" s="56"/>
      <c r="M109" s="56"/>
      <c r="N109" s="56"/>
      <c r="O109" s="2"/>
      <c r="P109" s="56"/>
    </row>
    <row r="110" ht="17.1" customHeight="1" spans="1:16">
      <c r="A110" s="59"/>
      <c r="B110" s="104"/>
      <c r="C110" s="88" t="s">
        <v>33</v>
      </c>
      <c r="D110" s="22"/>
      <c r="E110" s="2"/>
      <c r="F110" s="56"/>
      <c r="G110" s="56"/>
      <c r="H110" s="56"/>
      <c r="I110" s="56"/>
      <c r="J110" s="56"/>
      <c r="K110" s="56"/>
      <c r="L110" s="56"/>
      <c r="M110" s="56"/>
      <c r="N110" s="56"/>
      <c r="O110" s="2"/>
      <c r="P110" s="56"/>
    </row>
    <row r="111" ht="17.1" customHeight="1" spans="1:16">
      <c r="A111" s="59"/>
      <c r="B111" s="88" t="s">
        <v>172</v>
      </c>
      <c r="C111" s="88" t="s">
        <v>173</v>
      </c>
      <c r="D111" s="22"/>
      <c r="E111" s="2"/>
      <c r="F111" s="56"/>
      <c r="G111" s="56"/>
      <c r="H111" s="56"/>
      <c r="I111" s="56"/>
      <c r="J111" s="56"/>
      <c r="K111" s="56"/>
      <c r="L111" s="56"/>
      <c r="M111" s="56"/>
      <c r="N111" s="56"/>
      <c r="O111" s="2"/>
      <c r="P111" s="56"/>
    </row>
    <row r="112" ht="17.1" customHeight="1" spans="1:16">
      <c r="A112" s="59"/>
      <c r="B112" s="104"/>
      <c r="C112" s="88" t="s">
        <v>32</v>
      </c>
      <c r="D112" s="22"/>
      <c r="E112" s="2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ht="17.1" customHeight="1" spans="1:16">
      <c r="A113" s="59"/>
      <c r="B113" s="104"/>
      <c r="C113" s="88" t="s">
        <v>174</v>
      </c>
      <c r="D113" s="22"/>
      <c r="E113" s="2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ht="17.1" customHeight="1" spans="1:16">
      <c r="A114" s="59"/>
      <c r="B114" s="88" t="s">
        <v>175</v>
      </c>
      <c r="C114" s="88" t="s">
        <v>176</v>
      </c>
      <c r="D114" s="22"/>
      <c r="E114" s="2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ht="17.1" customHeight="1" spans="1:16">
      <c r="A115" s="59"/>
      <c r="B115" s="104"/>
      <c r="C115" s="88" t="s">
        <v>36</v>
      </c>
      <c r="D115" s="22"/>
      <c r="E115" s="2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ht="17.1" customHeight="1" spans="1:16">
      <c r="A116" s="59"/>
      <c r="B116" s="104"/>
      <c r="C116" s="88" t="s">
        <v>177</v>
      </c>
      <c r="D116" s="22"/>
      <c r="E116" s="2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ht="17.1" customHeight="1" spans="1:16">
      <c r="A117" s="59"/>
      <c r="B117" s="104"/>
      <c r="C117" s="88" t="s">
        <v>178</v>
      </c>
      <c r="D117" s="22"/>
      <c r="E117" s="2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ht="17.1" customHeight="1" spans="1:16">
      <c r="A118" s="59"/>
      <c r="B118" s="117" t="s">
        <v>179</v>
      </c>
      <c r="C118" s="88" t="s">
        <v>180</v>
      </c>
      <c r="D118" s="22"/>
      <c r="E118" s="2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ht="17.1" customHeight="1" spans="1:16">
      <c r="A119" s="59"/>
      <c r="B119" s="118"/>
      <c r="C119" s="88" t="s">
        <v>37</v>
      </c>
      <c r="D119" s="22"/>
      <c r="E119" s="2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ht="17.1" customHeight="1" spans="1:16">
      <c r="A120" s="59"/>
      <c r="B120" s="104"/>
      <c r="C120" s="88" t="s">
        <v>181</v>
      </c>
      <c r="D120" s="22"/>
      <c r="E120" s="2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ht="17.1" customHeight="1" spans="1:16">
      <c r="A121" s="59"/>
      <c r="B121" s="88" t="s">
        <v>182</v>
      </c>
      <c r="C121" s="88" t="s">
        <v>183</v>
      </c>
      <c r="D121" s="22"/>
      <c r="E121" s="2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ht="17.1" customHeight="1" spans="1:16">
      <c r="A122" s="59"/>
      <c r="B122" s="104"/>
      <c r="C122" s="88" t="s">
        <v>184</v>
      </c>
      <c r="D122" s="22"/>
      <c r="E122" s="2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ht="17.1" customHeight="1" spans="1:16">
      <c r="A123" s="59"/>
      <c r="B123" s="104"/>
      <c r="C123" s="88" t="s">
        <v>185</v>
      </c>
      <c r="D123" s="22"/>
      <c r="E123" s="2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ht="17.1" customHeight="1" spans="1:16">
      <c r="A124" s="59"/>
      <c r="B124" s="88" t="s">
        <v>34</v>
      </c>
      <c r="C124" s="88" t="s">
        <v>186</v>
      </c>
      <c r="D124" s="22"/>
      <c r="E124" s="2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ht="17.1" customHeight="1" spans="1:16">
      <c r="A125" s="59"/>
      <c r="B125" s="104"/>
      <c r="C125" s="88" t="s">
        <v>187</v>
      </c>
      <c r="D125" s="22"/>
      <c r="E125" s="2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ht="17.1" customHeight="1" spans="1:16">
      <c r="A126" s="59"/>
      <c r="B126" s="104"/>
      <c r="C126" s="88" t="s">
        <v>34</v>
      </c>
      <c r="D126" s="22"/>
      <c r="E126" s="2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ht="17.1" customHeight="1" spans="1:16">
      <c r="A127" s="59"/>
      <c r="B127" s="104"/>
      <c r="C127" s="88" t="s">
        <v>188</v>
      </c>
      <c r="D127" s="22"/>
      <c r="E127" s="2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ht="17.1" customHeight="1" spans="1:16">
      <c r="A128" s="59"/>
      <c r="B128" s="104"/>
      <c r="C128" s="88" t="s">
        <v>189</v>
      </c>
      <c r="D128" s="44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ht="17.1" customHeight="1" spans="1:16">
      <c r="A129" s="59"/>
      <c r="B129" s="88" t="s">
        <v>190</v>
      </c>
      <c r="C129" s="88" t="s">
        <v>191</v>
      </c>
      <c r="D129" s="44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ht="17.1" customHeight="1" spans="1:16">
      <c r="A130" s="59"/>
      <c r="B130" s="104"/>
      <c r="C130" s="88" t="s">
        <v>39</v>
      </c>
      <c r="D130" s="44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ht="17.1" customHeight="1" spans="1:16">
      <c r="A131" s="59"/>
      <c r="B131" s="118"/>
      <c r="C131" s="88" t="s">
        <v>192</v>
      </c>
      <c r="D131" s="44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ht="17.1" customHeight="1" spans="1:16">
      <c r="A132" s="59"/>
      <c r="B132" s="104"/>
      <c r="C132" s="88" t="s">
        <v>193</v>
      </c>
      <c r="D132" s="44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ht="17.1" customHeight="1" spans="1:16">
      <c r="A133" s="59"/>
      <c r="B133" s="88" t="s">
        <v>194</v>
      </c>
      <c r="C133" s="88" t="s">
        <v>195</v>
      </c>
      <c r="D133" s="44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ht="17.1" customHeight="1" spans="1:16">
      <c r="A134" s="59"/>
      <c r="B134" s="104"/>
      <c r="C134" s="88" t="s">
        <v>196</v>
      </c>
      <c r="D134" s="44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ht="17.1" customHeight="1" spans="1:16">
      <c r="A135" s="59"/>
      <c r="B135" s="104"/>
      <c r="C135" s="88" t="s">
        <v>38</v>
      </c>
      <c r="D135" s="44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ht="17.1" customHeight="1" spans="1:16">
      <c r="A136" s="59"/>
      <c r="B136" s="88" t="s">
        <v>197</v>
      </c>
      <c r="C136" s="88" t="s">
        <v>198</v>
      </c>
      <c r="D136" s="44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ht="17.1" customHeight="1" spans="1:16">
      <c r="A137" s="59"/>
      <c r="B137" s="104"/>
      <c r="C137" s="88" t="s">
        <v>199</v>
      </c>
      <c r="D137" s="44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ht="17.1" customHeight="1" spans="1:16">
      <c r="A138" s="59"/>
      <c r="B138" s="104"/>
      <c r="C138" s="88" t="s">
        <v>200</v>
      </c>
      <c r="D138" s="44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</sheetData>
  <mergeCells count="39">
    <mergeCell ref="A1:O1"/>
    <mergeCell ref="A102:E102"/>
    <mergeCell ref="B104:C104"/>
    <mergeCell ref="A3:A4"/>
    <mergeCell ref="A5:A9"/>
    <mergeCell ref="A10:A17"/>
    <mergeCell ref="A18:A85"/>
    <mergeCell ref="A86:A89"/>
    <mergeCell ref="A90:A96"/>
    <mergeCell ref="A97:A98"/>
    <mergeCell ref="A99:A101"/>
    <mergeCell ref="B3:B4"/>
    <mergeCell ref="B5:B9"/>
    <mergeCell ref="B10:B17"/>
    <mergeCell ref="B18:B85"/>
    <mergeCell ref="B86:B89"/>
    <mergeCell ref="B90:B96"/>
    <mergeCell ref="B97:B98"/>
    <mergeCell ref="B99:B101"/>
    <mergeCell ref="C16:C17"/>
    <mergeCell ref="C18:C31"/>
    <mergeCell ref="C32:C48"/>
    <mergeCell ref="C49:C66"/>
    <mergeCell ref="C67:C84"/>
    <mergeCell ref="D16:D17"/>
    <mergeCell ref="D18:D19"/>
    <mergeCell ref="D20:D23"/>
    <mergeCell ref="D24:D31"/>
    <mergeCell ref="D32:D36"/>
    <mergeCell ref="D37:D40"/>
    <mergeCell ref="D41:D48"/>
    <mergeCell ref="D49:D54"/>
    <mergeCell ref="D55:D58"/>
    <mergeCell ref="D59:D66"/>
    <mergeCell ref="D67:D70"/>
    <mergeCell ref="D71:D72"/>
    <mergeCell ref="D73:D76"/>
    <mergeCell ref="D77:D80"/>
    <mergeCell ref="D82:D84"/>
  </mergeCells>
  <conditionalFormatting sqref="F3:N9 G10:N14 F15:N17 J18:N41 F18:H48 J42:M48 N42:N65 F53:H98 J66:N80 J53:M65 J81:M85 N98 I86:M86 I87:N97 I98:L98 N81:N86 F99:N102">
    <cfRule type="cellIs" dxfId="0" priority="5" stopIfTrue="1" operator="lessThan">
      <formula>0</formula>
    </cfRule>
  </conditionalFormatting>
  <conditionalFormatting sqref="J49:M52 F49:H52">
    <cfRule type="cellIs" dxfId="0" priority="2" stopIfTrue="1" operator="lessThan">
      <formula>0</formula>
    </cfRule>
  </conditionalFormatting>
  <pageMargins left="0.590277777777778" right="0.590277777777778" top="0.313888888888889" bottom="0.354166666666667" header="0.354166666666667" footer="0.354166666666667"/>
  <pageSetup paperSize="1" orientation="landscape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showGridLines="0" topLeftCell="A40" workbookViewId="0">
      <selection activeCell="A1" sqref="A1:D1"/>
    </sheetView>
  </sheetViews>
  <sheetFormatPr defaultColWidth="8.875" defaultRowHeight="12" customHeight="1" outlineLevelCol="4"/>
  <cols>
    <col min="1" max="1" width="5.125" style="1" customWidth="1"/>
    <col min="2" max="2" width="14.875" style="1" customWidth="1"/>
    <col min="3" max="3" width="41.625" style="1" customWidth="1"/>
    <col min="4" max="4" width="17.875" style="1" customWidth="1"/>
    <col min="5" max="5" width="9" style="1" customWidth="1"/>
    <col min="6" max="256" width="8.875" style="1" customWidth="1"/>
  </cols>
  <sheetData>
    <row r="1" ht="24.75" customHeight="1" spans="1:5">
      <c r="A1" s="30" t="s">
        <v>201</v>
      </c>
      <c r="B1" s="43"/>
      <c r="C1" s="43"/>
      <c r="D1" s="31"/>
      <c r="E1" s="44"/>
    </row>
    <row r="2" ht="17.1" customHeight="1" spans="1:5">
      <c r="A2" s="45" t="s">
        <v>27</v>
      </c>
      <c r="B2" s="45" t="s">
        <v>167</v>
      </c>
      <c r="C2" s="45" t="s">
        <v>202</v>
      </c>
      <c r="D2" s="46" t="s">
        <v>203</v>
      </c>
      <c r="E2" s="44"/>
    </row>
    <row r="3" ht="17.1" customHeight="1" spans="1:5">
      <c r="A3" s="47">
        <v>1</v>
      </c>
      <c r="B3" s="48" t="s">
        <v>32</v>
      </c>
      <c r="C3" s="49"/>
      <c r="D3" s="50">
        <f>工作量估算!F102</f>
        <v>48</v>
      </c>
      <c r="E3" s="44"/>
    </row>
    <row r="4" ht="17.1" customHeight="1" spans="1:5">
      <c r="A4" s="47">
        <v>2</v>
      </c>
      <c r="B4" s="48" t="s">
        <v>33</v>
      </c>
      <c r="C4" s="49"/>
      <c r="D4" s="50">
        <f>工作量估算!G102</f>
        <v>63</v>
      </c>
      <c r="E4" s="44"/>
    </row>
    <row r="5" ht="17.1" customHeight="1" spans="1:5">
      <c r="A5" s="47">
        <v>3</v>
      </c>
      <c r="B5" s="48" t="s">
        <v>34</v>
      </c>
      <c r="C5" s="49"/>
      <c r="D5" s="50">
        <f>工作量估算!H102</f>
        <v>0</v>
      </c>
      <c r="E5" s="44"/>
    </row>
    <row r="6" ht="17.1" customHeight="1" spans="1:5">
      <c r="A6" s="47">
        <v>4</v>
      </c>
      <c r="B6" s="48" t="s">
        <v>35</v>
      </c>
      <c r="C6" s="49"/>
      <c r="D6" s="50">
        <f>工作量估算!I102</f>
        <v>157</v>
      </c>
      <c r="E6" s="44"/>
    </row>
    <row r="7" ht="17.1" customHeight="1" spans="1:5">
      <c r="A7" s="47">
        <v>5</v>
      </c>
      <c r="B7" s="48" t="s">
        <v>36</v>
      </c>
      <c r="C7" s="49"/>
      <c r="D7" s="50">
        <f>工作量估算!J102</f>
        <v>33</v>
      </c>
      <c r="E7" s="44"/>
    </row>
    <row r="8" ht="30.95" customHeight="1" spans="1:5">
      <c r="A8" s="47">
        <v>6</v>
      </c>
      <c r="B8" s="48" t="s">
        <v>37</v>
      </c>
      <c r="C8" s="49"/>
      <c r="D8" s="50">
        <f>工作量估算!K102</f>
        <v>30</v>
      </c>
      <c r="E8" s="44"/>
    </row>
    <row r="9" ht="17.1" customHeight="1" spans="1:5">
      <c r="A9" s="47">
        <v>7</v>
      </c>
      <c r="B9" s="48" t="s">
        <v>38</v>
      </c>
      <c r="C9" s="49"/>
      <c r="D9" s="50">
        <f>工作量估算!L102</f>
        <v>5</v>
      </c>
      <c r="E9" s="44"/>
    </row>
    <row r="10" ht="17.1" customHeight="1" spans="1:5">
      <c r="A10" s="47">
        <v>8</v>
      </c>
      <c r="B10" s="48" t="s">
        <v>39</v>
      </c>
      <c r="C10" s="49"/>
      <c r="D10" s="50">
        <f>工作量估算!M102</f>
        <v>0</v>
      </c>
      <c r="E10" s="44"/>
    </row>
    <row r="11" ht="17.1" customHeight="1" spans="1:5">
      <c r="A11" s="51" t="s">
        <v>40</v>
      </c>
      <c r="B11" s="52"/>
      <c r="C11" s="53"/>
      <c r="D11" s="54">
        <f>SUM(D3:D10)</f>
        <v>336</v>
      </c>
      <c r="E11" s="44"/>
    </row>
    <row r="12" ht="17.1" customHeight="1" spans="1:5">
      <c r="A12" s="55"/>
      <c r="B12" s="16"/>
      <c r="C12" s="16"/>
      <c r="D12" s="55"/>
      <c r="E12" s="56"/>
    </row>
    <row r="13" ht="17.1" customHeight="1" spans="1:5">
      <c r="A13" s="56"/>
      <c r="B13" s="2"/>
      <c r="C13" s="2"/>
      <c r="D13" s="56"/>
      <c r="E13" s="56"/>
    </row>
    <row r="14" ht="17.1" customHeight="1" spans="1:5">
      <c r="A14" s="56"/>
      <c r="B14" s="2"/>
      <c r="C14" s="2"/>
      <c r="D14" s="56"/>
      <c r="E14" s="56"/>
    </row>
    <row r="15" ht="17.1" customHeight="1" spans="1:5">
      <c r="A15" s="56"/>
      <c r="B15" s="2"/>
      <c r="C15" s="2"/>
      <c r="D15" s="56"/>
      <c r="E15" s="56"/>
    </row>
    <row r="16" ht="17.1" customHeight="1" spans="1:5">
      <c r="A16" s="56"/>
      <c r="B16" s="2"/>
      <c r="C16" s="2"/>
      <c r="D16" s="56"/>
      <c r="E16" s="56"/>
    </row>
    <row r="17" ht="17.1" customHeight="1" spans="1:5">
      <c r="A17" s="56"/>
      <c r="B17" s="2"/>
      <c r="C17" s="2"/>
      <c r="D17" s="56"/>
      <c r="E17" s="56"/>
    </row>
    <row r="18" ht="18.95" customHeight="1" spans="1:5">
      <c r="A18" s="56"/>
      <c r="B18" s="57" t="s">
        <v>165</v>
      </c>
      <c r="C18" s="58"/>
      <c r="D18" s="56"/>
      <c r="E18" s="56"/>
    </row>
    <row r="19" ht="17.1" customHeight="1" spans="1:5">
      <c r="A19" s="59"/>
      <c r="B19" s="6" t="s">
        <v>166</v>
      </c>
      <c r="C19" s="6" t="s">
        <v>167</v>
      </c>
      <c r="D19" s="44"/>
      <c r="E19" s="56"/>
    </row>
    <row r="20" ht="17.1" customHeight="1" spans="1:5">
      <c r="A20" s="59"/>
      <c r="B20" s="60" t="s">
        <v>168</v>
      </c>
      <c r="C20" s="60" t="s">
        <v>169</v>
      </c>
      <c r="D20" s="44"/>
      <c r="E20" s="56"/>
    </row>
    <row r="21" ht="17.1" customHeight="1" spans="1:5">
      <c r="A21" s="59"/>
      <c r="B21" s="61"/>
      <c r="C21" s="60" t="s">
        <v>170</v>
      </c>
      <c r="D21" s="44"/>
      <c r="E21" s="56"/>
    </row>
    <row r="22" ht="17.1" customHeight="1" spans="1:5">
      <c r="A22" s="59"/>
      <c r="B22" s="61"/>
      <c r="C22" s="60" t="s">
        <v>35</v>
      </c>
      <c r="D22" s="44"/>
      <c r="E22" s="56"/>
    </row>
    <row r="23" ht="17.1" customHeight="1" spans="1:5">
      <c r="A23" s="59"/>
      <c r="B23" s="61"/>
      <c r="C23" s="60" t="s">
        <v>171</v>
      </c>
      <c r="D23" s="44"/>
      <c r="E23" s="56"/>
    </row>
    <row r="24" ht="17.1" customHeight="1" spans="1:5">
      <c r="A24" s="59"/>
      <c r="B24" s="61"/>
      <c r="C24" s="60" t="s">
        <v>33</v>
      </c>
      <c r="D24" s="44"/>
      <c r="E24" s="56"/>
    </row>
    <row r="25" ht="17.1" customHeight="1" spans="1:5">
      <c r="A25" s="59"/>
      <c r="B25" s="60" t="s">
        <v>172</v>
      </c>
      <c r="C25" s="60" t="s">
        <v>173</v>
      </c>
      <c r="D25" s="44"/>
      <c r="E25" s="56"/>
    </row>
    <row r="26" ht="17.1" customHeight="1" spans="1:5">
      <c r="A26" s="59"/>
      <c r="B26" s="61"/>
      <c r="C26" s="60" t="s">
        <v>32</v>
      </c>
      <c r="D26" s="44"/>
      <c r="E26" s="56"/>
    </row>
    <row r="27" ht="17.1" customHeight="1" spans="1:5">
      <c r="A27" s="59"/>
      <c r="B27" s="61"/>
      <c r="C27" s="60" t="s">
        <v>174</v>
      </c>
      <c r="D27" s="44"/>
      <c r="E27" s="56"/>
    </row>
    <row r="28" ht="17.1" customHeight="1" spans="1:5">
      <c r="A28" s="59"/>
      <c r="B28" s="60" t="s">
        <v>175</v>
      </c>
      <c r="C28" s="60" t="s">
        <v>176</v>
      </c>
      <c r="D28" s="44"/>
      <c r="E28" s="56"/>
    </row>
    <row r="29" ht="17.1" customHeight="1" spans="1:5">
      <c r="A29" s="59"/>
      <c r="B29" s="61"/>
      <c r="C29" s="60" t="s">
        <v>36</v>
      </c>
      <c r="D29" s="44"/>
      <c r="E29" s="56"/>
    </row>
    <row r="30" ht="17.1" customHeight="1" spans="1:5">
      <c r="A30" s="59"/>
      <c r="B30" s="61"/>
      <c r="C30" s="60" t="s">
        <v>177</v>
      </c>
      <c r="D30" s="44"/>
      <c r="E30" s="56"/>
    </row>
    <row r="31" ht="17.1" customHeight="1" spans="1:5">
      <c r="A31" s="59"/>
      <c r="B31" s="61"/>
      <c r="C31" s="60" t="s">
        <v>178</v>
      </c>
      <c r="D31" s="44"/>
      <c r="E31" s="56"/>
    </row>
    <row r="32" ht="17.1" customHeight="1" spans="1:5">
      <c r="A32" s="59"/>
      <c r="B32" s="62" t="s">
        <v>204</v>
      </c>
      <c r="C32" s="60" t="s">
        <v>180</v>
      </c>
      <c r="D32" s="44"/>
      <c r="E32" s="56"/>
    </row>
    <row r="33" ht="17.1" customHeight="1" spans="1:5">
      <c r="A33" s="59"/>
      <c r="B33" s="63"/>
      <c r="C33" s="60" t="s">
        <v>37</v>
      </c>
      <c r="D33" s="44"/>
      <c r="E33" s="56"/>
    </row>
    <row r="34" ht="17.1" customHeight="1" spans="1:5">
      <c r="A34" s="59"/>
      <c r="B34" s="61"/>
      <c r="C34" s="60" t="s">
        <v>181</v>
      </c>
      <c r="D34" s="44"/>
      <c r="E34" s="56"/>
    </row>
    <row r="35" ht="17.1" customHeight="1" spans="1:5">
      <c r="A35" s="59"/>
      <c r="B35" s="60" t="s">
        <v>182</v>
      </c>
      <c r="C35" s="60" t="s">
        <v>183</v>
      </c>
      <c r="D35" s="44"/>
      <c r="E35" s="56"/>
    </row>
    <row r="36" ht="17.1" customHeight="1" spans="1:5">
      <c r="A36" s="59"/>
      <c r="B36" s="61"/>
      <c r="C36" s="60" t="s">
        <v>184</v>
      </c>
      <c r="D36" s="44"/>
      <c r="E36" s="56"/>
    </row>
    <row r="37" ht="17.1" customHeight="1" spans="1:5">
      <c r="A37" s="59"/>
      <c r="B37" s="61"/>
      <c r="C37" s="60" t="s">
        <v>185</v>
      </c>
      <c r="D37" s="44"/>
      <c r="E37" s="56"/>
    </row>
    <row r="38" ht="17.1" customHeight="1" spans="1:5">
      <c r="A38" s="59"/>
      <c r="B38" s="60" t="s">
        <v>34</v>
      </c>
      <c r="C38" s="60" t="s">
        <v>186</v>
      </c>
      <c r="D38" s="44"/>
      <c r="E38" s="56"/>
    </row>
    <row r="39" ht="17.1" customHeight="1" spans="1:5">
      <c r="A39" s="59"/>
      <c r="B39" s="61"/>
      <c r="C39" s="60" t="s">
        <v>187</v>
      </c>
      <c r="D39" s="44"/>
      <c r="E39" s="56"/>
    </row>
    <row r="40" ht="17.1" customHeight="1" spans="1:5">
      <c r="A40" s="59"/>
      <c r="B40" s="61"/>
      <c r="C40" s="60" t="s">
        <v>34</v>
      </c>
      <c r="D40" s="44"/>
      <c r="E40" s="56"/>
    </row>
    <row r="41" ht="17.1" customHeight="1" spans="1:5">
      <c r="A41" s="59"/>
      <c r="B41" s="61"/>
      <c r="C41" s="60" t="s">
        <v>188</v>
      </c>
      <c r="D41" s="44"/>
      <c r="E41" s="56"/>
    </row>
    <row r="42" ht="17.1" customHeight="1" spans="1:5">
      <c r="A42" s="59"/>
      <c r="B42" s="61"/>
      <c r="C42" s="60" t="s">
        <v>189</v>
      </c>
      <c r="D42" s="44"/>
      <c r="E42" s="56"/>
    </row>
    <row r="43" ht="17.1" customHeight="1" spans="1:5">
      <c r="A43" s="59"/>
      <c r="B43" s="60" t="s">
        <v>190</v>
      </c>
      <c r="C43" s="60" t="s">
        <v>191</v>
      </c>
      <c r="D43" s="44"/>
      <c r="E43" s="56"/>
    </row>
    <row r="44" ht="17.1" customHeight="1" spans="1:5">
      <c r="A44" s="59"/>
      <c r="B44" s="61"/>
      <c r="C44" s="60" t="s">
        <v>39</v>
      </c>
      <c r="D44" s="44"/>
      <c r="E44" s="56"/>
    </row>
    <row r="45" ht="17.1" customHeight="1" spans="1:5">
      <c r="A45" s="59"/>
      <c r="B45" s="63"/>
      <c r="C45" s="60" t="s">
        <v>192</v>
      </c>
      <c r="D45" s="44"/>
      <c r="E45" s="56"/>
    </row>
    <row r="46" ht="17.1" customHeight="1" spans="1:5">
      <c r="A46" s="59"/>
      <c r="B46" s="61"/>
      <c r="C46" s="60" t="s">
        <v>193</v>
      </c>
      <c r="D46" s="44"/>
      <c r="E46" s="56"/>
    </row>
    <row r="47" ht="17.1" customHeight="1" spans="1:5">
      <c r="A47" s="59"/>
      <c r="B47" s="60" t="s">
        <v>194</v>
      </c>
      <c r="C47" s="60" t="s">
        <v>195</v>
      </c>
      <c r="D47" s="44"/>
      <c r="E47" s="56"/>
    </row>
    <row r="48" ht="17.1" customHeight="1" spans="1:5">
      <c r="A48" s="59"/>
      <c r="B48" s="61"/>
      <c r="C48" s="60" t="s">
        <v>196</v>
      </c>
      <c r="D48" s="44"/>
      <c r="E48" s="56"/>
    </row>
    <row r="49" ht="17.1" customHeight="1" spans="1:5">
      <c r="A49" s="59"/>
      <c r="B49" s="61"/>
      <c r="C49" s="60" t="s">
        <v>38</v>
      </c>
      <c r="D49" s="44"/>
      <c r="E49" s="56"/>
    </row>
    <row r="50" ht="17.1" customHeight="1" spans="1:5">
      <c r="A50" s="59"/>
      <c r="B50" s="60" t="s">
        <v>197</v>
      </c>
      <c r="C50" s="60" t="s">
        <v>198</v>
      </c>
      <c r="D50" s="44"/>
      <c r="E50" s="56"/>
    </row>
    <row r="51" ht="17.1" customHeight="1" spans="1:5">
      <c r="A51" s="59"/>
      <c r="B51" s="61"/>
      <c r="C51" s="60" t="s">
        <v>199</v>
      </c>
      <c r="D51" s="44"/>
      <c r="E51" s="56"/>
    </row>
    <row r="52" ht="17.1" customHeight="1" spans="1:5">
      <c r="A52" s="59"/>
      <c r="B52" s="61"/>
      <c r="C52" s="60" t="s">
        <v>200</v>
      </c>
      <c r="D52" s="44"/>
      <c r="E52" s="56"/>
    </row>
  </sheetData>
  <mergeCells count="3">
    <mergeCell ref="A1:D1"/>
    <mergeCell ref="A11:C11"/>
    <mergeCell ref="B18:C18"/>
  </mergeCells>
  <conditionalFormatting sqref="D3:D11">
    <cfRule type="cellIs" dxfId="0" priority="1" stopIfTrue="1" operator="lessThan">
      <formula>0</formula>
    </cfRule>
  </conditionalFormatting>
  <pageMargins left="0.590277777777778" right="0.590277777777778" top="0.313888888888889" bottom="0.354166666666667" header="0.354166666666667" footer="0.354166666666667"/>
  <pageSetup paperSize="1" orientation="landscape"/>
  <headerFooter>
    <oddFooter>&amp;C&amp;"Helvetica Neue,Regular"&amp;12&amp;K000000&amp;P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showGridLines="0" workbookViewId="0">
      <selection activeCell="A1" sqref="A1:G1"/>
    </sheetView>
  </sheetViews>
  <sheetFormatPr defaultColWidth="8.875" defaultRowHeight="12" customHeight="1" outlineLevelCol="6"/>
  <cols>
    <col min="1" max="1" width="9.875" style="1" customWidth="1"/>
    <col min="2" max="2" width="19.625" style="1" customWidth="1"/>
    <col min="3" max="3" width="13.375" style="1" customWidth="1"/>
    <col min="4" max="4" width="21.625" style="1" customWidth="1"/>
    <col min="5" max="5" width="17.875" style="1" customWidth="1"/>
    <col min="6" max="6" width="16.375" style="1" customWidth="1"/>
    <col min="7" max="7" width="15.125" style="1" customWidth="1"/>
    <col min="8" max="256" width="8.875" style="1" customWidth="1"/>
  </cols>
  <sheetData>
    <row r="1" ht="24.75" customHeight="1" spans="1:7">
      <c r="A1" s="30" t="s">
        <v>205</v>
      </c>
      <c r="B1" s="31"/>
      <c r="C1" s="31"/>
      <c r="D1" s="31"/>
      <c r="E1" s="31"/>
      <c r="F1" s="31"/>
      <c r="G1" s="31"/>
    </row>
    <row r="2" ht="15.95" customHeight="1" spans="1:7">
      <c r="A2" s="32" t="s">
        <v>3</v>
      </c>
      <c r="B2" s="32" t="s">
        <v>206</v>
      </c>
      <c r="C2" s="32" t="s">
        <v>207</v>
      </c>
      <c r="D2" s="32" t="s">
        <v>208</v>
      </c>
      <c r="E2" s="32" t="s">
        <v>209</v>
      </c>
      <c r="F2" s="32" t="s">
        <v>210</v>
      </c>
      <c r="G2" s="32" t="s">
        <v>211</v>
      </c>
    </row>
    <row r="3" ht="45" customHeight="1" spans="1:7">
      <c r="A3" s="33" t="s">
        <v>44</v>
      </c>
      <c r="B3" s="34"/>
      <c r="C3" s="34"/>
      <c r="D3" s="35" t="s">
        <v>212</v>
      </c>
      <c r="E3" s="36"/>
      <c r="F3" s="36"/>
      <c r="G3" s="36"/>
    </row>
    <row r="4" ht="45" customHeight="1" spans="1:7">
      <c r="A4" s="33" t="s">
        <v>55</v>
      </c>
      <c r="B4" s="34"/>
      <c r="C4" s="34"/>
      <c r="D4" s="35" t="s">
        <v>212</v>
      </c>
      <c r="E4" s="36"/>
      <c r="F4" s="36"/>
      <c r="G4" s="36"/>
    </row>
    <row r="5" ht="45" customHeight="1" spans="1:7">
      <c r="A5" s="33" t="s">
        <v>213</v>
      </c>
      <c r="B5" s="34"/>
      <c r="C5" s="34"/>
      <c r="D5" s="35" t="s">
        <v>212</v>
      </c>
      <c r="E5" s="36"/>
      <c r="F5" s="36"/>
      <c r="G5" s="36"/>
    </row>
    <row r="6" ht="45" customHeight="1" spans="1:7">
      <c r="A6" s="33" t="s">
        <v>136</v>
      </c>
      <c r="B6" s="34"/>
      <c r="C6" s="34"/>
      <c r="D6" s="35" t="s">
        <v>212</v>
      </c>
      <c r="E6" s="36"/>
      <c r="F6" s="36"/>
      <c r="G6" s="36"/>
    </row>
    <row r="7" ht="45" customHeight="1" spans="1:7">
      <c r="A7" s="33" t="s">
        <v>145</v>
      </c>
      <c r="B7" s="34"/>
      <c r="C7" s="34"/>
      <c r="D7" s="35" t="s">
        <v>212</v>
      </c>
      <c r="E7" s="36"/>
      <c r="F7" s="36"/>
      <c r="G7" s="36"/>
    </row>
    <row r="8" ht="45" customHeight="1" spans="1:7">
      <c r="A8" s="33" t="s">
        <v>155</v>
      </c>
      <c r="B8" s="34"/>
      <c r="C8" s="34"/>
      <c r="D8" s="35" t="s">
        <v>212</v>
      </c>
      <c r="E8" s="36"/>
      <c r="F8" s="36"/>
      <c r="G8" s="36"/>
    </row>
    <row r="9" ht="15.95" customHeight="1" spans="1:7">
      <c r="A9" s="37" t="s">
        <v>214</v>
      </c>
      <c r="B9" s="38"/>
      <c r="C9" s="38"/>
      <c r="D9" s="39"/>
      <c r="E9" s="40">
        <f>SUM(E3:E8)</f>
        <v>0</v>
      </c>
      <c r="F9" s="40">
        <f>SUM(F3:F8)</f>
        <v>0</v>
      </c>
      <c r="G9" s="40">
        <f>SUM(G3:G8)</f>
        <v>0</v>
      </c>
    </row>
    <row r="10" ht="15.95" customHeight="1" spans="1:7">
      <c r="A10" s="32" t="s">
        <v>215</v>
      </c>
      <c r="B10" s="41"/>
      <c r="C10" s="41"/>
      <c r="D10" s="41"/>
      <c r="E10" s="42">
        <f>SUM(E9:G9)</f>
        <v>0</v>
      </c>
      <c r="F10" s="42"/>
      <c r="G10" s="42"/>
    </row>
  </sheetData>
  <mergeCells count="4">
    <mergeCell ref="A1:G1"/>
    <mergeCell ref="A9:D9"/>
    <mergeCell ref="A10:D10"/>
    <mergeCell ref="E10:G10"/>
  </mergeCells>
  <pageMargins left="0.699305555555556" right="0.699305555555556" top="0.75" bottom="0.75" header="0.3" footer="0.3"/>
  <pageSetup paperSize="1" orientation="landscape"/>
  <headerFooter>
    <oddFooter>&amp;C&amp;"Helvetica Neue,Regular"&amp;12&amp;K000000&amp;P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showGridLines="0" topLeftCell="A7" workbookViewId="0">
      <selection activeCell="A1" sqref="A1"/>
    </sheetView>
  </sheetViews>
  <sheetFormatPr defaultColWidth="8.875" defaultRowHeight="12" customHeight="1"/>
  <cols>
    <col min="1" max="1" width="2.625" style="1" customWidth="1"/>
    <col min="2" max="2" width="13.875" style="1" customWidth="1"/>
    <col min="3" max="3" width="12.375" style="1" customWidth="1"/>
    <col min="4" max="4" width="12.125" style="1" customWidth="1"/>
    <col min="5" max="5" width="12" style="1" customWidth="1"/>
    <col min="6" max="6" width="9" style="1" customWidth="1"/>
    <col min="7" max="7" width="10.375" style="1" customWidth="1"/>
    <col min="8" max="9" width="9" style="1" customWidth="1"/>
    <col min="10" max="256" width="8.875" style="1" customWidth="1"/>
  </cols>
  <sheetData>
    <row r="1" ht="17.1" customHeight="1" spans="1:9">
      <c r="A1" s="2"/>
      <c r="B1" s="2"/>
      <c r="C1" s="2"/>
      <c r="D1" s="2"/>
      <c r="E1" s="2"/>
      <c r="F1" s="2"/>
      <c r="G1" s="2"/>
      <c r="H1" s="2"/>
      <c r="I1" s="2"/>
    </row>
    <row r="2" ht="17.1" customHeight="1" spans="1:9">
      <c r="A2" s="2"/>
      <c r="B2" s="3" t="s">
        <v>216</v>
      </c>
      <c r="C2" s="4"/>
      <c r="D2" s="4"/>
      <c r="E2" s="4"/>
      <c r="F2" s="4"/>
      <c r="G2" s="4"/>
      <c r="H2" s="4"/>
      <c r="I2" s="4"/>
    </row>
    <row r="3" ht="14.25" customHeight="1" spans="1:9">
      <c r="A3" s="5"/>
      <c r="B3" s="6" t="s">
        <v>12</v>
      </c>
      <c r="C3" s="6" t="s">
        <v>217</v>
      </c>
      <c r="D3" s="7" t="s">
        <v>218</v>
      </c>
      <c r="E3" s="8"/>
      <c r="F3" s="8"/>
      <c r="G3" s="8"/>
      <c r="H3" s="7" t="s">
        <v>15</v>
      </c>
      <c r="I3" s="8"/>
    </row>
    <row r="4" ht="30.75" customHeight="1" spans="1:9">
      <c r="A4" s="5"/>
      <c r="B4" s="6" t="s">
        <v>219</v>
      </c>
      <c r="C4" s="6" t="s">
        <v>220</v>
      </c>
      <c r="D4" s="9" t="s">
        <v>221</v>
      </c>
      <c r="E4" s="10"/>
      <c r="F4" s="10"/>
      <c r="G4" s="11"/>
      <c r="H4" s="12"/>
      <c r="I4" s="27"/>
    </row>
    <row r="5" ht="40.5" customHeight="1" spans="1:9">
      <c r="A5" s="5"/>
      <c r="B5" s="6" t="s">
        <v>222</v>
      </c>
      <c r="C5" s="6" t="s">
        <v>223</v>
      </c>
      <c r="D5" s="6" t="s">
        <v>224</v>
      </c>
      <c r="E5" s="13"/>
      <c r="F5" s="13"/>
      <c r="G5" s="13"/>
      <c r="H5" s="14" t="s">
        <v>225</v>
      </c>
      <c r="I5" s="28"/>
    </row>
    <row r="6" ht="36.75" customHeight="1" spans="1:9">
      <c r="A6" s="5"/>
      <c r="B6" s="6" t="s">
        <v>226</v>
      </c>
      <c r="C6" s="6" t="s">
        <v>220</v>
      </c>
      <c r="D6" s="6" t="s">
        <v>227</v>
      </c>
      <c r="E6" s="13"/>
      <c r="F6" s="13"/>
      <c r="G6" s="13"/>
      <c r="H6" s="15"/>
      <c r="I6" s="29"/>
    </row>
    <row r="7" ht="17.1" customHeight="1" spans="1:9">
      <c r="A7" s="2"/>
      <c r="B7" s="16"/>
      <c r="C7" s="16"/>
      <c r="D7" s="16"/>
      <c r="E7" s="16"/>
      <c r="F7" s="16"/>
      <c r="G7" s="16"/>
      <c r="H7" s="17"/>
      <c r="I7" s="17"/>
    </row>
    <row r="8" ht="17.1" customHeight="1" spans="1:9">
      <c r="A8" s="2"/>
      <c r="B8" s="2"/>
      <c r="C8" s="2"/>
      <c r="D8" s="2"/>
      <c r="E8" s="2"/>
      <c r="F8" s="2"/>
      <c r="G8" s="2"/>
      <c r="H8" s="2"/>
      <c r="I8" s="2"/>
    </row>
    <row r="9" ht="24" customHeight="1" spans="1:9">
      <c r="A9" s="2"/>
      <c r="B9" s="18" t="s">
        <v>228</v>
      </c>
      <c r="C9" s="19"/>
      <c r="D9" s="19"/>
      <c r="E9" s="19"/>
      <c r="F9" s="19"/>
      <c r="G9" s="19"/>
      <c r="H9" s="19"/>
      <c r="I9" s="19"/>
    </row>
    <row r="10" ht="17.1" customHeight="1" spans="1:9">
      <c r="A10" s="2"/>
      <c r="B10" s="19"/>
      <c r="C10" s="19"/>
      <c r="D10" s="19"/>
      <c r="E10" s="19"/>
      <c r="F10" s="19"/>
      <c r="G10" s="19"/>
      <c r="H10" s="19"/>
      <c r="I10" s="19"/>
    </row>
    <row r="11" ht="17.1" customHeight="1" spans="1:9">
      <c r="A11" s="2"/>
      <c r="B11" s="3" t="s">
        <v>229</v>
      </c>
      <c r="C11" s="4"/>
      <c r="D11" s="19"/>
      <c r="E11" s="19"/>
      <c r="F11" s="19"/>
      <c r="G11" s="19"/>
      <c r="H11" s="19"/>
      <c r="I11" s="19"/>
    </row>
    <row r="12" ht="18.95" customHeight="1" spans="1:9">
      <c r="A12" s="5"/>
      <c r="B12" s="20" t="s">
        <v>30</v>
      </c>
      <c r="C12" s="21" t="s">
        <v>230</v>
      </c>
      <c r="D12" s="22"/>
      <c r="E12" s="2"/>
      <c r="F12" s="2"/>
      <c r="G12" s="2"/>
      <c r="H12" s="2"/>
      <c r="I12" s="2"/>
    </row>
    <row r="13" ht="17.1" customHeight="1" spans="1:9">
      <c r="A13" s="5"/>
      <c r="B13" s="6" t="s">
        <v>47</v>
      </c>
      <c r="C13" s="23">
        <v>20</v>
      </c>
      <c r="D13" s="22"/>
      <c r="E13" s="2"/>
      <c r="F13" s="2"/>
      <c r="G13" s="2"/>
      <c r="H13" s="2"/>
      <c r="I13" s="2"/>
    </row>
    <row r="14" ht="17.1" customHeight="1" spans="1:9">
      <c r="A14" s="2"/>
      <c r="B14" s="16"/>
      <c r="C14" s="24"/>
      <c r="D14" s="2"/>
      <c r="E14" s="2"/>
      <c r="F14" s="2"/>
      <c r="G14" s="2"/>
      <c r="H14" s="2"/>
      <c r="I14" s="2"/>
    </row>
    <row r="15" ht="25.5" customHeight="1" spans="1:9">
      <c r="A15" s="2"/>
      <c r="B15" s="3" t="s">
        <v>231</v>
      </c>
      <c r="C15" s="4"/>
      <c r="D15" s="4"/>
      <c r="E15" s="4"/>
      <c r="F15" s="4"/>
      <c r="G15" s="4"/>
      <c r="H15" s="4"/>
      <c r="I15" s="4"/>
    </row>
    <row r="16" ht="51" customHeight="1" spans="1:9">
      <c r="A16" s="5"/>
      <c r="B16" s="20" t="s">
        <v>30</v>
      </c>
      <c r="C16" s="21" t="s">
        <v>232</v>
      </c>
      <c r="D16" s="21" t="s">
        <v>233</v>
      </c>
      <c r="E16" s="21" t="s">
        <v>234</v>
      </c>
      <c r="F16" s="20" t="s">
        <v>235</v>
      </c>
      <c r="G16" s="20" t="s">
        <v>236</v>
      </c>
      <c r="H16" s="20" t="s">
        <v>237</v>
      </c>
      <c r="I16" s="20" t="s">
        <v>238</v>
      </c>
    </row>
    <row r="17" ht="17.1" customHeight="1" spans="1:9">
      <c r="A17" s="5"/>
      <c r="B17" s="6" t="s">
        <v>47</v>
      </c>
      <c r="C17" s="23">
        <v>18</v>
      </c>
      <c r="D17" s="23">
        <v>21</v>
      </c>
      <c r="E17" s="23">
        <v>19</v>
      </c>
      <c r="F17" s="25">
        <f>MAX(C17:E17)</f>
        <v>21</v>
      </c>
      <c r="G17" s="26">
        <f>AVERAGE(C17:E17)</f>
        <v>19.3333333333333</v>
      </c>
      <c r="H17" s="25">
        <f>MIN(C17:E17)</f>
        <v>18</v>
      </c>
      <c r="I17" s="26">
        <f>IF(G17=0,0,MAX((F17-G17)/G17,(G17-H17)/G17)*100)</f>
        <v>8.62068965517242</v>
      </c>
    </row>
    <row r="18" ht="17.1" customHeight="1" spans="1:9">
      <c r="A18" s="2"/>
      <c r="B18" s="16"/>
      <c r="C18" s="16"/>
      <c r="D18" s="16"/>
      <c r="E18" s="16"/>
      <c r="F18" s="16"/>
      <c r="G18" s="16"/>
      <c r="H18" s="16"/>
      <c r="I18" s="16"/>
    </row>
    <row r="19" ht="17.1" customHeight="1" spans="1:9">
      <c r="A19" s="2"/>
      <c r="B19" s="3" t="s">
        <v>239</v>
      </c>
      <c r="C19" s="4"/>
      <c r="D19" s="4"/>
      <c r="E19" s="4"/>
      <c r="F19" s="4"/>
      <c r="G19" s="19"/>
      <c r="H19" s="19"/>
      <c r="I19" s="19"/>
    </row>
    <row r="20" ht="35.1" customHeight="1" spans="1:9">
      <c r="A20" s="5"/>
      <c r="B20" s="20" t="s">
        <v>30</v>
      </c>
      <c r="C20" s="21" t="s">
        <v>240</v>
      </c>
      <c r="D20" s="21" t="s">
        <v>241</v>
      </c>
      <c r="E20" s="21" t="s">
        <v>242</v>
      </c>
      <c r="F20" s="20" t="s">
        <v>243</v>
      </c>
      <c r="G20" s="22"/>
      <c r="H20" s="2"/>
      <c r="I20" s="2"/>
    </row>
    <row r="21" ht="17.1" customHeight="1" spans="1:9">
      <c r="A21" s="5"/>
      <c r="B21" s="6" t="s">
        <v>47</v>
      </c>
      <c r="C21" s="23">
        <v>25</v>
      </c>
      <c r="D21" s="23">
        <v>20</v>
      </c>
      <c r="E21" s="23">
        <v>18</v>
      </c>
      <c r="F21" s="26">
        <f>(C21+D21*4+E21)/6</f>
        <v>20.5</v>
      </c>
      <c r="G21" s="22"/>
      <c r="H21" s="2"/>
      <c r="I21" s="2"/>
    </row>
  </sheetData>
  <mergeCells count="12">
    <mergeCell ref="B2:I2"/>
    <mergeCell ref="D3:G3"/>
    <mergeCell ref="H3:I3"/>
    <mergeCell ref="D4:G4"/>
    <mergeCell ref="H4:I4"/>
    <mergeCell ref="D5:G5"/>
    <mergeCell ref="D6:G6"/>
    <mergeCell ref="B9:I9"/>
    <mergeCell ref="B11:I11"/>
    <mergeCell ref="B15:I15"/>
    <mergeCell ref="B19:I19"/>
    <mergeCell ref="H5:I6"/>
  </mergeCells>
  <pageMargins left="0.699305555555556" right="0.699305555555556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工作量估算</vt:lpstr>
      <vt:lpstr>按角色统计</vt:lpstr>
      <vt:lpstr>差旅费用预算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2017-11-21T01:58:00Z</dcterms:created>
  <dcterms:modified xsi:type="dcterms:W3CDTF">2018-08-03T03:17:06Z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