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4" activeTab="24"/>
  </bookViews>
  <sheets>
    <sheet name="1. 分机电话统计报表" sheetId="1" r:id="rId1"/>
    <sheet name="2. 用户电话统计报表" sheetId="2" r:id="rId2"/>
    <sheet name="3. 用户操作日志报表" sheetId="3" r:id="rId3"/>
    <sheet name="4. 坐席分数排名" sheetId="4" r:id="rId4"/>
    <sheet name="5. 坐席分数详情报表" sheetId="5" r:id="rId5"/>
    <sheet name="6. 坐席评分详情报表" sheetId="6" r:id="rId6"/>
    <sheet name="7. 组平均分报表" sheetId="7" r:id="rId7"/>
    <sheet name="8. 质检员工作量报表" sheetId="8" r:id="rId8"/>
    <sheet name="8. 质检员工作量报表（无任务）" sheetId="37" r:id="rId9"/>
    <sheet name="9. 坐席标准差统计与排名" sheetId="9" r:id="rId10"/>
    <sheet name="10. 质检员被申诉统计报表" sheetId="10" r:id="rId11"/>
    <sheet name="11. 坐席申诉统计报表" sheetId="11" r:id="rId12"/>
    <sheet name="12. 坐席状态统计报表" sheetId="12" r:id="rId13"/>
    <sheet name="13. 分机状态统计报表" sheetId="13" r:id="rId14"/>
    <sheet name="14. 坐席状态详情报表" sheetId="14" r:id="rId15"/>
    <sheet name="15. 关键词统计报表" sheetId="15" r:id="rId16"/>
    <sheet name="16. 关键词详情统计报表" sheetId="16" r:id="rId17"/>
    <sheet name="17. 情绪分析统计报表" sheetId="17" r:id="rId18"/>
    <sheet name="18. 现场管理告警统计" sheetId="18" r:id="rId19"/>
    <sheet name="1. 分机呼入呼出分析" sheetId="19" r:id="rId20"/>
    <sheet name="2. 坐席分数趋势分析（月，季度，年）" sheetId="20" r:id="rId21"/>
    <sheet name="3. 服务指标失分统计（个人，技能组，组）" sheetId="21" r:id="rId22"/>
    <sheet name="4. 坐席话务行为分析" sheetId="22" r:id="rId23"/>
    <sheet name="5. 坐席申述分析" sheetId="23" r:id="rId24"/>
    <sheet name="6. 质检员评分水平分析" sheetId="24" r:id="rId25"/>
    <sheet name="7. 坐席异常分数分析" sheetId="25" r:id="rId26"/>
    <sheet name="8. 用户使用行为分析" sheetId="26" r:id="rId27"/>
    <sheet name="9. 质检员工作效率分析" sheetId="27" r:id="rId28"/>
    <sheet name="9. 质检员工作效率分析（无任务）" sheetId="38" r:id="rId29"/>
    <sheet name="10. 坐席关键词分析" sheetId="28" r:id="rId30"/>
    <sheet name="11. 坐席情绪分析" sheetId="30" r:id="rId31"/>
    <sheet name="12.坐席通话时长分析" sheetId="33" r:id="rId32"/>
    <sheet name="Sheet1" sheetId="31" r:id="rId33"/>
  </sheets>
  <calcPr calcId="152511"/>
</workbook>
</file>

<file path=xl/calcChain.xml><?xml version="1.0" encoding="utf-8"?>
<calcChain xmlns="http://schemas.openxmlformats.org/spreadsheetml/2006/main">
  <c r="K7" i="11" l="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6" i="11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7" i="10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J9" i="27" l="1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8" i="27"/>
  <c r="G38" i="2" l="1"/>
  <c r="M54" i="2"/>
  <c r="J54" i="2" s="1"/>
  <c r="I38" i="2" s="1"/>
  <c r="L54" i="2"/>
  <c r="E38" i="2" s="1"/>
  <c r="D38" i="2"/>
  <c r="J40" i="2"/>
  <c r="I24" i="2" s="1"/>
  <c r="J41" i="2"/>
  <c r="I25" i="2" s="1"/>
  <c r="J42" i="2"/>
  <c r="I26" i="2" s="1"/>
  <c r="J43" i="2"/>
  <c r="I27" i="2" s="1"/>
  <c r="J44" i="2"/>
  <c r="I28" i="2" s="1"/>
  <c r="J45" i="2"/>
  <c r="I29" i="2" s="1"/>
  <c r="J46" i="2"/>
  <c r="I30" i="2" s="1"/>
  <c r="J47" i="2"/>
  <c r="I31" i="2" s="1"/>
  <c r="J48" i="2"/>
  <c r="I32" i="2" s="1"/>
  <c r="J49" i="2"/>
  <c r="I33" i="2" s="1"/>
  <c r="J50" i="2"/>
  <c r="I34" i="2" s="1"/>
  <c r="J51" i="2"/>
  <c r="I35" i="2" s="1"/>
  <c r="J52" i="2"/>
  <c r="I36" i="2" s="1"/>
  <c r="J53" i="2"/>
  <c r="I37" i="2" s="1"/>
  <c r="J39" i="2"/>
  <c r="I23" i="2" s="1"/>
  <c r="K40" i="2"/>
  <c r="F24" i="2" s="1"/>
  <c r="K41" i="2"/>
  <c r="F25" i="2" s="1"/>
  <c r="K42" i="2"/>
  <c r="F26" i="2" s="1"/>
  <c r="K43" i="2"/>
  <c r="F27" i="2" s="1"/>
  <c r="K44" i="2"/>
  <c r="F28" i="2" s="1"/>
  <c r="K45" i="2"/>
  <c r="F29" i="2" s="1"/>
  <c r="K46" i="2"/>
  <c r="F30" i="2" s="1"/>
  <c r="K47" i="2"/>
  <c r="F31" i="2" s="1"/>
  <c r="K48" i="2"/>
  <c r="F32" i="2" s="1"/>
  <c r="K49" i="2"/>
  <c r="F33" i="2" s="1"/>
  <c r="K50" i="2"/>
  <c r="F34" i="2" s="1"/>
  <c r="K51" i="2"/>
  <c r="F35" i="2" s="1"/>
  <c r="K52" i="2"/>
  <c r="F36" i="2" s="1"/>
  <c r="K53" i="2"/>
  <c r="F37" i="2" s="1"/>
  <c r="K39" i="2"/>
  <c r="F23" i="2" s="1"/>
  <c r="N53" i="2"/>
  <c r="N52" i="2"/>
  <c r="K36" i="2" s="1"/>
  <c r="N51" i="2"/>
  <c r="N50" i="2"/>
  <c r="N49" i="2"/>
  <c r="N48" i="2"/>
  <c r="K32" i="2" s="1"/>
  <c r="N47" i="2"/>
  <c r="N46" i="2"/>
  <c r="N45" i="2"/>
  <c r="N44" i="2"/>
  <c r="K28" i="2" s="1"/>
  <c r="N43" i="2"/>
  <c r="N42" i="2"/>
  <c r="N41" i="2"/>
  <c r="N40" i="2"/>
  <c r="N39" i="2"/>
  <c r="K37" i="2"/>
  <c r="H37" i="2"/>
  <c r="E37" i="2"/>
  <c r="J37" i="2"/>
  <c r="H36" i="2"/>
  <c r="E36" i="2"/>
  <c r="J36" i="2"/>
  <c r="K35" i="2"/>
  <c r="H35" i="2"/>
  <c r="E35" i="2"/>
  <c r="J35" i="2"/>
  <c r="H34" i="2"/>
  <c r="E34" i="2"/>
  <c r="J34" i="2"/>
  <c r="K33" i="2"/>
  <c r="H33" i="2"/>
  <c r="E33" i="2"/>
  <c r="J33" i="2"/>
  <c r="H32" i="2"/>
  <c r="E32" i="2"/>
  <c r="J32" i="2"/>
  <c r="K31" i="2"/>
  <c r="H31" i="2"/>
  <c r="E31" i="2"/>
  <c r="J31" i="2"/>
  <c r="H30" i="2"/>
  <c r="E30" i="2"/>
  <c r="J30" i="2"/>
  <c r="K29" i="2"/>
  <c r="H29" i="2"/>
  <c r="E29" i="2"/>
  <c r="J29" i="2"/>
  <c r="H28" i="2"/>
  <c r="E28" i="2"/>
  <c r="J28" i="2"/>
  <c r="K27" i="2"/>
  <c r="H27" i="2"/>
  <c r="E27" i="2"/>
  <c r="J27" i="2"/>
  <c r="H26" i="2"/>
  <c r="E26" i="2"/>
  <c r="J26" i="2"/>
  <c r="K25" i="2"/>
  <c r="H25" i="2"/>
  <c r="E25" i="2"/>
  <c r="J25" i="2"/>
  <c r="K24" i="2"/>
  <c r="H24" i="2"/>
  <c r="E24" i="2"/>
  <c r="J24" i="2"/>
  <c r="K23" i="2"/>
  <c r="H23" i="2"/>
  <c r="E23" i="2"/>
  <c r="J23" i="2"/>
  <c r="J38" i="2" s="1"/>
  <c r="M59" i="1"/>
  <c r="H26" i="1" s="1"/>
  <c r="M60" i="1"/>
  <c r="M61" i="1"/>
  <c r="H28" i="1" s="1"/>
  <c r="M62" i="1"/>
  <c r="M63" i="1"/>
  <c r="H30" i="1" s="1"/>
  <c r="M64" i="1"/>
  <c r="M65" i="1"/>
  <c r="H32" i="1" s="1"/>
  <c r="M66" i="1"/>
  <c r="M67" i="1"/>
  <c r="H34" i="1" s="1"/>
  <c r="M68" i="1"/>
  <c r="M69" i="1"/>
  <c r="H36" i="1" s="1"/>
  <c r="M70" i="1"/>
  <c r="M71" i="1"/>
  <c r="H38" i="1" s="1"/>
  <c r="M72" i="1"/>
  <c r="H25" i="1"/>
  <c r="M58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5" i="1"/>
  <c r="E26" i="1"/>
  <c r="E27" i="1"/>
  <c r="E28" i="1"/>
  <c r="N61" i="1" s="1"/>
  <c r="I28" i="1" s="1"/>
  <c r="E29" i="1"/>
  <c r="E30" i="1"/>
  <c r="E31" i="1"/>
  <c r="E32" i="1"/>
  <c r="N65" i="1" s="1"/>
  <c r="I32" i="1" s="1"/>
  <c r="E33" i="1"/>
  <c r="E34" i="1"/>
  <c r="E35" i="1"/>
  <c r="E36" i="1"/>
  <c r="N69" i="1" s="1"/>
  <c r="I36" i="1" s="1"/>
  <c r="E37" i="1"/>
  <c r="E38" i="1"/>
  <c r="E39" i="1"/>
  <c r="E25" i="1"/>
  <c r="N58" i="1" s="1"/>
  <c r="I25" i="1" s="1"/>
  <c r="N54" i="2" l="1"/>
  <c r="K38" i="2" s="1"/>
  <c r="O54" i="2"/>
  <c r="L38" i="2" s="1"/>
  <c r="K54" i="2"/>
  <c r="F38" i="2" s="1"/>
  <c r="H38" i="2"/>
  <c r="O42" i="2"/>
  <c r="L26" i="2" s="1"/>
  <c r="O46" i="2"/>
  <c r="L30" i="2" s="1"/>
  <c r="O50" i="2"/>
  <c r="L34" i="2" s="1"/>
  <c r="O39" i="2"/>
  <c r="L23" i="2" s="1"/>
  <c r="O43" i="2"/>
  <c r="L27" i="2" s="1"/>
  <c r="O51" i="2"/>
  <c r="L35" i="2" s="1"/>
  <c r="O40" i="2"/>
  <c r="L24" i="2" s="1"/>
  <c r="O47" i="2"/>
  <c r="L31" i="2" s="1"/>
  <c r="O41" i="2"/>
  <c r="L25" i="2" s="1"/>
  <c r="O45" i="2"/>
  <c r="L29" i="2" s="1"/>
  <c r="O49" i="2"/>
  <c r="L33" i="2" s="1"/>
  <c r="O53" i="2"/>
  <c r="L37" i="2" s="1"/>
  <c r="K26" i="2"/>
  <c r="K30" i="2"/>
  <c r="K34" i="2"/>
  <c r="O44" i="2"/>
  <c r="L28" i="2" s="1"/>
  <c r="O48" i="2"/>
  <c r="L32" i="2" s="1"/>
  <c r="O52" i="2"/>
  <c r="L36" i="2" s="1"/>
  <c r="N70" i="1"/>
  <c r="I37" i="1" s="1"/>
  <c r="N66" i="1"/>
  <c r="I33" i="1" s="1"/>
  <c r="N62" i="1"/>
  <c r="I29" i="1" s="1"/>
  <c r="H37" i="1"/>
  <c r="H33" i="1"/>
  <c r="N72" i="1"/>
  <c r="I39" i="1" s="1"/>
  <c r="N68" i="1"/>
  <c r="I35" i="1" s="1"/>
  <c r="N64" i="1"/>
  <c r="I31" i="1" s="1"/>
  <c r="N60" i="1"/>
  <c r="I27" i="1" s="1"/>
  <c r="H29" i="1"/>
  <c r="H39" i="1"/>
  <c r="H35" i="1"/>
  <c r="H31" i="1"/>
  <c r="H27" i="1"/>
  <c r="N71" i="1"/>
  <c r="I38" i="1" s="1"/>
  <c r="N67" i="1"/>
  <c r="I34" i="1" s="1"/>
  <c r="N63" i="1"/>
  <c r="I30" i="1" s="1"/>
  <c r="N59" i="1"/>
  <c r="I26" i="1" s="1"/>
</calcChain>
</file>

<file path=xl/sharedStrings.xml><?xml version="1.0" encoding="utf-8"?>
<sst xmlns="http://schemas.openxmlformats.org/spreadsheetml/2006/main" count="1151" uniqueCount="272">
  <si>
    <t>1. 分机电话统计报表</t>
  </si>
  <si>
    <t>开始时间</t>
    <phoneticPr fontId="1" type="noConversion"/>
  </si>
  <si>
    <t>结束时间</t>
    <phoneticPr fontId="1" type="noConversion"/>
  </si>
  <si>
    <t>统计时间</t>
    <phoneticPr fontId="1" type="noConversion"/>
  </si>
  <si>
    <t>创建人</t>
    <phoneticPr fontId="1" type="noConversion"/>
  </si>
  <si>
    <t>分机号码</t>
    <phoneticPr fontId="1" type="noConversion"/>
  </si>
  <si>
    <t>录音服务器</t>
    <phoneticPr fontId="1" type="noConversion"/>
  </si>
  <si>
    <t>呼入电话</t>
    <phoneticPr fontId="1" type="noConversion"/>
  </si>
  <si>
    <t>呼出电话</t>
    <phoneticPr fontId="1" type="noConversion"/>
  </si>
  <si>
    <t>总电话量</t>
    <phoneticPr fontId="1" type="noConversion"/>
  </si>
  <si>
    <t>呼入时长</t>
    <phoneticPr fontId="1" type="noConversion"/>
  </si>
  <si>
    <t>呼出时长</t>
    <phoneticPr fontId="1" type="noConversion"/>
  </si>
  <si>
    <t>总时长</t>
    <phoneticPr fontId="1" type="noConversion"/>
  </si>
  <si>
    <t>平均时长</t>
    <phoneticPr fontId="1" type="noConversion"/>
  </si>
  <si>
    <t>部门/组</t>
    <phoneticPr fontId="1" type="noConversion"/>
  </si>
  <si>
    <t>呼入电话量</t>
    <phoneticPr fontId="1" type="noConversion"/>
  </si>
  <si>
    <t>呼入平均时长</t>
    <phoneticPr fontId="1" type="noConversion"/>
  </si>
  <si>
    <t>呼出电话量</t>
    <phoneticPr fontId="1" type="noConversion"/>
  </si>
  <si>
    <t>呼出平均时长</t>
    <phoneticPr fontId="1" type="noConversion"/>
  </si>
  <si>
    <t>组汇总</t>
    <phoneticPr fontId="1" type="noConversion"/>
  </si>
  <si>
    <t>创建时间</t>
    <phoneticPr fontId="1" type="noConversion"/>
  </si>
  <si>
    <t>3. 用户操作日志报表</t>
    <phoneticPr fontId="1" type="noConversion"/>
  </si>
  <si>
    <t>用户姓名</t>
    <phoneticPr fontId="1" type="noConversion"/>
  </si>
  <si>
    <t>用户ID</t>
    <phoneticPr fontId="1" type="noConversion"/>
  </si>
  <si>
    <t>操作模块</t>
    <phoneticPr fontId="1" type="noConversion"/>
  </si>
  <si>
    <t>操作动作</t>
    <phoneticPr fontId="1" type="noConversion"/>
  </si>
  <si>
    <t>操作内容</t>
    <phoneticPr fontId="1" type="noConversion"/>
  </si>
  <si>
    <t>操作时间</t>
    <phoneticPr fontId="1" type="noConversion"/>
  </si>
  <si>
    <t>是否成功</t>
    <phoneticPr fontId="1" type="noConversion"/>
  </si>
  <si>
    <t>坐席ID</t>
    <phoneticPr fontId="1" type="noConversion"/>
  </si>
  <si>
    <t>坐席姓名</t>
    <phoneticPr fontId="1" type="noConversion"/>
  </si>
  <si>
    <t>质检次数</t>
    <phoneticPr fontId="1" type="noConversion"/>
  </si>
  <si>
    <t>质检平均分</t>
    <phoneticPr fontId="1" type="noConversion"/>
  </si>
  <si>
    <t>质检最高分</t>
    <phoneticPr fontId="1" type="noConversion"/>
  </si>
  <si>
    <t>最低分</t>
    <phoneticPr fontId="1" type="noConversion"/>
  </si>
  <si>
    <t>组或是部门</t>
    <phoneticPr fontId="1" type="noConversion"/>
  </si>
  <si>
    <t>组/部门</t>
    <phoneticPr fontId="1" type="noConversion"/>
  </si>
  <si>
    <t>分数</t>
    <phoneticPr fontId="1" type="noConversion"/>
  </si>
  <si>
    <t>质检时间</t>
    <phoneticPr fontId="1" type="noConversion"/>
  </si>
  <si>
    <t>质检人</t>
    <phoneticPr fontId="1" type="noConversion"/>
  </si>
  <si>
    <t>评语</t>
    <phoneticPr fontId="1" type="noConversion"/>
  </si>
  <si>
    <t>是否申诉</t>
    <phoneticPr fontId="1" type="noConversion"/>
  </si>
  <si>
    <t>录音流水号</t>
    <phoneticPr fontId="1" type="noConversion"/>
  </si>
  <si>
    <t>是否说首问语</t>
    <phoneticPr fontId="1" type="noConversion"/>
  </si>
  <si>
    <t>是否说结束语</t>
    <phoneticPr fontId="1" type="noConversion"/>
  </si>
  <si>
    <t>是否有说谢谢</t>
    <phoneticPr fontId="1" type="noConversion"/>
  </si>
  <si>
    <t>礼貌用语</t>
    <phoneticPr fontId="1" type="noConversion"/>
  </si>
  <si>
    <t>质检员工号</t>
    <phoneticPr fontId="1" type="noConversion"/>
  </si>
  <si>
    <t>质检员姓名</t>
    <phoneticPr fontId="1" type="noConversion"/>
  </si>
  <si>
    <t>质检数量</t>
    <phoneticPr fontId="1" type="noConversion"/>
  </si>
  <si>
    <t>任务数量</t>
    <phoneticPr fontId="1" type="noConversion"/>
  </si>
  <si>
    <t>已完成</t>
    <phoneticPr fontId="1" type="noConversion"/>
  </si>
  <si>
    <t>总录音时长</t>
    <phoneticPr fontId="1" type="noConversion"/>
  </si>
  <si>
    <t>被申述数量</t>
    <phoneticPr fontId="1" type="noConversion"/>
  </si>
  <si>
    <t>被处理数量</t>
    <phoneticPr fontId="1" type="noConversion"/>
  </si>
  <si>
    <t>平均分数</t>
    <phoneticPr fontId="1" type="noConversion"/>
  </si>
  <si>
    <t>最高分</t>
    <phoneticPr fontId="1" type="noConversion"/>
  </si>
  <si>
    <t>最低分</t>
    <phoneticPr fontId="1" type="noConversion"/>
  </si>
  <si>
    <t>标准差</t>
    <phoneticPr fontId="1" type="noConversion"/>
  </si>
  <si>
    <t>被申述占比</t>
    <phoneticPr fontId="1" type="noConversion"/>
  </si>
  <si>
    <t>被处理占比</t>
    <phoneticPr fontId="1" type="noConversion"/>
  </si>
  <si>
    <t>11. 坐席申诉统计报表</t>
    <phoneticPr fontId="1" type="noConversion"/>
  </si>
  <si>
    <t>申述数量</t>
    <phoneticPr fontId="1" type="noConversion"/>
  </si>
  <si>
    <t>申述占比</t>
    <phoneticPr fontId="1" type="noConversion"/>
  </si>
  <si>
    <t>被处理数量</t>
    <phoneticPr fontId="1" type="noConversion"/>
  </si>
  <si>
    <t>坐席ID</t>
    <phoneticPr fontId="1" type="noConversion"/>
  </si>
  <si>
    <t>坐席姓名</t>
    <phoneticPr fontId="1" type="noConversion"/>
  </si>
  <si>
    <t>部门</t>
    <phoneticPr fontId="1" type="noConversion"/>
  </si>
  <si>
    <t>状态</t>
    <phoneticPr fontId="1" type="noConversion"/>
  </si>
  <si>
    <t>开始时间</t>
    <phoneticPr fontId="1" type="noConversion"/>
  </si>
  <si>
    <t>持续时间</t>
    <phoneticPr fontId="1" type="noConversion"/>
  </si>
  <si>
    <t>分机号码</t>
    <phoneticPr fontId="1" type="noConversion"/>
  </si>
  <si>
    <t>录音服务</t>
    <phoneticPr fontId="1" type="noConversion"/>
  </si>
  <si>
    <t>状态总时间时间</t>
    <phoneticPr fontId="1" type="noConversion"/>
  </si>
  <si>
    <t>状态总次数次数</t>
    <phoneticPr fontId="1" type="noConversion"/>
  </si>
  <si>
    <t>14. 坐席状态详情报表</t>
    <phoneticPr fontId="1" type="noConversion"/>
  </si>
  <si>
    <t>关键词</t>
    <phoneticPr fontId="1" type="noConversion"/>
  </si>
  <si>
    <t>出现次数</t>
    <phoneticPr fontId="1" type="noConversion"/>
  </si>
  <si>
    <t>录音流水号</t>
    <phoneticPr fontId="1" type="noConversion"/>
  </si>
  <si>
    <t>告警类型</t>
    <phoneticPr fontId="1" type="noConversion"/>
  </si>
  <si>
    <t>18. 现场管理告警统计</t>
    <phoneticPr fontId="1" type="noConversion"/>
  </si>
  <si>
    <t>告警内容</t>
    <phoneticPr fontId="1" type="noConversion"/>
  </si>
  <si>
    <t>被告警者</t>
    <phoneticPr fontId="1" type="noConversion"/>
  </si>
  <si>
    <t>告警时间</t>
    <phoneticPr fontId="1" type="noConversion"/>
  </si>
  <si>
    <t>告警类型</t>
    <phoneticPr fontId="1" type="noConversion"/>
  </si>
  <si>
    <t>告警内容</t>
    <phoneticPr fontId="1" type="noConversion"/>
  </si>
  <si>
    <t>告警次数</t>
    <phoneticPr fontId="1" type="noConversion"/>
  </si>
  <si>
    <t>占比例</t>
    <phoneticPr fontId="1" type="noConversion"/>
  </si>
  <si>
    <t>呼入占比</t>
    <phoneticPr fontId="1" type="noConversion"/>
  </si>
  <si>
    <t>呼出占比</t>
    <phoneticPr fontId="1" type="noConversion"/>
  </si>
  <si>
    <t>呼入时间占比</t>
    <phoneticPr fontId="1" type="noConversion"/>
  </si>
  <si>
    <t>呼出时间占比</t>
    <phoneticPr fontId="1" type="noConversion"/>
  </si>
  <si>
    <t>内线占比</t>
    <phoneticPr fontId="1" type="noConversion"/>
  </si>
  <si>
    <t>内线时间占比</t>
    <phoneticPr fontId="1" type="noConversion"/>
  </si>
  <si>
    <t>2. 坐席分数趋势分析（月，季度，年）</t>
    <phoneticPr fontId="1" type="noConversion"/>
  </si>
  <si>
    <t>平均分</t>
    <phoneticPr fontId="1" type="noConversion"/>
  </si>
  <si>
    <t>标准差</t>
    <phoneticPr fontId="1" type="noConversion"/>
  </si>
  <si>
    <t>一月份</t>
    <phoneticPr fontId="1" type="noConversion"/>
  </si>
  <si>
    <t>二月份</t>
    <phoneticPr fontId="1" type="noConversion"/>
  </si>
  <si>
    <t>三月份</t>
    <phoneticPr fontId="1" type="noConversion"/>
  </si>
  <si>
    <t>四月份</t>
    <phoneticPr fontId="1" type="noConversion"/>
  </si>
  <si>
    <t>五月份</t>
    <phoneticPr fontId="1" type="noConversion"/>
  </si>
  <si>
    <t>六月份</t>
    <phoneticPr fontId="1" type="noConversion"/>
  </si>
  <si>
    <t>七月份</t>
    <phoneticPr fontId="1" type="noConversion"/>
  </si>
  <si>
    <t>八月份</t>
    <phoneticPr fontId="1" type="noConversion"/>
  </si>
  <si>
    <t>九月份</t>
    <phoneticPr fontId="1" type="noConversion"/>
  </si>
  <si>
    <t>十月份</t>
    <phoneticPr fontId="1" type="noConversion"/>
  </si>
  <si>
    <t>十一月份</t>
    <phoneticPr fontId="1" type="noConversion"/>
  </si>
  <si>
    <t>十二月份</t>
    <phoneticPr fontId="1" type="noConversion"/>
  </si>
  <si>
    <t>坐席工号</t>
    <phoneticPr fontId="1" type="noConversion"/>
  </si>
  <si>
    <t>坐席姓名</t>
    <phoneticPr fontId="1" type="noConversion"/>
  </si>
  <si>
    <t>组名</t>
    <phoneticPr fontId="1" type="noConversion"/>
  </si>
  <si>
    <t>标准名称</t>
    <phoneticPr fontId="1" type="noConversion"/>
  </si>
  <si>
    <t>失分率</t>
    <phoneticPr fontId="1" type="noConversion"/>
  </si>
  <si>
    <t>3. 服务指标失分统计（个人，技能组，组）</t>
    <phoneticPr fontId="1" type="noConversion"/>
  </si>
  <si>
    <t>总时长</t>
    <phoneticPr fontId="1" type="noConversion"/>
  </si>
  <si>
    <t>占比</t>
    <phoneticPr fontId="1" type="noConversion"/>
  </si>
  <si>
    <t>被质检次数</t>
    <phoneticPr fontId="1" type="noConversion"/>
  </si>
  <si>
    <t>申述次数</t>
    <phoneticPr fontId="1" type="noConversion"/>
  </si>
  <si>
    <t>申述占比</t>
    <phoneticPr fontId="1" type="noConversion"/>
  </si>
  <si>
    <t>成功次数</t>
    <phoneticPr fontId="1" type="noConversion"/>
  </si>
  <si>
    <t>成功占比</t>
    <phoneticPr fontId="1" type="noConversion"/>
  </si>
  <si>
    <t>5. 坐席申述分析</t>
    <phoneticPr fontId="1" type="noConversion"/>
  </si>
  <si>
    <t>6. 质检员评分水平分析</t>
    <phoneticPr fontId="1" type="noConversion"/>
  </si>
  <si>
    <t>质检员工号</t>
    <phoneticPr fontId="1" type="noConversion"/>
  </si>
  <si>
    <t>质检员姓名</t>
    <phoneticPr fontId="1" type="noConversion"/>
  </si>
  <si>
    <t>质检次数</t>
    <phoneticPr fontId="1" type="noConversion"/>
  </si>
  <si>
    <t>平均分</t>
    <phoneticPr fontId="1" type="noConversion"/>
  </si>
  <si>
    <t>最高分</t>
    <phoneticPr fontId="1" type="noConversion"/>
  </si>
  <si>
    <t>最低分</t>
    <phoneticPr fontId="1" type="noConversion"/>
  </si>
  <si>
    <t>被申述次数</t>
    <phoneticPr fontId="1" type="noConversion"/>
  </si>
  <si>
    <t>192.168.1.1</t>
    <phoneticPr fontId="1" type="noConversion"/>
  </si>
  <si>
    <t>justin</t>
    <phoneticPr fontId="1" type="noConversion"/>
  </si>
  <si>
    <t xml:space="preserve"> 分机电话统计报表</t>
    <phoneticPr fontId="1" type="noConversion"/>
  </si>
  <si>
    <t>电话总时长</t>
    <phoneticPr fontId="1" type="noConversion"/>
  </si>
  <si>
    <t>呼出时长</t>
    <phoneticPr fontId="1" type="noConversion"/>
  </si>
  <si>
    <t>总时长</t>
    <phoneticPr fontId="1" type="noConversion"/>
  </si>
  <si>
    <t>平均</t>
    <phoneticPr fontId="1" type="noConversion"/>
  </si>
  <si>
    <t>坐席工号</t>
    <phoneticPr fontId="1" type="noConversion"/>
  </si>
  <si>
    <t>坐席姓名</t>
    <phoneticPr fontId="1" type="noConversion"/>
  </si>
  <si>
    <t>网银组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</si>
  <si>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</si>
  <si>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</si>
  <si>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</si>
  <si>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张三丰</t>
    <phoneticPr fontId="1" type="noConversion"/>
  </si>
  <si>
    <t>欧艳芳</t>
    <phoneticPr fontId="1" type="noConversion"/>
  </si>
  <si>
    <t>金吉列</t>
    <phoneticPr fontId="1" type="noConversion"/>
  </si>
  <si>
    <t>王林诗</t>
    <phoneticPr fontId="1" type="noConversion"/>
  </si>
  <si>
    <t>路小雨</t>
    <phoneticPr fontId="1" type="noConversion"/>
  </si>
  <si>
    <t>秋水轩</t>
    <phoneticPr fontId="1" type="noConversion"/>
  </si>
  <si>
    <t>唐诗咏</t>
    <phoneticPr fontId="1" type="noConversion"/>
  </si>
  <si>
    <t>徐佳莹</t>
    <phoneticPr fontId="1" type="noConversion"/>
  </si>
  <si>
    <t>金鑫鑫</t>
    <phoneticPr fontId="1" type="noConversion"/>
  </si>
  <si>
    <t>王若伊</t>
    <phoneticPr fontId="1" type="noConversion"/>
  </si>
  <si>
    <t>欧燕飞</t>
    <phoneticPr fontId="1" type="noConversion"/>
  </si>
  <si>
    <t>李欣汝</t>
    <phoneticPr fontId="1" type="noConversion"/>
  </si>
  <si>
    <t>用户电话统计报表</t>
    <phoneticPr fontId="1" type="noConversion"/>
  </si>
  <si>
    <t>ASM</t>
    <phoneticPr fontId="1" type="noConversion"/>
  </si>
  <si>
    <t>RM</t>
    <phoneticPr fontId="1" type="noConversion"/>
  </si>
  <si>
    <t>PM</t>
    <phoneticPr fontId="1" type="noConversion"/>
  </si>
  <si>
    <t>QM</t>
    <phoneticPr fontId="1" type="noConversion"/>
  </si>
  <si>
    <t>QM</t>
    <phoneticPr fontId="1" type="noConversion"/>
  </si>
  <si>
    <t>修改座位</t>
    <phoneticPr fontId="1" type="noConversion"/>
  </si>
  <si>
    <t>修改座位A8001的分机号码1001，修改为1003</t>
    <phoneticPr fontId="1" type="noConversion"/>
  </si>
  <si>
    <t>是</t>
    <phoneticPr fontId="1" type="noConversion"/>
  </si>
  <si>
    <t>删除用户</t>
    <phoneticPr fontId="1" type="noConversion"/>
  </si>
  <si>
    <t>删除用户2046</t>
    <phoneticPr fontId="1" type="noConversion"/>
  </si>
  <si>
    <t>否</t>
    <phoneticPr fontId="1" type="noConversion"/>
  </si>
  <si>
    <t>删除KPI</t>
    <phoneticPr fontId="1" type="noConversion"/>
  </si>
  <si>
    <t>删除KPI-平均时长</t>
    <phoneticPr fontId="1" type="noConversion"/>
  </si>
  <si>
    <t>评分</t>
    <phoneticPr fontId="1" type="noConversion"/>
  </si>
  <si>
    <t>评分流水号D0001220140323122334</t>
    <phoneticPr fontId="1" type="noConversion"/>
  </si>
  <si>
    <t>评分</t>
    <phoneticPr fontId="1" type="noConversion"/>
  </si>
  <si>
    <t>是</t>
    <phoneticPr fontId="1" type="noConversion"/>
  </si>
  <si>
    <t>复核</t>
    <phoneticPr fontId="1" type="noConversion"/>
  </si>
  <si>
    <t>评分流水号D0003420140323121212</t>
    <phoneticPr fontId="1" type="noConversion"/>
  </si>
  <si>
    <t>复核D0003420140323121212，驳回</t>
    <phoneticPr fontId="1" type="noConversion"/>
  </si>
  <si>
    <t>网银组</t>
    <phoneticPr fontId="1" type="noConversion"/>
  </si>
  <si>
    <t>坐席分数统计</t>
    <phoneticPr fontId="1" type="noConversion"/>
  </si>
  <si>
    <t>坐席工号</t>
    <phoneticPr fontId="1" type="noConversion"/>
  </si>
  <si>
    <t>Edward</t>
    <phoneticPr fontId="1" type="noConversion"/>
  </si>
  <si>
    <t>tee</t>
    <phoneticPr fontId="1" type="noConversion"/>
  </si>
  <si>
    <t>D0101220140202131314</t>
    <phoneticPr fontId="1" type="noConversion"/>
  </si>
  <si>
    <t>D0101220140202231314</t>
    <phoneticPr fontId="1" type="noConversion"/>
  </si>
  <si>
    <t>很好</t>
    <phoneticPr fontId="1" type="noConversion"/>
  </si>
  <si>
    <t>否</t>
    <phoneticPr fontId="1" type="noConversion"/>
  </si>
  <si>
    <t>坐席分数详情报表</t>
    <phoneticPr fontId="1" type="noConversion"/>
  </si>
  <si>
    <t>坐席评分详情报表</t>
    <phoneticPr fontId="1" type="noConversion"/>
  </si>
  <si>
    <t>网银组</t>
    <phoneticPr fontId="1" type="noConversion"/>
  </si>
  <si>
    <t>热线组</t>
    <phoneticPr fontId="1" type="noConversion"/>
  </si>
  <si>
    <t>创新组</t>
    <phoneticPr fontId="1" type="noConversion"/>
  </si>
  <si>
    <t>咨询组</t>
    <phoneticPr fontId="1" type="noConversion"/>
  </si>
  <si>
    <t>投诉组</t>
    <phoneticPr fontId="1" type="noConversion"/>
  </si>
  <si>
    <t>鸿雁组</t>
    <phoneticPr fontId="1" type="noConversion"/>
  </si>
  <si>
    <t>火箭组</t>
    <phoneticPr fontId="1" type="noConversion"/>
  </si>
  <si>
    <t>汽车组</t>
    <phoneticPr fontId="1" type="noConversion"/>
  </si>
  <si>
    <t>火车组</t>
    <phoneticPr fontId="1" type="noConversion"/>
  </si>
  <si>
    <t>飞机组</t>
    <phoneticPr fontId="1" type="noConversion"/>
  </si>
  <si>
    <t>轮船组</t>
    <phoneticPr fontId="1" type="noConversion"/>
  </si>
  <si>
    <t>组平均分报表</t>
    <phoneticPr fontId="1" type="noConversion"/>
  </si>
  <si>
    <t>Edward</t>
    <phoneticPr fontId="1" type="noConversion"/>
  </si>
  <si>
    <t>justin</t>
    <phoneticPr fontId="1" type="noConversion"/>
  </si>
  <si>
    <t>Thomas</t>
    <phoneticPr fontId="1" type="noConversion"/>
  </si>
  <si>
    <t>Jason</t>
    <phoneticPr fontId="1" type="noConversion"/>
  </si>
  <si>
    <t>Jack</t>
    <phoneticPr fontId="1" type="noConversion"/>
  </si>
  <si>
    <t>young</t>
    <phoneticPr fontId="1" type="noConversion"/>
  </si>
  <si>
    <t>yong</t>
    <phoneticPr fontId="1" type="noConversion"/>
  </si>
  <si>
    <t>Jon</t>
    <phoneticPr fontId="1" type="noConversion"/>
  </si>
  <si>
    <t>hendy</t>
    <phoneticPr fontId="1" type="noConversion"/>
  </si>
  <si>
    <t>emma</t>
    <phoneticPr fontId="1" type="noConversion"/>
  </si>
  <si>
    <t>Rachel</t>
    <phoneticPr fontId="1" type="noConversion"/>
  </si>
  <si>
    <t>anna</t>
    <phoneticPr fontId="1" type="noConversion"/>
  </si>
  <si>
    <t>Lisa</t>
    <phoneticPr fontId="1" type="noConversion"/>
  </si>
  <si>
    <t>otto</t>
    <phoneticPr fontId="1" type="noConversion"/>
  </si>
  <si>
    <t>Charley</t>
    <phoneticPr fontId="1" type="noConversion"/>
  </si>
  <si>
    <t>norman</t>
    <phoneticPr fontId="1" type="noConversion"/>
  </si>
  <si>
    <t>pert</t>
    <phoneticPr fontId="1" type="noConversion"/>
  </si>
  <si>
    <t>质检员工作量报表</t>
    <phoneticPr fontId="1" type="noConversion"/>
  </si>
  <si>
    <t>坐席工号</t>
    <phoneticPr fontId="1" type="noConversion"/>
  </si>
  <si>
    <t>坐席标准差统计与排名</t>
  </si>
  <si>
    <t>质检员被申诉统计报表</t>
    <phoneticPr fontId="1" type="noConversion"/>
  </si>
  <si>
    <t>首问语</t>
    <phoneticPr fontId="1" type="noConversion"/>
  </si>
  <si>
    <t>结束语</t>
    <phoneticPr fontId="1" type="noConversion"/>
  </si>
  <si>
    <t>专业用语</t>
    <phoneticPr fontId="1" type="noConversion"/>
  </si>
  <si>
    <t>礼貌用语</t>
    <phoneticPr fontId="1" type="noConversion"/>
  </si>
  <si>
    <t>4. 坐席话务行为分析</t>
    <phoneticPr fontId="1" type="noConversion"/>
  </si>
  <si>
    <t>电话</t>
    <phoneticPr fontId="1" type="noConversion"/>
  </si>
  <si>
    <t>事后处理</t>
    <phoneticPr fontId="1" type="noConversion"/>
  </si>
  <si>
    <t>小休</t>
    <phoneticPr fontId="1" type="noConversion"/>
  </si>
  <si>
    <t>致忙</t>
    <phoneticPr fontId="1" type="noConversion"/>
  </si>
  <si>
    <t>未就绪</t>
    <phoneticPr fontId="1" type="noConversion"/>
  </si>
  <si>
    <t>坐席工号</t>
    <phoneticPr fontId="1" type="noConversion"/>
  </si>
  <si>
    <t>坐席姓名</t>
    <phoneticPr fontId="1" type="noConversion"/>
  </si>
  <si>
    <t>最长通话时长</t>
    <phoneticPr fontId="1" type="noConversion"/>
  </si>
  <si>
    <t>最短通话时长</t>
    <phoneticPr fontId="1" type="noConversion"/>
  </si>
  <si>
    <t>平均通话时长</t>
    <phoneticPr fontId="1" type="noConversion"/>
  </si>
  <si>
    <t>通话个数</t>
    <phoneticPr fontId="1" type="noConversion"/>
  </si>
  <si>
    <t>张三</t>
    <phoneticPr fontId="1" type="noConversion"/>
  </si>
  <si>
    <t>王二</t>
    <phoneticPr fontId="1" type="noConversion"/>
  </si>
  <si>
    <t>王集</t>
    <phoneticPr fontId="1" type="noConversion"/>
  </si>
  <si>
    <t>张服务</t>
    <phoneticPr fontId="1" type="noConversion"/>
  </si>
  <si>
    <t>李伟菘</t>
    <phoneticPr fontId="1" type="noConversion"/>
  </si>
  <si>
    <t>陆克文</t>
    <phoneticPr fontId="1" type="noConversion"/>
  </si>
  <si>
    <t>洪山桥</t>
    <phoneticPr fontId="1" type="noConversion"/>
  </si>
  <si>
    <t>谢安琪</t>
    <phoneticPr fontId="1" type="noConversion"/>
  </si>
  <si>
    <t>王少峰</t>
    <phoneticPr fontId="1" type="noConversion"/>
  </si>
  <si>
    <t>余少群</t>
    <phoneticPr fontId="1" type="noConversion"/>
  </si>
  <si>
    <t>张学友</t>
    <phoneticPr fontId="1" type="noConversion"/>
  </si>
  <si>
    <t>刘德华</t>
    <phoneticPr fontId="1" type="noConversion"/>
  </si>
  <si>
    <t>火枪队</t>
    <phoneticPr fontId="1" type="noConversion"/>
  </si>
  <si>
    <t xml:space="preserve"> 坐席通话时长分析</t>
    <phoneticPr fontId="1" type="noConversion"/>
  </si>
  <si>
    <t>通话时长离散系数</t>
    <phoneticPr fontId="1" type="noConversion"/>
  </si>
  <si>
    <t>质检员姓名</t>
    <phoneticPr fontId="1" type="noConversion"/>
  </si>
  <si>
    <t>任务数</t>
    <phoneticPr fontId="1" type="noConversion"/>
  </si>
  <si>
    <t>已完成数量</t>
    <phoneticPr fontId="1" type="noConversion"/>
  </si>
  <si>
    <t>质检录音数量</t>
    <phoneticPr fontId="1" type="noConversion"/>
  </si>
  <si>
    <t>质检总时长</t>
    <phoneticPr fontId="1" type="noConversion"/>
  </si>
  <si>
    <t>质检用时</t>
    <phoneticPr fontId="1" type="noConversion"/>
  </si>
  <si>
    <t>用时比</t>
    <phoneticPr fontId="1" type="noConversion"/>
  </si>
  <si>
    <t>任务完成最长周期</t>
    <phoneticPr fontId="1" type="noConversion"/>
  </si>
  <si>
    <t>平均周期</t>
    <phoneticPr fontId="1" type="noConversion"/>
  </si>
  <si>
    <t>质检员ID</t>
    <phoneticPr fontId="1" type="noConversion"/>
  </si>
  <si>
    <t>任务完成最长周期(天)</t>
    <phoneticPr fontId="1" type="noConversion"/>
  </si>
  <si>
    <t>质检员工作效率分析</t>
    <phoneticPr fontId="1" type="noConversion"/>
  </si>
  <si>
    <t>预计完成数量</t>
    <phoneticPr fontId="1" type="noConversion"/>
  </si>
  <si>
    <t>实际已完成</t>
    <phoneticPr fontId="1" type="noConversion"/>
  </si>
  <si>
    <t>质检员工作量报表（无任务）</t>
    <phoneticPr fontId="1" type="noConversion"/>
  </si>
  <si>
    <t>实际完成数量</t>
    <phoneticPr fontId="1" type="noConversion"/>
  </si>
  <si>
    <t>评分表名称</t>
    <phoneticPr fontId="1" type="noConversion"/>
  </si>
  <si>
    <t>呼入评分表</t>
    <phoneticPr fontId="1" type="noConversion"/>
  </si>
  <si>
    <t>评分表</t>
    <phoneticPr fontId="1" type="noConversion"/>
  </si>
  <si>
    <t>呼入电话评分表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</si>
</sst>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21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5" xfId="0" applyFill="1" applyBorder="1"/>
    <xf numFmtId="9" fontId="0" fillId="0" borderId="0" xfId="0" applyNumberFormat="1"/>
    <xf numFmtId="21" fontId="0" fillId="0" borderId="0" xfId="0" applyNumberFormat="1"/>
    <xf numFmtId="9" fontId="0" fillId="0" borderId="1" xfId="1" applyFont="1" applyBorder="1" applyAlignme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分机呼入呼出电话个数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分机电话统计报表'!$C$24</c:f>
              <c:strCache>
                <c:ptCount val="1"/>
                <c:pt idx="0">
                  <c:v>呼入电话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分机电话统计报表'!$A$25:$A$39</c:f>
              <c:numCache>
                <c:formatCode>General</c:formatCode>
                <c:ptCount val="15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</c:numCache>
            </c:numRef>
          </c:cat>
          <c:val>
            <c:numRef>
              <c:f>'1. 分机电话统计报表'!$C$25:$C$39</c:f>
              <c:numCache>
                <c:formatCode>General</c:formatCode>
                <c:ptCount val="15"/>
                <c:pt idx="0">
                  <c:v>3244</c:v>
                </c:pt>
                <c:pt idx="1">
                  <c:v>5243</c:v>
                </c:pt>
                <c:pt idx="2">
                  <c:v>6234</c:v>
                </c:pt>
                <c:pt idx="3">
                  <c:v>2345</c:v>
                </c:pt>
                <c:pt idx="4">
                  <c:v>1224</c:v>
                </c:pt>
                <c:pt idx="5">
                  <c:v>4567</c:v>
                </c:pt>
                <c:pt idx="6">
                  <c:v>4356</c:v>
                </c:pt>
                <c:pt idx="7">
                  <c:v>3678</c:v>
                </c:pt>
                <c:pt idx="8">
                  <c:v>4532</c:v>
                </c:pt>
                <c:pt idx="9">
                  <c:v>3243</c:v>
                </c:pt>
                <c:pt idx="10">
                  <c:v>3421</c:v>
                </c:pt>
                <c:pt idx="11">
                  <c:v>5231</c:v>
                </c:pt>
                <c:pt idx="12">
                  <c:v>4312</c:v>
                </c:pt>
                <c:pt idx="13">
                  <c:v>3456</c:v>
                </c:pt>
                <c:pt idx="14">
                  <c:v>3678</c:v>
                </c:pt>
              </c:numCache>
            </c:numRef>
          </c:val>
        </c:ser>
        <c:ser>
          <c:idx val="1"/>
          <c:order val="1"/>
          <c:tx>
            <c:strRef>
              <c:f>'1. 分机电话统计报表'!$D$24</c:f>
              <c:strCache>
                <c:ptCount val="1"/>
                <c:pt idx="0">
                  <c:v>呼出电话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'1. 分机电话统计报表'!$A$25:$A$39</c:f>
              <c:numCache>
                <c:formatCode>General</c:formatCode>
                <c:ptCount val="15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</c:numCache>
            </c:numRef>
          </c:cat>
          <c:val>
            <c:numRef>
              <c:f>'1. 分机电话统计报表'!$D$25:$D$39</c:f>
              <c:numCache>
                <c:formatCode>General</c:formatCode>
                <c:ptCount val="15"/>
                <c:pt idx="0">
                  <c:v>1231</c:v>
                </c:pt>
                <c:pt idx="1">
                  <c:v>456</c:v>
                </c:pt>
                <c:pt idx="2">
                  <c:v>234</c:v>
                </c:pt>
                <c:pt idx="3">
                  <c:v>4531</c:v>
                </c:pt>
                <c:pt idx="4">
                  <c:v>3214</c:v>
                </c:pt>
                <c:pt idx="5">
                  <c:v>345</c:v>
                </c:pt>
                <c:pt idx="6">
                  <c:v>453</c:v>
                </c:pt>
                <c:pt idx="7">
                  <c:v>1567</c:v>
                </c:pt>
                <c:pt idx="8">
                  <c:v>231</c:v>
                </c:pt>
                <c:pt idx="9">
                  <c:v>2315</c:v>
                </c:pt>
                <c:pt idx="10">
                  <c:v>2121</c:v>
                </c:pt>
                <c:pt idx="11">
                  <c:v>321</c:v>
                </c:pt>
                <c:pt idx="12">
                  <c:v>342</c:v>
                </c:pt>
                <c:pt idx="13">
                  <c:v>2131</c:v>
                </c:pt>
                <c:pt idx="14">
                  <c:v>1245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284552"/>
        <c:axId val="360978560"/>
      </c:barChart>
      <c:catAx>
        <c:axId val="36028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978560"/>
        <c:crosses val="autoZero"/>
        <c:auto val="1"/>
        <c:lblAlgn val="ctr"/>
        <c:lblOffset val="100"/>
        <c:noMultiLvlLbl val="0"/>
      </c:catAx>
      <c:valAx>
        <c:axId val="360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28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坐席电话统计图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 用户电话统计报表'!$D$22</c:f>
              <c:strCache>
                <c:ptCount val="1"/>
                <c:pt idx="0">
                  <c:v>呼入电话量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用户电话统计报表'!$C$23:$C$37</c:f>
              <c:strCache>
                <c:ptCount val="1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张三丰</c:v>
                </c:pt>
                <c:pt idx="4">
                  <c:v>欧艳芳</c:v>
                </c:pt>
                <c:pt idx="5">
                  <c:v>金吉列</c:v>
                </c:pt>
                <c:pt idx="6">
                  <c:v>王林诗</c:v>
                </c:pt>
                <c:pt idx="7">
                  <c:v>路小雨</c:v>
                </c:pt>
                <c:pt idx="8">
                  <c:v>秋水轩</c:v>
                </c:pt>
                <c:pt idx="9">
                  <c:v>唐诗咏</c:v>
                </c:pt>
                <c:pt idx="10">
                  <c:v>徐佳莹</c:v>
                </c:pt>
                <c:pt idx="11">
                  <c:v>金鑫鑫</c:v>
                </c:pt>
                <c:pt idx="12">
                  <c:v>王若伊</c:v>
                </c:pt>
                <c:pt idx="13">
                  <c:v>欧燕飞</c:v>
                </c:pt>
                <c:pt idx="14">
                  <c:v>李欣汝</c:v>
                </c:pt>
              </c:strCache>
            </c:strRef>
          </c:cat>
          <c:val>
            <c:numRef>
              <c:f>'2. 用户电话统计报表'!$D$23:$D$37</c:f>
              <c:numCache>
                <c:formatCode>General</c:formatCode>
                <c:ptCount val="15"/>
                <c:pt idx="0">
                  <c:v>3244</c:v>
                </c:pt>
                <c:pt idx="1">
                  <c:v>5243</c:v>
                </c:pt>
                <c:pt idx="2">
                  <c:v>6234</c:v>
                </c:pt>
                <c:pt idx="3">
                  <c:v>2345</c:v>
                </c:pt>
                <c:pt idx="4">
                  <c:v>1224</c:v>
                </c:pt>
                <c:pt idx="5">
                  <c:v>4567</c:v>
                </c:pt>
                <c:pt idx="6">
                  <c:v>4356</c:v>
                </c:pt>
                <c:pt idx="7">
                  <c:v>3678</c:v>
                </c:pt>
                <c:pt idx="8">
                  <c:v>4532</c:v>
                </c:pt>
                <c:pt idx="9">
                  <c:v>3243</c:v>
                </c:pt>
                <c:pt idx="10">
                  <c:v>3421</c:v>
                </c:pt>
                <c:pt idx="11">
                  <c:v>5231</c:v>
                </c:pt>
                <c:pt idx="12">
                  <c:v>4312</c:v>
                </c:pt>
                <c:pt idx="13">
                  <c:v>3456</c:v>
                </c:pt>
                <c:pt idx="14">
                  <c:v>3678</c:v>
                </c:pt>
              </c:numCache>
            </c:numRef>
          </c:val>
        </c:ser>
        <c:ser>
          <c:idx val="1"/>
          <c:order val="1"/>
          <c:tx>
            <c:strRef>
              <c:f>'2. 用户电话统计报表'!$G$22</c:f>
              <c:strCache>
                <c:ptCount val="1"/>
                <c:pt idx="0">
                  <c:v>呼出电话量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用户电话统计报表'!$C$23:$C$37</c:f>
              <c:strCache>
                <c:ptCount val="1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张三丰</c:v>
                </c:pt>
                <c:pt idx="4">
                  <c:v>欧艳芳</c:v>
                </c:pt>
                <c:pt idx="5">
                  <c:v>金吉列</c:v>
                </c:pt>
                <c:pt idx="6">
                  <c:v>王林诗</c:v>
                </c:pt>
                <c:pt idx="7">
                  <c:v>路小雨</c:v>
                </c:pt>
                <c:pt idx="8">
                  <c:v>秋水轩</c:v>
                </c:pt>
                <c:pt idx="9">
                  <c:v>唐诗咏</c:v>
                </c:pt>
                <c:pt idx="10">
                  <c:v>徐佳莹</c:v>
                </c:pt>
                <c:pt idx="11">
                  <c:v>金鑫鑫</c:v>
                </c:pt>
                <c:pt idx="12">
                  <c:v>王若伊</c:v>
                </c:pt>
                <c:pt idx="13">
                  <c:v>欧燕飞</c:v>
                </c:pt>
                <c:pt idx="14">
                  <c:v>李欣汝</c:v>
                </c:pt>
              </c:strCache>
            </c:strRef>
          </c:cat>
          <c:val>
            <c:numRef>
              <c:f>'2. 用户电话统计报表'!$G$23:$G$37</c:f>
              <c:numCache>
                <c:formatCode>General</c:formatCode>
                <c:ptCount val="15"/>
                <c:pt idx="0">
                  <c:v>1231</c:v>
                </c:pt>
                <c:pt idx="1">
                  <c:v>456</c:v>
                </c:pt>
                <c:pt idx="2">
                  <c:v>234</c:v>
                </c:pt>
                <c:pt idx="3">
                  <c:v>4531</c:v>
                </c:pt>
                <c:pt idx="4">
                  <c:v>3214</c:v>
                </c:pt>
                <c:pt idx="5">
                  <c:v>345</c:v>
                </c:pt>
                <c:pt idx="6">
                  <c:v>453</c:v>
                </c:pt>
                <c:pt idx="7">
                  <c:v>1567</c:v>
                </c:pt>
                <c:pt idx="8">
                  <c:v>231</c:v>
                </c:pt>
                <c:pt idx="9">
                  <c:v>2315</c:v>
                </c:pt>
                <c:pt idx="10">
                  <c:v>2121</c:v>
                </c:pt>
                <c:pt idx="11">
                  <c:v>321</c:v>
                </c:pt>
                <c:pt idx="12">
                  <c:v>342</c:v>
                </c:pt>
                <c:pt idx="13">
                  <c:v>2131</c:v>
                </c:pt>
                <c:pt idx="14">
                  <c:v>1245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0981696"/>
        <c:axId val="360979344"/>
      </c:barChart>
      <c:catAx>
        <c:axId val="3609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979344"/>
        <c:crosses val="autoZero"/>
        <c:auto val="1"/>
        <c:lblAlgn val="ctr"/>
        <c:lblOffset val="100"/>
        <c:noMultiLvlLbl val="0"/>
      </c:catAx>
      <c:valAx>
        <c:axId val="3609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981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7685185185185184"/>
          <c:w val="0.89019685039370078"/>
          <c:h val="0.5340124671916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 坐席分数排名'!$G$21</c:f>
              <c:strCache>
                <c:ptCount val="1"/>
                <c:pt idx="0">
                  <c:v>质检平均分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'4. 坐席分数排名'!$D$22:$D$36</c:f>
              <c:strCache>
                <c:ptCount val="15"/>
                <c:pt idx="0">
                  <c:v>金鑫鑫</c:v>
                </c:pt>
                <c:pt idx="1">
                  <c:v>秋水轩</c:v>
                </c:pt>
                <c:pt idx="2">
                  <c:v>唐诗咏</c:v>
                </c:pt>
                <c:pt idx="3">
                  <c:v>王五</c:v>
                </c:pt>
                <c:pt idx="4">
                  <c:v>王若伊</c:v>
                </c:pt>
                <c:pt idx="5">
                  <c:v>李四</c:v>
                </c:pt>
                <c:pt idx="6">
                  <c:v>徐佳莹</c:v>
                </c:pt>
                <c:pt idx="7">
                  <c:v>张三</c:v>
                </c:pt>
                <c:pt idx="8">
                  <c:v>欧燕飞</c:v>
                </c:pt>
                <c:pt idx="9">
                  <c:v>张三丰</c:v>
                </c:pt>
                <c:pt idx="10">
                  <c:v>路小雨</c:v>
                </c:pt>
                <c:pt idx="11">
                  <c:v>李欣汝</c:v>
                </c:pt>
                <c:pt idx="12">
                  <c:v>王林诗</c:v>
                </c:pt>
                <c:pt idx="13">
                  <c:v>欧艳芳</c:v>
                </c:pt>
                <c:pt idx="14">
                  <c:v>金吉列</c:v>
                </c:pt>
              </c:strCache>
            </c:strRef>
          </c:cat>
          <c:val>
            <c:numRef>
              <c:f>'4. 坐席分数排名'!$G$22:$G$36</c:f>
              <c:numCache>
                <c:formatCode>General</c:formatCode>
                <c:ptCount val="15"/>
                <c:pt idx="0">
                  <c:v>98</c:v>
                </c:pt>
                <c:pt idx="1">
                  <c:v>95</c:v>
                </c:pt>
                <c:pt idx="2">
                  <c:v>94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90</c:v>
                </c:pt>
                <c:pt idx="8">
                  <c:v>90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</c:numCache>
            </c:numRef>
          </c:val>
        </c:ser>
        <c:ser>
          <c:idx val="1"/>
          <c:order val="1"/>
          <c:tx>
            <c:strRef>
              <c:f>'4. 坐席分数排名'!$H$21</c:f>
              <c:strCache>
                <c:ptCount val="1"/>
                <c:pt idx="0">
                  <c:v>质检最高分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'4. 坐席分数排名'!$D$22:$D$36</c:f>
              <c:strCache>
                <c:ptCount val="15"/>
                <c:pt idx="0">
                  <c:v>金鑫鑫</c:v>
                </c:pt>
                <c:pt idx="1">
                  <c:v>秋水轩</c:v>
                </c:pt>
                <c:pt idx="2">
                  <c:v>唐诗咏</c:v>
                </c:pt>
                <c:pt idx="3">
                  <c:v>王五</c:v>
                </c:pt>
                <c:pt idx="4">
                  <c:v>王若伊</c:v>
                </c:pt>
                <c:pt idx="5">
                  <c:v>李四</c:v>
                </c:pt>
                <c:pt idx="6">
                  <c:v>徐佳莹</c:v>
                </c:pt>
                <c:pt idx="7">
                  <c:v>张三</c:v>
                </c:pt>
                <c:pt idx="8">
                  <c:v>欧燕飞</c:v>
                </c:pt>
                <c:pt idx="9">
                  <c:v>张三丰</c:v>
                </c:pt>
                <c:pt idx="10">
                  <c:v>路小雨</c:v>
                </c:pt>
                <c:pt idx="11">
                  <c:v>李欣汝</c:v>
                </c:pt>
                <c:pt idx="12">
                  <c:v>王林诗</c:v>
                </c:pt>
                <c:pt idx="13">
                  <c:v>欧艳芳</c:v>
                </c:pt>
                <c:pt idx="14">
                  <c:v>金吉列</c:v>
                </c:pt>
              </c:strCache>
            </c:strRef>
          </c:cat>
          <c:val>
            <c:numRef>
              <c:f>'4. 坐席分数排名'!$H$22:$H$36</c:f>
              <c:numCache>
                <c:formatCode>General</c:formatCode>
                <c:ptCount val="1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93</c:v>
                </c:pt>
                <c:pt idx="8">
                  <c:v>97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92</c:v>
                </c:pt>
                <c:pt idx="14">
                  <c:v>93</c:v>
                </c:pt>
              </c:numCache>
            </c:numRef>
          </c:val>
        </c:ser>
        <c:ser>
          <c:idx val="2"/>
          <c:order val="2"/>
          <c:tx>
            <c:strRef>
              <c:f>'4. 坐席分数排名'!$I$21</c:f>
              <c:strCache>
                <c:ptCount val="1"/>
                <c:pt idx="0">
                  <c:v>最低分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'4. 坐席分数排名'!$D$22:$D$36</c:f>
              <c:strCache>
                <c:ptCount val="15"/>
                <c:pt idx="0">
                  <c:v>金鑫鑫</c:v>
                </c:pt>
                <c:pt idx="1">
                  <c:v>秋水轩</c:v>
                </c:pt>
                <c:pt idx="2">
                  <c:v>唐诗咏</c:v>
                </c:pt>
                <c:pt idx="3">
                  <c:v>王五</c:v>
                </c:pt>
                <c:pt idx="4">
                  <c:v>王若伊</c:v>
                </c:pt>
                <c:pt idx="5">
                  <c:v>李四</c:v>
                </c:pt>
                <c:pt idx="6">
                  <c:v>徐佳莹</c:v>
                </c:pt>
                <c:pt idx="7">
                  <c:v>张三</c:v>
                </c:pt>
                <c:pt idx="8">
                  <c:v>欧燕飞</c:v>
                </c:pt>
                <c:pt idx="9">
                  <c:v>张三丰</c:v>
                </c:pt>
                <c:pt idx="10">
                  <c:v>路小雨</c:v>
                </c:pt>
                <c:pt idx="11">
                  <c:v>李欣汝</c:v>
                </c:pt>
                <c:pt idx="12">
                  <c:v>王林诗</c:v>
                </c:pt>
                <c:pt idx="13">
                  <c:v>欧艳芳</c:v>
                </c:pt>
                <c:pt idx="14">
                  <c:v>金吉列</c:v>
                </c:pt>
              </c:strCache>
            </c:strRef>
          </c:cat>
          <c:val>
            <c:numRef>
              <c:f>'4. 坐席分数排名'!$I$22:$I$36</c:f>
              <c:numCache>
                <c:formatCode>General</c:formatCode>
                <c:ptCount val="15"/>
                <c:pt idx="0">
                  <c:v>90</c:v>
                </c:pt>
                <c:pt idx="1">
                  <c:v>87</c:v>
                </c:pt>
                <c:pt idx="2">
                  <c:v>89</c:v>
                </c:pt>
                <c:pt idx="3">
                  <c:v>89</c:v>
                </c:pt>
                <c:pt idx="4">
                  <c:v>84</c:v>
                </c:pt>
                <c:pt idx="5">
                  <c:v>84</c:v>
                </c:pt>
                <c:pt idx="6">
                  <c:v>83</c:v>
                </c:pt>
                <c:pt idx="7">
                  <c:v>87</c:v>
                </c:pt>
                <c:pt idx="8">
                  <c:v>85</c:v>
                </c:pt>
                <c:pt idx="9">
                  <c:v>84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82</c:v>
                </c:pt>
                <c:pt idx="14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0978952"/>
        <c:axId val="360980128"/>
      </c:barChart>
      <c:catAx>
        <c:axId val="36097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980128"/>
        <c:crosses val="autoZero"/>
        <c:auto val="1"/>
        <c:lblAlgn val="ctr"/>
        <c:lblOffset val="100"/>
        <c:noMultiLvlLbl val="0"/>
      </c:catAx>
      <c:valAx>
        <c:axId val="3609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9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'7. 组平均分报表'!$E$21</c:f>
              <c:strCache>
                <c:ptCount val="1"/>
                <c:pt idx="0">
                  <c:v>质检平均分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'7. 组平均分报表'!$C$22:$C$32</c:f>
              <c:strCache>
                <c:ptCount val="11"/>
                <c:pt idx="0">
                  <c:v>飞机组</c:v>
                </c:pt>
                <c:pt idx="1">
                  <c:v>轮船组</c:v>
                </c:pt>
                <c:pt idx="2">
                  <c:v>火车组</c:v>
                </c:pt>
                <c:pt idx="3">
                  <c:v>汽车组</c:v>
                </c:pt>
                <c:pt idx="4">
                  <c:v>火箭组</c:v>
                </c:pt>
                <c:pt idx="5">
                  <c:v>鸿雁组</c:v>
                </c:pt>
                <c:pt idx="6">
                  <c:v>投诉组</c:v>
                </c:pt>
                <c:pt idx="7">
                  <c:v>咨询组</c:v>
                </c:pt>
                <c:pt idx="8">
                  <c:v>创新组</c:v>
                </c:pt>
                <c:pt idx="9">
                  <c:v>热线组</c:v>
                </c:pt>
                <c:pt idx="10">
                  <c:v>网银组</c:v>
                </c:pt>
              </c:strCache>
            </c:strRef>
          </c:cat>
          <c:val>
            <c:numRef>
              <c:f>'7. 组平均分报表'!$E$22:$E$32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0982088"/>
        <c:axId val="360981304"/>
      </c:barChart>
      <c:catAx>
        <c:axId val="36098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981304"/>
        <c:crosses val="autoZero"/>
        <c:auto val="1"/>
        <c:lblAlgn val="ctr"/>
        <c:lblOffset val="100"/>
        <c:noMultiLvlLbl val="0"/>
      </c:catAx>
      <c:valAx>
        <c:axId val="360981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98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 质检员工作量报表'!$C$24</c:f>
              <c:strCache>
                <c:ptCount val="1"/>
                <c:pt idx="0">
                  <c:v>质检数量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'8. 质检员工作量报表'!$B$25:$B$41</c:f>
              <c:strCache>
                <c:ptCount val="17"/>
                <c:pt idx="0">
                  <c:v>Edward</c:v>
                </c:pt>
                <c:pt idx="1">
                  <c:v>justin</c:v>
                </c:pt>
                <c:pt idx="2">
                  <c:v>Thomas</c:v>
                </c:pt>
                <c:pt idx="3">
                  <c:v>Jason</c:v>
                </c:pt>
                <c:pt idx="4">
                  <c:v>Jack</c:v>
                </c:pt>
                <c:pt idx="5">
                  <c:v>young</c:v>
                </c:pt>
                <c:pt idx="6">
                  <c:v>yong</c:v>
                </c:pt>
                <c:pt idx="7">
                  <c:v>Jon</c:v>
                </c:pt>
                <c:pt idx="8">
                  <c:v>hendy</c:v>
                </c:pt>
                <c:pt idx="9">
                  <c:v>emma</c:v>
                </c:pt>
                <c:pt idx="10">
                  <c:v>Rachel</c:v>
                </c:pt>
                <c:pt idx="11">
                  <c:v>anna</c:v>
                </c:pt>
                <c:pt idx="12">
                  <c:v>Lisa</c:v>
                </c:pt>
                <c:pt idx="13">
                  <c:v>otto</c:v>
                </c:pt>
                <c:pt idx="14">
                  <c:v>Charley</c:v>
                </c:pt>
                <c:pt idx="15">
                  <c:v>norman</c:v>
                </c:pt>
                <c:pt idx="16">
                  <c:v>pert</c:v>
                </c:pt>
              </c:strCache>
            </c:strRef>
          </c:cat>
          <c:val>
            <c:numRef>
              <c:f>'8. 质检员工作量报表'!$C$25:$C$41</c:f>
              <c:numCache>
                <c:formatCode>General</c:formatCode>
                <c:ptCount val="17"/>
                <c:pt idx="0">
                  <c:v>60</c:v>
                </c:pt>
                <c:pt idx="1">
                  <c:v>55</c:v>
                </c:pt>
                <c:pt idx="2">
                  <c:v>70</c:v>
                </c:pt>
                <c:pt idx="3">
                  <c:v>60</c:v>
                </c:pt>
                <c:pt idx="4">
                  <c:v>54</c:v>
                </c:pt>
                <c:pt idx="5">
                  <c:v>67</c:v>
                </c:pt>
                <c:pt idx="6">
                  <c:v>61</c:v>
                </c:pt>
                <c:pt idx="7">
                  <c:v>60</c:v>
                </c:pt>
                <c:pt idx="8">
                  <c:v>64</c:v>
                </c:pt>
                <c:pt idx="9">
                  <c:v>68</c:v>
                </c:pt>
                <c:pt idx="10">
                  <c:v>69</c:v>
                </c:pt>
                <c:pt idx="11">
                  <c:v>64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812368"/>
        <c:axId val="361817464"/>
      </c:barChart>
      <c:catAx>
        <c:axId val="3618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17464"/>
        <c:crosses val="autoZero"/>
        <c:auto val="1"/>
        <c:lblAlgn val="ctr"/>
        <c:lblOffset val="100"/>
        <c:noMultiLvlLbl val="0"/>
      </c:catAx>
      <c:valAx>
        <c:axId val="3618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 质检员工作量报表'!$C$24</c:f>
              <c:strCache>
                <c:ptCount val="1"/>
                <c:pt idx="0">
                  <c:v>质检数量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'8. 质检员工作量报表'!$B$25:$B$41</c:f>
              <c:strCache>
                <c:ptCount val="17"/>
                <c:pt idx="0">
                  <c:v>Edward</c:v>
                </c:pt>
                <c:pt idx="1">
                  <c:v>justin</c:v>
                </c:pt>
                <c:pt idx="2">
                  <c:v>Thomas</c:v>
                </c:pt>
                <c:pt idx="3">
                  <c:v>Jason</c:v>
                </c:pt>
                <c:pt idx="4">
                  <c:v>Jack</c:v>
                </c:pt>
                <c:pt idx="5">
                  <c:v>young</c:v>
                </c:pt>
                <c:pt idx="6">
                  <c:v>yong</c:v>
                </c:pt>
                <c:pt idx="7">
                  <c:v>Jon</c:v>
                </c:pt>
                <c:pt idx="8">
                  <c:v>hendy</c:v>
                </c:pt>
                <c:pt idx="9">
                  <c:v>emma</c:v>
                </c:pt>
                <c:pt idx="10">
                  <c:v>Rachel</c:v>
                </c:pt>
                <c:pt idx="11">
                  <c:v>anna</c:v>
                </c:pt>
                <c:pt idx="12">
                  <c:v>Lisa</c:v>
                </c:pt>
                <c:pt idx="13">
                  <c:v>otto</c:v>
                </c:pt>
                <c:pt idx="14">
                  <c:v>Charley</c:v>
                </c:pt>
                <c:pt idx="15">
                  <c:v>norman</c:v>
                </c:pt>
                <c:pt idx="16">
                  <c:v>pert</c:v>
                </c:pt>
              </c:strCache>
            </c:strRef>
          </c:cat>
          <c:val>
            <c:numRef>
              <c:f>'8. 质检员工作量报表'!$C$25:$C$41</c:f>
              <c:numCache>
                <c:formatCode>General</c:formatCode>
                <c:ptCount val="17"/>
                <c:pt idx="0">
                  <c:v>60</c:v>
                </c:pt>
                <c:pt idx="1">
                  <c:v>55</c:v>
                </c:pt>
                <c:pt idx="2">
                  <c:v>70</c:v>
                </c:pt>
                <c:pt idx="3">
                  <c:v>60</c:v>
                </c:pt>
                <c:pt idx="4">
                  <c:v>54</c:v>
                </c:pt>
                <c:pt idx="5">
                  <c:v>67</c:v>
                </c:pt>
                <c:pt idx="6">
                  <c:v>61</c:v>
                </c:pt>
                <c:pt idx="7">
                  <c:v>60</c:v>
                </c:pt>
                <c:pt idx="8">
                  <c:v>64</c:v>
                </c:pt>
                <c:pt idx="9">
                  <c:v>68</c:v>
                </c:pt>
                <c:pt idx="10">
                  <c:v>69</c:v>
                </c:pt>
                <c:pt idx="11">
                  <c:v>64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348040"/>
        <c:axId val="442350784"/>
      </c:barChart>
      <c:catAx>
        <c:axId val="44234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50784"/>
        <c:crosses val="autoZero"/>
        <c:auto val="1"/>
        <c:lblAlgn val="ctr"/>
        <c:lblOffset val="100"/>
        <c:noMultiLvlLbl val="0"/>
      </c:catAx>
      <c:valAx>
        <c:axId val="442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4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'9. 坐席标准差统计与排名'!$B$22:$B$36</c:f>
              <c:strCache>
                <c:ptCount val="15"/>
                <c:pt idx="0">
                  <c:v>秋水轩</c:v>
                </c:pt>
                <c:pt idx="1">
                  <c:v>金吉列</c:v>
                </c:pt>
                <c:pt idx="2">
                  <c:v>唐诗咏</c:v>
                </c:pt>
                <c:pt idx="3">
                  <c:v>欧燕飞</c:v>
                </c:pt>
                <c:pt idx="4">
                  <c:v>欧艳芳</c:v>
                </c:pt>
                <c:pt idx="5">
                  <c:v>王五</c:v>
                </c:pt>
                <c:pt idx="6">
                  <c:v>路小雨</c:v>
                </c:pt>
                <c:pt idx="7">
                  <c:v>李欣汝</c:v>
                </c:pt>
                <c:pt idx="8">
                  <c:v>王若伊</c:v>
                </c:pt>
                <c:pt idx="9">
                  <c:v>徐佳莹</c:v>
                </c:pt>
                <c:pt idx="10">
                  <c:v>张三</c:v>
                </c:pt>
                <c:pt idx="11">
                  <c:v>张三丰</c:v>
                </c:pt>
                <c:pt idx="12">
                  <c:v>王林诗</c:v>
                </c:pt>
                <c:pt idx="13">
                  <c:v>李四</c:v>
                </c:pt>
                <c:pt idx="14">
                  <c:v>金鑫鑫</c:v>
                </c:pt>
              </c:strCache>
            </c:strRef>
          </c:cat>
          <c:val>
            <c:numRef>
              <c:f>'9. 坐席标准差统计与排名'!$G$22:$G$36</c:f>
              <c:numCache>
                <c:formatCode>0.00%</c:formatCode>
                <c:ptCount val="15"/>
                <c:pt idx="0" formatCode="0%">
                  <c:v>0.01</c:v>
                </c:pt>
                <c:pt idx="1">
                  <c:v>1.11E-2</c:v>
                </c:pt>
                <c:pt idx="2">
                  <c:v>1.2E-2</c:v>
                </c:pt>
                <c:pt idx="3">
                  <c:v>1.2E-2</c:v>
                </c:pt>
                <c:pt idx="4">
                  <c:v>1.4499999999999999E-2</c:v>
                </c:pt>
                <c:pt idx="5">
                  <c:v>2.1000000000000001E-2</c:v>
                </c:pt>
                <c:pt idx="6">
                  <c:v>2.12E-2</c:v>
                </c:pt>
                <c:pt idx="7">
                  <c:v>0.03</c:v>
                </c:pt>
                <c:pt idx="8">
                  <c:v>3.1E-2</c:v>
                </c:pt>
                <c:pt idx="9">
                  <c:v>3.1E-2</c:v>
                </c:pt>
                <c:pt idx="10">
                  <c:v>3.2000000000000001E-2</c:v>
                </c:pt>
                <c:pt idx="11">
                  <c:v>3.2000000000000001E-2</c:v>
                </c:pt>
                <c:pt idx="12">
                  <c:v>3.2300000000000002E-2</c:v>
                </c:pt>
                <c:pt idx="13">
                  <c:v>4.0999999999999995E-2</c:v>
                </c:pt>
                <c:pt idx="14" formatCode="0%">
                  <c:v>0.1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1818640"/>
        <c:axId val="361816288"/>
      </c:lineChart>
      <c:catAx>
        <c:axId val="3618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16288"/>
        <c:crosses val="autoZero"/>
        <c:auto val="1"/>
        <c:lblAlgn val="ctr"/>
        <c:lblOffset val="100"/>
        <c:noMultiLvlLbl val="0"/>
      </c:catAx>
      <c:valAx>
        <c:axId val="361816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618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'12.坐席通话时长分析'!$F$24:$F$35</c:f>
              <c:strCache>
                <c:ptCount val="12"/>
                <c:pt idx="0">
                  <c:v>张三</c:v>
                </c:pt>
                <c:pt idx="1">
                  <c:v>王二</c:v>
                </c:pt>
                <c:pt idx="2">
                  <c:v>王集</c:v>
                </c:pt>
                <c:pt idx="3">
                  <c:v>张服务</c:v>
                </c:pt>
                <c:pt idx="4">
                  <c:v>李伟菘</c:v>
                </c:pt>
                <c:pt idx="5">
                  <c:v>陆克文</c:v>
                </c:pt>
                <c:pt idx="6">
                  <c:v>洪山桥</c:v>
                </c:pt>
                <c:pt idx="7">
                  <c:v>王少峰</c:v>
                </c:pt>
                <c:pt idx="8">
                  <c:v>谢安琪</c:v>
                </c:pt>
                <c:pt idx="9">
                  <c:v>余少群</c:v>
                </c:pt>
                <c:pt idx="10">
                  <c:v>张学友</c:v>
                </c:pt>
                <c:pt idx="11">
                  <c:v>刘德华</c:v>
                </c:pt>
              </c:strCache>
            </c:strRef>
          </c:cat>
          <c:val>
            <c:numRef>
              <c:f>'12.坐席通话时长分析'!$L$24:$L$35</c:f>
              <c:numCache>
                <c:formatCode>General</c:formatCode>
                <c:ptCount val="12"/>
                <c:pt idx="0">
                  <c:v>0.1</c:v>
                </c:pt>
                <c:pt idx="1">
                  <c:v>0.141666666666667</c:v>
                </c:pt>
                <c:pt idx="2">
                  <c:v>0.18333333333333299</c:v>
                </c:pt>
                <c:pt idx="3">
                  <c:v>0.22500000000000001</c:v>
                </c:pt>
                <c:pt idx="4">
                  <c:v>0.266666666666667</c:v>
                </c:pt>
                <c:pt idx="5">
                  <c:v>0.6</c:v>
                </c:pt>
                <c:pt idx="6">
                  <c:v>0.35</c:v>
                </c:pt>
                <c:pt idx="7">
                  <c:v>0.27</c:v>
                </c:pt>
                <c:pt idx="8">
                  <c:v>0.1</c:v>
                </c:pt>
                <c:pt idx="9">
                  <c:v>0.47499999999999998</c:v>
                </c:pt>
                <c:pt idx="10">
                  <c:v>0.51666666666666705</c:v>
                </c:pt>
                <c:pt idx="11">
                  <c:v>0.55833333333333302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11192"/>
        <c:axId val="361813152"/>
      </c:lineChart>
      <c:catAx>
        <c:axId val="36181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13152"/>
        <c:crosses val="autoZero"/>
        <c:auto val="1"/>
        <c:lblAlgn val="ctr"/>
        <c:lblOffset val="100"/>
        <c:noMultiLvlLbl val="0"/>
      </c:catAx>
      <c:valAx>
        <c:axId val="3618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1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5</xdr:row>
      <xdr:rowOff>138112</xdr:rowOff>
    </xdr:from>
    <xdr:to>
      <xdr:col>7</xdr:col>
      <xdr:colOff>390525</xdr:colOff>
      <xdr:row>21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138112</xdr:rowOff>
    </xdr:from>
    <xdr:to>
      <xdr:col>8</xdr:col>
      <xdr:colOff>457200</xdr:colOff>
      <xdr:row>19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</xdr:row>
      <xdr:rowOff>109537</xdr:rowOff>
    </xdr:from>
    <xdr:to>
      <xdr:col>8</xdr:col>
      <xdr:colOff>400050</xdr:colOff>
      <xdr:row>19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</xdr:row>
      <xdr:rowOff>61912</xdr:rowOff>
    </xdr:from>
    <xdr:to>
      <xdr:col>8</xdr:col>
      <xdr:colOff>200025</xdr:colOff>
      <xdr:row>19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5</xdr:row>
      <xdr:rowOff>42862</xdr:rowOff>
    </xdr:from>
    <xdr:to>
      <xdr:col>7</xdr:col>
      <xdr:colOff>704850</xdr:colOff>
      <xdr:row>21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5</xdr:row>
      <xdr:rowOff>42862</xdr:rowOff>
    </xdr:from>
    <xdr:to>
      <xdr:col>6</xdr:col>
      <xdr:colOff>704850</xdr:colOff>
      <xdr:row>21</xdr:row>
      <xdr:rowOff>42862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</xdr:row>
      <xdr:rowOff>71437</xdr:rowOff>
    </xdr:from>
    <xdr:to>
      <xdr:col>6</xdr:col>
      <xdr:colOff>114300</xdr:colOff>
      <xdr:row>19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642937</xdr:colOff>
      <xdr:row>5</xdr:row>
      <xdr:rowOff>80962</xdr:rowOff>
    </xdr:from>
    <xdr:to>
      <xdr:col>10</xdr:col>
      <xdr:colOff>566737</xdr:colOff>
      <xdr:row>21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2"/>
  <sheetViews>
    <sheetView topLeftCell="A13" zoomScaleNormal="100" workbookViewId="0">
      <selection activeCell="I14" sqref="I14"/>
    </sheetView>
  </sheetViews>
  <sheetFormatPr defaultRowHeight="13.5" x14ac:dyDescent="0.15"/>
  <cols>
    <col min="1" max="1" width="9.625" customWidth="1"/>
    <col min="2" max="2" width="11.375" customWidth="1"/>
    <col min="5" max="5" width="10.5" bestFit="1" customWidth="1"/>
    <col min="6" max="6" width="16.125" bestFit="1" customWidth="1"/>
    <col min="7" max="7" width="10.5" bestFit="1" customWidth="1"/>
    <col min="8" max="8" width="12" customWidth="1"/>
    <col min="10" max="10" width="10.625" customWidth="1"/>
    <col min="11" max="11" width="16.125" bestFit="1" customWidth="1"/>
  </cols>
  <sheetData>
    <row r="3" spans="3:9" ht="25.5" x14ac:dyDescent="0.3">
      <c r="C3" s="14" t="s">
        <v>133</v>
      </c>
      <c r="D3" s="14"/>
      <c r="E3" s="14"/>
      <c r="F3" s="14"/>
      <c r="G3" s="14"/>
      <c r="H3" s="14"/>
      <c r="I3" s="14"/>
    </row>
    <row r="4" spans="3:9" x14ac:dyDescent="0.15">
      <c r="D4" t="s">
        <v>1</v>
      </c>
      <c r="E4" s="2">
        <v>41699</v>
      </c>
      <c r="G4" t="s">
        <v>2</v>
      </c>
      <c r="H4" s="2">
        <v>41729</v>
      </c>
    </row>
    <row r="5" spans="3:9" x14ac:dyDescent="0.15">
      <c r="D5" t="s">
        <v>3</v>
      </c>
      <c r="E5" s="2">
        <v>41752</v>
      </c>
      <c r="G5" t="s">
        <v>4</v>
      </c>
      <c r="H5" t="s">
        <v>132</v>
      </c>
    </row>
    <row r="24" spans="1:9" x14ac:dyDescent="0.15">
      <c r="A24" s="4" t="s">
        <v>5</v>
      </c>
      <c r="B24" s="4" t="s">
        <v>6</v>
      </c>
      <c r="C24" s="4" t="s">
        <v>7</v>
      </c>
      <c r="D24" s="4" t="s">
        <v>8</v>
      </c>
      <c r="E24" s="4" t="s">
        <v>9</v>
      </c>
      <c r="F24" s="4" t="s">
        <v>10</v>
      </c>
      <c r="G24" s="4" t="s">
        <v>11</v>
      </c>
      <c r="H24" s="4" t="s">
        <v>12</v>
      </c>
      <c r="I24" s="4" t="s">
        <v>13</v>
      </c>
    </row>
    <row r="25" spans="1:9" x14ac:dyDescent="0.15">
      <c r="A25" s="4">
        <v>1001</v>
      </c>
      <c r="B25" s="4" t="s">
        <v>131</v>
      </c>
      <c r="C25" s="4">
        <v>3244</v>
      </c>
      <c r="D25" s="4">
        <v>1231</v>
      </c>
      <c r="E25" s="4">
        <f>C25+D25</f>
        <v>4475</v>
      </c>
      <c r="F25" s="4" t="str">
        <f t="shared" ref="F25:F39" si="0">INT(K58/3600)&amp;":"&amp;INT(MOD(K58,3600)/60)&amp;":"&amp;MOD(MOD(K58,3600),60)</f>
        <v>172:14:30</v>
      </c>
      <c r="G25" s="4" t="str">
        <f t="shared" ref="G25:G39" si="1">INT(L58/3600)&amp;":"&amp;INT(MOD(L58,3600)/60)&amp;":"&amp;MOD(MOD(L58,3600),60)</f>
        <v>60:12:12</v>
      </c>
      <c r="H25" s="4" t="str">
        <f t="shared" ref="H25:H39" si="2">INT(M58/3600)&amp;":"&amp;INT(MOD(M58,3600)/60)&amp;":"&amp;MOD(MOD(M58,3600),60)</f>
        <v>232:26:42</v>
      </c>
      <c r="I25" s="4" t="str">
        <f t="shared" ref="I25:I39" si="3">INT(N58/3600)&amp;":"&amp;INT(MOD(N58,3600)/60)&amp;":"&amp;MOD(MOD(N58,3600),60)</f>
        <v>0:3:6</v>
      </c>
    </row>
    <row r="26" spans="1:9" x14ac:dyDescent="0.15">
      <c r="A26" s="4">
        <v>1002</v>
      </c>
      <c r="B26" s="4" t="s">
        <v>131</v>
      </c>
      <c r="C26" s="4">
        <v>5243</v>
      </c>
      <c r="D26" s="4">
        <v>456</v>
      </c>
      <c r="E26" s="4">
        <f t="shared" ref="E26:E39" si="4">C26+D26</f>
        <v>5699</v>
      </c>
      <c r="F26" s="4" t="str">
        <f t="shared" si="0"/>
        <v>213:32:21</v>
      </c>
      <c r="G26" s="4" t="str">
        <f t="shared" si="1"/>
        <v>21:12:45</v>
      </c>
      <c r="H26" s="4" t="str">
        <f t="shared" si="2"/>
        <v>234:45:6</v>
      </c>
      <c r="I26" s="4" t="str">
        <f t="shared" si="3"/>
        <v>0:2:28</v>
      </c>
    </row>
    <row r="27" spans="1:9" x14ac:dyDescent="0.15">
      <c r="A27" s="4">
        <v>1003</v>
      </c>
      <c r="B27" s="4" t="s">
        <v>131</v>
      </c>
      <c r="C27" s="4">
        <v>6234</v>
      </c>
      <c r="D27" s="4">
        <v>234</v>
      </c>
      <c r="E27" s="4">
        <f t="shared" si="4"/>
        <v>6468</v>
      </c>
      <c r="F27" s="4" t="str">
        <f t="shared" si="0"/>
        <v>256:23:21</v>
      </c>
      <c r="G27" s="4" t="str">
        <f t="shared" si="1"/>
        <v>17:37:1</v>
      </c>
      <c r="H27" s="4" t="str">
        <f t="shared" si="2"/>
        <v>274:0:22</v>
      </c>
      <c r="I27" s="4" t="str">
        <f t="shared" si="3"/>
        <v>0:2:32</v>
      </c>
    </row>
    <row r="28" spans="1:9" x14ac:dyDescent="0.15">
      <c r="A28" s="4">
        <v>1004</v>
      </c>
      <c r="B28" s="4" t="s">
        <v>131</v>
      </c>
      <c r="C28" s="4">
        <v>2345</v>
      </c>
      <c r="D28" s="4">
        <v>4531</v>
      </c>
      <c r="E28" s="4">
        <f t="shared" si="4"/>
        <v>6876</v>
      </c>
      <c r="F28" s="4" t="str">
        <f t="shared" si="0"/>
        <v>190:12:56</v>
      </c>
      <c r="G28" s="4" t="str">
        <f t="shared" si="1"/>
        <v>252:47:3</v>
      </c>
      <c r="H28" s="4" t="str">
        <f t="shared" si="2"/>
        <v>442:59:59</v>
      </c>
      <c r="I28" s="4" t="str">
        <f t="shared" si="3"/>
        <v>0:3:51</v>
      </c>
    </row>
    <row r="29" spans="1:9" x14ac:dyDescent="0.15">
      <c r="A29" s="4">
        <v>1005</v>
      </c>
      <c r="B29" s="4" t="s">
        <v>131</v>
      </c>
      <c r="C29" s="4">
        <v>1224</v>
      </c>
      <c r="D29" s="4">
        <v>3214</v>
      </c>
      <c r="E29" s="4">
        <f t="shared" si="4"/>
        <v>4438</v>
      </c>
      <c r="F29" s="4" t="str">
        <f t="shared" si="0"/>
        <v>181:12:23</v>
      </c>
      <c r="G29" s="4" t="str">
        <f t="shared" si="1"/>
        <v>170:15:8</v>
      </c>
      <c r="H29" s="4" t="str">
        <f t="shared" si="2"/>
        <v>351:27:31</v>
      </c>
      <c r="I29" s="4" t="str">
        <f t="shared" si="3"/>
        <v>0:4:45</v>
      </c>
    </row>
    <row r="30" spans="1:9" x14ac:dyDescent="0.15">
      <c r="A30" s="4">
        <v>1006</v>
      </c>
      <c r="B30" s="4" t="s">
        <v>131</v>
      </c>
      <c r="C30" s="4">
        <v>4567</v>
      </c>
      <c r="D30" s="4">
        <v>345</v>
      </c>
      <c r="E30" s="4">
        <f t="shared" si="4"/>
        <v>4912</v>
      </c>
      <c r="F30" s="4" t="str">
        <f t="shared" si="0"/>
        <v>156:25:0</v>
      </c>
      <c r="G30" s="4" t="str">
        <f t="shared" si="1"/>
        <v>19:47:11</v>
      </c>
      <c r="H30" s="4" t="str">
        <f t="shared" si="2"/>
        <v>176:12:11</v>
      </c>
      <c r="I30" s="4" t="str">
        <f t="shared" si="3"/>
        <v>0:2:9</v>
      </c>
    </row>
    <row r="31" spans="1:9" x14ac:dyDescent="0.15">
      <c r="A31" s="4">
        <v>1007</v>
      </c>
      <c r="B31" s="4" t="s">
        <v>131</v>
      </c>
      <c r="C31" s="4">
        <v>4356</v>
      </c>
      <c r="D31" s="4">
        <v>453</v>
      </c>
      <c r="E31" s="4">
        <f t="shared" si="4"/>
        <v>4809</v>
      </c>
      <c r="F31" s="4" t="str">
        <f t="shared" si="0"/>
        <v>232:21:13</v>
      </c>
      <c r="G31" s="4" t="str">
        <f t="shared" si="1"/>
        <v>49:41:52</v>
      </c>
      <c r="H31" s="4" t="str">
        <f t="shared" si="2"/>
        <v>282:3:5</v>
      </c>
      <c r="I31" s="4" t="str">
        <f t="shared" si="3"/>
        <v>0:3:31</v>
      </c>
    </row>
    <row r="32" spans="1:9" x14ac:dyDescent="0.15">
      <c r="A32" s="4">
        <v>1008</v>
      </c>
      <c r="B32" s="4" t="s">
        <v>131</v>
      </c>
      <c r="C32" s="4">
        <v>3678</v>
      </c>
      <c r="D32" s="4">
        <v>1567</v>
      </c>
      <c r="E32" s="4">
        <f t="shared" si="4"/>
        <v>5245</v>
      </c>
      <c r="F32" s="4" t="str">
        <f t="shared" si="0"/>
        <v>162:12:32</v>
      </c>
      <c r="G32" s="4" t="str">
        <f t="shared" si="1"/>
        <v>89:12:12</v>
      </c>
      <c r="H32" s="4" t="str">
        <f t="shared" si="2"/>
        <v>251:24:44</v>
      </c>
      <c r="I32" s="4" t="str">
        <f t="shared" si="3"/>
        <v>0:2:52</v>
      </c>
    </row>
    <row r="33" spans="1:9" x14ac:dyDescent="0.15">
      <c r="A33" s="4">
        <v>1009</v>
      </c>
      <c r="B33" s="4" t="s">
        <v>131</v>
      </c>
      <c r="C33" s="4">
        <v>4532</v>
      </c>
      <c r="D33" s="4">
        <v>231</v>
      </c>
      <c r="E33" s="4">
        <f t="shared" si="4"/>
        <v>4763</v>
      </c>
      <c r="F33" s="4" t="str">
        <f t="shared" si="0"/>
        <v>225:39:0</v>
      </c>
      <c r="G33" s="4" t="str">
        <f t="shared" si="1"/>
        <v>16:57:1</v>
      </c>
      <c r="H33" s="4" t="str">
        <f t="shared" si="2"/>
        <v>242:36:1</v>
      </c>
      <c r="I33" s="4" t="str">
        <f t="shared" si="3"/>
        <v>0:3:3</v>
      </c>
    </row>
    <row r="34" spans="1:9" x14ac:dyDescent="0.15">
      <c r="A34" s="4">
        <v>1010</v>
      </c>
      <c r="B34" s="4" t="s">
        <v>131</v>
      </c>
      <c r="C34" s="4">
        <v>3243</v>
      </c>
      <c r="D34" s="4">
        <v>2315</v>
      </c>
      <c r="E34" s="4">
        <f t="shared" si="4"/>
        <v>5558</v>
      </c>
      <c r="F34" s="4" t="str">
        <f t="shared" si="0"/>
        <v>187:3:41</v>
      </c>
      <c r="G34" s="4" t="str">
        <f t="shared" si="1"/>
        <v>159:21:11</v>
      </c>
      <c r="H34" s="4" t="str">
        <f t="shared" si="2"/>
        <v>346:24:52</v>
      </c>
      <c r="I34" s="4" t="str">
        <f t="shared" si="3"/>
        <v>0:3:44</v>
      </c>
    </row>
    <row r="35" spans="1:9" x14ac:dyDescent="0.15">
      <c r="A35" s="4">
        <v>1011</v>
      </c>
      <c r="B35" s="4" t="s">
        <v>131</v>
      </c>
      <c r="C35" s="4">
        <v>3421</v>
      </c>
      <c r="D35" s="4">
        <v>2121</v>
      </c>
      <c r="E35" s="4">
        <f t="shared" si="4"/>
        <v>5542</v>
      </c>
      <c r="F35" s="4" t="str">
        <f t="shared" si="0"/>
        <v>178:6:40</v>
      </c>
      <c r="G35" s="4" t="str">
        <f t="shared" si="1"/>
        <v>169:27:50</v>
      </c>
      <c r="H35" s="4" t="str">
        <f t="shared" si="2"/>
        <v>347:34:30</v>
      </c>
      <c r="I35" s="4" t="str">
        <f t="shared" si="3"/>
        <v>0:3:45</v>
      </c>
    </row>
    <row r="36" spans="1:9" x14ac:dyDescent="0.15">
      <c r="A36" s="4">
        <v>1012</v>
      </c>
      <c r="B36" s="4" t="s">
        <v>131</v>
      </c>
      <c r="C36" s="4">
        <v>5231</v>
      </c>
      <c r="D36" s="4">
        <v>321</v>
      </c>
      <c r="E36" s="4">
        <f t="shared" si="4"/>
        <v>5552</v>
      </c>
      <c r="F36" s="4" t="str">
        <f t="shared" si="0"/>
        <v>232:39:21</v>
      </c>
      <c r="G36" s="4" t="str">
        <f t="shared" si="1"/>
        <v>17:15:31</v>
      </c>
      <c r="H36" s="4" t="str">
        <f t="shared" si="2"/>
        <v>249:54:52</v>
      </c>
      <c r="I36" s="4" t="str">
        <f t="shared" si="3"/>
        <v>0:2:42</v>
      </c>
    </row>
    <row r="37" spans="1:9" x14ac:dyDescent="0.15">
      <c r="A37" s="4">
        <v>1013</v>
      </c>
      <c r="B37" s="4" t="s">
        <v>131</v>
      </c>
      <c r="C37" s="4">
        <v>4312</v>
      </c>
      <c r="D37" s="4">
        <v>342</v>
      </c>
      <c r="E37" s="4">
        <f t="shared" si="4"/>
        <v>4654</v>
      </c>
      <c r="F37" s="4" t="str">
        <f t="shared" si="0"/>
        <v>225:38:32</v>
      </c>
      <c r="G37" s="4" t="str">
        <f t="shared" si="1"/>
        <v>18:51:30</v>
      </c>
      <c r="H37" s="4" t="str">
        <f t="shared" si="2"/>
        <v>244:30:2</v>
      </c>
      <c r="I37" s="4" t="str">
        <f t="shared" si="3"/>
        <v>0:3:9</v>
      </c>
    </row>
    <row r="38" spans="1:9" x14ac:dyDescent="0.15">
      <c r="A38" s="4">
        <v>1014</v>
      </c>
      <c r="B38" s="4" t="s">
        <v>131</v>
      </c>
      <c r="C38" s="4">
        <v>3456</v>
      </c>
      <c r="D38" s="4">
        <v>2131</v>
      </c>
      <c r="E38" s="4">
        <f t="shared" si="4"/>
        <v>5587</v>
      </c>
      <c r="F38" s="4" t="str">
        <f t="shared" si="0"/>
        <v>193:14:36</v>
      </c>
      <c r="G38" s="4" t="str">
        <f t="shared" si="1"/>
        <v>172:48:18</v>
      </c>
      <c r="H38" s="4" t="str">
        <f t="shared" si="2"/>
        <v>366:2:54</v>
      </c>
      <c r="I38" s="4" t="str">
        <f t="shared" si="3"/>
        <v>0:3:55</v>
      </c>
    </row>
    <row r="39" spans="1:9" x14ac:dyDescent="0.15">
      <c r="A39" s="4">
        <v>1015</v>
      </c>
      <c r="B39" s="4" t="s">
        <v>131</v>
      </c>
      <c r="C39" s="4">
        <v>3678</v>
      </c>
      <c r="D39" s="4">
        <v>1245</v>
      </c>
      <c r="E39" s="4">
        <f t="shared" si="4"/>
        <v>4923</v>
      </c>
      <c r="F39" s="4" t="str">
        <f t="shared" si="0"/>
        <v>176:34:39</v>
      </c>
      <c r="G39" s="4" t="str">
        <f t="shared" si="1"/>
        <v>80:18:11</v>
      </c>
      <c r="H39" s="4" t="str">
        <f t="shared" si="2"/>
        <v>256:52:50</v>
      </c>
      <c r="I39" s="4" t="str">
        <f t="shared" si="3"/>
        <v>0:3:7</v>
      </c>
    </row>
    <row r="58" spans="11:14" x14ac:dyDescent="0.15">
      <c r="K58">
        <v>620070</v>
      </c>
      <c r="L58" s="1">
        <v>216732</v>
      </c>
      <c r="M58">
        <f>K58+L58</f>
        <v>836802</v>
      </c>
      <c r="N58">
        <f t="shared" ref="N58:N72" si="5">INT(M58/E25)</f>
        <v>186</v>
      </c>
    </row>
    <row r="59" spans="11:14" x14ac:dyDescent="0.15">
      <c r="K59">
        <v>768741</v>
      </c>
      <c r="L59">
        <v>76365</v>
      </c>
      <c r="M59">
        <f t="shared" ref="M59:M72" si="6">K59+L59</f>
        <v>845106</v>
      </c>
      <c r="N59">
        <f t="shared" si="5"/>
        <v>148</v>
      </c>
    </row>
    <row r="60" spans="11:14" x14ac:dyDescent="0.15">
      <c r="K60">
        <v>923001</v>
      </c>
      <c r="L60">
        <v>63421</v>
      </c>
      <c r="M60">
        <f t="shared" si="6"/>
        <v>986422</v>
      </c>
      <c r="N60">
        <f t="shared" si="5"/>
        <v>152</v>
      </c>
    </row>
    <row r="61" spans="11:14" x14ac:dyDescent="0.15">
      <c r="K61">
        <v>684776</v>
      </c>
      <c r="L61">
        <v>910023</v>
      </c>
      <c r="M61">
        <f t="shared" si="6"/>
        <v>1594799</v>
      </c>
      <c r="N61">
        <f t="shared" si="5"/>
        <v>231</v>
      </c>
    </row>
    <row r="62" spans="11:14" x14ac:dyDescent="0.15">
      <c r="K62">
        <v>652343</v>
      </c>
      <c r="L62">
        <v>612908</v>
      </c>
      <c r="M62">
        <f t="shared" si="6"/>
        <v>1265251</v>
      </c>
      <c r="N62">
        <f t="shared" si="5"/>
        <v>285</v>
      </c>
    </row>
    <row r="63" spans="11:14" x14ac:dyDescent="0.15">
      <c r="K63">
        <v>563100</v>
      </c>
      <c r="L63">
        <v>71231</v>
      </c>
      <c r="M63">
        <f t="shared" si="6"/>
        <v>634331</v>
      </c>
      <c r="N63">
        <f t="shared" si="5"/>
        <v>129</v>
      </c>
    </row>
    <row r="64" spans="11:14" x14ac:dyDescent="0.15">
      <c r="K64">
        <v>836473</v>
      </c>
      <c r="L64">
        <v>178912</v>
      </c>
      <c r="M64">
        <f t="shared" si="6"/>
        <v>1015385</v>
      </c>
      <c r="N64">
        <f t="shared" si="5"/>
        <v>211</v>
      </c>
    </row>
    <row r="65" spans="11:14" x14ac:dyDescent="0.15">
      <c r="K65">
        <v>583952</v>
      </c>
      <c r="L65">
        <v>321132</v>
      </c>
      <c r="M65">
        <f t="shared" si="6"/>
        <v>905084</v>
      </c>
      <c r="N65">
        <f t="shared" si="5"/>
        <v>172</v>
      </c>
    </row>
    <row r="66" spans="11:14" x14ac:dyDescent="0.15">
      <c r="K66">
        <v>812340</v>
      </c>
      <c r="L66">
        <v>61021</v>
      </c>
      <c r="M66">
        <f t="shared" si="6"/>
        <v>873361</v>
      </c>
      <c r="N66">
        <f t="shared" si="5"/>
        <v>183</v>
      </c>
    </row>
    <row r="67" spans="11:14" x14ac:dyDescent="0.15">
      <c r="K67">
        <v>673421</v>
      </c>
      <c r="L67">
        <v>573671</v>
      </c>
      <c r="M67">
        <f t="shared" si="6"/>
        <v>1247092</v>
      </c>
      <c r="N67">
        <f t="shared" si="5"/>
        <v>224</v>
      </c>
    </row>
    <row r="68" spans="11:14" x14ac:dyDescent="0.15">
      <c r="K68">
        <v>641200</v>
      </c>
      <c r="L68">
        <v>610070</v>
      </c>
      <c r="M68">
        <f t="shared" si="6"/>
        <v>1251270</v>
      </c>
      <c r="N68">
        <f t="shared" si="5"/>
        <v>225</v>
      </c>
    </row>
    <row r="69" spans="11:14" x14ac:dyDescent="0.15">
      <c r="K69">
        <v>837561</v>
      </c>
      <c r="L69">
        <v>62131</v>
      </c>
      <c r="M69">
        <f t="shared" si="6"/>
        <v>899692</v>
      </c>
      <c r="N69">
        <f t="shared" si="5"/>
        <v>162</v>
      </c>
    </row>
    <row r="70" spans="11:14" x14ac:dyDescent="0.15">
      <c r="K70">
        <v>812312</v>
      </c>
      <c r="L70">
        <v>67890</v>
      </c>
      <c r="M70">
        <f t="shared" si="6"/>
        <v>880202</v>
      </c>
      <c r="N70">
        <f t="shared" si="5"/>
        <v>189</v>
      </c>
    </row>
    <row r="71" spans="11:14" x14ac:dyDescent="0.15">
      <c r="K71">
        <v>695676</v>
      </c>
      <c r="L71">
        <v>622098</v>
      </c>
      <c r="M71">
        <f t="shared" si="6"/>
        <v>1317774</v>
      </c>
      <c r="N71">
        <f t="shared" si="5"/>
        <v>235</v>
      </c>
    </row>
    <row r="72" spans="11:14" x14ac:dyDescent="0.15">
      <c r="K72">
        <v>635679</v>
      </c>
      <c r="L72">
        <v>289091</v>
      </c>
      <c r="M72">
        <f t="shared" si="6"/>
        <v>924770</v>
      </c>
      <c r="N72">
        <f t="shared" si="5"/>
        <v>187</v>
      </c>
    </row>
  </sheetData>
  <mergeCells count="1">
    <mergeCell ref="C3:I3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I39" sqref="I39"/>
    </sheetView>
  </sheetViews>
  <sheetFormatPr defaultRowHeight="13.5" x14ac:dyDescent="0.15"/>
  <cols>
    <col min="2" max="2" width="10.5" bestFit="1" customWidth="1"/>
    <col min="3" max="3" width="10.875" customWidth="1"/>
    <col min="4" max="4" width="12" customWidth="1"/>
    <col min="5" max="5" width="13.25" customWidth="1"/>
  </cols>
  <sheetData>
    <row r="1" spans="1:7" ht="22.5" x14ac:dyDescent="0.25">
      <c r="A1" s="17" t="s">
        <v>219</v>
      </c>
      <c r="B1" s="18"/>
      <c r="C1" s="18"/>
      <c r="D1" s="18"/>
      <c r="E1" s="18"/>
      <c r="F1" s="18"/>
      <c r="G1" s="18"/>
    </row>
    <row r="2" spans="1:7" x14ac:dyDescent="0.15">
      <c r="A2" t="s">
        <v>1</v>
      </c>
      <c r="B2" s="2">
        <v>41699</v>
      </c>
      <c r="D2" t="s">
        <v>2</v>
      </c>
      <c r="E2" s="2">
        <v>41729</v>
      </c>
    </row>
    <row r="3" spans="1:7" x14ac:dyDescent="0.15">
      <c r="A3" t="s">
        <v>20</v>
      </c>
      <c r="B3" s="2">
        <v>41750</v>
      </c>
      <c r="D3" t="s">
        <v>4</v>
      </c>
      <c r="E3" t="s">
        <v>201</v>
      </c>
    </row>
    <row r="21" spans="1:7" x14ac:dyDescent="0.15">
      <c r="A21" s="4" t="s">
        <v>29</v>
      </c>
      <c r="B21" s="4" t="s">
        <v>30</v>
      </c>
      <c r="C21" s="4" t="s">
        <v>35</v>
      </c>
      <c r="D21" s="4" t="s">
        <v>32</v>
      </c>
      <c r="E21" s="4" t="s">
        <v>33</v>
      </c>
      <c r="F21" s="4" t="s">
        <v>34</v>
      </c>
      <c r="G21" s="4" t="s">
        <v>58</v>
      </c>
    </row>
    <row r="22" spans="1:7" x14ac:dyDescent="0.15">
      <c r="A22" s="4">
        <v>8031</v>
      </c>
      <c r="B22" s="4" t="s">
        <v>149</v>
      </c>
      <c r="C22" s="4" t="s">
        <v>177</v>
      </c>
      <c r="D22" s="4">
        <v>95</v>
      </c>
      <c r="E22" s="4">
        <v>99</v>
      </c>
      <c r="F22" s="4">
        <v>87</v>
      </c>
      <c r="G22" s="8">
        <v>0.01</v>
      </c>
    </row>
    <row r="23" spans="1:7" x14ac:dyDescent="0.15">
      <c r="A23" s="4">
        <v>8028</v>
      </c>
      <c r="B23" s="4" t="s">
        <v>146</v>
      </c>
      <c r="C23" s="4" t="s">
        <v>177</v>
      </c>
      <c r="D23" s="4">
        <v>86</v>
      </c>
      <c r="E23" s="4">
        <v>93</v>
      </c>
      <c r="F23" s="4">
        <v>83</v>
      </c>
      <c r="G23" s="9">
        <v>1.11E-2</v>
      </c>
    </row>
    <row r="24" spans="1:7" x14ac:dyDescent="0.15">
      <c r="A24" s="4">
        <v>8032</v>
      </c>
      <c r="B24" s="4" t="s">
        <v>150</v>
      </c>
      <c r="C24" s="4" t="s">
        <v>177</v>
      </c>
      <c r="D24" s="4">
        <v>94</v>
      </c>
      <c r="E24" s="4">
        <v>98</v>
      </c>
      <c r="F24" s="4">
        <v>89</v>
      </c>
      <c r="G24" s="9">
        <v>1.2E-2</v>
      </c>
    </row>
    <row r="25" spans="1:7" x14ac:dyDescent="0.15">
      <c r="A25" s="4">
        <v>8036</v>
      </c>
      <c r="B25" s="4" t="s">
        <v>154</v>
      </c>
      <c r="C25" s="4" t="s">
        <v>177</v>
      </c>
      <c r="D25" s="4">
        <v>90</v>
      </c>
      <c r="E25" s="4">
        <v>97</v>
      </c>
      <c r="F25" s="4">
        <v>85</v>
      </c>
      <c r="G25" s="9">
        <v>1.2E-2</v>
      </c>
    </row>
    <row r="26" spans="1:7" x14ac:dyDescent="0.15">
      <c r="A26" s="4">
        <v>8027</v>
      </c>
      <c r="B26" s="4" t="s">
        <v>145</v>
      </c>
      <c r="C26" s="4" t="s">
        <v>177</v>
      </c>
      <c r="D26" s="4">
        <v>87</v>
      </c>
      <c r="E26" s="4">
        <v>92</v>
      </c>
      <c r="F26" s="4">
        <v>82</v>
      </c>
      <c r="G26" s="9">
        <v>1.4499999999999999E-2</v>
      </c>
    </row>
    <row r="27" spans="1:7" x14ac:dyDescent="0.15">
      <c r="A27" s="4">
        <v>8025</v>
      </c>
      <c r="B27" s="4" t="s">
        <v>143</v>
      </c>
      <c r="C27" s="4" t="s">
        <v>177</v>
      </c>
      <c r="D27" s="4">
        <v>92</v>
      </c>
      <c r="E27" s="4">
        <v>98</v>
      </c>
      <c r="F27" s="4">
        <v>89</v>
      </c>
      <c r="G27" s="9">
        <v>2.1000000000000001E-2</v>
      </c>
    </row>
    <row r="28" spans="1:7" x14ac:dyDescent="0.15">
      <c r="A28" s="4">
        <v>8030</v>
      </c>
      <c r="B28" s="4" t="s">
        <v>148</v>
      </c>
      <c r="C28" s="4" t="s">
        <v>177</v>
      </c>
      <c r="D28" s="4">
        <v>89</v>
      </c>
      <c r="E28" s="4">
        <v>95</v>
      </c>
      <c r="F28" s="4">
        <v>80</v>
      </c>
      <c r="G28" s="9">
        <v>2.12E-2</v>
      </c>
    </row>
    <row r="29" spans="1:7" x14ac:dyDescent="0.15">
      <c r="A29" s="4">
        <v>8037</v>
      </c>
      <c r="B29" s="4" t="s">
        <v>155</v>
      </c>
      <c r="C29" s="4" t="s">
        <v>177</v>
      </c>
      <c r="D29" s="4">
        <v>89</v>
      </c>
      <c r="E29" s="4">
        <v>95</v>
      </c>
      <c r="F29" s="4">
        <v>81</v>
      </c>
      <c r="G29" s="9">
        <v>0.03</v>
      </c>
    </row>
    <row r="30" spans="1:7" x14ac:dyDescent="0.15">
      <c r="A30" s="4">
        <v>8035</v>
      </c>
      <c r="B30" s="4" t="s">
        <v>153</v>
      </c>
      <c r="C30" s="4" t="s">
        <v>177</v>
      </c>
      <c r="D30" s="4">
        <v>92</v>
      </c>
      <c r="E30" s="4">
        <v>96</v>
      </c>
      <c r="F30" s="4">
        <v>84</v>
      </c>
      <c r="G30" s="9">
        <v>3.1E-2</v>
      </c>
    </row>
    <row r="31" spans="1:7" x14ac:dyDescent="0.15">
      <c r="A31" s="4">
        <v>8033</v>
      </c>
      <c r="B31" s="4" t="s">
        <v>151</v>
      </c>
      <c r="C31" s="4" t="s">
        <v>177</v>
      </c>
      <c r="D31" s="4">
        <v>91</v>
      </c>
      <c r="E31" s="4">
        <v>95</v>
      </c>
      <c r="F31" s="4">
        <v>83</v>
      </c>
      <c r="G31" s="9">
        <v>3.1E-2</v>
      </c>
    </row>
    <row r="32" spans="1:7" x14ac:dyDescent="0.15">
      <c r="A32" s="4">
        <v>8023</v>
      </c>
      <c r="B32" s="4" t="s">
        <v>141</v>
      </c>
      <c r="C32" s="4" t="s">
        <v>177</v>
      </c>
      <c r="D32" s="4">
        <v>90</v>
      </c>
      <c r="E32" s="4">
        <v>93</v>
      </c>
      <c r="F32" s="4">
        <v>87</v>
      </c>
      <c r="G32" s="9">
        <v>3.2000000000000001E-2</v>
      </c>
    </row>
    <row r="33" spans="1:7" x14ac:dyDescent="0.15">
      <c r="A33" s="4">
        <v>8026</v>
      </c>
      <c r="B33" s="4" t="s">
        <v>144</v>
      </c>
      <c r="C33" s="4" t="s">
        <v>177</v>
      </c>
      <c r="D33" s="4">
        <v>89</v>
      </c>
      <c r="E33" s="4">
        <v>94</v>
      </c>
      <c r="F33" s="4">
        <v>84</v>
      </c>
      <c r="G33" s="9">
        <v>3.2000000000000001E-2</v>
      </c>
    </row>
    <row r="34" spans="1:7" x14ac:dyDescent="0.15">
      <c r="A34" s="4">
        <v>8029</v>
      </c>
      <c r="B34" s="4" t="s">
        <v>147</v>
      </c>
      <c r="C34" s="4" t="s">
        <v>177</v>
      </c>
      <c r="D34" s="4">
        <v>88</v>
      </c>
      <c r="E34" s="4">
        <v>94</v>
      </c>
      <c r="F34" s="4">
        <v>81</v>
      </c>
      <c r="G34" s="9">
        <v>3.2300000000000002E-2</v>
      </c>
    </row>
    <row r="35" spans="1:7" x14ac:dyDescent="0.15">
      <c r="A35" s="4">
        <v>8024</v>
      </c>
      <c r="B35" s="4" t="s">
        <v>142</v>
      </c>
      <c r="C35" s="4" t="s">
        <v>177</v>
      </c>
      <c r="D35" s="4">
        <v>91</v>
      </c>
      <c r="E35" s="4">
        <v>96</v>
      </c>
      <c r="F35" s="4">
        <v>84</v>
      </c>
      <c r="G35" s="9">
        <v>4.0999999999999995E-2</v>
      </c>
    </row>
    <row r="36" spans="1:7" x14ac:dyDescent="0.15">
      <c r="A36" s="4">
        <v>8034</v>
      </c>
      <c r="B36" s="4" t="s">
        <v>152</v>
      </c>
      <c r="C36" s="4" t="s">
        <v>177</v>
      </c>
      <c r="D36" s="4">
        <v>98</v>
      </c>
      <c r="E36" s="4">
        <v>100</v>
      </c>
      <c r="F36" s="4">
        <v>90</v>
      </c>
      <c r="G36" s="8">
        <v>0.1</v>
      </c>
    </row>
  </sheetData>
  <sortState ref="A22:G36">
    <sortCondition ref="G6"/>
  </sortState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K23" sqref="K23"/>
    </sheetView>
  </sheetViews>
  <sheetFormatPr defaultRowHeight="13.5" x14ac:dyDescent="0.15"/>
  <cols>
    <col min="1" max="1" width="11" bestFit="1" customWidth="1"/>
    <col min="2" max="2" width="11.75" customWidth="1"/>
    <col min="4" max="4" width="12.25" customWidth="1"/>
    <col min="5" max="5" width="10.75" customWidth="1"/>
    <col min="6" max="6" width="11.375" customWidth="1"/>
    <col min="7" max="7" width="10.375" customWidth="1"/>
    <col min="8" max="8" width="11" bestFit="1" customWidth="1"/>
  </cols>
  <sheetData>
    <row r="1" spans="1:8" x14ac:dyDescent="0.15">
      <c r="D1" t="s">
        <v>220</v>
      </c>
    </row>
    <row r="2" spans="1:8" x14ac:dyDescent="0.15">
      <c r="A2" t="s">
        <v>1</v>
      </c>
      <c r="D2" t="s">
        <v>2</v>
      </c>
    </row>
    <row r="3" spans="1:8" x14ac:dyDescent="0.15">
      <c r="A3" t="s">
        <v>20</v>
      </c>
      <c r="D3" t="s">
        <v>4</v>
      </c>
    </row>
    <row r="6" spans="1:8" x14ac:dyDescent="0.15">
      <c r="A6" s="4" t="s">
        <v>47</v>
      </c>
      <c r="B6" s="4" t="s">
        <v>48</v>
      </c>
      <c r="C6" s="4" t="s">
        <v>49</v>
      </c>
      <c r="D6" s="4" t="s">
        <v>53</v>
      </c>
      <c r="E6" s="4" t="s">
        <v>54</v>
      </c>
      <c r="F6" s="4" t="s">
        <v>59</v>
      </c>
      <c r="G6" s="4" t="s">
        <v>60</v>
      </c>
      <c r="H6" s="4" t="s">
        <v>268</v>
      </c>
    </row>
    <row r="7" spans="1:8" x14ac:dyDescent="0.15">
      <c r="A7" s="4">
        <v>9801</v>
      </c>
      <c r="B7" s="4" t="s">
        <v>180</v>
      </c>
      <c r="C7" s="4">
        <v>230</v>
      </c>
      <c r="D7" s="4">
        <v>23</v>
      </c>
      <c r="E7" s="4">
        <v>10</v>
      </c>
      <c r="F7" s="13">
        <f>D7/C7</f>
        <v>0.1</v>
      </c>
      <c r="G7" s="13">
        <f>E7/D7</f>
        <v>0.43478260869565216</v>
      </c>
      <c r="H7" s="4" t="s">
        <v>269</v>
      </c>
    </row>
    <row r="8" spans="1:8" x14ac:dyDescent="0.15">
      <c r="A8" s="4">
        <v>9802</v>
      </c>
      <c r="B8" s="4" t="s">
        <v>132</v>
      </c>
      <c r="C8" s="4">
        <v>230</v>
      </c>
      <c r="D8" s="4">
        <v>24</v>
      </c>
      <c r="E8" s="4">
        <v>11</v>
      </c>
      <c r="F8" s="13">
        <f t="shared" ref="F8:F23" si="0">D8/C8</f>
        <v>0.10434782608695652</v>
      </c>
      <c r="G8" s="13">
        <f t="shared" ref="G8:G23" si="1">E8/D8</f>
        <v>0.45833333333333331</v>
      </c>
      <c r="H8" s="4" t="s">
        <v>269</v>
      </c>
    </row>
    <row r="9" spans="1:8" x14ac:dyDescent="0.15">
      <c r="A9" s="4">
        <v>9803</v>
      </c>
      <c r="B9" s="4" t="s">
        <v>202</v>
      </c>
      <c r="C9" s="4">
        <v>230</v>
      </c>
      <c r="D9" s="4">
        <v>25</v>
      </c>
      <c r="E9" s="4">
        <v>12</v>
      </c>
      <c r="F9" s="13">
        <f t="shared" si="0"/>
        <v>0.10869565217391304</v>
      </c>
      <c r="G9" s="13">
        <f t="shared" si="1"/>
        <v>0.48</v>
      </c>
      <c r="H9" s="4" t="s">
        <v>269</v>
      </c>
    </row>
    <row r="10" spans="1:8" x14ac:dyDescent="0.15">
      <c r="A10" s="4">
        <v>9804</v>
      </c>
      <c r="B10" s="4" t="s">
        <v>203</v>
      </c>
      <c r="C10" s="4">
        <v>230</v>
      </c>
      <c r="D10" s="4">
        <v>26</v>
      </c>
      <c r="E10" s="4">
        <v>13</v>
      </c>
      <c r="F10" s="13">
        <f t="shared" si="0"/>
        <v>0.11304347826086956</v>
      </c>
      <c r="G10" s="13">
        <f t="shared" si="1"/>
        <v>0.5</v>
      </c>
      <c r="H10" s="4" t="s">
        <v>269</v>
      </c>
    </row>
    <row r="11" spans="1:8" x14ac:dyDescent="0.15">
      <c r="A11" s="4">
        <v>9805</v>
      </c>
      <c r="B11" s="4" t="s">
        <v>204</v>
      </c>
      <c r="C11" s="4">
        <v>230</v>
      </c>
      <c r="D11" s="4">
        <v>27</v>
      </c>
      <c r="E11" s="4">
        <v>14</v>
      </c>
      <c r="F11" s="13">
        <f t="shared" si="0"/>
        <v>0.11739130434782609</v>
      </c>
      <c r="G11" s="13">
        <f t="shared" si="1"/>
        <v>0.51851851851851849</v>
      </c>
      <c r="H11" s="4" t="s">
        <v>269</v>
      </c>
    </row>
    <row r="12" spans="1:8" x14ac:dyDescent="0.15">
      <c r="A12" s="4">
        <v>9806</v>
      </c>
      <c r="B12" s="4" t="s">
        <v>205</v>
      </c>
      <c r="C12" s="4">
        <v>230</v>
      </c>
      <c r="D12" s="4">
        <v>28</v>
      </c>
      <c r="E12" s="4">
        <v>15</v>
      </c>
      <c r="F12" s="13">
        <f t="shared" si="0"/>
        <v>0.12173913043478261</v>
      </c>
      <c r="G12" s="13">
        <f t="shared" si="1"/>
        <v>0.5357142857142857</v>
      </c>
      <c r="H12" s="4" t="s">
        <v>269</v>
      </c>
    </row>
    <row r="13" spans="1:8" x14ac:dyDescent="0.15">
      <c r="A13" s="4">
        <v>9807</v>
      </c>
      <c r="B13" s="4" t="s">
        <v>206</v>
      </c>
      <c r="C13" s="4">
        <v>230</v>
      </c>
      <c r="D13" s="4">
        <v>29</v>
      </c>
      <c r="E13" s="4">
        <v>16</v>
      </c>
      <c r="F13" s="13">
        <f t="shared" si="0"/>
        <v>0.12608695652173912</v>
      </c>
      <c r="G13" s="13">
        <f t="shared" si="1"/>
        <v>0.55172413793103448</v>
      </c>
      <c r="H13" s="4" t="s">
        <v>269</v>
      </c>
    </row>
    <row r="14" spans="1:8" x14ac:dyDescent="0.15">
      <c r="A14" s="4">
        <v>9808</v>
      </c>
      <c r="B14" s="4" t="s">
        <v>207</v>
      </c>
      <c r="C14" s="4">
        <v>230</v>
      </c>
      <c r="D14" s="4">
        <v>30</v>
      </c>
      <c r="E14" s="4">
        <v>17</v>
      </c>
      <c r="F14" s="13">
        <f t="shared" si="0"/>
        <v>0.13043478260869565</v>
      </c>
      <c r="G14" s="13">
        <f t="shared" si="1"/>
        <v>0.56666666666666665</v>
      </c>
      <c r="H14" s="4" t="s">
        <v>269</v>
      </c>
    </row>
    <row r="15" spans="1:8" x14ac:dyDescent="0.15">
      <c r="A15" s="4">
        <v>9809</v>
      </c>
      <c r="B15" s="4" t="s">
        <v>208</v>
      </c>
      <c r="C15" s="4">
        <v>230</v>
      </c>
      <c r="D15" s="4">
        <v>31</v>
      </c>
      <c r="E15" s="4">
        <v>18</v>
      </c>
      <c r="F15" s="13">
        <f t="shared" si="0"/>
        <v>0.13478260869565217</v>
      </c>
      <c r="G15" s="13">
        <f t="shared" si="1"/>
        <v>0.58064516129032262</v>
      </c>
      <c r="H15" s="4" t="s">
        <v>269</v>
      </c>
    </row>
    <row r="16" spans="1:8" x14ac:dyDescent="0.15">
      <c r="A16" s="4">
        <v>9810</v>
      </c>
      <c r="B16" s="4" t="s">
        <v>209</v>
      </c>
      <c r="C16" s="4">
        <v>230</v>
      </c>
      <c r="D16" s="4">
        <v>32</v>
      </c>
      <c r="E16" s="4">
        <v>19</v>
      </c>
      <c r="F16" s="13">
        <f t="shared" si="0"/>
        <v>0.1391304347826087</v>
      </c>
      <c r="G16" s="13">
        <f t="shared" si="1"/>
        <v>0.59375</v>
      </c>
      <c r="H16" s="4" t="s">
        <v>269</v>
      </c>
    </row>
    <row r="17" spans="1:8" x14ac:dyDescent="0.15">
      <c r="A17" s="4">
        <v>9811</v>
      </c>
      <c r="B17" s="4" t="s">
        <v>210</v>
      </c>
      <c r="C17" s="4">
        <v>230</v>
      </c>
      <c r="D17" s="4">
        <v>33</v>
      </c>
      <c r="E17" s="4">
        <v>20</v>
      </c>
      <c r="F17" s="13">
        <f t="shared" si="0"/>
        <v>0.14347826086956522</v>
      </c>
      <c r="G17" s="13">
        <f t="shared" si="1"/>
        <v>0.60606060606060608</v>
      </c>
      <c r="H17" s="4" t="s">
        <v>269</v>
      </c>
    </row>
    <row r="18" spans="1:8" x14ac:dyDescent="0.15">
      <c r="A18" s="4">
        <v>9812</v>
      </c>
      <c r="B18" s="4" t="s">
        <v>211</v>
      </c>
      <c r="C18" s="4">
        <v>230</v>
      </c>
      <c r="D18" s="4">
        <v>34</v>
      </c>
      <c r="E18" s="4">
        <v>21</v>
      </c>
      <c r="F18" s="13">
        <f t="shared" si="0"/>
        <v>0.14782608695652175</v>
      </c>
      <c r="G18" s="13">
        <f t="shared" si="1"/>
        <v>0.61764705882352944</v>
      </c>
      <c r="H18" s="4" t="s">
        <v>269</v>
      </c>
    </row>
    <row r="19" spans="1:8" x14ac:dyDescent="0.15">
      <c r="A19" s="4">
        <v>9813</v>
      </c>
      <c r="B19" s="4" t="s">
        <v>212</v>
      </c>
      <c r="C19" s="4">
        <v>230</v>
      </c>
      <c r="D19" s="4">
        <v>35</v>
      </c>
      <c r="E19" s="4">
        <v>22</v>
      </c>
      <c r="F19" s="13">
        <f t="shared" si="0"/>
        <v>0.15217391304347827</v>
      </c>
      <c r="G19" s="13">
        <f t="shared" si="1"/>
        <v>0.62857142857142856</v>
      </c>
      <c r="H19" s="4" t="s">
        <v>269</v>
      </c>
    </row>
    <row r="20" spans="1:8" x14ac:dyDescent="0.15">
      <c r="A20" s="4">
        <v>9814</v>
      </c>
      <c r="B20" s="4" t="s">
        <v>213</v>
      </c>
      <c r="C20" s="4">
        <v>230</v>
      </c>
      <c r="D20" s="4">
        <v>36</v>
      </c>
      <c r="E20" s="4">
        <v>23</v>
      </c>
      <c r="F20" s="13">
        <f t="shared" si="0"/>
        <v>0.15652173913043479</v>
      </c>
      <c r="G20" s="13">
        <f t="shared" si="1"/>
        <v>0.63888888888888884</v>
      </c>
      <c r="H20" s="4" t="s">
        <v>269</v>
      </c>
    </row>
    <row r="21" spans="1:8" x14ac:dyDescent="0.15">
      <c r="A21" s="4">
        <v>9815</v>
      </c>
      <c r="B21" s="4" t="s">
        <v>214</v>
      </c>
      <c r="C21" s="4">
        <v>230</v>
      </c>
      <c r="D21" s="4">
        <v>37</v>
      </c>
      <c r="E21" s="4">
        <v>24</v>
      </c>
      <c r="F21" s="13">
        <f t="shared" si="0"/>
        <v>0.16086956521739129</v>
      </c>
      <c r="G21" s="13">
        <f t="shared" si="1"/>
        <v>0.64864864864864868</v>
      </c>
      <c r="H21" s="4" t="s">
        <v>269</v>
      </c>
    </row>
    <row r="22" spans="1:8" x14ac:dyDescent="0.15">
      <c r="A22" s="4">
        <v>9816</v>
      </c>
      <c r="B22" s="4" t="s">
        <v>215</v>
      </c>
      <c r="C22" s="4">
        <v>230</v>
      </c>
      <c r="D22" s="4">
        <v>38</v>
      </c>
      <c r="E22" s="4">
        <v>25</v>
      </c>
      <c r="F22" s="13">
        <f t="shared" si="0"/>
        <v>0.16521739130434782</v>
      </c>
      <c r="G22" s="13">
        <f t="shared" si="1"/>
        <v>0.65789473684210531</v>
      </c>
      <c r="H22" s="4" t="s">
        <v>269</v>
      </c>
    </row>
    <row r="23" spans="1:8" x14ac:dyDescent="0.15">
      <c r="A23" s="4">
        <v>9817</v>
      </c>
      <c r="B23" s="4" t="s">
        <v>216</v>
      </c>
      <c r="C23" s="4">
        <v>230</v>
      </c>
      <c r="D23" s="4">
        <v>39</v>
      </c>
      <c r="E23" s="4">
        <v>26</v>
      </c>
      <c r="F23" s="13">
        <f t="shared" si="0"/>
        <v>0.16956521739130434</v>
      </c>
      <c r="G23" s="13">
        <f t="shared" si="1"/>
        <v>0.66666666666666663</v>
      </c>
      <c r="H23" s="4" t="s">
        <v>269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8" sqref="M8"/>
    </sheetView>
  </sheetViews>
  <sheetFormatPr defaultRowHeight="13.5" x14ac:dyDescent="0.15"/>
  <cols>
    <col min="1" max="1" width="11" customWidth="1"/>
    <col min="3" max="3" width="13.25" customWidth="1"/>
    <col min="4" max="4" width="10.375" customWidth="1"/>
    <col min="5" max="5" width="12.625" customWidth="1"/>
    <col min="6" max="6" width="12.875" customWidth="1"/>
    <col min="7" max="7" width="11.75" customWidth="1"/>
    <col min="10" max="11" width="11" bestFit="1" customWidth="1"/>
  </cols>
  <sheetData>
    <row r="1" spans="1:11" x14ac:dyDescent="0.15">
      <c r="E1" t="s">
        <v>61</v>
      </c>
    </row>
    <row r="2" spans="1:11" x14ac:dyDescent="0.15">
      <c r="A2" t="s">
        <v>1</v>
      </c>
      <c r="E2" t="s">
        <v>2</v>
      </c>
    </row>
    <row r="3" spans="1:11" x14ac:dyDescent="0.15">
      <c r="A3" t="s">
        <v>20</v>
      </c>
      <c r="E3" t="s">
        <v>4</v>
      </c>
    </row>
    <row r="5" spans="1:11" x14ac:dyDescent="0.15">
      <c r="A5" s="4" t="s">
        <v>29</v>
      </c>
      <c r="B5" s="4" t="s">
        <v>30</v>
      </c>
      <c r="C5" s="4" t="s">
        <v>35</v>
      </c>
      <c r="D5" s="4" t="s">
        <v>31</v>
      </c>
      <c r="E5" s="4" t="s">
        <v>32</v>
      </c>
      <c r="F5" s="4" t="s">
        <v>33</v>
      </c>
      <c r="G5" s="4" t="s">
        <v>34</v>
      </c>
      <c r="H5" s="4" t="s">
        <v>62</v>
      </c>
      <c r="I5" s="4" t="s">
        <v>63</v>
      </c>
      <c r="J5" s="4" t="s">
        <v>64</v>
      </c>
      <c r="K5" s="4" t="s">
        <v>60</v>
      </c>
    </row>
    <row r="6" spans="1:11" x14ac:dyDescent="0.15">
      <c r="A6" s="4">
        <v>8034</v>
      </c>
      <c r="B6" s="4" t="s">
        <v>152</v>
      </c>
      <c r="C6" s="4" t="s">
        <v>140</v>
      </c>
      <c r="D6" s="4">
        <v>50</v>
      </c>
      <c r="E6" s="4">
        <v>98</v>
      </c>
      <c r="F6" s="4">
        <v>100</v>
      </c>
      <c r="G6" s="4">
        <v>90</v>
      </c>
      <c r="H6" s="28">
        <v>5</v>
      </c>
      <c r="I6" s="13">
        <f>H6/D6</f>
        <v>0.1</v>
      </c>
      <c r="J6" s="4">
        <v>1</v>
      </c>
      <c r="K6" s="13">
        <f>J6/H6</f>
        <v>0.2</v>
      </c>
    </row>
    <row r="7" spans="1:11" x14ac:dyDescent="0.15">
      <c r="A7" s="4">
        <v>8031</v>
      </c>
      <c r="B7" s="4" t="s">
        <v>149</v>
      </c>
      <c r="C7" s="4" t="s">
        <v>140</v>
      </c>
      <c r="D7" s="4">
        <v>50</v>
      </c>
      <c r="E7" s="4">
        <v>95</v>
      </c>
      <c r="F7" s="4">
        <v>99</v>
      </c>
      <c r="G7" s="4">
        <v>87</v>
      </c>
      <c r="H7" s="28">
        <v>6</v>
      </c>
      <c r="I7" s="13">
        <f t="shared" ref="I7:I20" si="0">H7/D7</f>
        <v>0.12</v>
      </c>
      <c r="J7" s="4">
        <v>2</v>
      </c>
      <c r="K7" s="13">
        <f t="shared" ref="K7:K20" si="1">J7/H7</f>
        <v>0.33333333333333331</v>
      </c>
    </row>
    <row r="8" spans="1:11" x14ac:dyDescent="0.15">
      <c r="A8" s="4">
        <v>8032</v>
      </c>
      <c r="B8" s="4" t="s">
        <v>150</v>
      </c>
      <c r="C8" s="4" t="s">
        <v>140</v>
      </c>
      <c r="D8" s="4">
        <v>50</v>
      </c>
      <c r="E8" s="4">
        <v>94</v>
      </c>
      <c r="F8" s="4">
        <v>98</v>
      </c>
      <c r="G8" s="4">
        <v>89</v>
      </c>
      <c r="H8" s="28">
        <v>7</v>
      </c>
      <c r="I8" s="13">
        <f t="shared" si="0"/>
        <v>0.14000000000000001</v>
      </c>
      <c r="J8" s="4">
        <v>3</v>
      </c>
      <c r="K8" s="13">
        <f t="shared" si="1"/>
        <v>0.42857142857142855</v>
      </c>
    </row>
    <row r="9" spans="1:11" x14ac:dyDescent="0.15">
      <c r="A9" s="4">
        <v>8025</v>
      </c>
      <c r="B9" s="4" t="s">
        <v>143</v>
      </c>
      <c r="C9" s="4" t="s">
        <v>140</v>
      </c>
      <c r="D9" s="4">
        <v>50</v>
      </c>
      <c r="E9" s="4">
        <v>92</v>
      </c>
      <c r="F9" s="4">
        <v>98</v>
      </c>
      <c r="G9" s="4">
        <v>89</v>
      </c>
      <c r="H9" s="28">
        <v>8</v>
      </c>
      <c r="I9" s="13">
        <f t="shared" si="0"/>
        <v>0.16</v>
      </c>
      <c r="J9" s="4">
        <v>4</v>
      </c>
      <c r="K9" s="13">
        <f t="shared" si="1"/>
        <v>0.5</v>
      </c>
    </row>
    <row r="10" spans="1:11" x14ac:dyDescent="0.15">
      <c r="A10" s="4">
        <v>8035</v>
      </c>
      <c r="B10" s="4" t="s">
        <v>153</v>
      </c>
      <c r="C10" s="4" t="s">
        <v>140</v>
      </c>
      <c r="D10" s="4">
        <v>50</v>
      </c>
      <c r="E10" s="4">
        <v>92</v>
      </c>
      <c r="F10" s="4">
        <v>96</v>
      </c>
      <c r="G10" s="4">
        <v>84</v>
      </c>
      <c r="H10" s="28">
        <v>9</v>
      </c>
      <c r="I10" s="13">
        <f t="shared" si="0"/>
        <v>0.18</v>
      </c>
      <c r="J10" s="4">
        <v>5</v>
      </c>
      <c r="K10" s="13">
        <f t="shared" si="1"/>
        <v>0.55555555555555558</v>
      </c>
    </row>
    <row r="11" spans="1:11" x14ac:dyDescent="0.15">
      <c r="A11" s="4">
        <v>8024</v>
      </c>
      <c r="B11" s="4" t="s">
        <v>142</v>
      </c>
      <c r="C11" s="4" t="s">
        <v>140</v>
      </c>
      <c r="D11" s="4">
        <v>50</v>
      </c>
      <c r="E11" s="4">
        <v>91</v>
      </c>
      <c r="F11" s="4">
        <v>96</v>
      </c>
      <c r="G11" s="4">
        <v>84</v>
      </c>
      <c r="H11" s="28">
        <v>10</v>
      </c>
      <c r="I11" s="13">
        <f t="shared" si="0"/>
        <v>0.2</v>
      </c>
      <c r="J11" s="4">
        <v>6</v>
      </c>
      <c r="K11" s="13">
        <f t="shared" si="1"/>
        <v>0.6</v>
      </c>
    </row>
    <row r="12" spans="1:11" x14ac:dyDescent="0.15">
      <c r="A12" s="4">
        <v>8033</v>
      </c>
      <c r="B12" s="4" t="s">
        <v>151</v>
      </c>
      <c r="C12" s="4" t="s">
        <v>140</v>
      </c>
      <c r="D12" s="4">
        <v>50</v>
      </c>
      <c r="E12" s="4">
        <v>91</v>
      </c>
      <c r="F12" s="4">
        <v>95</v>
      </c>
      <c r="G12" s="4">
        <v>83</v>
      </c>
      <c r="H12" s="28">
        <v>11</v>
      </c>
      <c r="I12" s="13">
        <f t="shared" si="0"/>
        <v>0.22</v>
      </c>
      <c r="J12" s="4">
        <v>7</v>
      </c>
      <c r="K12" s="13">
        <f t="shared" si="1"/>
        <v>0.63636363636363635</v>
      </c>
    </row>
    <row r="13" spans="1:11" x14ac:dyDescent="0.15">
      <c r="A13" s="4">
        <v>8023</v>
      </c>
      <c r="B13" s="4" t="s">
        <v>141</v>
      </c>
      <c r="C13" s="4" t="s">
        <v>140</v>
      </c>
      <c r="D13" s="4">
        <v>50</v>
      </c>
      <c r="E13" s="4">
        <v>90</v>
      </c>
      <c r="F13" s="4">
        <v>93</v>
      </c>
      <c r="G13" s="4">
        <v>87</v>
      </c>
      <c r="H13" s="28">
        <v>12</v>
      </c>
      <c r="I13" s="13">
        <f t="shared" si="0"/>
        <v>0.24</v>
      </c>
      <c r="J13" s="4">
        <v>8</v>
      </c>
      <c r="K13" s="13">
        <f t="shared" si="1"/>
        <v>0.66666666666666663</v>
      </c>
    </row>
    <row r="14" spans="1:11" x14ac:dyDescent="0.15">
      <c r="A14" s="4">
        <v>8036</v>
      </c>
      <c r="B14" s="4" t="s">
        <v>154</v>
      </c>
      <c r="C14" s="4" t="s">
        <v>140</v>
      </c>
      <c r="D14" s="4">
        <v>50</v>
      </c>
      <c r="E14" s="4">
        <v>90</v>
      </c>
      <c r="F14" s="4">
        <v>97</v>
      </c>
      <c r="G14" s="4">
        <v>85</v>
      </c>
      <c r="H14" s="28">
        <v>13</v>
      </c>
      <c r="I14" s="13">
        <f t="shared" si="0"/>
        <v>0.26</v>
      </c>
      <c r="J14" s="4">
        <v>9</v>
      </c>
      <c r="K14" s="13">
        <f t="shared" si="1"/>
        <v>0.69230769230769229</v>
      </c>
    </row>
    <row r="15" spans="1:11" x14ac:dyDescent="0.15">
      <c r="A15" s="4">
        <v>8026</v>
      </c>
      <c r="B15" s="4" t="s">
        <v>144</v>
      </c>
      <c r="C15" s="4" t="s">
        <v>140</v>
      </c>
      <c r="D15" s="4">
        <v>50</v>
      </c>
      <c r="E15" s="4">
        <v>89</v>
      </c>
      <c r="F15" s="4">
        <v>94</v>
      </c>
      <c r="G15" s="4">
        <v>84</v>
      </c>
      <c r="H15" s="28">
        <v>14</v>
      </c>
      <c r="I15" s="13">
        <f t="shared" si="0"/>
        <v>0.28000000000000003</v>
      </c>
      <c r="J15" s="4">
        <v>10</v>
      </c>
      <c r="K15" s="13">
        <f t="shared" si="1"/>
        <v>0.7142857142857143</v>
      </c>
    </row>
    <row r="16" spans="1:11" x14ac:dyDescent="0.15">
      <c r="A16" s="4">
        <v>8030</v>
      </c>
      <c r="B16" s="4" t="s">
        <v>148</v>
      </c>
      <c r="C16" s="4" t="s">
        <v>140</v>
      </c>
      <c r="D16" s="4">
        <v>50</v>
      </c>
      <c r="E16" s="4">
        <v>89</v>
      </c>
      <c r="F16" s="4">
        <v>95</v>
      </c>
      <c r="G16" s="4">
        <v>80</v>
      </c>
      <c r="H16" s="28">
        <v>15</v>
      </c>
      <c r="I16" s="13">
        <f t="shared" si="0"/>
        <v>0.3</v>
      </c>
      <c r="J16" s="4">
        <v>11</v>
      </c>
      <c r="K16" s="13">
        <f t="shared" si="1"/>
        <v>0.73333333333333328</v>
      </c>
    </row>
    <row r="17" spans="1:11" x14ac:dyDescent="0.15">
      <c r="A17" s="4">
        <v>8037</v>
      </c>
      <c r="B17" s="4" t="s">
        <v>155</v>
      </c>
      <c r="C17" s="4" t="s">
        <v>140</v>
      </c>
      <c r="D17" s="4">
        <v>50</v>
      </c>
      <c r="E17" s="4">
        <v>89</v>
      </c>
      <c r="F17" s="4">
        <v>95</v>
      </c>
      <c r="G17" s="4">
        <v>81</v>
      </c>
      <c r="H17" s="28">
        <v>16</v>
      </c>
      <c r="I17" s="13">
        <f t="shared" si="0"/>
        <v>0.32</v>
      </c>
      <c r="J17" s="4">
        <v>12</v>
      </c>
      <c r="K17" s="13">
        <f t="shared" si="1"/>
        <v>0.75</v>
      </c>
    </row>
    <row r="18" spans="1:11" x14ac:dyDescent="0.15">
      <c r="A18" s="4">
        <v>8029</v>
      </c>
      <c r="B18" s="4" t="s">
        <v>147</v>
      </c>
      <c r="C18" s="4" t="s">
        <v>140</v>
      </c>
      <c r="D18" s="4">
        <v>50</v>
      </c>
      <c r="E18" s="4">
        <v>88</v>
      </c>
      <c r="F18" s="4">
        <v>94</v>
      </c>
      <c r="G18" s="4">
        <v>81</v>
      </c>
      <c r="H18" s="28">
        <v>17</v>
      </c>
      <c r="I18" s="13">
        <f t="shared" si="0"/>
        <v>0.34</v>
      </c>
      <c r="J18" s="4">
        <v>13</v>
      </c>
      <c r="K18" s="13">
        <f t="shared" si="1"/>
        <v>0.76470588235294112</v>
      </c>
    </row>
    <row r="19" spans="1:11" x14ac:dyDescent="0.15">
      <c r="A19" s="4">
        <v>8027</v>
      </c>
      <c r="B19" s="4" t="s">
        <v>145</v>
      </c>
      <c r="C19" s="4" t="s">
        <v>140</v>
      </c>
      <c r="D19" s="4">
        <v>50</v>
      </c>
      <c r="E19" s="4">
        <v>87</v>
      </c>
      <c r="F19" s="4">
        <v>92</v>
      </c>
      <c r="G19" s="4">
        <v>82</v>
      </c>
      <c r="H19" s="28">
        <v>18</v>
      </c>
      <c r="I19" s="13">
        <f t="shared" si="0"/>
        <v>0.36</v>
      </c>
      <c r="J19" s="4">
        <v>14</v>
      </c>
      <c r="K19" s="13">
        <f t="shared" si="1"/>
        <v>0.77777777777777779</v>
      </c>
    </row>
    <row r="20" spans="1:11" x14ac:dyDescent="0.15">
      <c r="A20" s="4">
        <v>8028</v>
      </c>
      <c r="B20" s="4" t="s">
        <v>146</v>
      </c>
      <c r="C20" s="4" t="s">
        <v>140</v>
      </c>
      <c r="D20" s="4">
        <v>50</v>
      </c>
      <c r="E20" s="4">
        <v>86</v>
      </c>
      <c r="F20" s="4">
        <v>93</v>
      </c>
      <c r="G20" s="4">
        <v>83</v>
      </c>
      <c r="H20" s="28">
        <v>19</v>
      </c>
      <c r="I20" s="13">
        <f t="shared" si="0"/>
        <v>0.38</v>
      </c>
      <c r="J20" s="4">
        <v>15</v>
      </c>
      <c r="K20" s="13">
        <f t="shared" si="1"/>
        <v>0.78947368421052633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2" sqref="G12"/>
    </sheetView>
  </sheetViews>
  <sheetFormatPr defaultRowHeight="13.5" x14ac:dyDescent="0.15"/>
  <cols>
    <col min="5" max="5" width="15.625" customWidth="1"/>
    <col min="6" max="6" width="17.75" customWidth="1"/>
  </cols>
  <sheetData>
    <row r="1" spans="1:6" x14ac:dyDescent="0.15">
      <c r="E1" t="s">
        <v>61</v>
      </c>
    </row>
    <row r="2" spans="1:6" x14ac:dyDescent="0.15">
      <c r="A2" t="s">
        <v>1</v>
      </c>
      <c r="E2" t="s">
        <v>2</v>
      </c>
    </row>
    <row r="3" spans="1:6" x14ac:dyDescent="0.15">
      <c r="A3" t="s">
        <v>20</v>
      </c>
      <c r="E3" t="s">
        <v>4</v>
      </c>
    </row>
    <row r="6" spans="1:6" x14ac:dyDescent="0.15">
      <c r="A6" t="s">
        <v>65</v>
      </c>
      <c r="B6" t="s">
        <v>66</v>
      </c>
      <c r="C6" t="s">
        <v>67</v>
      </c>
      <c r="D6" t="s">
        <v>68</v>
      </c>
      <c r="E6" t="s">
        <v>74</v>
      </c>
      <c r="F6" t="s">
        <v>73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5" sqref="F15"/>
    </sheetView>
  </sheetViews>
  <sheetFormatPr defaultRowHeight="13.5" x14ac:dyDescent="0.15"/>
  <sheetData>
    <row r="1" spans="1:5" x14ac:dyDescent="0.15">
      <c r="D1" t="s">
        <v>61</v>
      </c>
    </row>
    <row r="2" spans="1:5" x14ac:dyDescent="0.15">
      <c r="A2" t="s">
        <v>1</v>
      </c>
      <c r="D2" t="s">
        <v>2</v>
      </c>
    </row>
    <row r="3" spans="1:5" x14ac:dyDescent="0.15">
      <c r="A3" t="s">
        <v>20</v>
      </c>
      <c r="D3" t="s">
        <v>4</v>
      </c>
    </row>
    <row r="6" spans="1:5" x14ac:dyDescent="0.15">
      <c r="A6" t="s">
        <v>71</v>
      </c>
      <c r="B6" t="s">
        <v>72</v>
      </c>
      <c r="C6" t="s">
        <v>68</v>
      </c>
      <c r="D6" t="s">
        <v>69</v>
      </c>
      <c r="E6" t="s">
        <v>70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G3"/>
    </sheetView>
  </sheetViews>
  <sheetFormatPr defaultRowHeight="13.5" x14ac:dyDescent="0.15"/>
  <sheetData>
    <row r="1" spans="1:6" x14ac:dyDescent="0.15">
      <c r="E1" t="s">
        <v>75</v>
      </c>
    </row>
    <row r="2" spans="1:6" x14ac:dyDescent="0.15">
      <c r="A2" t="s">
        <v>1</v>
      </c>
      <c r="E2" t="s">
        <v>2</v>
      </c>
    </row>
    <row r="3" spans="1:6" x14ac:dyDescent="0.15">
      <c r="A3" t="s">
        <v>20</v>
      </c>
      <c r="E3" t="s">
        <v>4</v>
      </c>
    </row>
    <row r="6" spans="1:6" x14ac:dyDescent="0.15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3.5" x14ac:dyDescent="0.15"/>
  <sheetData>
    <row r="1" spans="1:5" x14ac:dyDescent="0.15">
      <c r="E1" t="s">
        <v>75</v>
      </c>
    </row>
    <row r="2" spans="1:5" x14ac:dyDescent="0.15">
      <c r="A2" t="s">
        <v>1</v>
      </c>
      <c r="E2" t="s">
        <v>2</v>
      </c>
    </row>
    <row r="3" spans="1:5" x14ac:dyDescent="0.15">
      <c r="A3" t="s">
        <v>20</v>
      </c>
      <c r="E3" t="s">
        <v>4</v>
      </c>
    </row>
    <row r="5" spans="1:5" x14ac:dyDescent="0.15">
      <c r="A5" t="s">
        <v>76</v>
      </c>
      <c r="B5" t="s">
        <v>77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3.5" x14ac:dyDescent="0.15"/>
  <cols>
    <col min="3" max="3" width="11.75" customWidth="1"/>
  </cols>
  <sheetData>
    <row r="1" spans="1:5" x14ac:dyDescent="0.15">
      <c r="E1" t="s">
        <v>75</v>
      </c>
    </row>
    <row r="2" spans="1:5" x14ac:dyDescent="0.15">
      <c r="A2" t="s">
        <v>1</v>
      </c>
      <c r="E2" t="s">
        <v>2</v>
      </c>
    </row>
    <row r="3" spans="1:5" x14ac:dyDescent="0.15">
      <c r="A3" t="s">
        <v>20</v>
      </c>
      <c r="E3" t="s">
        <v>4</v>
      </c>
    </row>
    <row r="6" spans="1:5" x14ac:dyDescent="0.15">
      <c r="A6" t="s">
        <v>65</v>
      </c>
      <c r="B6" t="s">
        <v>66</v>
      </c>
      <c r="C6" t="s">
        <v>78</v>
      </c>
      <c r="D6" t="s">
        <v>76</v>
      </c>
      <c r="E6" t="s">
        <v>69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:D1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18" sqref="F18"/>
    </sheetView>
  </sheetViews>
  <sheetFormatPr defaultRowHeight="13.5" x14ac:dyDescent="0.15"/>
  <sheetData>
    <row r="1" spans="1:11" x14ac:dyDescent="0.15">
      <c r="E1" t="s">
        <v>80</v>
      </c>
    </row>
    <row r="2" spans="1:11" x14ac:dyDescent="0.15">
      <c r="A2" t="s">
        <v>1</v>
      </c>
      <c r="E2" t="s">
        <v>2</v>
      </c>
    </row>
    <row r="3" spans="1:11" x14ac:dyDescent="0.15">
      <c r="A3" t="s">
        <v>20</v>
      </c>
      <c r="E3" t="s">
        <v>4</v>
      </c>
    </row>
    <row r="6" spans="1:11" x14ac:dyDescent="0.15">
      <c r="A6" t="s">
        <v>79</v>
      </c>
      <c r="B6" t="s">
        <v>81</v>
      </c>
      <c r="C6" t="s">
        <v>82</v>
      </c>
      <c r="D6" t="s">
        <v>83</v>
      </c>
      <c r="H6" t="s">
        <v>84</v>
      </c>
      <c r="I6" t="s">
        <v>85</v>
      </c>
      <c r="J6" t="s">
        <v>86</v>
      </c>
      <c r="K6" t="s">
        <v>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13" workbookViewId="0">
      <selection activeCell="G40" sqref="G40"/>
    </sheetView>
  </sheetViews>
  <sheetFormatPr defaultRowHeight="13.5" x14ac:dyDescent="0.15"/>
  <cols>
    <col min="4" max="4" width="11" customWidth="1"/>
    <col min="5" max="5" width="11.125" customWidth="1"/>
    <col min="6" max="6" width="12.5" customWidth="1"/>
    <col min="7" max="8" width="12.125" customWidth="1"/>
    <col min="9" max="9" width="13.625" customWidth="1"/>
    <col min="11" max="11" width="11.125" customWidth="1"/>
  </cols>
  <sheetData>
    <row r="1" spans="4:9" ht="22.5" x14ac:dyDescent="0.25">
      <c r="D1" s="17" t="s">
        <v>156</v>
      </c>
      <c r="E1" s="18"/>
      <c r="F1" s="18"/>
      <c r="G1" s="18"/>
      <c r="H1" s="18"/>
      <c r="I1" s="18"/>
    </row>
    <row r="2" spans="4:9" x14ac:dyDescent="0.15">
      <c r="D2" t="s">
        <v>1</v>
      </c>
      <c r="E2" s="2">
        <v>41699</v>
      </c>
      <c r="H2" t="s">
        <v>2</v>
      </c>
      <c r="I2" s="2">
        <v>41729</v>
      </c>
    </row>
    <row r="3" spans="4:9" x14ac:dyDescent="0.15">
      <c r="D3" t="s">
        <v>20</v>
      </c>
      <c r="E3" s="2">
        <v>41752</v>
      </c>
      <c r="H3" t="s">
        <v>4</v>
      </c>
      <c r="I3" t="s">
        <v>132</v>
      </c>
    </row>
    <row r="22" spans="1:12" x14ac:dyDescent="0.15">
      <c r="A22" s="4" t="s">
        <v>14</v>
      </c>
      <c r="B22" s="4" t="s">
        <v>138</v>
      </c>
      <c r="C22" s="4" t="s">
        <v>139</v>
      </c>
      <c r="D22" s="4" t="s">
        <v>15</v>
      </c>
      <c r="E22" s="4" t="s">
        <v>10</v>
      </c>
      <c r="F22" s="4" t="s">
        <v>16</v>
      </c>
      <c r="G22" s="4" t="s">
        <v>17</v>
      </c>
      <c r="H22" s="4" t="s">
        <v>11</v>
      </c>
      <c r="I22" s="4" t="s">
        <v>18</v>
      </c>
      <c r="J22" s="4" t="s">
        <v>9</v>
      </c>
      <c r="K22" s="4" t="s">
        <v>134</v>
      </c>
      <c r="L22" s="4" t="s">
        <v>13</v>
      </c>
    </row>
    <row r="23" spans="1:12" x14ac:dyDescent="0.15">
      <c r="A23" s="15" t="s">
        <v>140</v>
      </c>
      <c r="B23" s="4">
        <v>8023</v>
      </c>
      <c r="C23" s="4" t="s">
        <v>141</v>
      </c>
      <c r="D23" s="4">
        <v>3244</v>
      </c>
      <c r="E23" s="4" t="str">
        <f t="shared" ref="E23:E38" si="0">INT(L39/3600)&amp;":"&amp;INT(MOD(L39,3600)/60)&amp;":"&amp;MOD(MOD(L39,3600),60)</f>
        <v>172:14:30</v>
      </c>
      <c r="F23" s="4" t="str">
        <f t="shared" ref="F23:F38" si="1">INT(K39/3600)&amp;":"&amp;INT(MOD(K39,3600)/60)&amp;":"&amp;MOD(MOD(K39,3600),60)</f>
        <v>0:3:11</v>
      </c>
      <c r="G23" s="4">
        <v>1231</v>
      </c>
      <c r="H23" s="4" t="str">
        <f t="shared" ref="H23:H38" si="2">INT(M39/3600)&amp;":"&amp;INT(MOD(M39,3600)/60)&amp;":"&amp;MOD(MOD(M39,3600),60)</f>
        <v>60:12:12</v>
      </c>
      <c r="I23" s="4" t="str">
        <f t="shared" ref="I23:I38" si="3">INT(J39/3600)&amp;":"&amp;INT(MOD(J39,3600)/60)&amp;":"&amp;MOD(MOD(J39,3600),60)</f>
        <v>0:2:56</v>
      </c>
      <c r="J23" s="4">
        <f t="shared" ref="J23:J37" si="4">D23+G23</f>
        <v>4475</v>
      </c>
      <c r="K23" s="4" t="str">
        <f t="shared" ref="K23:K38" si="5">INT(N39/3600)&amp;":"&amp;INT(MOD(N39,3600)/60)&amp;":"&amp;MOD(MOD(N39,3600),60)</f>
        <v>232:26:42</v>
      </c>
      <c r="L23" s="4" t="str">
        <f t="shared" ref="L23:L38" si="6">INT(O39/3600)&amp;":"&amp;INT(MOD(O39,3600)/60)&amp;":"&amp;MOD(MOD(O39,3600),60)</f>
        <v>0:3:6</v>
      </c>
    </row>
    <row r="24" spans="1:12" x14ac:dyDescent="0.15">
      <c r="A24" s="15"/>
      <c r="B24" s="4">
        <v>8024</v>
      </c>
      <c r="C24" s="4" t="s">
        <v>142</v>
      </c>
      <c r="D24" s="4">
        <v>5243</v>
      </c>
      <c r="E24" s="4" t="str">
        <f t="shared" si="0"/>
        <v>213:32:21</v>
      </c>
      <c r="F24" s="4" t="str">
        <f t="shared" si="1"/>
        <v>0:2:26</v>
      </c>
      <c r="G24" s="4">
        <v>456</v>
      </c>
      <c r="H24" s="4" t="str">
        <f t="shared" si="2"/>
        <v>21:12:45</v>
      </c>
      <c r="I24" s="4" t="str">
        <f t="shared" si="3"/>
        <v>0:2:47</v>
      </c>
      <c r="J24" s="4">
        <f t="shared" si="4"/>
        <v>5699</v>
      </c>
      <c r="K24" s="4" t="str">
        <f t="shared" si="5"/>
        <v>234:45:6</v>
      </c>
      <c r="L24" s="4" t="str">
        <f t="shared" si="6"/>
        <v>0:2:28</v>
      </c>
    </row>
    <row r="25" spans="1:12" x14ac:dyDescent="0.15">
      <c r="A25" s="15"/>
      <c r="B25" s="4">
        <v>8025</v>
      </c>
      <c r="C25" s="4" t="s">
        <v>143</v>
      </c>
      <c r="D25" s="4">
        <v>6234</v>
      </c>
      <c r="E25" s="4" t="str">
        <f t="shared" si="0"/>
        <v>256:23:21</v>
      </c>
      <c r="F25" s="4" t="str">
        <f t="shared" si="1"/>
        <v>0:2:28</v>
      </c>
      <c r="G25" s="4">
        <v>234</v>
      </c>
      <c r="H25" s="4" t="str">
        <f t="shared" si="2"/>
        <v>17:37:1</v>
      </c>
      <c r="I25" s="4" t="str">
        <f t="shared" si="3"/>
        <v>0:4:31</v>
      </c>
      <c r="J25" s="4">
        <f t="shared" si="4"/>
        <v>6468</v>
      </c>
      <c r="K25" s="4" t="str">
        <f t="shared" si="5"/>
        <v>274:0:22</v>
      </c>
      <c r="L25" s="4" t="str">
        <f t="shared" si="6"/>
        <v>0:2:32</v>
      </c>
    </row>
    <row r="26" spans="1:12" x14ac:dyDescent="0.15">
      <c r="A26" s="15"/>
      <c r="B26" s="4">
        <v>8026</v>
      </c>
      <c r="C26" s="4" t="s">
        <v>144</v>
      </c>
      <c r="D26" s="4">
        <v>2345</v>
      </c>
      <c r="E26" s="4" t="str">
        <f t="shared" si="0"/>
        <v>190:12:56</v>
      </c>
      <c r="F26" s="4" t="str">
        <f t="shared" si="1"/>
        <v>0:4:52</v>
      </c>
      <c r="G26" s="4">
        <v>4531</v>
      </c>
      <c r="H26" s="4" t="str">
        <f t="shared" si="2"/>
        <v>252:47:3</v>
      </c>
      <c r="I26" s="4" t="str">
        <f t="shared" si="3"/>
        <v>0:3:20</v>
      </c>
      <c r="J26" s="4">
        <f t="shared" si="4"/>
        <v>6876</v>
      </c>
      <c r="K26" s="4" t="str">
        <f t="shared" si="5"/>
        <v>442:59:59</v>
      </c>
      <c r="L26" s="4" t="str">
        <f t="shared" si="6"/>
        <v>0:3:51</v>
      </c>
    </row>
    <row r="27" spans="1:12" x14ac:dyDescent="0.15">
      <c r="A27" s="15"/>
      <c r="B27" s="4">
        <v>8027</v>
      </c>
      <c r="C27" s="4" t="s">
        <v>145</v>
      </c>
      <c r="D27" s="4">
        <v>1224</v>
      </c>
      <c r="E27" s="4" t="str">
        <f t="shared" si="0"/>
        <v>181:12:23</v>
      </c>
      <c r="F27" s="4" t="str">
        <f t="shared" si="1"/>
        <v>0:8:52</v>
      </c>
      <c r="G27" s="4">
        <v>3214</v>
      </c>
      <c r="H27" s="4" t="str">
        <f t="shared" si="2"/>
        <v>170:15:8</v>
      </c>
      <c r="I27" s="4" t="str">
        <f t="shared" si="3"/>
        <v>0:3:10</v>
      </c>
      <c r="J27" s="4">
        <f t="shared" si="4"/>
        <v>4438</v>
      </c>
      <c r="K27" s="4" t="str">
        <f t="shared" si="5"/>
        <v>351:27:31</v>
      </c>
      <c r="L27" s="4" t="str">
        <f t="shared" si="6"/>
        <v>0:4:45</v>
      </c>
    </row>
    <row r="28" spans="1:12" x14ac:dyDescent="0.15">
      <c r="A28" s="15"/>
      <c r="B28" s="4">
        <v>8028</v>
      </c>
      <c r="C28" s="4" t="s">
        <v>146</v>
      </c>
      <c r="D28" s="4">
        <v>4567</v>
      </c>
      <c r="E28" s="4" t="str">
        <f t="shared" si="0"/>
        <v>156:25:0</v>
      </c>
      <c r="F28" s="4" t="str">
        <f t="shared" si="1"/>
        <v>0:2:3</v>
      </c>
      <c r="G28" s="4">
        <v>345</v>
      </c>
      <c r="H28" s="4" t="str">
        <f t="shared" si="2"/>
        <v>19:47:11</v>
      </c>
      <c r="I28" s="4" t="str">
        <f t="shared" si="3"/>
        <v>0:3:26</v>
      </c>
      <c r="J28" s="4">
        <f t="shared" si="4"/>
        <v>4912</v>
      </c>
      <c r="K28" s="4" t="str">
        <f t="shared" si="5"/>
        <v>176:12:11</v>
      </c>
      <c r="L28" s="4" t="str">
        <f t="shared" si="6"/>
        <v>0:2:9</v>
      </c>
    </row>
    <row r="29" spans="1:12" x14ac:dyDescent="0.15">
      <c r="A29" s="15"/>
      <c r="B29" s="4">
        <v>8029</v>
      </c>
      <c r="C29" s="4" t="s">
        <v>147</v>
      </c>
      <c r="D29" s="4">
        <v>4356</v>
      </c>
      <c r="E29" s="4" t="str">
        <f t="shared" si="0"/>
        <v>232:21:13</v>
      </c>
      <c r="F29" s="4" t="str">
        <f t="shared" si="1"/>
        <v>0:3:12</v>
      </c>
      <c r="G29" s="4">
        <v>453</v>
      </c>
      <c r="H29" s="4" t="str">
        <f t="shared" si="2"/>
        <v>49:41:52</v>
      </c>
      <c r="I29" s="4" t="str">
        <f t="shared" si="3"/>
        <v>0:6:34</v>
      </c>
      <c r="J29" s="4">
        <f t="shared" si="4"/>
        <v>4809</v>
      </c>
      <c r="K29" s="4" t="str">
        <f t="shared" si="5"/>
        <v>282:3:5</v>
      </c>
      <c r="L29" s="4" t="str">
        <f t="shared" si="6"/>
        <v>0:3:31</v>
      </c>
    </row>
    <row r="30" spans="1:12" x14ac:dyDescent="0.15">
      <c r="A30" s="15"/>
      <c r="B30" s="4">
        <v>8030</v>
      </c>
      <c r="C30" s="4" t="s">
        <v>148</v>
      </c>
      <c r="D30" s="4">
        <v>3678</v>
      </c>
      <c r="E30" s="4" t="str">
        <f t="shared" si="0"/>
        <v>162:12:32</v>
      </c>
      <c r="F30" s="4" t="str">
        <f t="shared" si="1"/>
        <v>0:2:38</v>
      </c>
      <c r="G30" s="4">
        <v>1567</v>
      </c>
      <c r="H30" s="4" t="str">
        <f t="shared" si="2"/>
        <v>89:12:12</v>
      </c>
      <c r="I30" s="4" t="str">
        <f t="shared" si="3"/>
        <v>0:3:24</v>
      </c>
      <c r="J30" s="4">
        <f t="shared" si="4"/>
        <v>5245</v>
      </c>
      <c r="K30" s="4" t="str">
        <f t="shared" si="5"/>
        <v>251:24:44</v>
      </c>
      <c r="L30" s="4" t="str">
        <f t="shared" si="6"/>
        <v>0:2:52</v>
      </c>
    </row>
    <row r="31" spans="1:12" x14ac:dyDescent="0.15">
      <c r="A31" s="15"/>
      <c r="B31" s="4">
        <v>8031</v>
      </c>
      <c r="C31" s="4" t="s">
        <v>149</v>
      </c>
      <c r="D31" s="4">
        <v>4532</v>
      </c>
      <c r="E31" s="4" t="str">
        <f t="shared" si="0"/>
        <v>225:39:0</v>
      </c>
      <c r="F31" s="4" t="str">
        <f t="shared" si="1"/>
        <v>0:2:59</v>
      </c>
      <c r="G31" s="4">
        <v>231</v>
      </c>
      <c r="H31" s="4" t="str">
        <f t="shared" si="2"/>
        <v>16:57:1</v>
      </c>
      <c r="I31" s="4" t="str">
        <f t="shared" si="3"/>
        <v>0:4:24</v>
      </c>
      <c r="J31" s="4">
        <f t="shared" si="4"/>
        <v>4763</v>
      </c>
      <c r="K31" s="4" t="str">
        <f t="shared" si="5"/>
        <v>242:36:1</v>
      </c>
      <c r="L31" s="4" t="str">
        <f t="shared" si="6"/>
        <v>0:3:3</v>
      </c>
    </row>
    <row r="32" spans="1:12" x14ac:dyDescent="0.15">
      <c r="A32" s="15"/>
      <c r="B32" s="4">
        <v>8032</v>
      </c>
      <c r="C32" s="4" t="s">
        <v>150</v>
      </c>
      <c r="D32" s="4">
        <v>3243</v>
      </c>
      <c r="E32" s="4" t="str">
        <f t="shared" si="0"/>
        <v>187:3:41</v>
      </c>
      <c r="F32" s="4" t="str">
        <f t="shared" si="1"/>
        <v>0:3:27</v>
      </c>
      <c r="G32" s="4">
        <v>2315</v>
      </c>
      <c r="H32" s="4" t="str">
        <f t="shared" si="2"/>
        <v>159:21:11</v>
      </c>
      <c r="I32" s="4" t="str">
        <f t="shared" si="3"/>
        <v>0:4:7</v>
      </c>
      <c r="J32" s="4">
        <f t="shared" si="4"/>
        <v>5558</v>
      </c>
      <c r="K32" s="4" t="str">
        <f t="shared" si="5"/>
        <v>346:24:52</v>
      </c>
      <c r="L32" s="4" t="str">
        <f t="shared" si="6"/>
        <v>0:3:44</v>
      </c>
    </row>
    <row r="33" spans="1:15" x14ac:dyDescent="0.15">
      <c r="A33" s="15"/>
      <c r="B33" s="4">
        <v>8033</v>
      </c>
      <c r="C33" s="4" t="s">
        <v>151</v>
      </c>
      <c r="D33" s="4">
        <v>3421</v>
      </c>
      <c r="E33" s="4" t="str">
        <f t="shared" si="0"/>
        <v>178:6:40</v>
      </c>
      <c r="F33" s="4" t="str">
        <f t="shared" si="1"/>
        <v>0:3:7</v>
      </c>
      <c r="G33" s="4">
        <v>2121</v>
      </c>
      <c r="H33" s="4" t="str">
        <f t="shared" si="2"/>
        <v>169:27:50</v>
      </c>
      <c r="I33" s="4" t="str">
        <f t="shared" si="3"/>
        <v>0:4:47</v>
      </c>
      <c r="J33" s="4">
        <f t="shared" si="4"/>
        <v>5542</v>
      </c>
      <c r="K33" s="4" t="str">
        <f t="shared" si="5"/>
        <v>347:34:30</v>
      </c>
      <c r="L33" s="4" t="str">
        <f t="shared" si="6"/>
        <v>0:3:45</v>
      </c>
    </row>
    <row r="34" spans="1:15" x14ac:dyDescent="0.15">
      <c r="A34" s="15"/>
      <c r="B34" s="4">
        <v>8034</v>
      </c>
      <c r="C34" s="4" t="s">
        <v>152</v>
      </c>
      <c r="D34" s="4">
        <v>5231</v>
      </c>
      <c r="E34" s="4" t="str">
        <f t="shared" si="0"/>
        <v>232:39:21</v>
      </c>
      <c r="F34" s="4" t="str">
        <f t="shared" si="1"/>
        <v>0:2:40</v>
      </c>
      <c r="G34" s="4">
        <v>321</v>
      </c>
      <c r="H34" s="4" t="str">
        <f t="shared" si="2"/>
        <v>17:15:31</v>
      </c>
      <c r="I34" s="4" t="str">
        <f t="shared" si="3"/>
        <v>0:3:13</v>
      </c>
      <c r="J34" s="4">
        <f t="shared" si="4"/>
        <v>5552</v>
      </c>
      <c r="K34" s="4" t="str">
        <f t="shared" si="5"/>
        <v>249:54:52</v>
      </c>
      <c r="L34" s="4" t="str">
        <f t="shared" si="6"/>
        <v>0:2:42</v>
      </c>
    </row>
    <row r="35" spans="1:15" x14ac:dyDescent="0.15">
      <c r="A35" s="15"/>
      <c r="B35" s="4">
        <v>8035</v>
      </c>
      <c r="C35" s="4" t="s">
        <v>153</v>
      </c>
      <c r="D35" s="4">
        <v>4312</v>
      </c>
      <c r="E35" s="4" t="str">
        <f t="shared" si="0"/>
        <v>225:38:32</v>
      </c>
      <c r="F35" s="4" t="str">
        <f t="shared" si="1"/>
        <v>0:3:8</v>
      </c>
      <c r="G35" s="4">
        <v>342</v>
      </c>
      <c r="H35" s="4" t="str">
        <f t="shared" si="2"/>
        <v>18:51:30</v>
      </c>
      <c r="I35" s="4" t="str">
        <f t="shared" si="3"/>
        <v>0:3:18</v>
      </c>
      <c r="J35" s="4">
        <f t="shared" si="4"/>
        <v>4654</v>
      </c>
      <c r="K35" s="4" t="str">
        <f t="shared" si="5"/>
        <v>244:30:2</v>
      </c>
      <c r="L35" s="4" t="str">
        <f t="shared" si="6"/>
        <v>0:3:9</v>
      </c>
    </row>
    <row r="36" spans="1:15" x14ac:dyDescent="0.15">
      <c r="A36" s="15"/>
      <c r="B36" s="4">
        <v>8036</v>
      </c>
      <c r="C36" s="4" t="s">
        <v>154</v>
      </c>
      <c r="D36" s="4">
        <v>3456</v>
      </c>
      <c r="E36" s="4" t="str">
        <f t="shared" si="0"/>
        <v>193:14:36</v>
      </c>
      <c r="F36" s="4" t="str">
        <f t="shared" si="1"/>
        <v>0:3:21</v>
      </c>
      <c r="G36" s="4">
        <v>2131</v>
      </c>
      <c r="H36" s="4" t="str">
        <f t="shared" si="2"/>
        <v>172:48:18</v>
      </c>
      <c r="I36" s="4" t="str">
        <f t="shared" si="3"/>
        <v>0:4:51</v>
      </c>
      <c r="J36" s="4">
        <f t="shared" si="4"/>
        <v>5587</v>
      </c>
      <c r="K36" s="4" t="str">
        <f t="shared" si="5"/>
        <v>366:2:54</v>
      </c>
      <c r="L36" s="4" t="str">
        <f t="shared" si="6"/>
        <v>0:3:55</v>
      </c>
    </row>
    <row r="37" spans="1:15" x14ac:dyDescent="0.15">
      <c r="A37" s="15"/>
      <c r="B37" s="4">
        <v>8037</v>
      </c>
      <c r="C37" s="4" t="s">
        <v>155</v>
      </c>
      <c r="D37" s="4">
        <v>3678</v>
      </c>
      <c r="E37" s="4" t="str">
        <f t="shared" si="0"/>
        <v>176:34:39</v>
      </c>
      <c r="F37" s="4" t="str">
        <f t="shared" si="1"/>
        <v>0:2:52</v>
      </c>
      <c r="G37" s="4">
        <v>1245</v>
      </c>
      <c r="H37" s="4" t="str">
        <f t="shared" si="2"/>
        <v>80:18:11</v>
      </c>
      <c r="I37" s="4" t="str">
        <f t="shared" si="3"/>
        <v>0:3:52</v>
      </c>
      <c r="J37" s="4">
        <f t="shared" si="4"/>
        <v>4923</v>
      </c>
      <c r="K37" s="4" t="str">
        <f t="shared" si="5"/>
        <v>256:52:50</v>
      </c>
      <c r="L37" s="4" t="str">
        <f t="shared" si="6"/>
        <v>0:3:7</v>
      </c>
    </row>
    <row r="38" spans="1:15" x14ac:dyDescent="0.15">
      <c r="A38" s="15"/>
      <c r="B38" s="16" t="s">
        <v>19</v>
      </c>
      <c r="C38" s="16"/>
      <c r="D38" s="4">
        <f>SUM(D23:D37)</f>
        <v>58764</v>
      </c>
      <c r="E38" s="4" t="str">
        <f t="shared" si="0"/>
        <v>2983:30:45</v>
      </c>
      <c r="F38" s="4" t="str">
        <f t="shared" si="1"/>
        <v>0:3:2</v>
      </c>
      <c r="G38" s="4">
        <f>SUM(G23:G37)</f>
        <v>20737</v>
      </c>
      <c r="H38" s="4" t="str">
        <f t="shared" si="2"/>
        <v>1315:44:56</v>
      </c>
      <c r="I38" s="4" t="str">
        <f t="shared" si="3"/>
        <v>0:3:48</v>
      </c>
      <c r="J38" s="4">
        <f>SUM(J23:J37)</f>
        <v>79501</v>
      </c>
      <c r="K38" s="4" t="str">
        <f t="shared" si="5"/>
        <v>4299:15:41</v>
      </c>
      <c r="L38" s="4" t="str">
        <f t="shared" si="6"/>
        <v>0:3:14</v>
      </c>
      <c r="M38" t="s">
        <v>135</v>
      </c>
      <c r="N38" t="s">
        <v>136</v>
      </c>
      <c r="O38" t="s">
        <v>137</v>
      </c>
    </row>
    <row r="39" spans="1:15" x14ac:dyDescent="0.15">
      <c r="J39">
        <f t="shared" ref="J39:J54" si="7">INT(M39/G23)</f>
        <v>176</v>
      </c>
      <c r="K39">
        <f t="shared" ref="K39:K54" si="8">INT(L39/D23)</f>
        <v>191</v>
      </c>
      <c r="L39">
        <v>620070</v>
      </c>
      <c r="M39" s="1">
        <v>216732</v>
      </c>
      <c r="N39">
        <f>L39+M39</f>
        <v>836802</v>
      </c>
      <c r="O39">
        <f t="shared" ref="O39:O54" si="9">INT(N39/J23)</f>
        <v>186</v>
      </c>
    </row>
    <row r="40" spans="1:15" x14ac:dyDescent="0.15">
      <c r="J40">
        <f t="shared" si="7"/>
        <v>167</v>
      </c>
      <c r="K40">
        <f t="shared" si="8"/>
        <v>146</v>
      </c>
      <c r="L40">
        <v>768741</v>
      </c>
      <c r="M40">
        <v>76365</v>
      </c>
      <c r="N40">
        <f t="shared" ref="N40:N53" si="10">L40+M40</f>
        <v>845106</v>
      </c>
      <c r="O40">
        <f t="shared" si="9"/>
        <v>148</v>
      </c>
    </row>
    <row r="41" spans="1:15" x14ac:dyDescent="0.15">
      <c r="J41">
        <f t="shared" si="7"/>
        <v>271</v>
      </c>
      <c r="K41">
        <f t="shared" si="8"/>
        <v>148</v>
      </c>
      <c r="L41">
        <v>923001</v>
      </c>
      <c r="M41">
        <v>63421</v>
      </c>
      <c r="N41">
        <f t="shared" si="10"/>
        <v>986422</v>
      </c>
      <c r="O41">
        <f t="shared" si="9"/>
        <v>152</v>
      </c>
    </row>
    <row r="42" spans="1:15" x14ac:dyDescent="0.15">
      <c r="J42">
        <f t="shared" si="7"/>
        <v>200</v>
      </c>
      <c r="K42">
        <f t="shared" si="8"/>
        <v>292</v>
      </c>
      <c r="L42">
        <v>684776</v>
      </c>
      <c r="M42">
        <v>910023</v>
      </c>
      <c r="N42">
        <f t="shared" si="10"/>
        <v>1594799</v>
      </c>
      <c r="O42">
        <f t="shared" si="9"/>
        <v>231</v>
      </c>
    </row>
    <row r="43" spans="1:15" x14ac:dyDescent="0.15">
      <c r="J43">
        <f t="shared" si="7"/>
        <v>190</v>
      </c>
      <c r="K43">
        <f t="shared" si="8"/>
        <v>532</v>
      </c>
      <c r="L43">
        <v>652343</v>
      </c>
      <c r="M43">
        <v>612908</v>
      </c>
      <c r="N43">
        <f t="shared" si="10"/>
        <v>1265251</v>
      </c>
      <c r="O43">
        <f t="shared" si="9"/>
        <v>285</v>
      </c>
    </row>
    <row r="44" spans="1:15" x14ac:dyDescent="0.15">
      <c r="J44">
        <f t="shared" si="7"/>
        <v>206</v>
      </c>
      <c r="K44">
        <f t="shared" si="8"/>
        <v>123</v>
      </c>
      <c r="L44">
        <v>563100</v>
      </c>
      <c r="M44">
        <v>71231</v>
      </c>
      <c r="N44">
        <f t="shared" si="10"/>
        <v>634331</v>
      </c>
      <c r="O44">
        <f t="shared" si="9"/>
        <v>129</v>
      </c>
    </row>
    <row r="45" spans="1:15" x14ac:dyDescent="0.15">
      <c r="J45">
        <f t="shared" si="7"/>
        <v>394</v>
      </c>
      <c r="K45">
        <f t="shared" si="8"/>
        <v>192</v>
      </c>
      <c r="L45">
        <v>836473</v>
      </c>
      <c r="M45">
        <v>178912</v>
      </c>
      <c r="N45">
        <f t="shared" si="10"/>
        <v>1015385</v>
      </c>
      <c r="O45">
        <f t="shared" si="9"/>
        <v>211</v>
      </c>
    </row>
    <row r="46" spans="1:15" x14ac:dyDescent="0.15">
      <c r="J46">
        <f t="shared" si="7"/>
        <v>204</v>
      </c>
      <c r="K46">
        <f t="shared" si="8"/>
        <v>158</v>
      </c>
      <c r="L46">
        <v>583952</v>
      </c>
      <c r="M46">
        <v>321132</v>
      </c>
      <c r="N46">
        <f t="shared" si="10"/>
        <v>905084</v>
      </c>
      <c r="O46">
        <f t="shared" si="9"/>
        <v>172</v>
      </c>
    </row>
    <row r="47" spans="1:15" x14ac:dyDescent="0.15">
      <c r="J47">
        <f t="shared" si="7"/>
        <v>264</v>
      </c>
      <c r="K47">
        <f t="shared" si="8"/>
        <v>179</v>
      </c>
      <c r="L47">
        <v>812340</v>
      </c>
      <c r="M47">
        <v>61021</v>
      </c>
      <c r="N47">
        <f t="shared" si="10"/>
        <v>873361</v>
      </c>
      <c r="O47">
        <f t="shared" si="9"/>
        <v>183</v>
      </c>
    </row>
    <row r="48" spans="1:15" x14ac:dyDescent="0.15">
      <c r="J48">
        <f t="shared" si="7"/>
        <v>247</v>
      </c>
      <c r="K48">
        <f t="shared" si="8"/>
        <v>207</v>
      </c>
      <c r="L48">
        <v>673421</v>
      </c>
      <c r="M48">
        <v>573671</v>
      </c>
      <c r="N48">
        <f t="shared" si="10"/>
        <v>1247092</v>
      </c>
      <c r="O48">
        <f t="shared" si="9"/>
        <v>224</v>
      </c>
    </row>
    <row r="49" spans="10:15" x14ac:dyDescent="0.15">
      <c r="J49">
        <f t="shared" si="7"/>
        <v>287</v>
      </c>
      <c r="K49">
        <f t="shared" si="8"/>
        <v>187</v>
      </c>
      <c r="L49">
        <v>641200</v>
      </c>
      <c r="M49">
        <v>610070</v>
      </c>
      <c r="N49">
        <f t="shared" si="10"/>
        <v>1251270</v>
      </c>
      <c r="O49">
        <f t="shared" si="9"/>
        <v>225</v>
      </c>
    </row>
    <row r="50" spans="10:15" x14ac:dyDescent="0.15">
      <c r="J50">
        <f t="shared" si="7"/>
        <v>193</v>
      </c>
      <c r="K50">
        <f t="shared" si="8"/>
        <v>160</v>
      </c>
      <c r="L50">
        <v>837561</v>
      </c>
      <c r="M50">
        <v>62131</v>
      </c>
      <c r="N50">
        <f t="shared" si="10"/>
        <v>899692</v>
      </c>
      <c r="O50">
        <f t="shared" si="9"/>
        <v>162</v>
      </c>
    </row>
    <row r="51" spans="10:15" x14ac:dyDescent="0.15">
      <c r="J51">
        <f t="shared" si="7"/>
        <v>198</v>
      </c>
      <c r="K51">
        <f t="shared" si="8"/>
        <v>188</v>
      </c>
      <c r="L51">
        <v>812312</v>
      </c>
      <c r="M51">
        <v>67890</v>
      </c>
      <c r="N51">
        <f t="shared" si="10"/>
        <v>880202</v>
      </c>
      <c r="O51">
        <f t="shared" si="9"/>
        <v>189</v>
      </c>
    </row>
    <row r="52" spans="10:15" x14ac:dyDescent="0.15">
      <c r="J52">
        <f t="shared" si="7"/>
        <v>291</v>
      </c>
      <c r="K52">
        <f t="shared" si="8"/>
        <v>201</v>
      </c>
      <c r="L52">
        <v>695676</v>
      </c>
      <c r="M52">
        <v>622098</v>
      </c>
      <c r="N52">
        <f t="shared" si="10"/>
        <v>1317774</v>
      </c>
      <c r="O52">
        <f t="shared" si="9"/>
        <v>235</v>
      </c>
    </row>
    <row r="53" spans="10:15" x14ac:dyDescent="0.15">
      <c r="J53">
        <f t="shared" si="7"/>
        <v>232</v>
      </c>
      <c r="K53">
        <f t="shared" si="8"/>
        <v>172</v>
      </c>
      <c r="L53">
        <v>635679</v>
      </c>
      <c r="M53">
        <v>289091</v>
      </c>
      <c r="N53">
        <f t="shared" si="10"/>
        <v>924770</v>
      </c>
      <c r="O53">
        <f t="shared" si="9"/>
        <v>187</v>
      </c>
    </row>
    <row r="54" spans="10:15" x14ac:dyDescent="0.15">
      <c r="J54">
        <f t="shared" si="7"/>
        <v>228</v>
      </c>
      <c r="K54">
        <f t="shared" si="8"/>
        <v>182</v>
      </c>
      <c r="L54">
        <f>SUM(L39:L53)</f>
        <v>10740645</v>
      </c>
      <c r="M54">
        <f>SUM(M39:M53)</f>
        <v>4736696</v>
      </c>
      <c r="N54">
        <f>SUM(N39:N53)</f>
        <v>15477341</v>
      </c>
      <c r="O54">
        <f t="shared" si="9"/>
        <v>194</v>
      </c>
    </row>
  </sheetData>
  <mergeCells count="3">
    <mergeCell ref="A23:A38"/>
    <mergeCell ref="B38:C38"/>
    <mergeCell ref="D1:I1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13" sqref="E13"/>
    </sheetView>
  </sheetViews>
  <sheetFormatPr defaultRowHeight="13.5" x14ac:dyDescent="0.15"/>
  <cols>
    <col min="2" max="2" width="11" bestFit="1" customWidth="1"/>
    <col min="12" max="12" width="12.875" customWidth="1"/>
    <col min="13" max="13" width="12.125" customWidth="1"/>
    <col min="15" max="15" width="10.875" customWidth="1"/>
  </cols>
  <sheetData>
    <row r="1" spans="1:15" x14ac:dyDescent="0.15">
      <c r="D1" t="s">
        <v>0</v>
      </c>
    </row>
    <row r="2" spans="1:15" x14ac:dyDescent="0.15">
      <c r="A2" t="s">
        <v>1</v>
      </c>
      <c r="D2" t="s">
        <v>2</v>
      </c>
    </row>
    <row r="3" spans="1:15" x14ac:dyDescent="0.15">
      <c r="A3" t="s">
        <v>3</v>
      </c>
      <c r="D3" t="s">
        <v>4</v>
      </c>
    </row>
    <row r="5" spans="1:15" x14ac:dyDescent="0.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H11" sqref="H11"/>
    </sheetView>
  </sheetViews>
  <sheetFormatPr defaultRowHeight="13.5" x14ac:dyDescent="0.15"/>
  <cols>
    <col min="3" max="3" width="8.25" customWidth="1"/>
    <col min="4" max="4" width="6.125" customWidth="1"/>
    <col min="5" max="5" width="6.5" customWidth="1"/>
    <col min="6" max="6" width="6.375" customWidth="1"/>
    <col min="7" max="8" width="6.25" customWidth="1"/>
    <col min="9" max="9" width="6.5" customWidth="1"/>
    <col min="10" max="10" width="6.125" customWidth="1"/>
    <col min="11" max="11" width="6.375" customWidth="1"/>
    <col min="12" max="12" width="6" customWidth="1"/>
    <col min="13" max="13" width="6.25" customWidth="1"/>
    <col min="14" max="14" width="6.125" customWidth="1"/>
    <col min="15" max="15" width="6" customWidth="1"/>
    <col min="16" max="16" width="6.125" customWidth="1"/>
    <col min="17" max="17" width="6.625" customWidth="1"/>
    <col min="18" max="18" width="6.25" customWidth="1"/>
    <col min="19" max="19" width="6.125" customWidth="1"/>
    <col min="20" max="20" width="6.25" customWidth="1"/>
    <col min="21" max="21" width="6.5" customWidth="1"/>
    <col min="22" max="22" width="6.375" customWidth="1"/>
    <col min="23" max="23" width="6.5" customWidth="1"/>
    <col min="24" max="24" width="6" customWidth="1"/>
    <col min="25" max="25" width="5.875" customWidth="1"/>
    <col min="26" max="26" width="6.375" customWidth="1"/>
    <col min="27" max="28" width="6.5" customWidth="1"/>
    <col min="29" max="29" width="7.125" customWidth="1"/>
  </cols>
  <sheetData>
    <row r="1" spans="1:29" x14ac:dyDescent="0.15">
      <c r="F1" t="s">
        <v>94</v>
      </c>
    </row>
    <row r="2" spans="1:29" x14ac:dyDescent="0.15">
      <c r="A2" t="s">
        <v>1</v>
      </c>
      <c r="F2" t="s">
        <v>2</v>
      </c>
    </row>
    <row r="3" spans="1:29" x14ac:dyDescent="0.15">
      <c r="A3" t="s">
        <v>3</v>
      </c>
      <c r="F3" t="s">
        <v>4</v>
      </c>
    </row>
    <row r="4" spans="1:29" x14ac:dyDescent="0.15">
      <c r="F4" s="27" t="s">
        <v>97</v>
      </c>
      <c r="G4" s="27"/>
      <c r="H4" s="27" t="s">
        <v>98</v>
      </c>
      <c r="I4" s="27"/>
      <c r="J4" s="27" t="s">
        <v>99</v>
      </c>
      <c r="K4" s="27"/>
      <c r="L4" s="27" t="s">
        <v>100</v>
      </c>
      <c r="M4" s="27"/>
      <c r="N4" s="27" t="s">
        <v>101</v>
      </c>
      <c r="O4" s="27"/>
      <c r="P4" s="27" t="s">
        <v>102</v>
      </c>
      <c r="Q4" s="27"/>
      <c r="R4" s="27" t="s">
        <v>103</v>
      </c>
      <c r="S4" s="27"/>
      <c r="T4" s="27" t="s">
        <v>104</v>
      </c>
      <c r="U4" s="27"/>
      <c r="V4" s="27" t="s">
        <v>105</v>
      </c>
      <c r="W4" s="27"/>
      <c r="X4" s="27" t="s">
        <v>106</v>
      </c>
      <c r="Y4" s="27"/>
      <c r="Z4" s="27" t="s">
        <v>107</v>
      </c>
      <c r="AA4" s="27"/>
      <c r="AB4" s="27" t="s">
        <v>108</v>
      </c>
      <c r="AC4" s="27"/>
    </row>
    <row r="5" spans="1:29" x14ac:dyDescent="0.15">
      <c r="A5" t="s">
        <v>109</v>
      </c>
      <c r="B5" t="s">
        <v>110</v>
      </c>
      <c r="C5" t="s">
        <v>111</v>
      </c>
      <c r="D5" t="s">
        <v>95</v>
      </c>
      <c r="E5" t="s">
        <v>96</v>
      </c>
      <c r="F5" t="s">
        <v>95</v>
      </c>
      <c r="G5" t="s">
        <v>96</v>
      </c>
      <c r="H5" t="s">
        <v>95</v>
      </c>
      <c r="I5" t="s">
        <v>96</v>
      </c>
      <c r="J5" t="s">
        <v>95</v>
      </c>
      <c r="K5" t="s">
        <v>96</v>
      </c>
      <c r="L5" t="s">
        <v>95</v>
      </c>
      <c r="M5" t="s">
        <v>96</v>
      </c>
      <c r="N5" t="s">
        <v>95</v>
      </c>
      <c r="O5" t="s">
        <v>96</v>
      </c>
      <c r="P5" t="s">
        <v>95</v>
      </c>
      <c r="Q5" t="s">
        <v>96</v>
      </c>
      <c r="R5" t="s">
        <v>95</v>
      </c>
      <c r="S5" t="s">
        <v>96</v>
      </c>
      <c r="T5" t="s">
        <v>95</v>
      </c>
      <c r="U5" t="s">
        <v>96</v>
      </c>
      <c r="V5" t="s">
        <v>95</v>
      </c>
      <c r="W5" t="s">
        <v>96</v>
      </c>
      <c r="X5" t="s">
        <v>95</v>
      </c>
      <c r="Y5" t="s">
        <v>96</v>
      </c>
      <c r="Z5" t="s">
        <v>95</v>
      </c>
      <c r="AA5" t="s">
        <v>96</v>
      </c>
      <c r="AB5" t="s">
        <v>95</v>
      </c>
      <c r="AC5" t="s">
        <v>96</v>
      </c>
    </row>
    <row r="6" spans="1:29" x14ac:dyDescent="0.15">
      <c r="A6" s="4">
        <v>8031</v>
      </c>
      <c r="B6" s="4" t="s">
        <v>149</v>
      </c>
      <c r="C6" s="4" t="s">
        <v>140</v>
      </c>
      <c r="D6" s="4">
        <v>87</v>
      </c>
      <c r="E6" s="8">
        <v>0.01</v>
      </c>
      <c r="F6" s="10">
        <v>89</v>
      </c>
      <c r="G6" s="11">
        <v>0.01</v>
      </c>
      <c r="H6" s="10">
        <v>89</v>
      </c>
      <c r="I6" s="11">
        <v>0.01</v>
      </c>
      <c r="J6" s="10">
        <v>89</v>
      </c>
      <c r="K6" s="11">
        <v>0.01</v>
      </c>
      <c r="L6" s="10">
        <v>89</v>
      </c>
      <c r="M6" s="11">
        <v>0.01</v>
      </c>
      <c r="N6" s="10">
        <v>89</v>
      </c>
      <c r="O6" s="11">
        <v>0.01</v>
      </c>
      <c r="P6" s="10">
        <v>89</v>
      </c>
      <c r="Q6" s="11">
        <v>0.01</v>
      </c>
      <c r="R6" s="10">
        <v>89</v>
      </c>
      <c r="S6" s="11">
        <v>0.01</v>
      </c>
      <c r="T6" s="10">
        <v>89</v>
      </c>
      <c r="U6" s="11">
        <v>0.01</v>
      </c>
      <c r="V6" s="10">
        <v>89</v>
      </c>
      <c r="W6" s="11">
        <v>0.01</v>
      </c>
    </row>
    <row r="7" spans="1:29" x14ac:dyDescent="0.15">
      <c r="A7" s="4">
        <v>8028</v>
      </c>
      <c r="B7" s="4" t="s">
        <v>146</v>
      </c>
      <c r="C7" s="4" t="s">
        <v>140</v>
      </c>
      <c r="D7" s="4">
        <v>83</v>
      </c>
      <c r="E7" s="9">
        <v>1.11E-2</v>
      </c>
      <c r="F7" s="10">
        <v>89</v>
      </c>
      <c r="G7" s="11">
        <v>0.01</v>
      </c>
      <c r="H7" s="10">
        <v>89</v>
      </c>
      <c r="I7" s="11">
        <v>0.01</v>
      </c>
      <c r="J7" s="10">
        <v>89</v>
      </c>
      <c r="K7" s="11">
        <v>0.01</v>
      </c>
      <c r="L7" s="10">
        <v>89</v>
      </c>
      <c r="M7" s="11">
        <v>0.01</v>
      </c>
      <c r="N7" s="10">
        <v>89</v>
      </c>
      <c r="O7" s="11">
        <v>0.01</v>
      </c>
      <c r="P7" s="10">
        <v>89</v>
      </c>
      <c r="Q7" s="11">
        <v>0.01</v>
      </c>
      <c r="R7" s="10">
        <v>89</v>
      </c>
      <c r="S7" s="11">
        <v>0.01</v>
      </c>
      <c r="T7" s="10">
        <v>89</v>
      </c>
      <c r="U7" s="11">
        <v>0.01</v>
      </c>
      <c r="V7" s="10">
        <v>89</v>
      </c>
      <c r="W7" s="11">
        <v>0.01</v>
      </c>
    </row>
    <row r="8" spans="1:29" x14ac:dyDescent="0.15">
      <c r="A8" s="4">
        <v>8032</v>
      </c>
      <c r="B8" s="4" t="s">
        <v>150</v>
      </c>
      <c r="C8" s="4" t="s">
        <v>140</v>
      </c>
      <c r="D8" s="4">
        <v>89</v>
      </c>
      <c r="E8" s="9">
        <v>1.2E-2</v>
      </c>
      <c r="F8" s="10">
        <v>89</v>
      </c>
      <c r="G8" s="11">
        <v>0.01</v>
      </c>
      <c r="H8" s="10">
        <v>89</v>
      </c>
      <c r="I8" s="11">
        <v>0.01</v>
      </c>
      <c r="J8" s="10">
        <v>89</v>
      </c>
      <c r="K8" s="11">
        <v>0.01</v>
      </c>
      <c r="L8" s="10">
        <v>89</v>
      </c>
      <c r="M8" s="11">
        <v>0.01</v>
      </c>
      <c r="N8" s="10">
        <v>89</v>
      </c>
      <c r="O8" s="11">
        <v>0.01</v>
      </c>
      <c r="P8" s="10">
        <v>89</v>
      </c>
      <c r="Q8" s="11">
        <v>0.01</v>
      </c>
      <c r="R8" s="10">
        <v>89</v>
      </c>
      <c r="S8" s="11">
        <v>0.01</v>
      </c>
      <c r="T8" s="10">
        <v>89</v>
      </c>
      <c r="U8" s="11">
        <v>0.01</v>
      </c>
      <c r="V8" s="10">
        <v>89</v>
      </c>
      <c r="W8" s="11">
        <v>0.01</v>
      </c>
    </row>
    <row r="9" spans="1:29" x14ac:dyDescent="0.15">
      <c r="A9" s="4">
        <v>8036</v>
      </c>
      <c r="B9" s="4" t="s">
        <v>154</v>
      </c>
      <c r="C9" s="4" t="s">
        <v>140</v>
      </c>
      <c r="D9" s="4">
        <v>85</v>
      </c>
      <c r="E9" s="9">
        <v>1.2E-2</v>
      </c>
      <c r="F9" s="10">
        <v>89</v>
      </c>
      <c r="G9" s="11">
        <v>0.01</v>
      </c>
      <c r="H9" s="10">
        <v>89</v>
      </c>
      <c r="I9" s="11">
        <v>0.01</v>
      </c>
      <c r="J9" s="10">
        <v>89</v>
      </c>
      <c r="K9" s="11">
        <v>0.01</v>
      </c>
      <c r="L9" s="10">
        <v>89</v>
      </c>
      <c r="M9" s="11">
        <v>0.01</v>
      </c>
      <c r="N9" s="10">
        <v>89</v>
      </c>
      <c r="O9" s="11">
        <v>0.01</v>
      </c>
      <c r="P9" s="10">
        <v>89</v>
      </c>
      <c r="Q9" s="11">
        <v>0.01</v>
      </c>
      <c r="R9" s="10">
        <v>89</v>
      </c>
      <c r="S9" s="11">
        <v>0.01</v>
      </c>
      <c r="T9" s="10">
        <v>89</v>
      </c>
      <c r="U9" s="11">
        <v>0.01</v>
      </c>
      <c r="V9" s="10">
        <v>89</v>
      </c>
      <c r="W9" s="11">
        <v>0.01</v>
      </c>
    </row>
    <row r="10" spans="1:29" x14ac:dyDescent="0.15">
      <c r="A10" s="4">
        <v>8027</v>
      </c>
      <c r="B10" s="4" t="s">
        <v>145</v>
      </c>
      <c r="C10" s="4" t="s">
        <v>140</v>
      </c>
      <c r="D10" s="4">
        <v>82</v>
      </c>
      <c r="E10" s="9">
        <v>1.4499999999999999E-2</v>
      </c>
      <c r="F10" s="10">
        <v>88</v>
      </c>
      <c r="G10" s="11">
        <v>0.01</v>
      </c>
      <c r="H10" s="10">
        <v>88</v>
      </c>
      <c r="I10" s="11">
        <v>0.01</v>
      </c>
      <c r="J10" s="10">
        <v>88</v>
      </c>
      <c r="K10" s="11">
        <v>0.01</v>
      </c>
      <c r="L10" s="10">
        <v>88</v>
      </c>
      <c r="M10" s="11">
        <v>0.01</v>
      </c>
      <c r="N10" s="10">
        <v>88</v>
      </c>
      <c r="O10" s="11">
        <v>0.01</v>
      </c>
      <c r="P10" s="10">
        <v>88</v>
      </c>
      <c r="Q10" s="11">
        <v>0.01</v>
      </c>
      <c r="R10" s="10">
        <v>88</v>
      </c>
      <c r="S10" s="11">
        <v>0.01</v>
      </c>
      <c r="T10" s="10">
        <v>88</v>
      </c>
      <c r="U10" s="11">
        <v>0.01</v>
      </c>
      <c r="V10" s="10">
        <v>88</v>
      </c>
      <c r="W10" s="11">
        <v>0.01</v>
      </c>
    </row>
    <row r="11" spans="1:29" x14ac:dyDescent="0.15">
      <c r="A11" s="4">
        <v>8025</v>
      </c>
      <c r="B11" s="4" t="s">
        <v>143</v>
      </c>
      <c r="C11" s="4" t="s">
        <v>140</v>
      </c>
      <c r="D11" s="4">
        <v>89</v>
      </c>
      <c r="E11" s="9">
        <v>2.1000000000000001E-2</v>
      </c>
      <c r="F11" s="10">
        <v>90</v>
      </c>
      <c r="G11" s="11">
        <v>0.01</v>
      </c>
      <c r="H11" s="10">
        <v>90</v>
      </c>
      <c r="I11" s="11">
        <v>0.01</v>
      </c>
      <c r="J11" s="10">
        <v>90</v>
      </c>
      <c r="K11" s="11">
        <v>0.01</v>
      </c>
      <c r="L11" s="10">
        <v>90</v>
      </c>
      <c r="M11" s="11">
        <v>0.01</v>
      </c>
      <c r="N11" s="10">
        <v>90</v>
      </c>
      <c r="O11" s="11">
        <v>0.01</v>
      </c>
      <c r="P11" s="10">
        <v>90</v>
      </c>
      <c r="Q11" s="11">
        <v>0.01</v>
      </c>
      <c r="R11" s="10">
        <v>90</v>
      </c>
      <c r="S11" s="11">
        <v>0.01</v>
      </c>
      <c r="T11" s="10">
        <v>90</v>
      </c>
      <c r="U11" s="11">
        <v>0.01</v>
      </c>
      <c r="V11" s="10">
        <v>90</v>
      </c>
      <c r="W11" s="11">
        <v>0.01</v>
      </c>
    </row>
    <row r="12" spans="1:29" x14ac:dyDescent="0.15">
      <c r="A12" s="4">
        <v>8030</v>
      </c>
      <c r="B12" s="4" t="s">
        <v>148</v>
      </c>
      <c r="C12" s="4" t="s">
        <v>140</v>
      </c>
      <c r="D12" s="4">
        <v>80</v>
      </c>
      <c r="E12" s="9">
        <v>2.12E-2</v>
      </c>
      <c r="F12" s="10">
        <v>99</v>
      </c>
      <c r="G12" s="11">
        <v>0.01</v>
      </c>
      <c r="H12" s="10">
        <v>99</v>
      </c>
      <c r="I12" s="11">
        <v>0.01</v>
      </c>
      <c r="J12" s="10">
        <v>99</v>
      </c>
      <c r="K12" s="11">
        <v>0.01</v>
      </c>
      <c r="L12" s="10">
        <v>99</v>
      </c>
      <c r="M12" s="11">
        <v>0.01</v>
      </c>
      <c r="N12" s="10">
        <v>99</v>
      </c>
      <c r="O12" s="11">
        <v>0.01</v>
      </c>
      <c r="P12" s="10">
        <v>99</v>
      </c>
      <c r="Q12" s="11">
        <v>0.01</v>
      </c>
      <c r="R12" s="10">
        <v>99</v>
      </c>
      <c r="S12" s="11">
        <v>0.01</v>
      </c>
      <c r="T12" s="10">
        <v>99</v>
      </c>
      <c r="U12" s="11">
        <v>0.01</v>
      </c>
      <c r="V12" s="10">
        <v>99</v>
      </c>
      <c r="W12" s="11">
        <v>0.01</v>
      </c>
    </row>
    <row r="13" spans="1:29" x14ac:dyDescent="0.15">
      <c r="A13" s="4">
        <v>8037</v>
      </c>
      <c r="B13" s="4" t="s">
        <v>155</v>
      </c>
      <c r="C13" s="4" t="s">
        <v>140</v>
      </c>
      <c r="D13" s="4">
        <v>81</v>
      </c>
      <c r="E13" s="9">
        <v>0.03</v>
      </c>
      <c r="F13" s="10">
        <v>98</v>
      </c>
      <c r="G13" s="11">
        <v>0.01</v>
      </c>
      <c r="H13" s="10">
        <v>98</v>
      </c>
      <c r="I13" s="11">
        <v>0.01</v>
      </c>
      <c r="J13" s="10">
        <v>98</v>
      </c>
      <c r="K13" s="11">
        <v>0.01</v>
      </c>
      <c r="L13" s="10">
        <v>98</v>
      </c>
      <c r="M13" s="11">
        <v>0.01</v>
      </c>
      <c r="N13" s="10">
        <v>98</v>
      </c>
      <c r="O13" s="11">
        <v>0.01</v>
      </c>
      <c r="P13" s="10">
        <v>98</v>
      </c>
      <c r="Q13" s="11">
        <v>0.01</v>
      </c>
      <c r="R13" s="10">
        <v>98</v>
      </c>
      <c r="S13" s="11">
        <v>0.01</v>
      </c>
      <c r="T13" s="10">
        <v>98</v>
      </c>
      <c r="U13" s="11">
        <v>0.01</v>
      </c>
      <c r="V13" s="10">
        <v>98</v>
      </c>
      <c r="W13" s="11">
        <v>0.01</v>
      </c>
    </row>
    <row r="14" spans="1:29" x14ac:dyDescent="0.15">
      <c r="A14" s="4">
        <v>8035</v>
      </c>
      <c r="B14" s="4" t="s">
        <v>153</v>
      </c>
      <c r="C14" s="4" t="s">
        <v>140</v>
      </c>
      <c r="D14" s="4">
        <v>84</v>
      </c>
      <c r="E14" s="9">
        <v>3.1E-2</v>
      </c>
      <c r="F14" s="10">
        <v>89</v>
      </c>
      <c r="G14" s="11">
        <v>0.01</v>
      </c>
      <c r="H14" s="10">
        <v>89</v>
      </c>
      <c r="I14" s="11">
        <v>0.01</v>
      </c>
      <c r="J14" s="10">
        <v>89</v>
      </c>
      <c r="K14" s="11">
        <v>0.01</v>
      </c>
      <c r="L14" s="10">
        <v>89</v>
      </c>
      <c r="M14" s="11">
        <v>0.01</v>
      </c>
      <c r="N14" s="10">
        <v>89</v>
      </c>
      <c r="O14" s="11">
        <v>0.01</v>
      </c>
      <c r="P14" s="10">
        <v>89</v>
      </c>
      <c r="Q14" s="11">
        <v>0.01</v>
      </c>
      <c r="R14" s="10">
        <v>89</v>
      </c>
      <c r="S14" s="11">
        <v>0.01</v>
      </c>
      <c r="T14" s="10">
        <v>89</v>
      </c>
      <c r="U14" s="11">
        <v>0.01</v>
      </c>
      <c r="V14" s="10">
        <v>89</v>
      </c>
      <c r="W14" s="11">
        <v>0.01</v>
      </c>
    </row>
    <row r="15" spans="1:29" x14ac:dyDescent="0.15">
      <c r="A15" s="4">
        <v>8033</v>
      </c>
      <c r="B15" s="4" t="s">
        <v>151</v>
      </c>
      <c r="C15" s="4" t="s">
        <v>140</v>
      </c>
      <c r="D15" s="4">
        <v>83</v>
      </c>
      <c r="E15" s="9">
        <v>3.1E-2</v>
      </c>
      <c r="F15" s="10">
        <v>85</v>
      </c>
      <c r="G15" s="11">
        <v>0.01</v>
      </c>
      <c r="H15" s="10">
        <v>85</v>
      </c>
      <c r="I15" s="11">
        <v>0.01</v>
      </c>
      <c r="J15" s="10">
        <v>85</v>
      </c>
      <c r="K15" s="11">
        <v>0.01</v>
      </c>
      <c r="L15" s="10">
        <v>85</v>
      </c>
      <c r="M15" s="11">
        <v>0.01</v>
      </c>
      <c r="N15" s="10">
        <v>85</v>
      </c>
      <c r="O15" s="11">
        <v>0.01</v>
      </c>
      <c r="P15" s="10">
        <v>85</v>
      </c>
      <c r="Q15" s="11">
        <v>0.01</v>
      </c>
      <c r="R15" s="10">
        <v>85</v>
      </c>
      <c r="S15" s="11">
        <v>0.01</v>
      </c>
      <c r="T15" s="10">
        <v>85</v>
      </c>
      <c r="U15" s="11">
        <v>0.01</v>
      </c>
      <c r="V15" s="10">
        <v>85</v>
      </c>
      <c r="W15" s="11">
        <v>0.01</v>
      </c>
    </row>
    <row r="16" spans="1:29" x14ac:dyDescent="0.15">
      <c r="A16" s="4">
        <v>8023</v>
      </c>
      <c r="B16" s="4" t="s">
        <v>141</v>
      </c>
      <c r="C16" s="4" t="s">
        <v>140</v>
      </c>
      <c r="D16" s="4">
        <v>87</v>
      </c>
      <c r="E16" s="9">
        <v>3.2000000000000001E-2</v>
      </c>
      <c r="F16" s="10">
        <v>90</v>
      </c>
      <c r="G16" s="11">
        <v>0.01</v>
      </c>
      <c r="H16" s="10">
        <v>90</v>
      </c>
      <c r="I16" s="11">
        <v>0.01</v>
      </c>
      <c r="J16" s="10">
        <v>90</v>
      </c>
      <c r="K16" s="11">
        <v>0.01</v>
      </c>
      <c r="L16" s="10">
        <v>90</v>
      </c>
      <c r="M16" s="11">
        <v>0.01</v>
      </c>
      <c r="N16" s="10">
        <v>90</v>
      </c>
      <c r="O16" s="11">
        <v>0.01</v>
      </c>
      <c r="P16" s="10">
        <v>90</v>
      </c>
      <c r="Q16" s="11">
        <v>0.01</v>
      </c>
      <c r="R16" s="10">
        <v>90</v>
      </c>
      <c r="S16" s="11">
        <v>0.01</v>
      </c>
      <c r="T16" s="10">
        <v>90</v>
      </c>
      <c r="U16" s="11">
        <v>0.01</v>
      </c>
      <c r="V16" s="10">
        <v>90</v>
      </c>
      <c r="W16" s="11">
        <v>0.01</v>
      </c>
    </row>
    <row r="17" spans="1:23" x14ac:dyDescent="0.15">
      <c r="A17" s="4">
        <v>8026</v>
      </c>
      <c r="B17" s="4" t="s">
        <v>144</v>
      </c>
      <c r="C17" s="4" t="s">
        <v>140</v>
      </c>
      <c r="D17" s="4">
        <v>84</v>
      </c>
      <c r="E17" s="9">
        <v>3.2000000000000001E-2</v>
      </c>
      <c r="F17" s="10">
        <v>90</v>
      </c>
      <c r="G17" s="11">
        <v>0.01</v>
      </c>
      <c r="H17" s="10">
        <v>90</v>
      </c>
      <c r="I17" s="11">
        <v>0.01</v>
      </c>
      <c r="J17" s="10">
        <v>90</v>
      </c>
      <c r="K17" s="11">
        <v>0.01</v>
      </c>
      <c r="L17" s="10">
        <v>90</v>
      </c>
      <c r="M17" s="11">
        <v>0.01</v>
      </c>
      <c r="N17" s="10">
        <v>90</v>
      </c>
      <c r="O17" s="11">
        <v>0.01</v>
      </c>
      <c r="P17" s="10">
        <v>90</v>
      </c>
      <c r="Q17" s="11">
        <v>0.01</v>
      </c>
      <c r="R17" s="10">
        <v>90</v>
      </c>
      <c r="S17" s="11">
        <v>0.01</v>
      </c>
      <c r="T17" s="10">
        <v>90</v>
      </c>
      <c r="U17" s="11">
        <v>0.01</v>
      </c>
      <c r="V17" s="10">
        <v>90</v>
      </c>
      <c r="W17" s="11">
        <v>0.01</v>
      </c>
    </row>
    <row r="18" spans="1:23" x14ac:dyDescent="0.15">
      <c r="A18" s="4">
        <v>8029</v>
      </c>
      <c r="B18" s="4" t="s">
        <v>147</v>
      </c>
      <c r="C18" s="4" t="s">
        <v>140</v>
      </c>
      <c r="D18" s="4">
        <v>81</v>
      </c>
      <c r="E18" s="9">
        <v>3.2300000000000002E-2</v>
      </c>
      <c r="F18" s="10">
        <v>97</v>
      </c>
      <c r="G18" s="11">
        <v>0.01</v>
      </c>
      <c r="H18" s="10">
        <v>97</v>
      </c>
      <c r="I18" s="11">
        <v>0.01</v>
      </c>
      <c r="J18" s="10">
        <v>97</v>
      </c>
      <c r="K18" s="11">
        <v>0.01</v>
      </c>
      <c r="L18" s="10">
        <v>97</v>
      </c>
      <c r="M18" s="11">
        <v>0.01</v>
      </c>
      <c r="N18" s="10">
        <v>97</v>
      </c>
      <c r="O18" s="11">
        <v>0.01</v>
      </c>
      <c r="P18" s="10">
        <v>97</v>
      </c>
      <c r="Q18" s="11">
        <v>0.01</v>
      </c>
      <c r="R18" s="10">
        <v>97</v>
      </c>
      <c r="S18" s="11">
        <v>0.01</v>
      </c>
      <c r="T18" s="10">
        <v>97</v>
      </c>
      <c r="U18" s="11">
        <v>0.01</v>
      </c>
      <c r="V18" s="10">
        <v>97</v>
      </c>
      <c r="W18" s="11">
        <v>0.01</v>
      </c>
    </row>
    <row r="19" spans="1:23" x14ac:dyDescent="0.15">
      <c r="A19" s="4">
        <v>8024</v>
      </c>
      <c r="B19" s="4" t="s">
        <v>142</v>
      </c>
      <c r="C19" s="4" t="s">
        <v>140</v>
      </c>
      <c r="D19" s="4">
        <v>84</v>
      </c>
      <c r="E19" s="9">
        <v>4.0999999999999995E-2</v>
      </c>
      <c r="F19" s="10">
        <v>92</v>
      </c>
      <c r="G19" s="11">
        <v>0.01</v>
      </c>
      <c r="H19" s="10">
        <v>92</v>
      </c>
      <c r="I19" s="11">
        <v>0.01</v>
      </c>
      <c r="J19" s="10">
        <v>92</v>
      </c>
      <c r="K19" s="11">
        <v>0.01</v>
      </c>
      <c r="L19" s="10">
        <v>92</v>
      </c>
      <c r="M19" s="11">
        <v>0.01</v>
      </c>
      <c r="N19" s="10">
        <v>92</v>
      </c>
      <c r="O19" s="11">
        <v>0.01</v>
      </c>
      <c r="P19" s="10">
        <v>92</v>
      </c>
      <c r="Q19" s="11">
        <v>0.01</v>
      </c>
      <c r="R19" s="10">
        <v>92</v>
      </c>
      <c r="S19" s="11">
        <v>0.01</v>
      </c>
      <c r="T19" s="10">
        <v>92</v>
      </c>
      <c r="U19" s="11">
        <v>0.01</v>
      </c>
      <c r="V19" s="10">
        <v>92</v>
      </c>
      <c r="W19" s="11">
        <v>0.01</v>
      </c>
    </row>
    <row r="20" spans="1:23" x14ac:dyDescent="0.15">
      <c r="A20" s="4">
        <v>8034</v>
      </c>
      <c r="B20" s="4" t="s">
        <v>152</v>
      </c>
      <c r="C20" s="4" t="s">
        <v>140</v>
      </c>
      <c r="D20" s="4">
        <v>90</v>
      </c>
      <c r="E20" s="8">
        <v>0.1</v>
      </c>
      <c r="F20" s="10">
        <v>92</v>
      </c>
      <c r="G20" s="11">
        <v>0.01</v>
      </c>
      <c r="H20" s="10">
        <v>92</v>
      </c>
      <c r="I20" s="11">
        <v>0.01</v>
      </c>
      <c r="J20" s="10">
        <v>92</v>
      </c>
      <c r="K20" s="11">
        <v>0.01</v>
      </c>
      <c r="L20" s="10">
        <v>92</v>
      </c>
      <c r="M20" s="11">
        <v>0.01</v>
      </c>
      <c r="N20" s="10">
        <v>92</v>
      </c>
      <c r="O20" s="11">
        <v>0.01</v>
      </c>
      <c r="P20" s="10">
        <v>92</v>
      </c>
      <c r="Q20" s="11">
        <v>0.01</v>
      </c>
      <c r="R20" s="10">
        <v>92</v>
      </c>
      <c r="S20" s="11">
        <v>0.01</v>
      </c>
      <c r="T20" s="10">
        <v>92</v>
      </c>
      <c r="U20" s="11">
        <v>0.01</v>
      </c>
      <c r="V20" s="10">
        <v>92</v>
      </c>
      <c r="W20" s="11">
        <v>0.01</v>
      </c>
    </row>
  </sheetData>
  <mergeCells count="12">
    <mergeCell ref="AB4:AC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2" sqref="B12"/>
    </sheetView>
  </sheetViews>
  <sheetFormatPr defaultRowHeight="13.5" x14ac:dyDescent="0.15"/>
  <sheetData>
    <row r="1" spans="1:6" x14ac:dyDescent="0.15">
      <c r="F1" t="s">
        <v>114</v>
      </c>
    </row>
    <row r="2" spans="1:6" x14ac:dyDescent="0.15">
      <c r="A2" t="s">
        <v>1</v>
      </c>
      <c r="F2" t="s">
        <v>2</v>
      </c>
    </row>
    <row r="3" spans="1:6" x14ac:dyDescent="0.15">
      <c r="A3" t="s">
        <v>3</v>
      </c>
      <c r="F3" t="s">
        <v>4</v>
      </c>
    </row>
    <row r="5" spans="1:6" x14ac:dyDescent="0.15">
      <c r="A5" t="s">
        <v>112</v>
      </c>
      <c r="B5" t="s">
        <v>95</v>
      </c>
      <c r="C5" t="s">
        <v>96</v>
      </c>
      <c r="D5" t="s">
        <v>113</v>
      </c>
    </row>
    <row r="6" spans="1:6" x14ac:dyDescent="0.15">
      <c r="A6" t="s">
        <v>221</v>
      </c>
      <c r="B6">
        <v>9.1</v>
      </c>
      <c r="C6" s="11">
        <v>0.05</v>
      </c>
      <c r="D6" s="11">
        <v>0.09</v>
      </c>
    </row>
    <row r="7" spans="1:6" x14ac:dyDescent="0.15">
      <c r="A7" t="s">
        <v>222</v>
      </c>
      <c r="B7">
        <v>9.1999999999999993</v>
      </c>
      <c r="C7" s="11">
        <v>0.04</v>
      </c>
      <c r="D7" s="11">
        <v>0.08</v>
      </c>
    </row>
    <row r="8" spans="1:6" x14ac:dyDescent="0.15">
      <c r="A8" t="s">
        <v>223</v>
      </c>
      <c r="B8">
        <v>9.3000000000000007</v>
      </c>
      <c r="C8" s="11">
        <v>0.03</v>
      </c>
      <c r="D8" s="11">
        <v>7.0000000000000007E-2</v>
      </c>
    </row>
    <row r="9" spans="1:6" x14ac:dyDescent="0.15">
      <c r="A9" t="s">
        <v>224</v>
      </c>
      <c r="B9">
        <v>9.4</v>
      </c>
      <c r="C9" s="11">
        <v>0.02</v>
      </c>
      <c r="D9" s="11">
        <v>0.06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5" sqref="K25"/>
    </sheetView>
  </sheetViews>
  <sheetFormatPr defaultRowHeight="13.5" x14ac:dyDescent="0.15"/>
  <sheetData>
    <row r="1" spans="1:17" x14ac:dyDescent="0.15">
      <c r="F1" t="s">
        <v>225</v>
      </c>
    </row>
    <row r="2" spans="1:17" x14ac:dyDescent="0.15">
      <c r="A2" t="s">
        <v>1</v>
      </c>
      <c r="F2" t="s">
        <v>2</v>
      </c>
    </row>
    <row r="3" spans="1:17" x14ac:dyDescent="0.15">
      <c r="A3" t="s">
        <v>3</v>
      </c>
      <c r="F3" t="s">
        <v>4</v>
      </c>
    </row>
    <row r="5" spans="1:17" x14ac:dyDescent="0.15">
      <c r="A5" t="s">
        <v>109</v>
      </c>
      <c r="B5" t="s">
        <v>110</v>
      </c>
      <c r="C5" t="s">
        <v>226</v>
      </c>
      <c r="D5" t="s">
        <v>115</v>
      </c>
      <c r="E5" t="s">
        <v>116</v>
      </c>
      <c r="F5" t="s">
        <v>227</v>
      </c>
      <c r="G5" t="s">
        <v>12</v>
      </c>
      <c r="H5" t="s">
        <v>116</v>
      </c>
      <c r="I5" t="s">
        <v>228</v>
      </c>
      <c r="J5" t="s">
        <v>12</v>
      </c>
      <c r="K5" t="s">
        <v>116</v>
      </c>
      <c r="L5" t="s">
        <v>229</v>
      </c>
      <c r="M5" t="s">
        <v>12</v>
      </c>
      <c r="N5" t="s">
        <v>116</v>
      </c>
      <c r="O5" t="s">
        <v>230</v>
      </c>
      <c r="P5" t="s">
        <v>12</v>
      </c>
      <c r="Q5" t="s">
        <v>116</v>
      </c>
    </row>
    <row r="6" spans="1:17" x14ac:dyDescent="0.15">
      <c r="A6" s="4">
        <v>8031</v>
      </c>
      <c r="B6" s="4" t="s">
        <v>149</v>
      </c>
      <c r="C6">
        <v>456</v>
      </c>
      <c r="D6">
        <v>2340</v>
      </c>
      <c r="E6" s="11">
        <v>0.8</v>
      </c>
      <c r="F6">
        <v>456</v>
      </c>
      <c r="G6">
        <v>123</v>
      </c>
      <c r="H6" s="11">
        <v>0.1</v>
      </c>
    </row>
    <row r="7" spans="1:17" x14ac:dyDescent="0.15">
      <c r="A7" s="4">
        <v>8028</v>
      </c>
      <c r="B7" s="4" t="s">
        <v>146</v>
      </c>
      <c r="C7">
        <v>456</v>
      </c>
      <c r="D7">
        <v>2340</v>
      </c>
      <c r="E7" s="11">
        <v>0.8</v>
      </c>
      <c r="F7">
        <v>456</v>
      </c>
      <c r="G7">
        <v>123</v>
      </c>
      <c r="H7" s="11">
        <v>0.1</v>
      </c>
    </row>
    <row r="8" spans="1:17" x14ac:dyDescent="0.15">
      <c r="A8" s="4">
        <v>8032</v>
      </c>
      <c r="B8" s="4" t="s">
        <v>150</v>
      </c>
      <c r="C8">
        <v>456</v>
      </c>
      <c r="D8">
        <v>2340</v>
      </c>
      <c r="E8" s="11">
        <v>0.8</v>
      </c>
      <c r="F8">
        <v>456</v>
      </c>
      <c r="G8">
        <v>123</v>
      </c>
      <c r="H8" s="11">
        <v>0.1</v>
      </c>
    </row>
    <row r="9" spans="1:17" x14ac:dyDescent="0.15">
      <c r="A9" s="4">
        <v>8036</v>
      </c>
      <c r="B9" s="4" t="s">
        <v>154</v>
      </c>
      <c r="C9">
        <v>456</v>
      </c>
      <c r="D9">
        <v>2340</v>
      </c>
      <c r="E9" s="11">
        <v>0.8</v>
      </c>
      <c r="F9">
        <v>456</v>
      </c>
      <c r="G9">
        <v>123</v>
      </c>
      <c r="H9" s="11">
        <v>0.1</v>
      </c>
    </row>
    <row r="10" spans="1:17" x14ac:dyDescent="0.15">
      <c r="A10" s="4">
        <v>8027</v>
      </c>
      <c r="B10" s="4" t="s">
        <v>145</v>
      </c>
      <c r="C10">
        <v>456</v>
      </c>
      <c r="D10">
        <v>2340</v>
      </c>
      <c r="E10" s="11">
        <v>0.8</v>
      </c>
      <c r="F10">
        <v>456</v>
      </c>
      <c r="G10">
        <v>123</v>
      </c>
      <c r="H10" s="11">
        <v>0.1</v>
      </c>
    </row>
    <row r="11" spans="1:17" x14ac:dyDescent="0.15">
      <c r="A11" s="4">
        <v>8025</v>
      </c>
      <c r="B11" s="4" t="s">
        <v>143</v>
      </c>
      <c r="C11">
        <v>456</v>
      </c>
      <c r="D11">
        <v>2340</v>
      </c>
      <c r="E11" s="11">
        <v>0.8</v>
      </c>
      <c r="F11">
        <v>456</v>
      </c>
      <c r="G11">
        <v>123</v>
      </c>
      <c r="H11" s="11">
        <v>0.1</v>
      </c>
    </row>
    <row r="12" spans="1:17" x14ac:dyDescent="0.15">
      <c r="A12" s="4">
        <v>8030</v>
      </c>
      <c r="B12" s="4" t="s">
        <v>148</v>
      </c>
      <c r="C12">
        <v>456</v>
      </c>
      <c r="D12">
        <v>2340</v>
      </c>
      <c r="E12" s="11">
        <v>0.8</v>
      </c>
      <c r="F12">
        <v>456</v>
      </c>
      <c r="G12">
        <v>123</v>
      </c>
      <c r="H12" s="11">
        <v>0.1</v>
      </c>
    </row>
    <row r="13" spans="1:17" x14ac:dyDescent="0.15">
      <c r="A13" s="4">
        <v>8037</v>
      </c>
      <c r="B13" s="4" t="s">
        <v>155</v>
      </c>
      <c r="C13">
        <v>456</v>
      </c>
      <c r="D13">
        <v>2340</v>
      </c>
      <c r="E13" s="11">
        <v>0.8</v>
      </c>
      <c r="F13">
        <v>456</v>
      </c>
      <c r="G13">
        <v>123</v>
      </c>
      <c r="H13" s="11">
        <v>0.1</v>
      </c>
    </row>
    <row r="14" spans="1:17" x14ac:dyDescent="0.15">
      <c r="A14" s="4">
        <v>8035</v>
      </c>
      <c r="B14" s="4" t="s">
        <v>153</v>
      </c>
      <c r="C14">
        <v>456</v>
      </c>
      <c r="D14">
        <v>2340</v>
      </c>
      <c r="E14" s="11">
        <v>0.8</v>
      </c>
      <c r="F14">
        <v>456</v>
      </c>
      <c r="G14">
        <v>123</v>
      </c>
      <c r="H14" s="11">
        <v>0.1</v>
      </c>
    </row>
    <row r="15" spans="1:17" x14ac:dyDescent="0.15">
      <c r="A15" s="4">
        <v>8033</v>
      </c>
      <c r="B15" s="4" t="s">
        <v>151</v>
      </c>
      <c r="C15">
        <v>456</v>
      </c>
      <c r="D15">
        <v>2340</v>
      </c>
      <c r="E15" s="11">
        <v>0.8</v>
      </c>
      <c r="F15">
        <v>456</v>
      </c>
      <c r="G15">
        <v>123</v>
      </c>
      <c r="H15" s="11">
        <v>0.1</v>
      </c>
    </row>
    <row r="16" spans="1:17" x14ac:dyDescent="0.15">
      <c r="A16" s="4">
        <v>8023</v>
      </c>
      <c r="B16" s="4" t="s">
        <v>141</v>
      </c>
      <c r="C16">
        <v>456</v>
      </c>
      <c r="D16">
        <v>2340</v>
      </c>
      <c r="E16" s="11">
        <v>0.8</v>
      </c>
      <c r="F16">
        <v>456</v>
      </c>
      <c r="G16">
        <v>123</v>
      </c>
      <c r="H16" s="11">
        <v>0.1</v>
      </c>
    </row>
    <row r="17" spans="1:8" x14ac:dyDescent="0.15">
      <c r="A17" s="4">
        <v>8026</v>
      </c>
      <c r="B17" s="4" t="s">
        <v>144</v>
      </c>
      <c r="C17">
        <v>456</v>
      </c>
      <c r="D17">
        <v>2340</v>
      </c>
      <c r="E17" s="11">
        <v>0.8</v>
      </c>
      <c r="F17">
        <v>456</v>
      </c>
      <c r="G17">
        <v>123</v>
      </c>
      <c r="H17" s="11">
        <v>0.1</v>
      </c>
    </row>
    <row r="18" spans="1:8" x14ac:dyDescent="0.15">
      <c r="A18" s="4">
        <v>8029</v>
      </c>
      <c r="B18" s="4" t="s">
        <v>147</v>
      </c>
      <c r="C18">
        <v>456</v>
      </c>
      <c r="D18">
        <v>2340</v>
      </c>
      <c r="E18" s="11">
        <v>0.8</v>
      </c>
      <c r="F18">
        <v>456</v>
      </c>
      <c r="G18">
        <v>123</v>
      </c>
      <c r="H18" s="11">
        <v>0.1</v>
      </c>
    </row>
    <row r="19" spans="1:8" x14ac:dyDescent="0.15">
      <c r="A19" s="4">
        <v>8024</v>
      </c>
      <c r="B19" s="4" t="s">
        <v>142</v>
      </c>
      <c r="C19">
        <v>456</v>
      </c>
      <c r="D19">
        <v>2340</v>
      </c>
      <c r="E19" s="11">
        <v>0.8</v>
      </c>
      <c r="F19">
        <v>456</v>
      </c>
      <c r="G19">
        <v>123</v>
      </c>
      <c r="H19" s="11">
        <v>0.1</v>
      </c>
    </row>
    <row r="20" spans="1:8" x14ac:dyDescent="0.15">
      <c r="A20" s="4">
        <v>8034</v>
      </c>
      <c r="B20" s="4" t="s">
        <v>152</v>
      </c>
      <c r="C20">
        <v>456</v>
      </c>
      <c r="D20">
        <v>2340</v>
      </c>
      <c r="E20" s="11">
        <v>0.8</v>
      </c>
      <c r="F20">
        <v>456</v>
      </c>
      <c r="G20">
        <v>123</v>
      </c>
      <c r="H20" s="11">
        <v>0.1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:G14"/>
    </sheetView>
  </sheetViews>
  <sheetFormatPr defaultRowHeight="13.5" x14ac:dyDescent="0.15"/>
  <sheetData>
    <row r="1" spans="1:7" x14ac:dyDescent="0.15">
      <c r="F1" t="s">
        <v>122</v>
      </c>
    </row>
    <row r="2" spans="1:7" x14ac:dyDescent="0.15">
      <c r="A2" t="s">
        <v>1</v>
      </c>
      <c r="F2" t="s">
        <v>2</v>
      </c>
    </row>
    <row r="3" spans="1:7" x14ac:dyDescent="0.15">
      <c r="A3" t="s">
        <v>3</v>
      </c>
      <c r="F3" t="s">
        <v>4</v>
      </c>
    </row>
    <row r="5" spans="1:7" x14ac:dyDescent="0.15">
      <c r="A5" t="s">
        <v>109</v>
      </c>
      <c r="B5" t="s">
        <v>110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N16" sqref="N16"/>
    </sheetView>
  </sheetViews>
  <sheetFormatPr defaultRowHeight="13.5" x14ac:dyDescent="0.15"/>
  <cols>
    <col min="1" max="1" width="11.5" customWidth="1"/>
    <col min="2" max="2" width="10.75" customWidth="1"/>
    <col min="8" max="8" width="11" bestFit="1" customWidth="1"/>
    <col min="10" max="10" width="15.125" bestFit="1" customWidth="1"/>
  </cols>
  <sheetData>
    <row r="1" spans="1:10" x14ac:dyDescent="0.15">
      <c r="F1" t="s">
        <v>123</v>
      </c>
    </row>
    <row r="2" spans="1:10" x14ac:dyDescent="0.15">
      <c r="A2" t="s">
        <v>1</v>
      </c>
      <c r="F2" t="s">
        <v>2</v>
      </c>
    </row>
    <row r="3" spans="1:10" x14ac:dyDescent="0.15">
      <c r="A3" t="s">
        <v>3</v>
      </c>
      <c r="F3" t="s">
        <v>4</v>
      </c>
    </row>
    <row r="6" spans="1:10" x14ac:dyDescent="0.15">
      <c r="A6" s="4" t="s">
        <v>124</v>
      </c>
      <c r="B6" s="4" t="s">
        <v>125</v>
      </c>
      <c r="C6" s="4" t="s">
        <v>126</v>
      </c>
      <c r="D6" s="4" t="s">
        <v>127</v>
      </c>
      <c r="E6" s="4" t="s">
        <v>128</v>
      </c>
      <c r="F6" s="4" t="s">
        <v>129</v>
      </c>
      <c r="G6" s="4" t="s">
        <v>96</v>
      </c>
      <c r="H6" s="4" t="s">
        <v>130</v>
      </c>
      <c r="I6" s="4" t="s">
        <v>120</v>
      </c>
      <c r="J6" s="4" t="s">
        <v>270</v>
      </c>
    </row>
    <row r="7" spans="1:10" x14ac:dyDescent="0.15">
      <c r="A7" s="4">
        <v>9801</v>
      </c>
      <c r="B7" s="4" t="s">
        <v>180</v>
      </c>
      <c r="C7" s="4">
        <v>60</v>
      </c>
      <c r="D7" s="4">
        <v>98</v>
      </c>
      <c r="E7" s="4">
        <v>99</v>
      </c>
      <c r="F7" s="4">
        <v>90</v>
      </c>
      <c r="G7" s="4">
        <v>5</v>
      </c>
      <c r="H7" s="4">
        <v>1</v>
      </c>
      <c r="I7" s="4">
        <v>0</v>
      </c>
      <c r="J7" s="4" t="s">
        <v>271</v>
      </c>
    </row>
    <row r="8" spans="1:10" x14ac:dyDescent="0.15">
      <c r="A8" s="4">
        <v>9802</v>
      </c>
      <c r="B8" s="4" t="s">
        <v>132</v>
      </c>
      <c r="C8" s="4">
        <v>60</v>
      </c>
      <c r="D8" s="4">
        <v>98</v>
      </c>
      <c r="E8" s="4">
        <v>99</v>
      </c>
      <c r="F8" s="4">
        <v>80</v>
      </c>
      <c r="G8" s="4">
        <v>6</v>
      </c>
      <c r="H8" s="4">
        <v>2</v>
      </c>
      <c r="I8" s="4">
        <v>1</v>
      </c>
      <c r="J8" s="4" t="s">
        <v>271</v>
      </c>
    </row>
    <row r="9" spans="1:10" x14ac:dyDescent="0.15">
      <c r="A9" s="4">
        <v>9803</v>
      </c>
      <c r="B9" s="4" t="s">
        <v>202</v>
      </c>
      <c r="C9" s="4">
        <v>60</v>
      </c>
      <c r="D9" s="4">
        <v>98</v>
      </c>
      <c r="E9" s="4">
        <v>99</v>
      </c>
      <c r="F9" s="4">
        <v>80</v>
      </c>
      <c r="G9" s="4">
        <v>7</v>
      </c>
      <c r="H9" s="4">
        <v>3</v>
      </c>
      <c r="I9" s="4">
        <v>2</v>
      </c>
      <c r="J9" s="4" t="s">
        <v>271</v>
      </c>
    </row>
    <row r="10" spans="1:10" x14ac:dyDescent="0.15">
      <c r="A10" s="4">
        <v>9804</v>
      </c>
      <c r="B10" s="4" t="s">
        <v>203</v>
      </c>
      <c r="C10" s="4">
        <v>60</v>
      </c>
      <c r="D10" s="4">
        <v>98</v>
      </c>
      <c r="E10" s="4">
        <v>99</v>
      </c>
      <c r="F10" s="4">
        <v>80</v>
      </c>
      <c r="G10" s="4">
        <v>8</v>
      </c>
      <c r="H10" s="4">
        <v>4</v>
      </c>
      <c r="I10" s="4">
        <v>3</v>
      </c>
      <c r="J10" s="4" t="s">
        <v>271</v>
      </c>
    </row>
    <row r="11" spans="1:10" x14ac:dyDescent="0.15">
      <c r="A11" s="4">
        <v>9805</v>
      </c>
      <c r="B11" s="4" t="s">
        <v>204</v>
      </c>
      <c r="C11" s="4">
        <v>60</v>
      </c>
      <c r="D11" s="4">
        <v>98</v>
      </c>
      <c r="E11" s="4">
        <v>99</v>
      </c>
      <c r="F11" s="4">
        <v>80</v>
      </c>
      <c r="G11" s="4">
        <v>9</v>
      </c>
      <c r="H11" s="4">
        <v>5</v>
      </c>
      <c r="I11" s="4">
        <v>1</v>
      </c>
      <c r="J11" s="4" t="s">
        <v>271</v>
      </c>
    </row>
    <row r="12" spans="1:10" x14ac:dyDescent="0.15">
      <c r="A12" s="4">
        <v>9806</v>
      </c>
      <c r="B12" s="4" t="s">
        <v>205</v>
      </c>
      <c r="C12" s="4">
        <v>60</v>
      </c>
      <c r="D12" s="4">
        <v>92</v>
      </c>
      <c r="E12" s="4">
        <v>100</v>
      </c>
      <c r="F12" s="4">
        <v>80</v>
      </c>
      <c r="G12" s="4">
        <v>10</v>
      </c>
      <c r="H12" s="4">
        <v>6</v>
      </c>
      <c r="I12" s="4">
        <v>2</v>
      </c>
      <c r="J12" s="4" t="s">
        <v>271</v>
      </c>
    </row>
    <row r="13" spans="1:10" x14ac:dyDescent="0.15">
      <c r="A13" s="4">
        <v>9807</v>
      </c>
      <c r="B13" s="4" t="s">
        <v>206</v>
      </c>
      <c r="C13" s="4">
        <v>60</v>
      </c>
      <c r="D13" s="4">
        <v>93</v>
      </c>
      <c r="E13" s="4">
        <v>99</v>
      </c>
      <c r="F13" s="4">
        <v>70</v>
      </c>
      <c r="G13" s="4">
        <v>11</v>
      </c>
      <c r="H13" s="4">
        <v>7</v>
      </c>
      <c r="I13" s="4">
        <v>3</v>
      </c>
      <c r="J13" s="4" t="s">
        <v>271</v>
      </c>
    </row>
    <row r="14" spans="1:10" x14ac:dyDescent="0.15">
      <c r="A14" s="4">
        <v>9808</v>
      </c>
      <c r="B14" s="4" t="s">
        <v>207</v>
      </c>
      <c r="C14" s="4">
        <v>60</v>
      </c>
      <c r="D14" s="4">
        <v>94</v>
      </c>
      <c r="E14" s="4">
        <v>100</v>
      </c>
      <c r="F14" s="4">
        <v>80</v>
      </c>
      <c r="G14" s="4">
        <v>12</v>
      </c>
      <c r="H14" s="4">
        <v>8</v>
      </c>
      <c r="I14" s="4">
        <v>4</v>
      </c>
      <c r="J14" s="4" t="s">
        <v>271</v>
      </c>
    </row>
    <row r="15" spans="1:10" x14ac:dyDescent="0.15">
      <c r="A15" s="4">
        <v>9809</v>
      </c>
      <c r="B15" s="4" t="s">
        <v>208</v>
      </c>
      <c r="C15" s="4">
        <v>60</v>
      </c>
      <c r="D15" s="4">
        <v>95</v>
      </c>
      <c r="E15" s="4">
        <v>99</v>
      </c>
      <c r="F15" s="4">
        <v>80</v>
      </c>
      <c r="G15" s="4">
        <v>13</v>
      </c>
      <c r="H15" s="4">
        <v>9</v>
      </c>
      <c r="I15" s="4">
        <v>5</v>
      </c>
      <c r="J15" s="4" t="s">
        <v>271</v>
      </c>
    </row>
    <row r="16" spans="1:10" x14ac:dyDescent="0.15">
      <c r="A16" s="4">
        <v>9810</v>
      </c>
      <c r="B16" s="4" t="s">
        <v>209</v>
      </c>
      <c r="C16" s="4">
        <v>60</v>
      </c>
      <c r="D16" s="4">
        <v>96</v>
      </c>
      <c r="E16" s="4">
        <v>100</v>
      </c>
      <c r="F16" s="4">
        <v>70</v>
      </c>
      <c r="G16" s="4">
        <v>14</v>
      </c>
      <c r="H16" s="4">
        <v>1</v>
      </c>
      <c r="I16" s="4">
        <v>1</v>
      </c>
      <c r="J16" s="4" t="s">
        <v>271</v>
      </c>
    </row>
    <row r="17" spans="1:10" x14ac:dyDescent="0.15">
      <c r="A17" s="4">
        <v>9811</v>
      </c>
      <c r="B17" s="4" t="s">
        <v>210</v>
      </c>
      <c r="C17" s="4">
        <v>60</v>
      </c>
      <c r="D17" s="4">
        <v>90</v>
      </c>
      <c r="E17" s="4">
        <v>99</v>
      </c>
      <c r="F17" s="4">
        <v>80</v>
      </c>
      <c r="G17" s="4">
        <v>15</v>
      </c>
      <c r="H17" s="4">
        <v>2</v>
      </c>
      <c r="I17" s="4">
        <v>1</v>
      </c>
      <c r="J17" s="4" t="s">
        <v>271</v>
      </c>
    </row>
    <row r="18" spans="1:10" x14ac:dyDescent="0.15">
      <c r="A18" s="4">
        <v>9812</v>
      </c>
      <c r="B18" s="4" t="s">
        <v>211</v>
      </c>
      <c r="C18" s="4">
        <v>60</v>
      </c>
      <c r="D18" s="4">
        <v>91</v>
      </c>
      <c r="E18" s="4">
        <v>99</v>
      </c>
      <c r="F18" s="4">
        <v>89</v>
      </c>
      <c r="G18" s="4">
        <v>16</v>
      </c>
      <c r="H18" s="4">
        <v>3</v>
      </c>
      <c r="I18" s="4">
        <v>1</v>
      </c>
      <c r="J18" s="4" t="s">
        <v>271</v>
      </c>
    </row>
    <row r="19" spans="1:10" x14ac:dyDescent="0.15">
      <c r="A19" s="4">
        <v>9813</v>
      </c>
      <c r="B19" s="4" t="s">
        <v>212</v>
      </c>
      <c r="C19" s="4">
        <v>60</v>
      </c>
      <c r="D19" s="4">
        <v>92</v>
      </c>
      <c r="E19" s="4">
        <v>99</v>
      </c>
      <c r="F19" s="4">
        <v>80</v>
      </c>
      <c r="G19" s="4">
        <v>17</v>
      </c>
      <c r="H19" s="4">
        <v>4</v>
      </c>
      <c r="I19" s="4">
        <v>1</v>
      </c>
      <c r="J19" s="4" t="s">
        <v>271</v>
      </c>
    </row>
    <row r="20" spans="1:10" x14ac:dyDescent="0.15">
      <c r="A20" s="4">
        <v>9814</v>
      </c>
      <c r="B20" s="4" t="s">
        <v>213</v>
      </c>
      <c r="C20" s="4">
        <v>60</v>
      </c>
      <c r="D20" s="4">
        <v>93</v>
      </c>
      <c r="E20" s="4">
        <v>100</v>
      </c>
      <c r="F20" s="4">
        <v>88</v>
      </c>
      <c r="G20" s="4">
        <v>18</v>
      </c>
      <c r="H20" s="4">
        <v>5</v>
      </c>
      <c r="I20" s="4">
        <v>1</v>
      </c>
      <c r="J20" s="4" t="s">
        <v>271</v>
      </c>
    </row>
    <row r="21" spans="1:10" x14ac:dyDescent="0.15">
      <c r="A21" s="4">
        <v>9815</v>
      </c>
      <c r="B21" s="4" t="s">
        <v>214</v>
      </c>
      <c r="C21" s="4">
        <v>60</v>
      </c>
      <c r="D21" s="4">
        <v>94</v>
      </c>
      <c r="E21" s="4">
        <v>99</v>
      </c>
      <c r="F21" s="4">
        <v>80</v>
      </c>
      <c r="G21" s="4">
        <v>19</v>
      </c>
      <c r="H21" s="4">
        <v>6</v>
      </c>
      <c r="I21" s="4">
        <v>1</v>
      </c>
      <c r="J21" s="4" t="s">
        <v>271</v>
      </c>
    </row>
    <row r="22" spans="1:10" x14ac:dyDescent="0.15">
      <c r="A22" s="4">
        <v>9816</v>
      </c>
      <c r="B22" s="4" t="s">
        <v>215</v>
      </c>
      <c r="C22" s="4">
        <v>60</v>
      </c>
      <c r="D22" s="4">
        <v>95</v>
      </c>
      <c r="E22" s="4">
        <v>99</v>
      </c>
      <c r="F22" s="4">
        <v>80</v>
      </c>
      <c r="G22" s="4">
        <v>20</v>
      </c>
      <c r="H22" s="4">
        <v>7</v>
      </c>
      <c r="I22" s="4">
        <v>2</v>
      </c>
      <c r="J22" s="4" t="s">
        <v>271</v>
      </c>
    </row>
    <row r="23" spans="1:10" x14ac:dyDescent="0.15">
      <c r="A23" s="4">
        <v>9817</v>
      </c>
      <c r="B23" s="4" t="s">
        <v>216</v>
      </c>
      <c r="C23" s="4">
        <v>60</v>
      </c>
      <c r="D23" s="4">
        <v>96</v>
      </c>
      <c r="E23" s="4">
        <v>99</v>
      </c>
      <c r="F23" s="4">
        <v>80</v>
      </c>
      <c r="G23" s="4">
        <v>21</v>
      </c>
      <c r="H23" s="4">
        <v>8</v>
      </c>
      <c r="I23" s="4">
        <v>3</v>
      </c>
      <c r="J23" s="4" t="s">
        <v>271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4"/>
  <sheetViews>
    <sheetView workbookViewId="0">
      <selection activeCell="C8" sqref="C8:D24"/>
    </sheetView>
  </sheetViews>
  <sheetFormatPr defaultRowHeight="13.5" x14ac:dyDescent="0.15"/>
  <cols>
    <col min="3" max="3" width="11" bestFit="1" customWidth="1"/>
    <col min="6" max="6" width="11" bestFit="1" customWidth="1"/>
    <col min="7" max="7" width="13" bestFit="1" customWidth="1"/>
    <col min="8" max="8" width="11" bestFit="1" customWidth="1"/>
    <col min="11" max="11" width="21.5" bestFit="1" customWidth="1"/>
    <col min="12" max="12" width="17.25" bestFit="1" customWidth="1"/>
  </cols>
  <sheetData>
    <row r="2" spans="3:13" ht="25.5" x14ac:dyDescent="0.3">
      <c r="F2" s="14" t="s">
        <v>263</v>
      </c>
      <c r="G2" s="14"/>
      <c r="H2" s="14"/>
      <c r="I2" s="14"/>
      <c r="J2" s="14"/>
      <c r="K2" s="14"/>
      <c r="L2" s="14"/>
    </row>
    <row r="3" spans="3:13" x14ac:dyDescent="0.15">
      <c r="G3" t="s">
        <v>1</v>
      </c>
      <c r="H3" s="2">
        <v>41699</v>
      </c>
      <c r="J3" t="s">
        <v>2</v>
      </c>
      <c r="K3" s="2">
        <v>41729</v>
      </c>
    </row>
    <row r="4" spans="3:13" x14ac:dyDescent="0.15">
      <c r="G4" t="s">
        <v>3</v>
      </c>
      <c r="H4" s="2">
        <v>41752</v>
      </c>
      <c r="J4" t="s">
        <v>4</v>
      </c>
      <c r="K4" t="s">
        <v>132</v>
      </c>
    </row>
    <row r="7" spans="3:13" x14ac:dyDescent="0.15">
      <c r="C7" t="s">
        <v>261</v>
      </c>
      <c r="D7" t="s">
        <v>252</v>
      </c>
      <c r="E7" t="s">
        <v>253</v>
      </c>
      <c r="F7" t="s">
        <v>254</v>
      </c>
      <c r="G7" t="s">
        <v>255</v>
      </c>
      <c r="H7" t="s">
        <v>256</v>
      </c>
      <c r="I7" t="s">
        <v>257</v>
      </c>
      <c r="J7" t="s">
        <v>258</v>
      </c>
      <c r="K7" t="s">
        <v>262</v>
      </c>
      <c r="L7" t="s">
        <v>259</v>
      </c>
      <c r="M7" t="s">
        <v>260</v>
      </c>
    </row>
    <row r="8" spans="3:13" x14ac:dyDescent="0.15">
      <c r="C8" s="4">
        <v>9801</v>
      </c>
      <c r="D8" s="4" t="s">
        <v>180</v>
      </c>
      <c r="E8" s="4">
        <v>60</v>
      </c>
      <c r="F8" s="4">
        <v>58</v>
      </c>
      <c r="G8" s="4">
        <v>230</v>
      </c>
      <c r="H8" s="7">
        <v>0.13900462962962964</v>
      </c>
      <c r="I8" s="7">
        <v>0.13900462962962964</v>
      </c>
      <c r="J8" s="13">
        <f>I8/H8</f>
        <v>1</v>
      </c>
      <c r="K8" s="4">
        <v>10</v>
      </c>
      <c r="L8" s="4">
        <v>3</v>
      </c>
      <c r="M8" s="4">
        <v>5</v>
      </c>
    </row>
    <row r="9" spans="3:13" x14ac:dyDescent="0.15">
      <c r="C9" s="4">
        <v>9802</v>
      </c>
      <c r="D9" s="4" t="s">
        <v>132</v>
      </c>
      <c r="E9" s="4">
        <v>55</v>
      </c>
      <c r="F9" s="4">
        <v>58</v>
      </c>
      <c r="G9" s="4">
        <v>230</v>
      </c>
      <c r="H9" s="7">
        <v>0.12570601851851851</v>
      </c>
      <c r="I9" s="7">
        <v>0.13900462962962964</v>
      </c>
      <c r="J9" s="13">
        <f t="shared" ref="J9:J24" si="0">I9/H9</f>
        <v>1.1057913635945127</v>
      </c>
      <c r="K9" s="4">
        <v>10</v>
      </c>
      <c r="L9" s="4">
        <v>3</v>
      </c>
      <c r="M9" s="4">
        <v>5</v>
      </c>
    </row>
    <row r="10" spans="3:13" x14ac:dyDescent="0.15">
      <c r="C10" s="4">
        <v>9803</v>
      </c>
      <c r="D10" s="4" t="s">
        <v>202</v>
      </c>
      <c r="E10" s="4">
        <v>70</v>
      </c>
      <c r="F10" s="4">
        <v>58</v>
      </c>
      <c r="G10" s="4">
        <v>230</v>
      </c>
      <c r="H10" s="7">
        <v>0.13923611111111112</v>
      </c>
      <c r="I10" s="7">
        <v>0.13900462962962964</v>
      </c>
      <c r="J10" s="13">
        <f t="shared" si="0"/>
        <v>0.99833748960931012</v>
      </c>
      <c r="K10" s="4">
        <v>10</v>
      </c>
      <c r="L10" s="4">
        <v>3</v>
      </c>
      <c r="M10" s="4">
        <v>5</v>
      </c>
    </row>
    <row r="11" spans="3:13" x14ac:dyDescent="0.15">
      <c r="C11" s="4">
        <v>9804</v>
      </c>
      <c r="D11" s="4" t="s">
        <v>203</v>
      </c>
      <c r="E11" s="4">
        <v>60</v>
      </c>
      <c r="F11" s="4">
        <v>58</v>
      </c>
      <c r="G11" s="4">
        <v>230</v>
      </c>
      <c r="H11" s="7">
        <v>0.13923611111111112</v>
      </c>
      <c r="I11" s="7">
        <v>0.13900462962962964</v>
      </c>
      <c r="J11" s="13">
        <f t="shared" si="0"/>
        <v>0.99833748960931012</v>
      </c>
      <c r="K11" s="4">
        <v>10</v>
      </c>
      <c r="L11" s="4">
        <v>3</v>
      </c>
      <c r="M11" s="4">
        <v>5</v>
      </c>
    </row>
    <row r="12" spans="3:13" x14ac:dyDescent="0.15">
      <c r="C12" s="4">
        <v>9805</v>
      </c>
      <c r="D12" s="4" t="s">
        <v>204</v>
      </c>
      <c r="E12" s="4">
        <v>54</v>
      </c>
      <c r="F12" s="4">
        <v>58</v>
      </c>
      <c r="G12" s="4">
        <v>230</v>
      </c>
      <c r="H12" s="7">
        <v>0.12604166666666666</v>
      </c>
      <c r="I12" s="7">
        <v>0.13900462962962964</v>
      </c>
      <c r="J12" s="13">
        <f t="shared" si="0"/>
        <v>1.1028466483011938</v>
      </c>
      <c r="K12" s="4">
        <v>10</v>
      </c>
      <c r="L12" s="4">
        <v>3</v>
      </c>
      <c r="M12" s="4">
        <v>5</v>
      </c>
    </row>
    <row r="13" spans="3:13" x14ac:dyDescent="0.15">
      <c r="C13" s="4">
        <v>9806</v>
      </c>
      <c r="D13" s="4" t="s">
        <v>205</v>
      </c>
      <c r="E13" s="4">
        <v>67</v>
      </c>
      <c r="F13" s="4">
        <v>58</v>
      </c>
      <c r="G13" s="4">
        <v>230</v>
      </c>
      <c r="H13" s="7">
        <v>0.13229166666666667</v>
      </c>
      <c r="I13" s="7">
        <v>0.13900462962962964</v>
      </c>
      <c r="J13" s="13">
        <f t="shared" si="0"/>
        <v>1.0507436570428696</v>
      </c>
      <c r="K13" s="4">
        <v>10</v>
      </c>
      <c r="L13" s="4">
        <v>3</v>
      </c>
      <c r="M13" s="4">
        <v>5</v>
      </c>
    </row>
    <row r="14" spans="3:13" x14ac:dyDescent="0.15">
      <c r="C14" s="4">
        <v>9807</v>
      </c>
      <c r="D14" s="4" t="s">
        <v>206</v>
      </c>
      <c r="E14" s="4">
        <v>61</v>
      </c>
      <c r="F14" s="4">
        <v>58</v>
      </c>
      <c r="G14" s="4">
        <v>230</v>
      </c>
      <c r="H14" s="7">
        <v>0.14618055555555556</v>
      </c>
      <c r="I14" s="7">
        <v>0.13900462962962964</v>
      </c>
      <c r="J14" s="13">
        <f t="shared" si="0"/>
        <v>0.95091053048297713</v>
      </c>
      <c r="K14" s="4">
        <v>10</v>
      </c>
      <c r="L14" s="4">
        <v>3</v>
      </c>
      <c r="M14" s="4">
        <v>5</v>
      </c>
    </row>
    <row r="15" spans="3:13" x14ac:dyDescent="0.15">
      <c r="C15" s="4">
        <v>9808</v>
      </c>
      <c r="D15" s="4" t="s">
        <v>207</v>
      </c>
      <c r="E15" s="4">
        <v>60</v>
      </c>
      <c r="F15" s="4">
        <v>58</v>
      </c>
      <c r="G15" s="4">
        <v>230</v>
      </c>
      <c r="H15" s="7">
        <v>0.18090277777777777</v>
      </c>
      <c r="I15" s="7">
        <v>0.13900462962962964</v>
      </c>
      <c r="J15" s="13">
        <f t="shared" si="0"/>
        <v>0.76839411388355738</v>
      </c>
      <c r="K15" s="4">
        <v>10</v>
      </c>
      <c r="L15" s="4">
        <v>3</v>
      </c>
      <c r="M15" s="4">
        <v>5</v>
      </c>
    </row>
    <row r="16" spans="3:13" x14ac:dyDescent="0.15">
      <c r="C16" s="4">
        <v>9809</v>
      </c>
      <c r="D16" s="4" t="s">
        <v>208</v>
      </c>
      <c r="E16" s="4">
        <v>64</v>
      </c>
      <c r="F16" s="4">
        <v>58</v>
      </c>
      <c r="G16" s="4">
        <v>230</v>
      </c>
      <c r="H16" s="7">
        <v>0.13229166666666667</v>
      </c>
      <c r="I16" s="7">
        <v>0.13900462962962964</v>
      </c>
      <c r="J16" s="13">
        <f t="shared" si="0"/>
        <v>1.0507436570428696</v>
      </c>
      <c r="K16" s="4">
        <v>10</v>
      </c>
      <c r="L16" s="4">
        <v>3</v>
      </c>
      <c r="M16" s="4">
        <v>5</v>
      </c>
    </row>
    <row r="17" spans="3:13" x14ac:dyDescent="0.15">
      <c r="C17" s="4">
        <v>9810</v>
      </c>
      <c r="D17" s="4" t="s">
        <v>209</v>
      </c>
      <c r="E17" s="4">
        <v>68</v>
      </c>
      <c r="F17" s="4">
        <v>58</v>
      </c>
      <c r="G17" s="4">
        <v>230</v>
      </c>
      <c r="H17" s="7">
        <v>0.14618055555555556</v>
      </c>
      <c r="I17" s="7">
        <v>0.13900462962962964</v>
      </c>
      <c r="J17" s="13">
        <f t="shared" si="0"/>
        <v>0.95091053048297713</v>
      </c>
      <c r="K17" s="4">
        <v>10</v>
      </c>
      <c r="L17" s="4">
        <v>3</v>
      </c>
      <c r="M17" s="4">
        <v>5</v>
      </c>
    </row>
    <row r="18" spans="3:13" x14ac:dyDescent="0.15">
      <c r="C18" s="4">
        <v>9811</v>
      </c>
      <c r="D18" s="4" t="s">
        <v>210</v>
      </c>
      <c r="E18" s="4">
        <v>69</v>
      </c>
      <c r="F18" s="4">
        <v>58</v>
      </c>
      <c r="G18" s="4">
        <v>230</v>
      </c>
      <c r="H18" s="7">
        <v>0.15312499999999998</v>
      </c>
      <c r="I18" s="7">
        <v>0.13900462962962964</v>
      </c>
      <c r="J18" s="13">
        <f t="shared" si="0"/>
        <v>0.90778533635676517</v>
      </c>
      <c r="K18" s="4">
        <v>10</v>
      </c>
      <c r="L18" s="4">
        <v>3</v>
      </c>
      <c r="M18" s="4">
        <v>5</v>
      </c>
    </row>
    <row r="19" spans="3:13" x14ac:dyDescent="0.15">
      <c r="C19" s="4">
        <v>9812</v>
      </c>
      <c r="D19" s="4" t="s">
        <v>211</v>
      </c>
      <c r="E19" s="4">
        <v>64</v>
      </c>
      <c r="F19" s="4">
        <v>58</v>
      </c>
      <c r="G19" s="4">
        <v>230</v>
      </c>
      <c r="H19" s="7">
        <v>0.13923611111111112</v>
      </c>
      <c r="I19" s="7">
        <v>0.13900462962962964</v>
      </c>
      <c r="J19" s="13">
        <f t="shared" si="0"/>
        <v>0.99833748960931012</v>
      </c>
      <c r="K19" s="4">
        <v>10</v>
      </c>
      <c r="L19" s="4">
        <v>3</v>
      </c>
      <c r="M19" s="4">
        <v>5</v>
      </c>
    </row>
    <row r="20" spans="3:13" x14ac:dyDescent="0.15">
      <c r="C20" s="4">
        <v>9813</v>
      </c>
      <c r="D20" s="4" t="s">
        <v>212</v>
      </c>
      <c r="E20" s="4">
        <v>60</v>
      </c>
      <c r="F20" s="4">
        <v>58</v>
      </c>
      <c r="G20" s="4">
        <v>230</v>
      </c>
      <c r="H20" s="7">
        <v>0.13368055555555555</v>
      </c>
      <c r="I20" s="7">
        <v>0.13900462962962964</v>
      </c>
      <c r="J20" s="13">
        <f t="shared" si="0"/>
        <v>1.03982683982684</v>
      </c>
      <c r="K20" s="4">
        <v>10</v>
      </c>
      <c r="L20" s="4">
        <v>3</v>
      </c>
      <c r="M20" s="4">
        <v>5</v>
      </c>
    </row>
    <row r="21" spans="3:13" x14ac:dyDescent="0.15">
      <c r="C21" s="4">
        <v>9814</v>
      </c>
      <c r="D21" s="4" t="s">
        <v>213</v>
      </c>
      <c r="E21" s="4">
        <v>60</v>
      </c>
      <c r="F21" s="4">
        <v>58</v>
      </c>
      <c r="G21" s="4">
        <v>230</v>
      </c>
      <c r="H21" s="7">
        <v>0.13784722222222223</v>
      </c>
      <c r="I21" s="7">
        <v>0.13900462962962964</v>
      </c>
      <c r="J21" s="13">
        <f t="shared" si="0"/>
        <v>1.0083963056255247</v>
      </c>
      <c r="K21" s="4">
        <v>10</v>
      </c>
      <c r="L21" s="4">
        <v>3</v>
      </c>
      <c r="M21" s="4">
        <v>5</v>
      </c>
    </row>
    <row r="22" spans="3:13" x14ac:dyDescent="0.15">
      <c r="C22" s="4">
        <v>9815</v>
      </c>
      <c r="D22" s="4" t="s">
        <v>214</v>
      </c>
      <c r="E22" s="4">
        <v>60</v>
      </c>
      <c r="F22" s="4">
        <v>58</v>
      </c>
      <c r="G22" s="4">
        <v>230</v>
      </c>
      <c r="H22" s="7">
        <v>0.13090277777777778</v>
      </c>
      <c r="I22" s="7">
        <v>0.13900462962962964</v>
      </c>
      <c r="J22" s="13">
        <f t="shared" si="0"/>
        <v>1.0618921308576481</v>
      </c>
      <c r="K22" s="4">
        <v>10</v>
      </c>
      <c r="L22" s="4">
        <v>3</v>
      </c>
      <c r="M22" s="4">
        <v>5</v>
      </c>
    </row>
    <row r="23" spans="3:13" x14ac:dyDescent="0.15">
      <c r="C23" s="4">
        <v>9816</v>
      </c>
      <c r="D23" s="4" t="s">
        <v>215</v>
      </c>
      <c r="E23" s="4">
        <v>60</v>
      </c>
      <c r="F23" s="4">
        <v>58</v>
      </c>
      <c r="G23" s="4">
        <v>230</v>
      </c>
      <c r="H23" s="7">
        <v>0.13854166666666667</v>
      </c>
      <c r="I23" s="7">
        <v>0.13900462962962964</v>
      </c>
      <c r="J23" s="13">
        <f t="shared" si="0"/>
        <v>1.0033416875522139</v>
      </c>
      <c r="K23" s="4">
        <v>10</v>
      </c>
      <c r="L23" s="4">
        <v>3</v>
      </c>
      <c r="M23" s="4">
        <v>5</v>
      </c>
    </row>
    <row r="24" spans="3:13" x14ac:dyDescent="0.15">
      <c r="C24" s="4">
        <v>9817</v>
      </c>
      <c r="D24" s="4" t="s">
        <v>216</v>
      </c>
      <c r="E24" s="4">
        <v>68</v>
      </c>
      <c r="F24" s="4">
        <v>58</v>
      </c>
      <c r="G24" s="4">
        <v>230</v>
      </c>
      <c r="H24" s="7">
        <v>0.15312499999999998</v>
      </c>
      <c r="I24" s="7">
        <v>0.13900462962962964</v>
      </c>
      <c r="J24" s="13">
        <f t="shared" si="0"/>
        <v>0.90778533635676517</v>
      </c>
      <c r="K24" s="4">
        <v>10</v>
      </c>
      <c r="L24" s="4">
        <v>3</v>
      </c>
      <c r="M24" s="4">
        <v>5</v>
      </c>
    </row>
  </sheetData>
  <mergeCells count="1">
    <mergeCell ref="F2:L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4"/>
  <sheetViews>
    <sheetView workbookViewId="0">
      <selection activeCell="N17" sqref="N17"/>
    </sheetView>
  </sheetViews>
  <sheetFormatPr defaultRowHeight="13.5" x14ac:dyDescent="0.15"/>
  <cols>
    <col min="3" max="3" width="11" bestFit="1" customWidth="1"/>
    <col min="4" max="4" width="11.125" customWidth="1"/>
    <col min="5" max="6" width="13" bestFit="1" customWidth="1"/>
    <col min="7" max="7" width="11" bestFit="1" customWidth="1"/>
  </cols>
  <sheetData>
    <row r="2" spans="3:9" ht="25.5" x14ac:dyDescent="0.3">
      <c r="E2" s="14" t="s">
        <v>263</v>
      </c>
      <c r="F2" s="14"/>
      <c r="G2" s="14"/>
      <c r="H2" s="14"/>
      <c r="I2" s="14"/>
    </row>
    <row r="3" spans="3:9" x14ac:dyDescent="0.15">
      <c r="F3" t="s">
        <v>1</v>
      </c>
      <c r="G3" s="2">
        <v>41699</v>
      </c>
      <c r="I3" t="s">
        <v>2</v>
      </c>
    </row>
    <row r="4" spans="3:9" x14ac:dyDescent="0.15">
      <c r="F4" t="s">
        <v>3</v>
      </c>
      <c r="G4" s="2">
        <v>41752</v>
      </c>
      <c r="I4" t="s">
        <v>4</v>
      </c>
    </row>
    <row r="7" spans="3:9" x14ac:dyDescent="0.15">
      <c r="C7" t="s">
        <v>261</v>
      </c>
      <c r="D7" t="s">
        <v>48</v>
      </c>
      <c r="E7" t="s">
        <v>264</v>
      </c>
      <c r="F7" t="s">
        <v>267</v>
      </c>
      <c r="G7" t="s">
        <v>256</v>
      </c>
      <c r="H7" t="s">
        <v>257</v>
      </c>
      <c r="I7" t="s">
        <v>258</v>
      </c>
    </row>
    <row r="8" spans="3:9" x14ac:dyDescent="0.15">
      <c r="C8" s="4">
        <v>9801</v>
      </c>
      <c r="D8" s="4" t="s">
        <v>180</v>
      </c>
      <c r="E8" s="4">
        <v>230</v>
      </c>
      <c r="F8" s="4">
        <v>230</v>
      </c>
      <c r="G8" s="7">
        <v>0.13900462962962964</v>
      </c>
      <c r="H8" s="7">
        <v>0.13900462962962964</v>
      </c>
      <c r="I8" s="13">
        <f>H8/G8</f>
        <v>1</v>
      </c>
    </row>
    <row r="9" spans="3:9" x14ac:dyDescent="0.15">
      <c r="C9" s="4">
        <v>9802</v>
      </c>
      <c r="D9" s="4" t="s">
        <v>132</v>
      </c>
      <c r="E9" s="4">
        <v>230</v>
      </c>
      <c r="F9" s="4">
        <v>230</v>
      </c>
      <c r="G9" s="7">
        <v>0.12570601851851851</v>
      </c>
      <c r="H9" s="7">
        <v>0.13900462962962964</v>
      </c>
      <c r="I9" s="13">
        <f t="shared" ref="I9:I24" si="0">H9/G9</f>
        <v>1.1057913635945127</v>
      </c>
    </row>
    <row r="10" spans="3:9" x14ac:dyDescent="0.15">
      <c r="C10" s="4">
        <v>9803</v>
      </c>
      <c r="D10" s="4" t="s">
        <v>202</v>
      </c>
      <c r="E10" s="4">
        <v>230</v>
      </c>
      <c r="F10" s="4">
        <v>230</v>
      </c>
      <c r="G10" s="7">
        <v>0.13923611111111112</v>
      </c>
      <c r="H10" s="7">
        <v>0.13900462962962964</v>
      </c>
      <c r="I10" s="13">
        <f t="shared" si="0"/>
        <v>0.99833748960931012</v>
      </c>
    </row>
    <row r="11" spans="3:9" x14ac:dyDescent="0.15">
      <c r="C11" s="4">
        <v>9804</v>
      </c>
      <c r="D11" s="4" t="s">
        <v>203</v>
      </c>
      <c r="E11" s="4">
        <v>230</v>
      </c>
      <c r="F11" s="4">
        <v>230</v>
      </c>
      <c r="G11" s="7">
        <v>0.13923611111111112</v>
      </c>
      <c r="H11" s="7">
        <v>0.13900462962962964</v>
      </c>
      <c r="I11" s="13">
        <f t="shared" si="0"/>
        <v>0.99833748960931012</v>
      </c>
    </row>
    <row r="12" spans="3:9" x14ac:dyDescent="0.15">
      <c r="C12" s="4">
        <v>9805</v>
      </c>
      <c r="D12" s="4" t="s">
        <v>204</v>
      </c>
      <c r="E12" s="4">
        <v>230</v>
      </c>
      <c r="F12" s="4">
        <v>230</v>
      </c>
      <c r="G12" s="7">
        <v>0.12604166666666666</v>
      </c>
      <c r="H12" s="7">
        <v>0.13900462962962964</v>
      </c>
      <c r="I12" s="13">
        <f t="shared" si="0"/>
        <v>1.1028466483011938</v>
      </c>
    </row>
    <row r="13" spans="3:9" x14ac:dyDescent="0.15">
      <c r="C13" s="4">
        <v>9806</v>
      </c>
      <c r="D13" s="4" t="s">
        <v>205</v>
      </c>
      <c r="E13" s="4">
        <v>230</v>
      </c>
      <c r="F13" s="4">
        <v>230</v>
      </c>
      <c r="G13" s="7">
        <v>0.13229166666666667</v>
      </c>
      <c r="H13" s="7">
        <v>0.13900462962962964</v>
      </c>
      <c r="I13" s="13">
        <f t="shared" si="0"/>
        <v>1.0507436570428696</v>
      </c>
    </row>
    <row r="14" spans="3:9" x14ac:dyDescent="0.15">
      <c r="C14" s="4">
        <v>9807</v>
      </c>
      <c r="D14" s="4" t="s">
        <v>206</v>
      </c>
      <c r="E14" s="4">
        <v>230</v>
      </c>
      <c r="F14" s="4">
        <v>230</v>
      </c>
      <c r="G14" s="7">
        <v>0.14618055555555556</v>
      </c>
      <c r="H14" s="7">
        <v>0.13900462962962964</v>
      </c>
      <c r="I14" s="13">
        <f t="shared" si="0"/>
        <v>0.95091053048297713</v>
      </c>
    </row>
    <row r="15" spans="3:9" x14ac:dyDescent="0.15">
      <c r="C15" s="4">
        <v>9808</v>
      </c>
      <c r="D15" s="4" t="s">
        <v>207</v>
      </c>
      <c r="E15" s="4">
        <v>230</v>
      </c>
      <c r="F15" s="4">
        <v>230</v>
      </c>
      <c r="G15" s="7">
        <v>0.18090277777777777</v>
      </c>
      <c r="H15" s="7">
        <v>0.13900462962962964</v>
      </c>
      <c r="I15" s="13">
        <f t="shared" si="0"/>
        <v>0.76839411388355738</v>
      </c>
    </row>
    <row r="16" spans="3:9" x14ac:dyDescent="0.15">
      <c r="C16" s="4">
        <v>9809</v>
      </c>
      <c r="D16" s="4" t="s">
        <v>208</v>
      </c>
      <c r="E16" s="4">
        <v>230</v>
      </c>
      <c r="F16" s="4">
        <v>230</v>
      </c>
      <c r="G16" s="7">
        <v>0.13229166666666667</v>
      </c>
      <c r="H16" s="7">
        <v>0.13900462962962964</v>
      </c>
      <c r="I16" s="13">
        <f t="shared" si="0"/>
        <v>1.0507436570428696</v>
      </c>
    </row>
    <row r="17" spans="3:9" x14ac:dyDescent="0.15">
      <c r="C17" s="4">
        <v>9810</v>
      </c>
      <c r="D17" s="4" t="s">
        <v>209</v>
      </c>
      <c r="E17" s="4">
        <v>230</v>
      </c>
      <c r="F17" s="4">
        <v>230</v>
      </c>
      <c r="G17" s="7">
        <v>0.14618055555555556</v>
      </c>
      <c r="H17" s="7">
        <v>0.13900462962962964</v>
      </c>
      <c r="I17" s="13">
        <f t="shared" si="0"/>
        <v>0.95091053048297713</v>
      </c>
    </row>
    <row r="18" spans="3:9" x14ac:dyDescent="0.15">
      <c r="C18" s="4">
        <v>9811</v>
      </c>
      <c r="D18" s="4" t="s">
        <v>210</v>
      </c>
      <c r="E18" s="4">
        <v>230</v>
      </c>
      <c r="F18" s="4">
        <v>230</v>
      </c>
      <c r="G18" s="7">
        <v>0.15312499999999998</v>
      </c>
      <c r="H18" s="7">
        <v>0.13900462962962964</v>
      </c>
      <c r="I18" s="13">
        <f t="shared" si="0"/>
        <v>0.90778533635676517</v>
      </c>
    </row>
    <row r="19" spans="3:9" x14ac:dyDescent="0.15">
      <c r="C19" s="4">
        <v>9812</v>
      </c>
      <c r="D19" s="4" t="s">
        <v>211</v>
      </c>
      <c r="E19" s="4">
        <v>230</v>
      </c>
      <c r="F19" s="4">
        <v>230</v>
      </c>
      <c r="G19" s="7">
        <v>0.13923611111111112</v>
      </c>
      <c r="H19" s="7">
        <v>0.13900462962962964</v>
      </c>
      <c r="I19" s="13">
        <f t="shared" si="0"/>
        <v>0.99833748960931012</v>
      </c>
    </row>
    <row r="20" spans="3:9" x14ac:dyDescent="0.15">
      <c r="C20" s="4">
        <v>9813</v>
      </c>
      <c r="D20" s="4" t="s">
        <v>212</v>
      </c>
      <c r="E20" s="4">
        <v>230</v>
      </c>
      <c r="F20" s="4">
        <v>230</v>
      </c>
      <c r="G20" s="7">
        <v>0.13368055555555555</v>
      </c>
      <c r="H20" s="7">
        <v>0.13900462962962964</v>
      </c>
      <c r="I20" s="13">
        <f t="shared" si="0"/>
        <v>1.03982683982684</v>
      </c>
    </row>
    <row r="21" spans="3:9" x14ac:dyDescent="0.15">
      <c r="C21" s="4">
        <v>9814</v>
      </c>
      <c r="D21" s="4" t="s">
        <v>213</v>
      </c>
      <c r="E21" s="4">
        <v>230</v>
      </c>
      <c r="F21" s="4">
        <v>230</v>
      </c>
      <c r="G21" s="7">
        <v>0.13784722222222223</v>
      </c>
      <c r="H21" s="7">
        <v>0.13900462962962964</v>
      </c>
      <c r="I21" s="13">
        <f t="shared" si="0"/>
        <v>1.0083963056255247</v>
      </c>
    </row>
    <row r="22" spans="3:9" x14ac:dyDescent="0.15">
      <c r="C22" s="4">
        <v>9815</v>
      </c>
      <c r="D22" s="4" t="s">
        <v>214</v>
      </c>
      <c r="E22" s="4">
        <v>230</v>
      </c>
      <c r="F22" s="4">
        <v>230</v>
      </c>
      <c r="G22" s="7">
        <v>0.13090277777777778</v>
      </c>
      <c r="H22" s="7">
        <v>0.13900462962962964</v>
      </c>
      <c r="I22" s="13">
        <f t="shared" si="0"/>
        <v>1.0618921308576481</v>
      </c>
    </row>
    <row r="23" spans="3:9" x14ac:dyDescent="0.15">
      <c r="C23" s="4">
        <v>9816</v>
      </c>
      <c r="D23" s="4" t="s">
        <v>215</v>
      </c>
      <c r="E23" s="4">
        <v>230</v>
      </c>
      <c r="F23" s="4">
        <v>230</v>
      </c>
      <c r="G23" s="7">
        <v>0.13854166666666667</v>
      </c>
      <c r="H23" s="7">
        <v>0.13900462962962964</v>
      </c>
      <c r="I23" s="13">
        <f t="shared" si="0"/>
        <v>1.0033416875522139</v>
      </c>
    </row>
    <row r="24" spans="3:9" x14ac:dyDescent="0.15">
      <c r="C24" s="4">
        <v>9817</v>
      </c>
      <c r="D24" s="4" t="s">
        <v>216</v>
      </c>
      <c r="E24" s="4">
        <v>230</v>
      </c>
      <c r="F24" s="4">
        <v>230</v>
      </c>
      <c r="G24" s="7">
        <v>0.15312499999999998</v>
      </c>
      <c r="H24" s="7">
        <v>0.13900462962962964</v>
      </c>
      <c r="I24" s="13">
        <f t="shared" si="0"/>
        <v>0.90778533635676517</v>
      </c>
    </row>
  </sheetData>
  <mergeCells count="1">
    <mergeCell ref="E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I12" sqref="I12"/>
    </sheetView>
  </sheetViews>
  <sheetFormatPr defaultRowHeight="13.5" x14ac:dyDescent="0.15"/>
  <cols>
    <col min="5" max="5" width="24.25" style="3" customWidth="1"/>
    <col min="6" max="6" width="9.5" bestFit="1" customWidth="1"/>
  </cols>
  <sheetData>
    <row r="1" spans="1:7" x14ac:dyDescent="0.15">
      <c r="D1" t="s">
        <v>21</v>
      </c>
    </row>
    <row r="2" spans="1:7" x14ac:dyDescent="0.15">
      <c r="A2" t="s">
        <v>1</v>
      </c>
      <c r="D2" t="s">
        <v>2</v>
      </c>
    </row>
    <row r="3" spans="1:7" x14ac:dyDescent="0.15">
      <c r="A3" t="s">
        <v>20</v>
      </c>
      <c r="D3" t="s">
        <v>4</v>
      </c>
    </row>
    <row r="5" spans="1:7" x14ac:dyDescent="0.15">
      <c r="A5" s="4" t="s">
        <v>23</v>
      </c>
      <c r="B5" s="4" t="s">
        <v>22</v>
      </c>
      <c r="C5" s="4" t="s">
        <v>24</v>
      </c>
      <c r="D5" s="4" t="s">
        <v>25</v>
      </c>
      <c r="E5" s="5" t="s">
        <v>26</v>
      </c>
      <c r="F5" s="4" t="s">
        <v>27</v>
      </c>
      <c r="G5" s="4" t="s">
        <v>28</v>
      </c>
    </row>
    <row r="6" spans="1:7" ht="27" x14ac:dyDescent="0.15">
      <c r="A6" s="4">
        <v>8023</v>
      </c>
      <c r="B6" s="4" t="s">
        <v>141</v>
      </c>
      <c r="C6" s="4" t="s">
        <v>157</v>
      </c>
      <c r="D6" s="4" t="s">
        <v>162</v>
      </c>
      <c r="E6" s="5" t="s">
        <v>163</v>
      </c>
      <c r="F6" s="6">
        <v>41731</v>
      </c>
      <c r="G6" s="4" t="s">
        <v>164</v>
      </c>
    </row>
    <row r="7" spans="1:7" x14ac:dyDescent="0.15">
      <c r="A7" s="4">
        <v>8023</v>
      </c>
      <c r="B7" s="4" t="s">
        <v>141</v>
      </c>
      <c r="C7" s="4" t="s">
        <v>158</v>
      </c>
      <c r="D7" s="4" t="s">
        <v>165</v>
      </c>
      <c r="E7" s="5" t="s">
        <v>166</v>
      </c>
      <c r="F7" s="6">
        <v>41732</v>
      </c>
      <c r="G7" s="4" t="s">
        <v>167</v>
      </c>
    </row>
    <row r="8" spans="1:7" x14ac:dyDescent="0.15">
      <c r="A8" s="4">
        <v>8023</v>
      </c>
      <c r="B8" s="4" t="s">
        <v>141</v>
      </c>
      <c r="C8" s="4" t="s">
        <v>159</v>
      </c>
      <c r="D8" s="4" t="s">
        <v>168</v>
      </c>
      <c r="E8" s="5" t="s">
        <v>169</v>
      </c>
      <c r="F8" s="6">
        <v>41732</v>
      </c>
      <c r="G8" s="4" t="s">
        <v>167</v>
      </c>
    </row>
    <row r="9" spans="1:7" ht="27" x14ac:dyDescent="0.15">
      <c r="A9" s="4">
        <v>8023</v>
      </c>
      <c r="B9" s="4" t="s">
        <v>141</v>
      </c>
      <c r="C9" s="4" t="s">
        <v>160</v>
      </c>
      <c r="D9" s="4" t="s">
        <v>170</v>
      </c>
      <c r="E9" s="5" t="s">
        <v>171</v>
      </c>
      <c r="F9" s="6">
        <v>41733</v>
      </c>
      <c r="G9" s="4" t="s">
        <v>164</v>
      </c>
    </row>
    <row r="10" spans="1:7" ht="27" x14ac:dyDescent="0.15">
      <c r="A10" s="4">
        <v>8023</v>
      </c>
      <c r="B10" s="4" t="s">
        <v>141</v>
      </c>
      <c r="C10" s="4" t="s">
        <v>160</v>
      </c>
      <c r="D10" s="4" t="s">
        <v>172</v>
      </c>
      <c r="E10" s="5" t="s">
        <v>175</v>
      </c>
      <c r="F10" s="6">
        <v>41733</v>
      </c>
      <c r="G10" s="4" t="s">
        <v>173</v>
      </c>
    </row>
    <row r="11" spans="1:7" ht="40.5" x14ac:dyDescent="0.15">
      <c r="A11" s="4">
        <v>8023</v>
      </c>
      <c r="B11" s="4" t="s">
        <v>141</v>
      </c>
      <c r="C11" s="4" t="s">
        <v>161</v>
      </c>
      <c r="D11" s="4" t="s">
        <v>174</v>
      </c>
      <c r="E11" s="5" t="s">
        <v>176</v>
      </c>
      <c r="F11" s="6">
        <v>41733</v>
      </c>
      <c r="G11" s="4" t="s">
        <v>164</v>
      </c>
    </row>
    <row r="12" spans="1:7" ht="40.5" x14ac:dyDescent="0.15">
      <c r="A12" s="4">
        <v>8023</v>
      </c>
      <c r="B12" s="4" t="s">
        <v>141</v>
      </c>
      <c r="C12" s="4" t="s">
        <v>160</v>
      </c>
      <c r="D12" s="4" t="s">
        <v>174</v>
      </c>
      <c r="E12" s="5" t="s">
        <v>176</v>
      </c>
      <c r="F12" s="6">
        <v>41733</v>
      </c>
      <c r="G12" s="4" t="s">
        <v>164</v>
      </c>
    </row>
    <row r="13" spans="1:7" ht="27" x14ac:dyDescent="0.15">
      <c r="A13" s="4">
        <v>8023</v>
      </c>
      <c r="B13" s="4" t="s">
        <v>141</v>
      </c>
      <c r="C13" s="4" t="s">
        <v>157</v>
      </c>
      <c r="D13" s="4" t="s">
        <v>162</v>
      </c>
      <c r="E13" s="5" t="s">
        <v>163</v>
      </c>
      <c r="F13" s="6">
        <v>41731</v>
      </c>
      <c r="G13" s="4" t="s">
        <v>164</v>
      </c>
    </row>
    <row r="14" spans="1:7" x14ac:dyDescent="0.15">
      <c r="A14" s="4">
        <v>8023</v>
      </c>
      <c r="B14" s="4" t="s">
        <v>141</v>
      </c>
      <c r="C14" s="4" t="s">
        <v>159</v>
      </c>
      <c r="D14" s="4" t="s">
        <v>168</v>
      </c>
      <c r="E14" s="5" t="s">
        <v>169</v>
      </c>
      <c r="F14" s="6">
        <v>41732</v>
      </c>
      <c r="G14" s="4" t="s">
        <v>167</v>
      </c>
    </row>
    <row r="15" spans="1:7" ht="27" x14ac:dyDescent="0.15">
      <c r="A15" s="4">
        <v>8023</v>
      </c>
      <c r="B15" s="4" t="s">
        <v>141</v>
      </c>
      <c r="C15" s="4" t="s">
        <v>157</v>
      </c>
      <c r="D15" s="4" t="s">
        <v>162</v>
      </c>
      <c r="E15" s="5" t="s">
        <v>163</v>
      </c>
      <c r="F15" s="6">
        <v>41731</v>
      </c>
      <c r="G15" s="4" t="s">
        <v>164</v>
      </c>
    </row>
    <row r="16" spans="1:7" x14ac:dyDescent="0.15">
      <c r="A16" s="4">
        <v>8023</v>
      </c>
      <c r="B16" s="4" t="s">
        <v>141</v>
      </c>
      <c r="C16" s="4" t="s">
        <v>158</v>
      </c>
      <c r="D16" s="4" t="s">
        <v>165</v>
      </c>
      <c r="E16" s="5" t="s">
        <v>166</v>
      </c>
      <c r="F16" s="6">
        <v>41732</v>
      </c>
      <c r="G16" s="4" t="s">
        <v>167</v>
      </c>
    </row>
    <row r="17" spans="1:7" x14ac:dyDescent="0.15">
      <c r="A17" s="4">
        <v>8023</v>
      </c>
      <c r="B17" s="4" t="s">
        <v>141</v>
      </c>
      <c r="C17" s="4" t="s">
        <v>159</v>
      </c>
      <c r="D17" s="4" t="s">
        <v>168</v>
      </c>
      <c r="E17" s="5" t="s">
        <v>169</v>
      </c>
      <c r="F17" s="6">
        <v>41732</v>
      </c>
      <c r="G17" s="4" t="s">
        <v>167</v>
      </c>
    </row>
    <row r="18" spans="1:7" ht="27" x14ac:dyDescent="0.15">
      <c r="A18" s="4">
        <v>8023</v>
      </c>
      <c r="B18" s="4" t="s">
        <v>141</v>
      </c>
      <c r="C18" s="4" t="s">
        <v>160</v>
      </c>
      <c r="D18" s="4" t="s">
        <v>170</v>
      </c>
      <c r="E18" s="5" t="s">
        <v>171</v>
      </c>
      <c r="F18" s="6">
        <v>41733</v>
      </c>
      <c r="G18" s="4" t="s">
        <v>164</v>
      </c>
    </row>
    <row r="19" spans="1:7" ht="27" x14ac:dyDescent="0.15">
      <c r="A19" s="4">
        <v>8023</v>
      </c>
      <c r="B19" s="4" t="s">
        <v>141</v>
      </c>
      <c r="C19" s="4" t="s">
        <v>160</v>
      </c>
      <c r="D19" s="4" t="s">
        <v>172</v>
      </c>
      <c r="E19" s="5" t="s">
        <v>175</v>
      </c>
      <c r="F19" s="6">
        <v>41733</v>
      </c>
      <c r="G19" s="4" t="s">
        <v>173</v>
      </c>
    </row>
    <row r="20" spans="1:7" ht="40.5" x14ac:dyDescent="0.15">
      <c r="A20" s="4">
        <v>8023</v>
      </c>
      <c r="B20" s="4" t="s">
        <v>141</v>
      </c>
      <c r="C20" s="4" t="s">
        <v>161</v>
      </c>
      <c r="D20" s="4" t="s">
        <v>174</v>
      </c>
      <c r="E20" s="5" t="s">
        <v>176</v>
      </c>
      <c r="F20" s="6">
        <v>41733</v>
      </c>
      <c r="G20" s="4" t="s">
        <v>164</v>
      </c>
    </row>
    <row r="21" spans="1:7" ht="40.5" x14ac:dyDescent="0.15">
      <c r="A21" s="4">
        <v>8023</v>
      </c>
      <c r="B21" s="4" t="s">
        <v>141</v>
      </c>
      <c r="C21" s="4" t="s">
        <v>160</v>
      </c>
      <c r="D21" s="4" t="s">
        <v>174</v>
      </c>
      <c r="E21" s="5" t="s">
        <v>176</v>
      </c>
      <c r="F21" s="6">
        <v>41733</v>
      </c>
      <c r="G21" s="4" t="s">
        <v>164</v>
      </c>
    </row>
    <row r="22" spans="1:7" ht="27" x14ac:dyDescent="0.15">
      <c r="A22" s="4">
        <v>8027</v>
      </c>
      <c r="B22" s="4" t="s">
        <v>145</v>
      </c>
      <c r="C22" s="4" t="s">
        <v>157</v>
      </c>
      <c r="D22" s="4" t="s">
        <v>162</v>
      </c>
      <c r="E22" s="5" t="s">
        <v>163</v>
      </c>
      <c r="F22" s="6">
        <v>41731</v>
      </c>
      <c r="G22" s="4" t="s">
        <v>164</v>
      </c>
    </row>
    <row r="23" spans="1:7" x14ac:dyDescent="0.15">
      <c r="A23" s="4">
        <v>8028</v>
      </c>
      <c r="B23" s="4" t="s">
        <v>145</v>
      </c>
      <c r="C23" s="4" t="s">
        <v>159</v>
      </c>
      <c r="D23" s="4" t="s">
        <v>168</v>
      </c>
      <c r="E23" s="5" t="s">
        <v>169</v>
      </c>
      <c r="F23" s="6">
        <v>41732</v>
      </c>
      <c r="G23" s="4" t="s">
        <v>167</v>
      </c>
    </row>
    <row r="24" spans="1:7" ht="27" x14ac:dyDescent="0.15">
      <c r="A24" s="4">
        <v>8029</v>
      </c>
      <c r="B24" s="4" t="s">
        <v>145</v>
      </c>
      <c r="C24" s="4" t="s">
        <v>157</v>
      </c>
      <c r="D24" s="4" t="s">
        <v>162</v>
      </c>
      <c r="E24" s="5" t="s">
        <v>163</v>
      </c>
      <c r="F24" s="6">
        <v>41731</v>
      </c>
      <c r="G24" s="4" t="s">
        <v>164</v>
      </c>
    </row>
    <row r="25" spans="1:7" x14ac:dyDescent="0.15">
      <c r="A25" s="4">
        <v>8030</v>
      </c>
      <c r="B25" s="4" t="s">
        <v>145</v>
      </c>
      <c r="C25" s="4" t="s">
        <v>158</v>
      </c>
      <c r="D25" s="4" t="s">
        <v>165</v>
      </c>
      <c r="E25" s="5" t="s">
        <v>166</v>
      </c>
      <c r="F25" s="6">
        <v>41732</v>
      </c>
      <c r="G25" s="4" t="s">
        <v>167</v>
      </c>
    </row>
    <row r="26" spans="1:7" x14ac:dyDescent="0.15">
      <c r="A26" s="4">
        <v>8031</v>
      </c>
      <c r="B26" s="4" t="s">
        <v>145</v>
      </c>
      <c r="C26" s="4" t="s">
        <v>159</v>
      </c>
      <c r="D26" s="4" t="s">
        <v>168</v>
      </c>
      <c r="E26" s="5" t="s">
        <v>169</v>
      </c>
      <c r="F26" s="6">
        <v>41732</v>
      </c>
      <c r="G26" s="4" t="s">
        <v>167</v>
      </c>
    </row>
    <row r="27" spans="1:7" ht="27" x14ac:dyDescent="0.15">
      <c r="A27" s="4">
        <v>8032</v>
      </c>
      <c r="B27" s="4" t="s">
        <v>145</v>
      </c>
      <c r="C27" s="4" t="s">
        <v>160</v>
      </c>
      <c r="D27" s="4" t="s">
        <v>170</v>
      </c>
      <c r="E27" s="5" t="s">
        <v>171</v>
      </c>
      <c r="F27" s="6">
        <v>41733</v>
      </c>
      <c r="G27" s="4" t="s">
        <v>164</v>
      </c>
    </row>
    <row r="28" spans="1:7" ht="27" x14ac:dyDescent="0.15">
      <c r="A28" s="4">
        <v>8033</v>
      </c>
      <c r="B28" s="4" t="s">
        <v>145</v>
      </c>
      <c r="C28" s="4" t="s">
        <v>160</v>
      </c>
      <c r="D28" s="4" t="s">
        <v>172</v>
      </c>
      <c r="E28" s="5" t="s">
        <v>175</v>
      </c>
      <c r="F28" s="6">
        <v>41733</v>
      </c>
      <c r="G28" s="4" t="s">
        <v>173</v>
      </c>
    </row>
    <row r="29" spans="1:7" ht="40.5" x14ac:dyDescent="0.15">
      <c r="A29" s="4">
        <v>8034</v>
      </c>
      <c r="B29" s="4" t="s">
        <v>145</v>
      </c>
      <c r="C29" s="4" t="s">
        <v>161</v>
      </c>
      <c r="D29" s="4" t="s">
        <v>174</v>
      </c>
      <c r="E29" s="5" t="s">
        <v>176</v>
      </c>
      <c r="F29" s="6">
        <v>41733</v>
      </c>
      <c r="G29" s="4" t="s">
        <v>164</v>
      </c>
    </row>
    <row r="30" spans="1:7" ht="40.5" x14ac:dyDescent="0.15">
      <c r="A30" s="4">
        <v>8035</v>
      </c>
      <c r="B30" s="4" t="s">
        <v>145</v>
      </c>
      <c r="C30" s="4" t="s">
        <v>160</v>
      </c>
      <c r="D30" s="4" t="s">
        <v>174</v>
      </c>
      <c r="E30" s="5" t="s">
        <v>176</v>
      </c>
      <c r="F30" s="6">
        <v>41733</v>
      </c>
      <c r="G30" s="4" t="s">
        <v>164</v>
      </c>
    </row>
    <row r="31" spans="1:7" ht="27" x14ac:dyDescent="0.15">
      <c r="A31" s="4">
        <v>8036</v>
      </c>
      <c r="B31" s="4" t="s">
        <v>145</v>
      </c>
      <c r="C31" s="4" t="s">
        <v>157</v>
      </c>
      <c r="D31" s="4" t="s">
        <v>162</v>
      </c>
      <c r="E31" s="5" t="s">
        <v>163</v>
      </c>
      <c r="F31" s="6">
        <v>41731</v>
      </c>
      <c r="G31" s="4" t="s">
        <v>164</v>
      </c>
    </row>
    <row r="32" spans="1:7" x14ac:dyDescent="0.15">
      <c r="A32" s="4">
        <v>8037</v>
      </c>
      <c r="B32" s="4" t="s">
        <v>145</v>
      </c>
      <c r="C32" s="4" t="s">
        <v>159</v>
      </c>
      <c r="D32" s="4" t="s">
        <v>168</v>
      </c>
      <c r="E32" s="5" t="s">
        <v>169</v>
      </c>
      <c r="F32" s="6">
        <v>41732</v>
      </c>
      <c r="G32" s="4" t="s">
        <v>167</v>
      </c>
    </row>
    <row r="33" spans="1:7" ht="27" x14ac:dyDescent="0.15">
      <c r="A33" s="4">
        <v>8038</v>
      </c>
      <c r="B33" s="4" t="s">
        <v>145</v>
      </c>
      <c r="C33" s="4" t="s">
        <v>157</v>
      </c>
      <c r="D33" s="4" t="s">
        <v>162</v>
      </c>
      <c r="E33" s="5" t="s">
        <v>163</v>
      </c>
      <c r="F33" s="6">
        <v>41731</v>
      </c>
      <c r="G33" s="4" t="s">
        <v>164</v>
      </c>
    </row>
    <row r="34" spans="1:7" x14ac:dyDescent="0.15">
      <c r="A34" s="4">
        <v>8039</v>
      </c>
      <c r="B34" s="4" t="s">
        <v>145</v>
      </c>
      <c r="C34" s="4" t="s">
        <v>158</v>
      </c>
      <c r="D34" s="4" t="s">
        <v>165</v>
      </c>
      <c r="E34" s="5" t="s">
        <v>166</v>
      </c>
      <c r="F34" s="6">
        <v>41732</v>
      </c>
      <c r="G34" s="4" t="s">
        <v>167</v>
      </c>
    </row>
    <row r="35" spans="1:7" x14ac:dyDescent="0.15">
      <c r="A35" s="4">
        <v>8040</v>
      </c>
      <c r="B35" s="4" t="s">
        <v>145</v>
      </c>
      <c r="C35" s="4" t="s">
        <v>159</v>
      </c>
      <c r="D35" s="4" t="s">
        <v>168</v>
      </c>
      <c r="E35" s="5" t="s">
        <v>169</v>
      </c>
      <c r="F35" s="6">
        <v>41732</v>
      </c>
      <c r="G35" s="4" t="s">
        <v>167</v>
      </c>
    </row>
    <row r="36" spans="1:7" ht="27" x14ac:dyDescent="0.15">
      <c r="A36" s="4">
        <v>8041</v>
      </c>
      <c r="B36" s="4" t="s">
        <v>145</v>
      </c>
      <c r="C36" s="4" t="s">
        <v>160</v>
      </c>
      <c r="D36" s="4" t="s">
        <v>170</v>
      </c>
      <c r="E36" s="5" t="s">
        <v>171</v>
      </c>
      <c r="F36" s="6">
        <v>41733</v>
      </c>
      <c r="G36" s="4" t="s">
        <v>164</v>
      </c>
    </row>
    <row r="37" spans="1:7" ht="27" x14ac:dyDescent="0.15">
      <c r="A37" s="4">
        <v>8042</v>
      </c>
      <c r="B37" s="4" t="s">
        <v>145</v>
      </c>
      <c r="C37" s="4" t="s">
        <v>160</v>
      </c>
      <c r="D37" s="4" t="s">
        <v>172</v>
      </c>
      <c r="E37" s="5" t="s">
        <v>175</v>
      </c>
      <c r="F37" s="6">
        <v>41733</v>
      </c>
      <c r="G37" s="4" t="s">
        <v>173</v>
      </c>
    </row>
    <row r="38" spans="1:7" ht="40.5" x14ac:dyDescent="0.15">
      <c r="A38" s="4">
        <v>8043</v>
      </c>
      <c r="B38" s="4" t="s">
        <v>145</v>
      </c>
      <c r="C38" s="4" t="s">
        <v>161</v>
      </c>
      <c r="D38" s="4" t="s">
        <v>174</v>
      </c>
      <c r="E38" s="5" t="s">
        <v>176</v>
      </c>
      <c r="F38" s="6">
        <v>41733</v>
      </c>
      <c r="G38" s="4" t="s">
        <v>164</v>
      </c>
    </row>
    <row r="39" spans="1:7" ht="40.5" x14ac:dyDescent="0.15">
      <c r="A39" s="4">
        <v>8044</v>
      </c>
      <c r="B39" s="4" t="s">
        <v>145</v>
      </c>
      <c r="C39" s="4" t="s">
        <v>160</v>
      </c>
      <c r="D39" s="4" t="s">
        <v>174</v>
      </c>
      <c r="E39" s="5" t="s">
        <v>176</v>
      </c>
      <c r="F39" s="6">
        <v>41733</v>
      </c>
      <c r="G39" s="4" t="s">
        <v>164</v>
      </c>
    </row>
    <row r="40" spans="1:7" ht="27" x14ac:dyDescent="0.15">
      <c r="A40" s="4">
        <v>8045</v>
      </c>
      <c r="B40" s="4" t="s">
        <v>145</v>
      </c>
      <c r="C40" s="4" t="s">
        <v>157</v>
      </c>
      <c r="D40" s="4" t="s">
        <v>162</v>
      </c>
      <c r="E40" s="5" t="s">
        <v>163</v>
      </c>
      <c r="F40" s="6">
        <v>41731</v>
      </c>
      <c r="G40" s="4" t="s">
        <v>164</v>
      </c>
    </row>
    <row r="41" spans="1:7" x14ac:dyDescent="0.15">
      <c r="A41" s="4">
        <v>8046</v>
      </c>
      <c r="B41" s="4" t="s">
        <v>145</v>
      </c>
      <c r="C41" s="4" t="s">
        <v>159</v>
      </c>
      <c r="D41" s="4" t="s">
        <v>168</v>
      </c>
      <c r="E41" s="5" t="s">
        <v>169</v>
      </c>
      <c r="F41" s="6">
        <v>41732</v>
      </c>
      <c r="G41" s="4" t="s">
        <v>167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35"/>
  <sheetViews>
    <sheetView topLeftCell="C18" workbookViewId="0">
      <selection activeCell="O35" sqref="O35"/>
    </sheetView>
  </sheetViews>
  <sheetFormatPr defaultRowHeight="13.5" x14ac:dyDescent="0.15"/>
  <cols>
    <col min="4" max="6" width="13" bestFit="1" customWidth="1"/>
    <col min="7" max="7" width="17.25" bestFit="1" customWidth="1"/>
    <col min="8" max="8" width="12.75" customWidth="1"/>
    <col min="11" max="11" width="12.25" customWidth="1"/>
    <col min="12" max="12" width="17.25" bestFit="1" customWidth="1"/>
  </cols>
  <sheetData>
    <row r="3" spans="6:12" ht="25.5" x14ac:dyDescent="0.3">
      <c r="F3" s="14" t="s">
        <v>250</v>
      </c>
      <c r="G3" s="14"/>
      <c r="H3" s="14"/>
      <c r="I3" s="14"/>
      <c r="J3" s="14"/>
      <c r="K3" s="14"/>
      <c r="L3" s="14"/>
    </row>
    <row r="4" spans="6:12" x14ac:dyDescent="0.15">
      <c r="G4" t="s">
        <v>1</v>
      </c>
      <c r="H4" s="2">
        <v>41699</v>
      </c>
      <c r="J4" t="s">
        <v>2</v>
      </c>
      <c r="K4" s="2">
        <v>41729</v>
      </c>
    </row>
    <row r="5" spans="6:12" x14ac:dyDescent="0.15">
      <c r="G5" t="s">
        <v>3</v>
      </c>
      <c r="H5" s="2">
        <v>41752</v>
      </c>
      <c r="J5" t="s">
        <v>4</v>
      </c>
      <c r="K5" t="s">
        <v>132</v>
      </c>
    </row>
    <row r="23" spans="5:12" x14ac:dyDescent="0.15">
      <c r="E23" t="s">
        <v>231</v>
      </c>
      <c r="F23" t="s">
        <v>232</v>
      </c>
      <c r="G23" t="s">
        <v>67</v>
      </c>
      <c r="H23" t="s">
        <v>233</v>
      </c>
      <c r="I23" t="s">
        <v>234</v>
      </c>
      <c r="J23" t="s">
        <v>235</v>
      </c>
      <c r="K23" t="s">
        <v>236</v>
      </c>
      <c r="L23" t="s">
        <v>251</v>
      </c>
    </row>
    <row r="24" spans="5:12" x14ac:dyDescent="0.15">
      <c r="E24">
        <v>8001</v>
      </c>
      <c r="F24" t="s">
        <v>237</v>
      </c>
      <c r="G24" t="s">
        <v>249</v>
      </c>
      <c r="H24" s="12">
        <v>8.5995370370370357E-3</v>
      </c>
      <c r="I24" s="12">
        <v>6.9444444444444447E-4</v>
      </c>
      <c r="J24" s="12">
        <v>4.3055555555555555E-3</v>
      </c>
      <c r="K24" s="1">
        <v>123</v>
      </c>
      <c r="L24" s="1">
        <v>0.1</v>
      </c>
    </row>
    <row r="25" spans="5:12" x14ac:dyDescent="0.15">
      <c r="E25">
        <v>8002</v>
      </c>
      <c r="F25" t="s">
        <v>238</v>
      </c>
      <c r="G25" t="s">
        <v>249</v>
      </c>
      <c r="H25" s="12">
        <v>8.5995370370370357E-3</v>
      </c>
      <c r="I25" s="12">
        <v>6.9444444444444447E-4</v>
      </c>
      <c r="J25" s="12">
        <v>4.3055555555555555E-3</v>
      </c>
      <c r="K25" s="1">
        <v>236</v>
      </c>
      <c r="L25" s="1">
        <v>0.141666666666667</v>
      </c>
    </row>
    <row r="26" spans="5:12" x14ac:dyDescent="0.15">
      <c r="E26">
        <v>8003</v>
      </c>
      <c r="F26" t="s">
        <v>239</v>
      </c>
      <c r="G26" t="s">
        <v>249</v>
      </c>
      <c r="H26" s="12">
        <v>8.5995370370370357E-3</v>
      </c>
      <c r="I26" s="12">
        <v>6.9444444444444447E-4</v>
      </c>
      <c r="J26" s="12">
        <v>4.3055555555555555E-3</v>
      </c>
      <c r="K26" s="1">
        <v>456</v>
      </c>
      <c r="L26" s="1">
        <v>0.18333333333333299</v>
      </c>
    </row>
    <row r="27" spans="5:12" x14ac:dyDescent="0.15">
      <c r="E27">
        <v>8004</v>
      </c>
      <c r="F27" t="s">
        <v>240</v>
      </c>
      <c r="G27" t="s">
        <v>249</v>
      </c>
      <c r="H27" s="12">
        <v>8.5995370370370357E-3</v>
      </c>
      <c r="I27" s="12">
        <v>6.9444444444444447E-4</v>
      </c>
      <c r="J27" s="12">
        <v>4.3055555555555555E-3</v>
      </c>
      <c r="K27" s="1">
        <v>123</v>
      </c>
      <c r="L27" s="1">
        <v>0.22500000000000001</v>
      </c>
    </row>
    <row r="28" spans="5:12" x14ac:dyDescent="0.15">
      <c r="E28">
        <v>8005</v>
      </c>
      <c r="F28" t="s">
        <v>241</v>
      </c>
      <c r="G28" t="s">
        <v>249</v>
      </c>
      <c r="H28" s="12">
        <v>1.1377314814814814E-2</v>
      </c>
      <c r="I28" s="12">
        <v>6.9444444444444447E-4</v>
      </c>
      <c r="J28" s="12">
        <v>4.3055555555555555E-3</v>
      </c>
      <c r="K28" s="1">
        <v>123</v>
      </c>
      <c r="L28" s="1">
        <v>0.266666666666667</v>
      </c>
    </row>
    <row r="29" spans="5:12" x14ac:dyDescent="0.15">
      <c r="E29">
        <v>8006</v>
      </c>
      <c r="F29" t="s">
        <v>242</v>
      </c>
      <c r="G29" t="s">
        <v>249</v>
      </c>
      <c r="H29" s="12">
        <v>9.9884259259259266E-3</v>
      </c>
      <c r="I29" s="12">
        <v>6.9444444444444447E-4</v>
      </c>
      <c r="J29" s="12">
        <v>4.3055555555555555E-3</v>
      </c>
      <c r="K29" s="1">
        <v>123</v>
      </c>
      <c r="L29" s="1">
        <v>0.6</v>
      </c>
    </row>
    <row r="30" spans="5:12" x14ac:dyDescent="0.15">
      <c r="E30">
        <v>8007</v>
      </c>
      <c r="F30" t="s">
        <v>243</v>
      </c>
      <c r="G30" t="s">
        <v>249</v>
      </c>
      <c r="H30" s="12">
        <v>8.5995370370370357E-3</v>
      </c>
      <c r="I30" s="12">
        <v>6.9444444444444447E-4</v>
      </c>
      <c r="J30" s="12">
        <v>4.3055555555555555E-3</v>
      </c>
      <c r="K30" s="1">
        <v>123</v>
      </c>
      <c r="L30" s="1">
        <v>0.35</v>
      </c>
    </row>
    <row r="31" spans="5:12" x14ac:dyDescent="0.15">
      <c r="E31">
        <v>8008</v>
      </c>
      <c r="F31" t="s">
        <v>245</v>
      </c>
      <c r="G31" t="s">
        <v>249</v>
      </c>
      <c r="H31" s="12">
        <v>8.5995370370370357E-3</v>
      </c>
      <c r="I31" s="12">
        <v>6.9444444444444447E-4</v>
      </c>
      <c r="J31" s="12">
        <v>4.3055555555555555E-3</v>
      </c>
      <c r="K31" s="1">
        <v>123</v>
      </c>
      <c r="L31" s="1">
        <v>0.27</v>
      </c>
    </row>
    <row r="32" spans="5:12" x14ac:dyDescent="0.15">
      <c r="E32">
        <v>8009</v>
      </c>
      <c r="F32" t="s">
        <v>244</v>
      </c>
      <c r="G32" t="s">
        <v>249</v>
      </c>
      <c r="H32" s="12">
        <v>8.5995370370370357E-3</v>
      </c>
      <c r="I32" s="12">
        <v>6.9444444444444447E-4</v>
      </c>
      <c r="J32" s="12">
        <v>4.3055555555555555E-3</v>
      </c>
      <c r="K32" s="1">
        <v>123</v>
      </c>
      <c r="L32" s="1">
        <v>0.1</v>
      </c>
    </row>
    <row r="33" spans="5:12" x14ac:dyDescent="0.15">
      <c r="E33">
        <v>8010</v>
      </c>
      <c r="F33" t="s">
        <v>246</v>
      </c>
      <c r="G33" t="s">
        <v>249</v>
      </c>
      <c r="H33" s="12">
        <v>7.905092592592592E-3</v>
      </c>
      <c r="I33" s="12">
        <v>6.9444444444444447E-4</v>
      </c>
      <c r="J33" s="12">
        <v>4.3055555555555555E-3</v>
      </c>
      <c r="K33" s="1">
        <v>123</v>
      </c>
      <c r="L33" s="1">
        <v>0.47499999999999998</v>
      </c>
    </row>
    <row r="34" spans="5:12" x14ac:dyDescent="0.15">
      <c r="E34">
        <v>8011</v>
      </c>
      <c r="F34" t="s">
        <v>247</v>
      </c>
      <c r="G34" t="s">
        <v>249</v>
      </c>
      <c r="H34" s="12">
        <v>8.5995370370370357E-3</v>
      </c>
      <c r="I34" s="12">
        <v>6.9444444444444447E-4</v>
      </c>
      <c r="J34" s="12">
        <v>4.3055555555555555E-3</v>
      </c>
      <c r="K34" s="1">
        <v>123</v>
      </c>
      <c r="L34" s="1">
        <v>0.51666666666666705</v>
      </c>
    </row>
    <row r="35" spans="5:12" x14ac:dyDescent="0.15">
      <c r="E35">
        <v>8012</v>
      </c>
      <c r="F35" t="s">
        <v>248</v>
      </c>
      <c r="G35" t="s">
        <v>249</v>
      </c>
      <c r="H35" s="12">
        <v>8.5995370370370357E-3</v>
      </c>
      <c r="I35" s="12">
        <v>6.9444444444444447E-4</v>
      </c>
      <c r="J35" s="12">
        <v>4.3055555555555555E-3</v>
      </c>
      <c r="K35" s="1">
        <v>123</v>
      </c>
      <c r="L35" s="1">
        <v>0.55833333333333302</v>
      </c>
    </row>
  </sheetData>
  <mergeCells count="1">
    <mergeCell ref="F3:L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6"/>
  <sheetViews>
    <sheetView topLeftCell="A17" workbookViewId="0">
      <selection activeCell="C21" sqref="C21:I36"/>
    </sheetView>
  </sheetViews>
  <sheetFormatPr defaultRowHeight="13.5" x14ac:dyDescent="0.15"/>
  <cols>
    <col min="3" max="3" width="12" customWidth="1"/>
    <col min="4" max="4" width="10.5" bestFit="1" customWidth="1"/>
    <col min="5" max="5" width="11.5" customWidth="1"/>
    <col min="6" max="6" width="12.25" customWidth="1"/>
    <col min="7" max="7" width="11.375" customWidth="1"/>
    <col min="8" max="8" width="11.25" customWidth="1"/>
  </cols>
  <sheetData>
    <row r="1" spans="3:8" ht="25.5" x14ac:dyDescent="0.3">
      <c r="C1" s="14" t="s">
        <v>178</v>
      </c>
      <c r="D1" s="19"/>
      <c r="E1" s="19"/>
      <c r="F1" s="19"/>
      <c r="G1" s="19"/>
      <c r="H1" s="19"/>
    </row>
    <row r="2" spans="3:8" x14ac:dyDescent="0.15">
      <c r="C2" t="s">
        <v>1</v>
      </c>
      <c r="D2" s="2">
        <v>41699</v>
      </c>
      <c r="G2" t="s">
        <v>2</v>
      </c>
      <c r="H2" s="2">
        <v>41729</v>
      </c>
    </row>
    <row r="3" spans="3:8" x14ac:dyDescent="0.15">
      <c r="C3" t="s">
        <v>20</v>
      </c>
      <c r="D3" s="2">
        <v>41744</v>
      </c>
      <c r="G3" t="s">
        <v>4</v>
      </c>
      <c r="H3" t="s">
        <v>132</v>
      </c>
    </row>
    <row r="21" spans="3:9" x14ac:dyDescent="0.15">
      <c r="C21" s="4" t="s">
        <v>218</v>
      </c>
      <c r="D21" s="4" t="s">
        <v>30</v>
      </c>
      <c r="E21" s="4" t="s">
        <v>35</v>
      </c>
      <c r="F21" s="4" t="s">
        <v>31</v>
      </c>
      <c r="G21" s="4" t="s">
        <v>32</v>
      </c>
      <c r="H21" s="4" t="s">
        <v>33</v>
      </c>
      <c r="I21" s="4" t="s">
        <v>34</v>
      </c>
    </row>
    <row r="22" spans="3:9" x14ac:dyDescent="0.15">
      <c r="C22" s="4">
        <v>8034</v>
      </c>
      <c r="D22" s="4" t="s">
        <v>152</v>
      </c>
      <c r="E22" s="4" t="s">
        <v>177</v>
      </c>
      <c r="F22" s="4">
        <v>50</v>
      </c>
      <c r="G22" s="4">
        <v>98</v>
      </c>
      <c r="H22" s="4">
        <v>100</v>
      </c>
      <c r="I22" s="4">
        <v>90</v>
      </c>
    </row>
    <row r="23" spans="3:9" x14ac:dyDescent="0.15">
      <c r="C23" s="4">
        <v>8031</v>
      </c>
      <c r="D23" s="4" t="s">
        <v>149</v>
      </c>
      <c r="E23" s="4" t="s">
        <v>177</v>
      </c>
      <c r="F23" s="4">
        <v>50</v>
      </c>
      <c r="G23" s="4">
        <v>95</v>
      </c>
      <c r="H23" s="4">
        <v>99</v>
      </c>
      <c r="I23" s="4">
        <v>87</v>
      </c>
    </row>
    <row r="24" spans="3:9" x14ac:dyDescent="0.15">
      <c r="C24" s="4">
        <v>8032</v>
      </c>
      <c r="D24" s="4" t="s">
        <v>150</v>
      </c>
      <c r="E24" s="4" t="s">
        <v>177</v>
      </c>
      <c r="F24" s="4">
        <v>50</v>
      </c>
      <c r="G24" s="4">
        <v>94</v>
      </c>
      <c r="H24" s="4">
        <v>98</v>
      </c>
      <c r="I24" s="4">
        <v>89</v>
      </c>
    </row>
    <row r="25" spans="3:9" x14ac:dyDescent="0.15">
      <c r="C25" s="4">
        <v>8025</v>
      </c>
      <c r="D25" s="4" t="s">
        <v>143</v>
      </c>
      <c r="E25" s="4" t="s">
        <v>177</v>
      </c>
      <c r="F25" s="4">
        <v>50</v>
      </c>
      <c r="G25" s="4">
        <v>92</v>
      </c>
      <c r="H25" s="4">
        <v>98</v>
      </c>
      <c r="I25" s="4">
        <v>89</v>
      </c>
    </row>
    <row r="26" spans="3:9" x14ac:dyDescent="0.15">
      <c r="C26" s="4">
        <v>8035</v>
      </c>
      <c r="D26" s="4" t="s">
        <v>153</v>
      </c>
      <c r="E26" s="4" t="s">
        <v>177</v>
      </c>
      <c r="F26" s="4">
        <v>50</v>
      </c>
      <c r="G26" s="4">
        <v>92</v>
      </c>
      <c r="H26" s="4">
        <v>96</v>
      </c>
      <c r="I26" s="4">
        <v>84</v>
      </c>
    </row>
    <row r="27" spans="3:9" x14ac:dyDescent="0.15">
      <c r="C27" s="4">
        <v>8024</v>
      </c>
      <c r="D27" s="4" t="s">
        <v>142</v>
      </c>
      <c r="E27" s="4" t="s">
        <v>177</v>
      </c>
      <c r="F27" s="4">
        <v>50</v>
      </c>
      <c r="G27" s="4">
        <v>91</v>
      </c>
      <c r="H27" s="4">
        <v>96</v>
      </c>
      <c r="I27" s="4">
        <v>84</v>
      </c>
    </row>
    <row r="28" spans="3:9" x14ac:dyDescent="0.15">
      <c r="C28" s="4">
        <v>8033</v>
      </c>
      <c r="D28" s="4" t="s">
        <v>151</v>
      </c>
      <c r="E28" s="4" t="s">
        <v>177</v>
      </c>
      <c r="F28" s="4">
        <v>50</v>
      </c>
      <c r="G28" s="4">
        <v>91</v>
      </c>
      <c r="H28" s="4">
        <v>95</v>
      </c>
      <c r="I28" s="4">
        <v>83</v>
      </c>
    </row>
    <row r="29" spans="3:9" x14ac:dyDescent="0.15">
      <c r="C29" s="4">
        <v>8023</v>
      </c>
      <c r="D29" s="4" t="s">
        <v>141</v>
      </c>
      <c r="E29" s="4" t="s">
        <v>177</v>
      </c>
      <c r="F29" s="4">
        <v>50</v>
      </c>
      <c r="G29" s="4">
        <v>90</v>
      </c>
      <c r="H29" s="4">
        <v>93</v>
      </c>
      <c r="I29" s="4">
        <v>87</v>
      </c>
    </row>
    <row r="30" spans="3:9" x14ac:dyDescent="0.15">
      <c r="C30" s="4">
        <v>8036</v>
      </c>
      <c r="D30" s="4" t="s">
        <v>154</v>
      </c>
      <c r="E30" s="4" t="s">
        <v>177</v>
      </c>
      <c r="F30" s="4">
        <v>50</v>
      </c>
      <c r="G30" s="4">
        <v>90</v>
      </c>
      <c r="H30" s="4">
        <v>97</v>
      </c>
      <c r="I30" s="4">
        <v>85</v>
      </c>
    </row>
    <row r="31" spans="3:9" x14ac:dyDescent="0.15">
      <c r="C31" s="4">
        <v>8026</v>
      </c>
      <c r="D31" s="4" t="s">
        <v>144</v>
      </c>
      <c r="E31" s="4" t="s">
        <v>177</v>
      </c>
      <c r="F31" s="4">
        <v>50</v>
      </c>
      <c r="G31" s="4">
        <v>89</v>
      </c>
      <c r="H31" s="4">
        <v>94</v>
      </c>
      <c r="I31" s="4">
        <v>84</v>
      </c>
    </row>
    <row r="32" spans="3:9" x14ac:dyDescent="0.15">
      <c r="C32" s="4">
        <v>8030</v>
      </c>
      <c r="D32" s="4" t="s">
        <v>148</v>
      </c>
      <c r="E32" s="4" t="s">
        <v>177</v>
      </c>
      <c r="F32" s="4">
        <v>50</v>
      </c>
      <c r="G32" s="4">
        <v>89</v>
      </c>
      <c r="H32" s="4">
        <v>95</v>
      </c>
      <c r="I32" s="4">
        <v>80</v>
      </c>
    </row>
    <row r="33" spans="3:9" x14ac:dyDescent="0.15">
      <c r="C33" s="4">
        <v>8037</v>
      </c>
      <c r="D33" s="4" t="s">
        <v>155</v>
      </c>
      <c r="E33" s="4" t="s">
        <v>177</v>
      </c>
      <c r="F33" s="4">
        <v>50</v>
      </c>
      <c r="G33" s="4">
        <v>89</v>
      </c>
      <c r="H33" s="4">
        <v>95</v>
      </c>
      <c r="I33" s="4">
        <v>81</v>
      </c>
    </row>
    <row r="34" spans="3:9" x14ac:dyDescent="0.15">
      <c r="C34" s="4">
        <v>8029</v>
      </c>
      <c r="D34" s="4" t="s">
        <v>147</v>
      </c>
      <c r="E34" s="4" t="s">
        <v>177</v>
      </c>
      <c r="F34" s="4">
        <v>50</v>
      </c>
      <c r="G34" s="4">
        <v>88</v>
      </c>
      <c r="H34" s="4">
        <v>94</v>
      </c>
      <c r="I34" s="4">
        <v>81</v>
      </c>
    </row>
    <row r="35" spans="3:9" x14ac:dyDescent="0.15">
      <c r="C35" s="4">
        <v>8027</v>
      </c>
      <c r="D35" s="4" t="s">
        <v>145</v>
      </c>
      <c r="E35" s="4" t="s">
        <v>177</v>
      </c>
      <c r="F35" s="4">
        <v>50</v>
      </c>
      <c r="G35" s="4">
        <v>87</v>
      </c>
      <c r="H35" s="4">
        <v>92</v>
      </c>
      <c r="I35" s="4">
        <v>82</v>
      </c>
    </row>
    <row r="36" spans="3:9" x14ac:dyDescent="0.15">
      <c r="C36" s="4">
        <v>8028</v>
      </c>
      <c r="D36" s="4" t="s">
        <v>146</v>
      </c>
      <c r="E36" s="4" t="s">
        <v>177</v>
      </c>
      <c r="F36" s="4">
        <v>50</v>
      </c>
      <c r="G36" s="4">
        <v>86</v>
      </c>
      <c r="H36" s="4">
        <v>93</v>
      </c>
      <c r="I36" s="4">
        <v>83</v>
      </c>
    </row>
  </sheetData>
  <sortState ref="C22:I36">
    <sortCondition descending="1" ref="G21"/>
  </sortState>
  <mergeCells count="1">
    <mergeCell ref="C1:H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3" workbookViewId="0">
      <selection activeCell="D11" sqref="D11"/>
    </sheetView>
  </sheetViews>
  <sheetFormatPr defaultRowHeight="13.5" x14ac:dyDescent="0.15"/>
  <cols>
    <col min="2" max="2" width="10.5" bestFit="1" customWidth="1"/>
    <col min="5" max="5" width="10.5" bestFit="1" customWidth="1"/>
    <col min="7" max="7" width="21.25" customWidth="1"/>
  </cols>
  <sheetData>
    <row r="1" spans="1:9" ht="20.25" x14ac:dyDescent="0.25">
      <c r="A1" s="20" t="s">
        <v>186</v>
      </c>
      <c r="B1" s="21"/>
      <c r="C1" s="21"/>
      <c r="D1" s="21"/>
      <c r="E1" s="21"/>
      <c r="F1" s="21"/>
      <c r="G1" s="21"/>
      <c r="H1" s="21"/>
      <c r="I1" s="21"/>
    </row>
    <row r="2" spans="1:9" x14ac:dyDescent="0.15">
      <c r="A2" t="s">
        <v>1</v>
      </c>
      <c r="B2" s="2">
        <v>41699</v>
      </c>
      <c r="D2" t="s">
        <v>2</v>
      </c>
      <c r="E2" s="2">
        <v>41729</v>
      </c>
    </row>
    <row r="3" spans="1:9" x14ac:dyDescent="0.15">
      <c r="A3" t="s">
        <v>20</v>
      </c>
      <c r="B3" s="2">
        <v>41741</v>
      </c>
      <c r="D3" t="s">
        <v>4</v>
      </c>
      <c r="E3" t="s">
        <v>132</v>
      </c>
    </row>
    <row r="5" spans="1:9" x14ac:dyDescent="0.15">
      <c r="A5" s="4" t="s">
        <v>179</v>
      </c>
      <c r="B5" s="4" t="s">
        <v>30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42</v>
      </c>
      <c r="H5" s="4" t="s">
        <v>40</v>
      </c>
      <c r="I5" s="4" t="s">
        <v>41</v>
      </c>
    </row>
    <row r="6" spans="1:9" x14ac:dyDescent="0.15">
      <c r="A6" s="4">
        <v>8034</v>
      </c>
      <c r="B6" s="4" t="s">
        <v>152</v>
      </c>
      <c r="C6" s="4" t="s">
        <v>177</v>
      </c>
      <c r="D6" s="4">
        <v>97</v>
      </c>
      <c r="E6" s="6">
        <v>41719</v>
      </c>
      <c r="F6" s="4" t="s">
        <v>180</v>
      </c>
      <c r="G6" s="4" t="s">
        <v>182</v>
      </c>
      <c r="H6" s="4" t="s">
        <v>184</v>
      </c>
      <c r="I6" s="4" t="s">
        <v>185</v>
      </c>
    </row>
    <row r="7" spans="1:9" x14ac:dyDescent="0.15">
      <c r="A7" s="4">
        <v>8031</v>
      </c>
      <c r="B7" s="4" t="s">
        <v>149</v>
      </c>
      <c r="C7" s="4" t="s">
        <v>177</v>
      </c>
      <c r="D7" s="4">
        <v>92</v>
      </c>
      <c r="E7" s="6">
        <v>41719</v>
      </c>
      <c r="F7" s="4" t="s">
        <v>180</v>
      </c>
      <c r="G7" s="4" t="s">
        <v>183</v>
      </c>
      <c r="H7" s="4" t="s">
        <v>184</v>
      </c>
      <c r="I7" s="4" t="s">
        <v>185</v>
      </c>
    </row>
    <row r="8" spans="1:9" x14ac:dyDescent="0.15">
      <c r="A8" s="4">
        <v>8032</v>
      </c>
      <c r="B8" s="4" t="s">
        <v>150</v>
      </c>
      <c r="C8" s="4" t="s">
        <v>177</v>
      </c>
      <c r="D8" s="4">
        <v>94</v>
      </c>
      <c r="E8" s="6">
        <v>41719</v>
      </c>
      <c r="F8" s="4" t="s">
        <v>180</v>
      </c>
      <c r="G8" s="4" t="s">
        <v>182</v>
      </c>
      <c r="H8" s="4" t="s">
        <v>184</v>
      </c>
      <c r="I8" s="4" t="s">
        <v>185</v>
      </c>
    </row>
    <row r="9" spans="1:9" x14ac:dyDescent="0.15">
      <c r="A9" s="4">
        <v>8025</v>
      </c>
      <c r="B9" s="4" t="s">
        <v>143</v>
      </c>
      <c r="C9" s="4" t="s">
        <v>177</v>
      </c>
      <c r="D9" s="4">
        <v>97</v>
      </c>
      <c r="E9" s="6">
        <v>41719</v>
      </c>
      <c r="F9" s="4" t="s">
        <v>180</v>
      </c>
      <c r="G9" s="4" t="s">
        <v>182</v>
      </c>
      <c r="H9" s="4" t="s">
        <v>184</v>
      </c>
      <c r="I9" s="4" t="s">
        <v>164</v>
      </c>
    </row>
    <row r="10" spans="1:9" x14ac:dyDescent="0.15">
      <c r="A10" s="4">
        <v>8035</v>
      </c>
      <c r="B10" s="4" t="s">
        <v>153</v>
      </c>
      <c r="C10" s="4" t="s">
        <v>177</v>
      </c>
      <c r="D10" s="4">
        <v>90</v>
      </c>
      <c r="E10" s="6">
        <v>41719</v>
      </c>
      <c r="F10" s="4" t="s">
        <v>180</v>
      </c>
      <c r="G10" s="4" t="s">
        <v>182</v>
      </c>
      <c r="H10" s="4" t="s">
        <v>184</v>
      </c>
      <c r="I10" s="4" t="s">
        <v>185</v>
      </c>
    </row>
    <row r="11" spans="1:9" x14ac:dyDescent="0.15">
      <c r="A11" s="4">
        <v>8035</v>
      </c>
      <c r="B11" s="4" t="s">
        <v>153</v>
      </c>
      <c r="C11" s="4" t="s">
        <v>177</v>
      </c>
      <c r="D11" s="4">
        <v>89</v>
      </c>
      <c r="E11" s="6">
        <v>41719</v>
      </c>
      <c r="F11" s="4" t="s">
        <v>180</v>
      </c>
      <c r="G11" s="4" t="s">
        <v>182</v>
      </c>
      <c r="H11" s="4" t="s">
        <v>184</v>
      </c>
      <c r="I11" s="4" t="s">
        <v>185</v>
      </c>
    </row>
    <row r="12" spans="1:9" x14ac:dyDescent="0.15">
      <c r="A12" s="4">
        <v>8024</v>
      </c>
      <c r="B12" s="4" t="s">
        <v>142</v>
      </c>
      <c r="C12" s="4" t="s">
        <v>177</v>
      </c>
      <c r="D12" s="4">
        <v>94</v>
      </c>
      <c r="E12" s="6">
        <v>41719</v>
      </c>
      <c r="F12" s="4" t="s">
        <v>180</v>
      </c>
      <c r="G12" s="4" t="s">
        <v>182</v>
      </c>
      <c r="H12" s="4" t="s">
        <v>184</v>
      </c>
      <c r="I12" s="4" t="s">
        <v>185</v>
      </c>
    </row>
    <row r="13" spans="1:9" x14ac:dyDescent="0.15">
      <c r="A13" s="4">
        <v>8033</v>
      </c>
      <c r="B13" s="4" t="s">
        <v>151</v>
      </c>
      <c r="C13" s="4" t="s">
        <v>177</v>
      </c>
      <c r="D13" s="4">
        <v>93</v>
      </c>
      <c r="E13" s="6">
        <v>41719</v>
      </c>
      <c r="F13" s="4" t="s">
        <v>180</v>
      </c>
      <c r="G13" s="4" t="s">
        <v>182</v>
      </c>
      <c r="H13" s="4" t="s">
        <v>184</v>
      </c>
      <c r="I13" s="4" t="s">
        <v>185</v>
      </c>
    </row>
    <row r="14" spans="1:9" x14ac:dyDescent="0.15">
      <c r="A14" s="4">
        <v>8023</v>
      </c>
      <c r="B14" s="4" t="s">
        <v>141</v>
      </c>
      <c r="C14" s="4" t="s">
        <v>177</v>
      </c>
      <c r="D14" s="4">
        <v>91</v>
      </c>
      <c r="E14" s="6">
        <v>41719</v>
      </c>
      <c r="F14" s="4" t="s">
        <v>180</v>
      </c>
      <c r="G14" s="4" t="s">
        <v>182</v>
      </c>
      <c r="H14" s="4" t="s">
        <v>184</v>
      </c>
      <c r="I14" s="4" t="s">
        <v>185</v>
      </c>
    </row>
    <row r="15" spans="1:9" x14ac:dyDescent="0.15">
      <c r="A15" s="4">
        <v>8023</v>
      </c>
      <c r="B15" s="4" t="s">
        <v>141</v>
      </c>
      <c r="C15" s="4" t="s">
        <v>177</v>
      </c>
      <c r="D15" s="4">
        <v>90</v>
      </c>
      <c r="E15" s="6">
        <v>41719</v>
      </c>
      <c r="F15" s="4" t="s">
        <v>180</v>
      </c>
      <c r="G15" s="4" t="s">
        <v>182</v>
      </c>
      <c r="H15" s="4" t="s">
        <v>184</v>
      </c>
      <c r="I15" s="4" t="s">
        <v>185</v>
      </c>
    </row>
    <row r="16" spans="1:9" x14ac:dyDescent="0.15">
      <c r="A16" s="4">
        <v>8036</v>
      </c>
      <c r="B16" s="4" t="s">
        <v>154</v>
      </c>
      <c r="C16" s="4" t="s">
        <v>177</v>
      </c>
      <c r="D16" s="4">
        <v>91</v>
      </c>
      <c r="E16" s="6">
        <v>41719</v>
      </c>
      <c r="F16" s="4" t="s">
        <v>181</v>
      </c>
      <c r="G16" s="4" t="s">
        <v>182</v>
      </c>
      <c r="H16" s="4" t="s">
        <v>184</v>
      </c>
      <c r="I16" s="4" t="s">
        <v>164</v>
      </c>
    </row>
    <row r="17" spans="1:9" x14ac:dyDescent="0.15">
      <c r="A17" s="4">
        <v>8036</v>
      </c>
      <c r="B17" s="4" t="s">
        <v>154</v>
      </c>
      <c r="C17" s="4" t="s">
        <v>177</v>
      </c>
      <c r="D17" s="4">
        <v>94</v>
      </c>
      <c r="E17" s="6">
        <v>41719</v>
      </c>
      <c r="F17" s="4" t="s">
        <v>181</v>
      </c>
      <c r="G17" s="4" t="s">
        <v>182</v>
      </c>
      <c r="H17" s="4" t="s">
        <v>184</v>
      </c>
      <c r="I17" s="4" t="s">
        <v>164</v>
      </c>
    </row>
    <row r="18" spans="1:9" x14ac:dyDescent="0.15">
      <c r="A18" s="4">
        <v>8026</v>
      </c>
      <c r="B18" s="4" t="s">
        <v>144</v>
      </c>
      <c r="C18" s="4" t="s">
        <v>177</v>
      </c>
      <c r="D18" s="4">
        <v>88</v>
      </c>
      <c r="E18" s="6">
        <v>41719</v>
      </c>
      <c r="F18" s="4" t="s">
        <v>181</v>
      </c>
      <c r="G18" s="4" t="s">
        <v>182</v>
      </c>
      <c r="H18" s="4" t="s">
        <v>184</v>
      </c>
      <c r="I18" s="4" t="s">
        <v>185</v>
      </c>
    </row>
    <row r="19" spans="1:9" x14ac:dyDescent="0.15">
      <c r="A19" s="4">
        <v>8030</v>
      </c>
      <c r="B19" s="4" t="s">
        <v>148</v>
      </c>
      <c r="C19" s="4" t="s">
        <v>177</v>
      </c>
      <c r="D19" s="4">
        <v>93</v>
      </c>
      <c r="E19" s="6">
        <v>41719</v>
      </c>
      <c r="F19" s="4" t="s">
        <v>181</v>
      </c>
      <c r="G19" s="4" t="s">
        <v>182</v>
      </c>
      <c r="H19" s="4" t="s">
        <v>184</v>
      </c>
      <c r="I19" s="4" t="s">
        <v>185</v>
      </c>
    </row>
    <row r="20" spans="1:9" x14ac:dyDescent="0.15">
      <c r="A20" s="4">
        <v>8037</v>
      </c>
      <c r="B20" s="4" t="s">
        <v>155</v>
      </c>
      <c r="C20" s="4" t="s">
        <v>177</v>
      </c>
      <c r="D20" s="4">
        <v>94</v>
      </c>
      <c r="E20" s="6">
        <v>41719</v>
      </c>
      <c r="F20" s="4" t="s">
        <v>181</v>
      </c>
      <c r="G20" s="4" t="s">
        <v>182</v>
      </c>
      <c r="H20" s="4" t="s">
        <v>184</v>
      </c>
      <c r="I20" s="4" t="s">
        <v>164</v>
      </c>
    </row>
    <row r="21" spans="1:9" x14ac:dyDescent="0.15">
      <c r="A21" s="4">
        <v>8029</v>
      </c>
      <c r="B21" s="4" t="s">
        <v>147</v>
      </c>
      <c r="C21" s="4" t="s">
        <v>177</v>
      </c>
      <c r="D21" s="4">
        <v>95</v>
      </c>
      <c r="E21" s="6">
        <v>41719</v>
      </c>
      <c r="F21" s="4" t="s">
        <v>181</v>
      </c>
      <c r="G21" s="4" t="s">
        <v>182</v>
      </c>
      <c r="H21" s="4" t="s">
        <v>184</v>
      </c>
      <c r="I21" s="4" t="s">
        <v>185</v>
      </c>
    </row>
    <row r="22" spans="1:9" x14ac:dyDescent="0.15">
      <c r="A22" s="4">
        <v>8027</v>
      </c>
      <c r="B22" s="4" t="s">
        <v>145</v>
      </c>
      <c r="C22" s="4" t="s">
        <v>177</v>
      </c>
      <c r="D22" s="4">
        <v>90</v>
      </c>
      <c r="E22" s="6">
        <v>41719</v>
      </c>
      <c r="F22" s="4" t="s">
        <v>181</v>
      </c>
      <c r="G22" s="4" t="s">
        <v>182</v>
      </c>
      <c r="H22" s="4" t="s">
        <v>184</v>
      </c>
      <c r="I22" s="4" t="s">
        <v>185</v>
      </c>
    </row>
    <row r="23" spans="1:9" x14ac:dyDescent="0.15">
      <c r="A23" s="4">
        <v>8027</v>
      </c>
      <c r="B23" s="4" t="s">
        <v>145</v>
      </c>
      <c r="C23" s="4" t="s">
        <v>177</v>
      </c>
      <c r="D23" s="4">
        <v>93</v>
      </c>
      <c r="E23" s="6">
        <v>41719</v>
      </c>
      <c r="F23" s="4" t="s">
        <v>181</v>
      </c>
      <c r="G23" s="4" t="s">
        <v>182</v>
      </c>
      <c r="H23" s="4" t="s">
        <v>184</v>
      </c>
      <c r="I23" s="4" t="s">
        <v>185</v>
      </c>
    </row>
    <row r="24" spans="1:9" x14ac:dyDescent="0.15">
      <c r="A24" s="4">
        <v>8028</v>
      </c>
      <c r="B24" s="4" t="s">
        <v>146</v>
      </c>
      <c r="C24" s="4" t="s">
        <v>177</v>
      </c>
      <c r="D24" s="4">
        <v>87</v>
      </c>
      <c r="E24" s="6">
        <v>41719</v>
      </c>
      <c r="F24" s="4" t="s">
        <v>181</v>
      </c>
      <c r="G24" s="4" t="s">
        <v>182</v>
      </c>
      <c r="H24" s="4" t="s">
        <v>184</v>
      </c>
      <c r="I24" s="4" t="s">
        <v>185</v>
      </c>
    </row>
    <row r="25" spans="1:9" x14ac:dyDescent="0.15">
      <c r="A25" s="4">
        <v>8028</v>
      </c>
      <c r="B25" s="4" t="s">
        <v>146</v>
      </c>
      <c r="C25" s="4" t="s">
        <v>177</v>
      </c>
      <c r="D25" s="4">
        <v>91</v>
      </c>
      <c r="E25" s="6">
        <v>41719</v>
      </c>
      <c r="F25" s="4" t="s">
        <v>181</v>
      </c>
      <c r="G25" s="4" t="s">
        <v>182</v>
      </c>
      <c r="H25" s="4" t="s">
        <v>184</v>
      </c>
      <c r="I25" s="4" t="s">
        <v>185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31" sqref="I31"/>
    </sheetView>
  </sheetViews>
  <sheetFormatPr defaultRowHeight="13.5" x14ac:dyDescent="0.15"/>
  <cols>
    <col min="2" max="2" width="10.5" bestFit="1" customWidth="1"/>
    <col min="5" max="5" width="12.875" customWidth="1"/>
    <col min="7" max="7" width="24.375" customWidth="1"/>
    <col min="9" max="9" width="16" customWidth="1"/>
    <col min="10" max="10" width="14.375" customWidth="1"/>
    <col min="11" max="11" width="14.875" customWidth="1"/>
  </cols>
  <sheetData>
    <row r="1" spans="1:11" ht="27" x14ac:dyDescent="0.3">
      <c r="A1" s="25" t="s">
        <v>187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15">
      <c r="A2" t="s">
        <v>1</v>
      </c>
      <c r="B2" s="2">
        <v>41699</v>
      </c>
      <c r="D2" t="s">
        <v>2</v>
      </c>
      <c r="E2" s="2">
        <v>41729</v>
      </c>
    </row>
    <row r="3" spans="1:11" x14ac:dyDescent="0.15">
      <c r="A3" t="s">
        <v>20</v>
      </c>
      <c r="B3" s="2">
        <v>41751</v>
      </c>
      <c r="D3" t="s">
        <v>4</v>
      </c>
      <c r="E3" t="s">
        <v>132</v>
      </c>
    </row>
    <row r="4" spans="1:11" x14ac:dyDescent="0.15">
      <c r="A4" s="4"/>
      <c r="B4" s="4"/>
      <c r="C4" s="4"/>
      <c r="D4" s="4"/>
      <c r="E4" s="4"/>
      <c r="F4" s="4"/>
      <c r="G4" s="4"/>
      <c r="H4" s="4"/>
      <c r="I4" s="22" t="s">
        <v>46</v>
      </c>
      <c r="J4" s="23"/>
      <c r="K4" s="24"/>
    </row>
    <row r="5" spans="1:11" x14ac:dyDescent="0.15">
      <c r="A5" s="4" t="s">
        <v>29</v>
      </c>
      <c r="B5" s="4" t="s">
        <v>30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42</v>
      </c>
      <c r="H5" s="4" t="s">
        <v>40</v>
      </c>
      <c r="I5" s="4" t="s">
        <v>43</v>
      </c>
      <c r="J5" s="4" t="s">
        <v>44</v>
      </c>
      <c r="K5" s="4" t="s">
        <v>45</v>
      </c>
    </row>
    <row r="6" spans="1:11" x14ac:dyDescent="0.15">
      <c r="A6" s="4">
        <v>8034</v>
      </c>
      <c r="B6" s="4" t="s">
        <v>152</v>
      </c>
      <c r="C6" s="4" t="s">
        <v>177</v>
      </c>
      <c r="D6" s="4">
        <v>97</v>
      </c>
      <c r="E6" s="6">
        <v>41719</v>
      </c>
      <c r="F6" s="4" t="s">
        <v>180</v>
      </c>
      <c r="G6" s="4" t="s">
        <v>182</v>
      </c>
      <c r="H6" s="4" t="s">
        <v>184</v>
      </c>
      <c r="I6" s="4">
        <v>30</v>
      </c>
      <c r="J6" s="4">
        <v>31</v>
      </c>
      <c r="K6" s="4">
        <v>36</v>
      </c>
    </row>
    <row r="7" spans="1:11" x14ac:dyDescent="0.15">
      <c r="A7" s="4">
        <v>8031</v>
      </c>
      <c r="B7" s="4" t="s">
        <v>149</v>
      </c>
      <c r="C7" s="4" t="s">
        <v>177</v>
      </c>
      <c r="D7" s="4">
        <v>92</v>
      </c>
      <c r="E7" s="6">
        <v>41719</v>
      </c>
      <c r="F7" s="4" t="s">
        <v>180</v>
      </c>
      <c r="G7" s="4" t="s">
        <v>183</v>
      </c>
      <c r="H7" s="4" t="s">
        <v>184</v>
      </c>
      <c r="I7" s="4">
        <v>30</v>
      </c>
      <c r="J7" s="4">
        <v>31</v>
      </c>
      <c r="K7" s="4">
        <v>36</v>
      </c>
    </row>
    <row r="8" spans="1:11" x14ac:dyDescent="0.15">
      <c r="A8" s="4">
        <v>8032</v>
      </c>
      <c r="B8" s="4" t="s">
        <v>150</v>
      </c>
      <c r="C8" s="4" t="s">
        <v>177</v>
      </c>
      <c r="D8" s="4">
        <v>94</v>
      </c>
      <c r="E8" s="6">
        <v>41719</v>
      </c>
      <c r="F8" s="4" t="s">
        <v>180</v>
      </c>
      <c r="G8" s="4" t="s">
        <v>182</v>
      </c>
      <c r="H8" s="4" t="s">
        <v>184</v>
      </c>
      <c r="I8" s="4">
        <v>30</v>
      </c>
      <c r="J8" s="4">
        <v>31</v>
      </c>
      <c r="K8" s="4">
        <v>36</v>
      </c>
    </row>
    <row r="9" spans="1:11" x14ac:dyDescent="0.15">
      <c r="A9" s="4">
        <v>8025</v>
      </c>
      <c r="B9" s="4" t="s">
        <v>143</v>
      </c>
      <c r="C9" s="4" t="s">
        <v>177</v>
      </c>
      <c r="D9" s="4">
        <v>97</v>
      </c>
      <c r="E9" s="6">
        <v>41719</v>
      </c>
      <c r="F9" s="4" t="s">
        <v>180</v>
      </c>
      <c r="G9" s="4" t="s">
        <v>182</v>
      </c>
      <c r="H9" s="4" t="s">
        <v>184</v>
      </c>
      <c r="I9" s="4">
        <v>30</v>
      </c>
      <c r="J9" s="4">
        <v>31</v>
      </c>
      <c r="K9" s="4">
        <v>36</v>
      </c>
    </row>
    <row r="10" spans="1:11" x14ac:dyDescent="0.15">
      <c r="A10" s="4">
        <v>8035</v>
      </c>
      <c r="B10" s="4" t="s">
        <v>153</v>
      </c>
      <c r="C10" s="4" t="s">
        <v>177</v>
      </c>
      <c r="D10" s="4">
        <v>90</v>
      </c>
      <c r="E10" s="6">
        <v>41719</v>
      </c>
      <c r="F10" s="4" t="s">
        <v>180</v>
      </c>
      <c r="G10" s="4" t="s">
        <v>182</v>
      </c>
      <c r="H10" s="4" t="s">
        <v>184</v>
      </c>
      <c r="I10" s="4">
        <v>30</v>
      </c>
      <c r="J10" s="4">
        <v>31</v>
      </c>
      <c r="K10" s="4">
        <v>36</v>
      </c>
    </row>
    <row r="11" spans="1:11" x14ac:dyDescent="0.15">
      <c r="A11" s="4">
        <v>8035</v>
      </c>
      <c r="B11" s="4" t="s">
        <v>153</v>
      </c>
      <c r="C11" s="4" t="s">
        <v>177</v>
      </c>
      <c r="D11" s="4">
        <v>89</v>
      </c>
      <c r="E11" s="6">
        <v>41719</v>
      </c>
      <c r="F11" s="4" t="s">
        <v>180</v>
      </c>
      <c r="G11" s="4" t="s">
        <v>182</v>
      </c>
      <c r="H11" s="4" t="s">
        <v>184</v>
      </c>
      <c r="I11" s="4">
        <v>30</v>
      </c>
      <c r="J11" s="4">
        <v>31</v>
      </c>
      <c r="K11" s="4">
        <v>36</v>
      </c>
    </row>
    <row r="12" spans="1:11" x14ac:dyDescent="0.15">
      <c r="A12" s="4">
        <v>8024</v>
      </c>
      <c r="B12" s="4" t="s">
        <v>142</v>
      </c>
      <c r="C12" s="4" t="s">
        <v>177</v>
      </c>
      <c r="D12" s="4">
        <v>94</v>
      </c>
      <c r="E12" s="6">
        <v>41719</v>
      </c>
      <c r="F12" s="4" t="s">
        <v>180</v>
      </c>
      <c r="G12" s="4" t="s">
        <v>182</v>
      </c>
      <c r="H12" s="4" t="s">
        <v>184</v>
      </c>
      <c r="I12" s="4">
        <v>30</v>
      </c>
      <c r="J12" s="4">
        <v>31</v>
      </c>
      <c r="K12" s="4">
        <v>36</v>
      </c>
    </row>
    <row r="13" spans="1:11" x14ac:dyDescent="0.15">
      <c r="A13" s="4">
        <v>8033</v>
      </c>
      <c r="B13" s="4" t="s">
        <v>151</v>
      </c>
      <c r="C13" s="4" t="s">
        <v>177</v>
      </c>
      <c r="D13" s="4">
        <v>93</v>
      </c>
      <c r="E13" s="6">
        <v>41719</v>
      </c>
      <c r="F13" s="4" t="s">
        <v>180</v>
      </c>
      <c r="G13" s="4" t="s">
        <v>182</v>
      </c>
      <c r="H13" s="4" t="s">
        <v>184</v>
      </c>
      <c r="I13" s="4">
        <v>30</v>
      </c>
      <c r="J13" s="4">
        <v>31</v>
      </c>
      <c r="K13" s="4">
        <v>36</v>
      </c>
    </row>
    <row r="14" spans="1:11" x14ac:dyDescent="0.15">
      <c r="A14" s="4">
        <v>8023</v>
      </c>
      <c r="B14" s="4" t="s">
        <v>141</v>
      </c>
      <c r="C14" s="4" t="s">
        <v>177</v>
      </c>
      <c r="D14" s="4">
        <v>91</v>
      </c>
      <c r="E14" s="6">
        <v>41719</v>
      </c>
      <c r="F14" s="4" t="s">
        <v>180</v>
      </c>
      <c r="G14" s="4" t="s">
        <v>182</v>
      </c>
      <c r="H14" s="4" t="s">
        <v>184</v>
      </c>
      <c r="I14" s="4">
        <v>30</v>
      </c>
      <c r="J14" s="4">
        <v>31</v>
      </c>
      <c r="K14" s="4">
        <v>36</v>
      </c>
    </row>
    <row r="15" spans="1:11" x14ac:dyDescent="0.15">
      <c r="A15" s="4">
        <v>8023</v>
      </c>
      <c r="B15" s="4" t="s">
        <v>141</v>
      </c>
      <c r="C15" s="4" t="s">
        <v>177</v>
      </c>
      <c r="D15" s="4">
        <v>90</v>
      </c>
      <c r="E15" s="6">
        <v>41719</v>
      </c>
      <c r="F15" s="4" t="s">
        <v>180</v>
      </c>
      <c r="G15" s="4" t="s">
        <v>182</v>
      </c>
      <c r="H15" s="4" t="s">
        <v>184</v>
      </c>
      <c r="I15" s="4">
        <v>30</v>
      </c>
      <c r="J15" s="4">
        <v>31</v>
      </c>
      <c r="K15" s="4">
        <v>36</v>
      </c>
    </row>
    <row r="16" spans="1:11" x14ac:dyDescent="0.15">
      <c r="A16" s="4">
        <v>8036</v>
      </c>
      <c r="B16" s="4" t="s">
        <v>154</v>
      </c>
      <c r="C16" s="4" t="s">
        <v>177</v>
      </c>
      <c r="D16" s="4">
        <v>91</v>
      </c>
      <c r="E16" s="6">
        <v>41719</v>
      </c>
      <c r="F16" s="4" t="s">
        <v>181</v>
      </c>
      <c r="G16" s="4" t="s">
        <v>182</v>
      </c>
      <c r="H16" s="4" t="s">
        <v>184</v>
      </c>
      <c r="I16" s="4">
        <v>30</v>
      </c>
      <c r="J16" s="4">
        <v>31</v>
      </c>
      <c r="K16" s="4">
        <v>36</v>
      </c>
    </row>
    <row r="17" spans="1:11" x14ac:dyDescent="0.15">
      <c r="A17" s="4">
        <v>8036</v>
      </c>
      <c r="B17" s="4" t="s">
        <v>154</v>
      </c>
      <c r="C17" s="4" t="s">
        <v>177</v>
      </c>
      <c r="D17" s="4">
        <v>94</v>
      </c>
      <c r="E17" s="6">
        <v>41719</v>
      </c>
      <c r="F17" s="4" t="s">
        <v>181</v>
      </c>
      <c r="G17" s="4" t="s">
        <v>182</v>
      </c>
      <c r="H17" s="4" t="s">
        <v>184</v>
      </c>
      <c r="I17" s="4">
        <v>30</v>
      </c>
      <c r="J17" s="4">
        <v>31</v>
      </c>
      <c r="K17" s="4">
        <v>36</v>
      </c>
    </row>
    <row r="18" spans="1:11" x14ac:dyDescent="0.15">
      <c r="A18" s="4">
        <v>8026</v>
      </c>
      <c r="B18" s="4" t="s">
        <v>144</v>
      </c>
      <c r="C18" s="4" t="s">
        <v>177</v>
      </c>
      <c r="D18" s="4">
        <v>88</v>
      </c>
      <c r="E18" s="6">
        <v>41719</v>
      </c>
      <c r="F18" s="4" t="s">
        <v>181</v>
      </c>
      <c r="G18" s="4" t="s">
        <v>182</v>
      </c>
      <c r="H18" s="4" t="s">
        <v>184</v>
      </c>
      <c r="I18" s="4">
        <v>30</v>
      </c>
      <c r="J18" s="4">
        <v>31</v>
      </c>
      <c r="K18" s="4">
        <v>36</v>
      </c>
    </row>
    <row r="19" spans="1:11" x14ac:dyDescent="0.15">
      <c r="A19" s="4">
        <v>8030</v>
      </c>
      <c r="B19" s="4" t="s">
        <v>148</v>
      </c>
      <c r="C19" s="4" t="s">
        <v>177</v>
      </c>
      <c r="D19" s="4">
        <v>93</v>
      </c>
      <c r="E19" s="6">
        <v>41719</v>
      </c>
      <c r="F19" s="4" t="s">
        <v>181</v>
      </c>
      <c r="G19" s="4" t="s">
        <v>182</v>
      </c>
      <c r="H19" s="4" t="s">
        <v>184</v>
      </c>
      <c r="I19" s="4">
        <v>30</v>
      </c>
      <c r="J19" s="4">
        <v>31</v>
      </c>
      <c r="K19" s="4">
        <v>36</v>
      </c>
    </row>
    <row r="20" spans="1:11" x14ac:dyDescent="0.15">
      <c r="A20" s="4">
        <v>8037</v>
      </c>
      <c r="B20" s="4" t="s">
        <v>155</v>
      </c>
      <c r="C20" s="4" t="s">
        <v>177</v>
      </c>
      <c r="D20" s="4">
        <v>94</v>
      </c>
      <c r="E20" s="6">
        <v>41719</v>
      </c>
      <c r="F20" s="4" t="s">
        <v>181</v>
      </c>
      <c r="G20" s="4" t="s">
        <v>182</v>
      </c>
      <c r="H20" s="4" t="s">
        <v>184</v>
      </c>
      <c r="I20" s="4">
        <v>30</v>
      </c>
      <c r="J20" s="4">
        <v>31</v>
      </c>
      <c r="K20" s="4">
        <v>36</v>
      </c>
    </row>
    <row r="21" spans="1:11" x14ac:dyDescent="0.15">
      <c r="A21" s="4">
        <v>8029</v>
      </c>
      <c r="B21" s="4" t="s">
        <v>147</v>
      </c>
      <c r="C21" s="4" t="s">
        <v>177</v>
      </c>
      <c r="D21" s="4">
        <v>95</v>
      </c>
      <c r="E21" s="6">
        <v>41719</v>
      </c>
      <c r="F21" s="4" t="s">
        <v>181</v>
      </c>
      <c r="G21" s="4" t="s">
        <v>182</v>
      </c>
      <c r="H21" s="4" t="s">
        <v>184</v>
      </c>
      <c r="I21" s="4">
        <v>30</v>
      </c>
      <c r="J21" s="4">
        <v>31</v>
      </c>
      <c r="K21" s="4">
        <v>36</v>
      </c>
    </row>
    <row r="22" spans="1:11" x14ac:dyDescent="0.15">
      <c r="A22" s="4">
        <v>8027</v>
      </c>
      <c r="B22" s="4" t="s">
        <v>145</v>
      </c>
      <c r="C22" s="4" t="s">
        <v>177</v>
      </c>
      <c r="D22" s="4">
        <v>90</v>
      </c>
      <c r="E22" s="6">
        <v>41719</v>
      </c>
      <c r="F22" s="4" t="s">
        <v>181</v>
      </c>
      <c r="G22" s="4" t="s">
        <v>182</v>
      </c>
      <c r="H22" s="4" t="s">
        <v>184</v>
      </c>
      <c r="I22" s="4">
        <v>30</v>
      </c>
      <c r="J22" s="4">
        <v>31</v>
      </c>
      <c r="K22" s="4">
        <v>36</v>
      </c>
    </row>
    <row r="23" spans="1:11" x14ac:dyDescent="0.15">
      <c r="A23" s="4">
        <v>8027</v>
      </c>
      <c r="B23" s="4" t="s">
        <v>145</v>
      </c>
      <c r="C23" s="4" t="s">
        <v>177</v>
      </c>
      <c r="D23" s="4">
        <v>93</v>
      </c>
      <c r="E23" s="6">
        <v>41719</v>
      </c>
      <c r="F23" s="4" t="s">
        <v>181</v>
      </c>
      <c r="G23" s="4" t="s">
        <v>182</v>
      </c>
      <c r="H23" s="4" t="s">
        <v>184</v>
      </c>
      <c r="I23" s="4">
        <v>30</v>
      </c>
      <c r="J23" s="4">
        <v>31</v>
      </c>
      <c r="K23" s="4">
        <v>36</v>
      </c>
    </row>
    <row r="24" spans="1:11" x14ac:dyDescent="0.15">
      <c r="A24" s="4">
        <v>8028</v>
      </c>
      <c r="B24" s="4" t="s">
        <v>146</v>
      </c>
      <c r="C24" s="4" t="s">
        <v>177</v>
      </c>
      <c r="D24" s="4">
        <v>87</v>
      </c>
      <c r="E24" s="6">
        <v>41719</v>
      </c>
      <c r="F24" s="4" t="s">
        <v>181</v>
      </c>
      <c r="G24" s="4" t="s">
        <v>182</v>
      </c>
      <c r="H24" s="4" t="s">
        <v>184</v>
      </c>
      <c r="I24" s="4">
        <v>30</v>
      </c>
      <c r="J24" s="4">
        <v>31</v>
      </c>
      <c r="K24" s="4">
        <v>36</v>
      </c>
    </row>
    <row r="25" spans="1:11" x14ac:dyDescent="0.15">
      <c r="A25" s="4">
        <v>8028</v>
      </c>
      <c r="B25" s="4" t="s">
        <v>146</v>
      </c>
      <c r="C25" s="4" t="s">
        <v>177</v>
      </c>
      <c r="D25" s="4">
        <v>91</v>
      </c>
      <c r="E25" s="6">
        <v>41719</v>
      </c>
      <c r="F25" s="4" t="s">
        <v>181</v>
      </c>
      <c r="G25" s="4" t="s">
        <v>182</v>
      </c>
      <c r="H25" s="4" t="s">
        <v>184</v>
      </c>
      <c r="I25" s="4">
        <v>30</v>
      </c>
      <c r="J25" s="4">
        <v>31</v>
      </c>
      <c r="K25" s="4">
        <v>36</v>
      </c>
    </row>
  </sheetData>
  <mergeCells count="2">
    <mergeCell ref="I4:K4"/>
    <mergeCell ref="A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2"/>
  <sheetViews>
    <sheetView workbookViewId="0">
      <selection activeCell="J28" sqref="J28"/>
    </sheetView>
  </sheetViews>
  <sheetFormatPr defaultRowHeight="13.5" x14ac:dyDescent="0.15"/>
  <cols>
    <col min="3" max="3" width="11.625" customWidth="1"/>
    <col min="4" max="4" width="10.5" bestFit="1" customWidth="1"/>
    <col min="5" max="5" width="12" customWidth="1"/>
    <col min="6" max="6" width="12.875" customWidth="1"/>
    <col min="8" max="8" width="10.5" bestFit="1" customWidth="1"/>
  </cols>
  <sheetData>
    <row r="1" spans="3:9" ht="25.5" x14ac:dyDescent="0.3">
      <c r="C1" s="14" t="s">
        <v>199</v>
      </c>
      <c r="D1" s="19"/>
      <c r="E1" s="19"/>
      <c r="F1" s="19"/>
      <c r="G1" s="19"/>
      <c r="H1" s="19"/>
      <c r="I1" s="19"/>
    </row>
    <row r="2" spans="3:9" x14ac:dyDescent="0.15">
      <c r="C2" t="s">
        <v>1</v>
      </c>
      <c r="D2" s="2">
        <v>41699</v>
      </c>
      <c r="G2" t="s">
        <v>2</v>
      </c>
      <c r="H2" s="2">
        <v>41729</v>
      </c>
    </row>
    <row r="3" spans="3:9" x14ac:dyDescent="0.15">
      <c r="C3" t="s">
        <v>20</v>
      </c>
      <c r="D3" s="2">
        <v>41752</v>
      </c>
      <c r="G3" t="s">
        <v>4</v>
      </c>
      <c r="H3" t="s">
        <v>132</v>
      </c>
    </row>
    <row r="21" spans="3:7" x14ac:dyDescent="0.15">
      <c r="C21" t="s">
        <v>35</v>
      </c>
      <c r="D21" t="s">
        <v>31</v>
      </c>
      <c r="E21" t="s">
        <v>32</v>
      </c>
      <c r="F21" t="s">
        <v>33</v>
      </c>
      <c r="G21" t="s">
        <v>34</v>
      </c>
    </row>
    <row r="22" spans="3:7" x14ac:dyDescent="0.15">
      <c r="C22" t="s">
        <v>197</v>
      </c>
      <c r="D22">
        <v>367</v>
      </c>
      <c r="E22">
        <v>100</v>
      </c>
      <c r="F22">
        <v>100</v>
      </c>
      <c r="G22">
        <v>100</v>
      </c>
    </row>
    <row r="23" spans="3:7" x14ac:dyDescent="0.15">
      <c r="C23" t="s">
        <v>198</v>
      </c>
      <c r="D23">
        <v>326</v>
      </c>
      <c r="E23">
        <v>100</v>
      </c>
      <c r="F23">
        <v>100</v>
      </c>
      <c r="G23">
        <v>100</v>
      </c>
    </row>
    <row r="24" spans="3:7" x14ac:dyDescent="0.15">
      <c r="C24" t="s">
        <v>196</v>
      </c>
      <c r="D24">
        <v>345</v>
      </c>
      <c r="E24">
        <v>99</v>
      </c>
      <c r="F24">
        <v>100</v>
      </c>
      <c r="G24">
        <v>98</v>
      </c>
    </row>
    <row r="25" spans="3:7" x14ac:dyDescent="0.15">
      <c r="C25" t="s">
        <v>195</v>
      </c>
      <c r="D25">
        <v>321</v>
      </c>
      <c r="E25">
        <v>98</v>
      </c>
      <c r="F25">
        <v>100</v>
      </c>
      <c r="G25">
        <v>97</v>
      </c>
    </row>
    <row r="26" spans="3:7" x14ac:dyDescent="0.15">
      <c r="C26" t="s">
        <v>194</v>
      </c>
      <c r="D26">
        <v>356</v>
      </c>
      <c r="E26">
        <v>97</v>
      </c>
      <c r="F26">
        <v>100</v>
      </c>
      <c r="G26">
        <v>95</v>
      </c>
    </row>
    <row r="27" spans="3:7" x14ac:dyDescent="0.15">
      <c r="C27" t="s">
        <v>193</v>
      </c>
      <c r="D27">
        <v>300</v>
      </c>
      <c r="E27">
        <v>96</v>
      </c>
      <c r="F27">
        <v>99</v>
      </c>
      <c r="G27">
        <v>94</v>
      </c>
    </row>
    <row r="28" spans="3:7" x14ac:dyDescent="0.15">
      <c r="C28" t="s">
        <v>192</v>
      </c>
      <c r="D28">
        <v>356</v>
      </c>
      <c r="E28">
        <v>95</v>
      </c>
      <c r="F28">
        <v>98</v>
      </c>
      <c r="G28">
        <v>92</v>
      </c>
    </row>
    <row r="29" spans="3:7" x14ac:dyDescent="0.15">
      <c r="C29" t="s">
        <v>191</v>
      </c>
      <c r="D29">
        <v>312</v>
      </c>
      <c r="E29">
        <v>94</v>
      </c>
      <c r="F29">
        <v>99</v>
      </c>
      <c r="G29">
        <v>91</v>
      </c>
    </row>
    <row r="30" spans="3:7" x14ac:dyDescent="0.15">
      <c r="C30" t="s">
        <v>190</v>
      </c>
      <c r="D30">
        <v>323</v>
      </c>
      <c r="E30">
        <v>93</v>
      </c>
      <c r="F30">
        <v>100</v>
      </c>
      <c r="G30">
        <v>89</v>
      </c>
    </row>
    <row r="31" spans="3:7" x14ac:dyDescent="0.15">
      <c r="C31" t="s">
        <v>189</v>
      </c>
      <c r="D31">
        <v>301</v>
      </c>
      <c r="E31">
        <v>92</v>
      </c>
      <c r="F31">
        <v>100</v>
      </c>
      <c r="G31">
        <v>89</v>
      </c>
    </row>
    <row r="32" spans="3:7" x14ac:dyDescent="0.15">
      <c r="C32" t="s">
        <v>188</v>
      </c>
      <c r="D32">
        <v>300</v>
      </c>
      <c r="E32">
        <v>91</v>
      </c>
      <c r="F32">
        <v>99</v>
      </c>
      <c r="G32">
        <v>88</v>
      </c>
    </row>
  </sheetData>
  <sortState ref="C22:G32">
    <sortCondition descending="1" ref="E5"/>
  </sortState>
  <mergeCells count="1">
    <mergeCell ref="C1:I1"/>
  </mergeCells>
  <phoneticPr fontId="1" type="noConversion"/>
  <conditionalFormatting sqref="D22:G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9" workbookViewId="0">
      <selection activeCell="O37" sqref="O37"/>
    </sheetView>
  </sheetViews>
  <sheetFormatPr defaultRowHeight="13.5" x14ac:dyDescent="0.15"/>
  <cols>
    <col min="1" max="1" width="12" customWidth="1"/>
    <col min="2" max="2" width="14.25" customWidth="1"/>
    <col min="3" max="3" width="10.5" bestFit="1" customWidth="1"/>
    <col min="6" max="6" width="10.375" customWidth="1"/>
    <col min="7" max="7" width="11.25" customWidth="1"/>
    <col min="8" max="8" width="11.5" customWidth="1"/>
  </cols>
  <sheetData>
    <row r="1" spans="2:11" ht="25.5" x14ac:dyDescent="0.3">
      <c r="B1" s="14" t="s">
        <v>217</v>
      </c>
      <c r="C1" s="19"/>
      <c r="D1" s="19"/>
      <c r="E1" s="19"/>
      <c r="F1" s="19"/>
      <c r="G1" s="19"/>
      <c r="H1" s="19"/>
      <c r="I1" s="19"/>
      <c r="J1" s="19"/>
      <c r="K1" s="19"/>
    </row>
    <row r="2" spans="2:11" x14ac:dyDescent="0.15">
      <c r="B2" t="s">
        <v>1</v>
      </c>
      <c r="C2" s="2">
        <v>41730</v>
      </c>
      <c r="F2" t="s">
        <v>2</v>
      </c>
      <c r="G2" s="2">
        <v>41752</v>
      </c>
    </row>
    <row r="3" spans="2:11" x14ac:dyDescent="0.15">
      <c r="B3" t="s">
        <v>20</v>
      </c>
      <c r="C3" s="2">
        <v>41755</v>
      </c>
      <c r="F3" t="s">
        <v>4</v>
      </c>
      <c r="G3" t="s">
        <v>132</v>
      </c>
    </row>
    <row r="24" spans="1:11" x14ac:dyDescent="0.15">
      <c r="A24" s="4" t="s">
        <v>47</v>
      </c>
      <c r="B24" s="4" t="s">
        <v>48</v>
      </c>
      <c r="C24" s="4" t="s">
        <v>49</v>
      </c>
      <c r="D24" s="4" t="s">
        <v>50</v>
      </c>
      <c r="E24" s="4" t="s">
        <v>51</v>
      </c>
      <c r="F24" s="4" t="s">
        <v>52</v>
      </c>
      <c r="G24" s="4" t="s">
        <v>53</v>
      </c>
      <c r="H24" s="4" t="s">
        <v>54</v>
      </c>
      <c r="I24" s="4" t="s">
        <v>55</v>
      </c>
      <c r="J24" s="4" t="s">
        <v>56</v>
      </c>
      <c r="K24" s="4" t="s">
        <v>57</v>
      </c>
    </row>
    <row r="25" spans="1:11" x14ac:dyDescent="0.15">
      <c r="A25" s="4">
        <v>9801</v>
      </c>
      <c r="B25" s="4" t="s">
        <v>200</v>
      </c>
      <c r="C25" s="4">
        <v>60</v>
      </c>
      <c r="D25" s="4">
        <v>2</v>
      </c>
      <c r="E25" s="4">
        <v>2</v>
      </c>
      <c r="F25" s="7">
        <v>0.13900462962962964</v>
      </c>
      <c r="G25" s="4">
        <v>5</v>
      </c>
      <c r="H25" s="4">
        <v>4</v>
      </c>
      <c r="I25" s="4">
        <v>94</v>
      </c>
      <c r="J25" s="4">
        <v>99</v>
      </c>
      <c r="K25" s="4">
        <v>89</v>
      </c>
    </row>
    <row r="26" spans="1:11" x14ac:dyDescent="0.15">
      <c r="A26" s="4">
        <v>9802</v>
      </c>
      <c r="B26" s="4" t="s">
        <v>201</v>
      </c>
      <c r="C26" s="4">
        <v>55</v>
      </c>
      <c r="D26" s="4">
        <v>2</v>
      </c>
      <c r="E26" s="4">
        <v>1</v>
      </c>
      <c r="F26" s="7">
        <v>0.12570601851851851</v>
      </c>
      <c r="G26" s="4">
        <v>4</v>
      </c>
      <c r="H26" s="4">
        <v>4</v>
      </c>
      <c r="I26" s="4">
        <v>93</v>
      </c>
      <c r="J26" s="4">
        <v>99</v>
      </c>
      <c r="K26" s="4">
        <v>88</v>
      </c>
    </row>
    <row r="27" spans="1:11" x14ac:dyDescent="0.15">
      <c r="A27" s="4">
        <v>9803</v>
      </c>
      <c r="B27" s="4" t="s">
        <v>202</v>
      </c>
      <c r="C27" s="4">
        <v>70</v>
      </c>
      <c r="D27" s="4">
        <v>2</v>
      </c>
      <c r="E27" s="4">
        <v>2</v>
      </c>
      <c r="F27" s="7">
        <v>0.13923611111111112</v>
      </c>
      <c r="G27" s="4">
        <v>1</v>
      </c>
      <c r="H27" s="4">
        <v>0</v>
      </c>
      <c r="I27" s="4">
        <v>92</v>
      </c>
      <c r="J27" s="4">
        <v>99</v>
      </c>
      <c r="K27" s="4">
        <v>89</v>
      </c>
    </row>
    <row r="28" spans="1:11" x14ac:dyDescent="0.15">
      <c r="A28" s="4">
        <v>9804</v>
      </c>
      <c r="B28" s="4" t="s">
        <v>203</v>
      </c>
      <c r="C28" s="4">
        <v>60</v>
      </c>
      <c r="D28" s="4">
        <v>2</v>
      </c>
      <c r="E28" s="4">
        <v>2</v>
      </c>
      <c r="F28" s="7">
        <v>0.13923611111111112</v>
      </c>
      <c r="G28" s="4">
        <v>6</v>
      </c>
      <c r="H28" s="4">
        <v>6</v>
      </c>
      <c r="I28" s="4">
        <v>96</v>
      </c>
      <c r="J28" s="4">
        <v>99</v>
      </c>
      <c r="K28" s="4">
        <v>87</v>
      </c>
    </row>
    <row r="29" spans="1:11" x14ac:dyDescent="0.15">
      <c r="A29" s="4">
        <v>9805</v>
      </c>
      <c r="B29" s="4" t="s">
        <v>204</v>
      </c>
      <c r="C29" s="4">
        <v>54</v>
      </c>
      <c r="D29" s="4">
        <v>2</v>
      </c>
      <c r="E29" s="4">
        <v>1</v>
      </c>
      <c r="F29" s="7">
        <v>0.12604166666666666</v>
      </c>
      <c r="G29" s="4">
        <v>5</v>
      </c>
      <c r="H29" s="4">
        <v>4</v>
      </c>
      <c r="I29" s="4">
        <v>95</v>
      </c>
      <c r="J29" s="4">
        <v>99</v>
      </c>
      <c r="K29" s="4">
        <v>85</v>
      </c>
    </row>
    <row r="30" spans="1:11" x14ac:dyDescent="0.15">
      <c r="A30" s="4">
        <v>9806</v>
      </c>
      <c r="B30" s="4" t="s">
        <v>205</v>
      </c>
      <c r="C30" s="4">
        <v>67</v>
      </c>
      <c r="D30" s="4">
        <v>2</v>
      </c>
      <c r="E30" s="4">
        <v>2</v>
      </c>
      <c r="F30" s="7">
        <v>0.13229166666666667</v>
      </c>
      <c r="G30" s="4">
        <v>8</v>
      </c>
      <c r="H30" s="4">
        <v>7</v>
      </c>
      <c r="I30" s="4">
        <v>94</v>
      </c>
      <c r="J30" s="4">
        <v>99</v>
      </c>
      <c r="K30" s="4">
        <v>86</v>
      </c>
    </row>
    <row r="31" spans="1:11" x14ac:dyDescent="0.15">
      <c r="A31" s="4">
        <v>9807</v>
      </c>
      <c r="B31" s="4" t="s">
        <v>206</v>
      </c>
      <c r="C31" s="4">
        <v>61</v>
      </c>
      <c r="D31" s="4">
        <v>2</v>
      </c>
      <c r="E31" s="4">
        <v>2</v>
      </c>
      <c r="F31" s="7">
        <v>0.14618055555555556</v>
      </c>
      <c r="G31" s="4">
        <v>2</v>
      </c>
      <c r="H31" s="4">
        <v>0</v>
      </c>
      <c r="I31" s="4">
        <v>96</v>
      </c>
      <c r="J31" s="4">
        <v>99</v>
      </c>
      <c r="K31" s="4">
        <v>87</v>
      </c>
    </row>
    <row r="32" spans="1:11" x14ac:dyDescent="0.15">
      <c r="A32" s="4">
        <v>9808</v>
      </c>
      <c r="B32" s="4" t="s">
        <v>207</v>
      </c>
      <c r="C32" s="4">
        <v>60</v>
      </c>
      <c r="D32" s="4">
        <v>2</v>
      </c>
      <c r="E32" s="4">
        <v>2</v>
      </c>
      <c r="F32" s="7">
        <v>0.18090277777777777</v>
      </c>
      <c r="G32" s="4">
        <v>3</v>
      </c>
      <c r="H32" s="4">
        <v>0</v>
      </c>
      <c r="I32" s="4">
        <v>97</v>
      </c>
      <c r="J32" s="4">
        <v>99</v>
      </c>
      <c r="K32" s="4">
        <v>87</v>
      </c>
    </row>
    <row r="33" spans="1:11" x14ac:dyDescent="0.15">
      <c r="A33" s="4">
        <v>9809</v>
      </c>
      <c r="B33" s="4" t="s">
        <v>208</v>
      </c>
      <c r="C33" s="4">
        <v>64</v>
      </c>
      <c r="D33" s="4">
        <v>2</v>
      </c>
      <c r="E33" s="4">
        <v>2</v>
      </c>
      <c r="F33" s="7">
        <v>0.13229166666666667</v>
      </c>
      <c r="G33" s="4">
        <v>5</v>
      </c>
      <c r="H33" s="4">
        <v>5</v>
      </c>
      <c r="I33" s="4">
        <v>93</v>
      </c>
      <c r="J33" s="4">
        <v>99</v>
      </c>
      <c r="K33" s="4">
        <v>86</v>
      </c>
    </row>
    <row r="34" spans="1:11" x14ac:dyDescent="0.15">
      <c r="A34" s="4">
        <v>9810</v>
      </c>
      <c r="B34" s="4" t="s">
        <v>209</v>
      </c>
      <c r="C34" s="4">
        <v>68</v>
      </c>
      <c r="D34" s="4">
        <v>2</v>
      </c>
      <c r="E34" s="4">
        <v>2</v>
      </c>
      <c r="F34" s="7">
        <v>0.14618055555555556</v>
      </c>
      <c r="G34" s="4">
        <v>6</v>
      </c>
      <c r="H34" s="4">
        <v>6</v>
      </c>
      <c r="I34" s="4">
        <v>95</v>
      </c>
      <c r="J34" s="4">
        <v>99</v>
      </c>
      <c r="K34" s="4">
        <v>83</v>
      </c>
    </row>
    <row r="35" spans="1:11" x14ac:dyDescent="0.15">
      <c r="A35" s="4">
        <v>9811</v>
      </c>
      <c r="B35" s="4" t="s">
        <v>210</v>
      </c>
      <c r="C35" s="4">
        <v>69</v>
      </c>
      <c r="D35" s="4">
        <v>2</v>
      </c>
      <c r="E35" s="4">
        <v>2</v>
      </c>
      <c r="F35" s="7">
        <v>0.15312499999999998</v>
      </c>
      <c r="G35" s="4">
        <v>4</v>
      </c>
      <c r="H35" s="4"/>
      <c r="I35" s="4">
        <v>98</v>
      </c>
      <c r="J35" s="4">
        <v>99</v>
      </c>
      <c r="K35" s="4">
        <v>85</v>
      </c>
    </row>
    <row r="36" spans="1:11" x14ac:dyDescent="0.15">
      <c r="A36" s="4">
        <v>9812</v>
      </c>
      <c r="B36" s="4" t="s">
        <v>211</v>
      </c>
      <c r="C36" s="4">
        <v>64</v>
      </c>
      <c r="D36" s="4">
        <v>2</v>
      </c>
      <c r="E36" s="4">
        <v>2</v>
      </c>
      <c r="F36" s="7">
        <v>0.13923611111111112</v>
      </c>
      <c r="G36" s="4">
        <v>5</v>
      </c>
      <c r="H36" s="4">
        <v>3</v>
      </c>
      <c r="I36" s="4">
        <v>94</v>
      </c>
      <c r="J36" s="4">
        <v>99</v>
      </c>
      <c r="K36" s="4">
        <v>87</v>
      </c>
    </row>
    <row r="37" spans="1:11" x14ac:dyDescent="0.15">
      <c r="A37" s="4">
        <v>9813</v>
      </c>
      <c r="B37" s="4" t="s">
        <v>212</v>
      </c>
      <c r="C37" s="4">
        <v>60</v>
      </c>
      <c r="D37" s="4">
        <v>2</v>
      </c>
      <c r="E37" s="4">
        <v>2</v>
      </c>
      <c r="F37" s="7">
        <v>0.13368055555555555</v>
      </c>
      <c r="G37" s="4">
        <v>2</v>
      </c>
      <c r="H37" s="4">
        <v>2</v>
      </c>
      <c r="I37" s="4">
        <v>93</v>
      </c>
      <c r="J37" s="4">
        <v>99</v>
      </c>
      <c r="K37" s="4">
        <v>85</v>
      </c>
    </row>
    <row r="38" spans="1:11" x14ac:dyDescent="0.15">
      <c r="A38" s="4">
        <v>9814</v>
      </c>
      <c r="B38" s="4" t="s">
        <v>213</v>
      </c>
      <c r="C38" s="4">
        <v>60</v>
      </c>
      <c r="D38" s="4">
        <v>2</v>
      </c>
      <c r="E38" s="4">
        <v>2</v>
      </c>
      <c r="F38" s="7">
        <v>0.13784722222222223</v>
      </c>
      <c r="G38" s="4">
        <v>4</v>
      </c>
      <c r="H38" s="4">
        <v>4</v>
      </c>
      <c r="I38" s="4">
        <v>95</v>
      </c>
      <c r="J38" s="4">
        <v>99</v>
      </c>
      <c r="K38" s="4">
        <v>87</v>
      </c>
    </row>
    <row r="39" spans="1:11" x14ac:dyDescent="0.15">
      <c r="A39" s="4">
        <v>9815</v>
      </c>
      <c r="B39" s="4" t="s">
        <v>214</v>
      </c>
      <c r="C39" s="4">
        <v>60</v>
      </c>
      <c r="D39" s="4">
        <v>2</v>
      </c>
      <c r="E39" s="4">
        <v>2</v>
      </c>
      <c r="F39" s="7">
        <v>0.13090277777777778</v>
      </c>
      <c r="G39" s="4">
        <v>7</v>
      </c>
      <c r="H39" s="4">
        <v>6</v>
      </c>
      <c r="I39" s="4">
        <v>95</v>
      </c>
      <c r="J39" s="4">
        <v>99</v>
      </c>
      <c r="K39" s="4">
        <v>86</v>
      </c>
    </row>
    <row r="40" spans="1:11" x14ac:dyDescent="0.15">
      <c r="A40" s="4">
        <v>9816</v>
      </c>
      <c r="B40" s="4" t="s">
        <v>215</v>
      </c>
      <c r="C40" s="4">
        <v>60</v>
      </c>
      <c r="D40" s="4">
        <v>2</v>
      </c>
      <c r="E40" s="4">
        <v>2</v>
      </c>
      <c r="F40" s="7">
        <v>0.13854166666666667</v>
      </c>
      <c r="G40" s="4">
        <v>5</v>
      </c>
      <c r="H40" s="4">
        <v>5</v>
      </c>
      <c r="I40" s="4">
        <v>95</v>
      </c>
      <c r="J40" s="4">
        <v>99</v>
      </c>
      <c r="K40" s="4">
        <v>83</v>
      </c>
    </row>
    <row r="41" spans="1:11" x14ac:dyDescent="0.15">
      <c r="A41" s="4">
        <v>9817</v>
      </c>
      <c r="B41" s="4" t="s">
        <v>216</v>
      </c>
      <c r="C41" s="4">
        <v>68</v>
      </c>
      <c r="D41" s="4">
        <v>2</v>
      </c>
      <c r="E41" s="4">
        <v>2</v>
      </c>
      <c r="F41" s="7">
        <v>0.15312499999999998</v>
      </c>
      <c r="G41" s="4">
        <v>3</v>
      </c>
      <c r="H41" s="4">
        <v>2</v>
      </c>
      <c r="I41" s="4">
        <v>96</v>
      </c>
      <c r="J41" s="4">
        <v>99</v>
      </c>
      <c r="K41" s="4">
        <v>82</v>
      </c>
    </row>
  </sheetData>
  <mergeCells count="1">
    <mergeCell ref="B1:K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N11" sqref="N11"/>
    </sheetView>
  </sheetViews>
  <sheetFormatPr defaultRowHeight="13.5" x14ac:dyDescent="0.15"/>
  <cols>
    <col min="1" max="1" width="12" customWidth="1"/>
    <col min="2" max="2" width="14.25" customWidth="1"/>
    <col min="3" max="3" width="13.375" customWidth="1"/>
    <col min="4" max="4" width="11" bestFit="1" customWidth="1"/>
    <col min="5" max="5" width="10.375" customWidth="1"/>
    <col min="6" max="6" width="11.25" customWidth="1"/>
    <col min="7" max="7" width="11.5" customWidth="1"/>
  </cols>
  <sheetData>
    <row r="1" spans="2:10" ht="25.5" x14ac:dyDescent="0.3">
      <c r="B1" s="14" t="s">
        <v>266</v>
      </c>
      <c r="C1" s="19"/>
      <c r="D1" s="19"/>
      <c r="E1" s="19"/>
      <c r="F1" s="19"/>
      <c r="G1" s="19"/>
      <c r="H1" s="19"/>
      <c r="I1" s="19"/>
      <c r="J1" s="19"/>
    </row>
    <row r="2" spans="2:10" x14ac:dyDescent="0.15">
      <c r="B2" t="s">
        <v>1</v>
      </c>
      <c r="C2" s="2">
        <v>41730</v>
      </c>
      <c r="E2" t="s">
        <v>2</v>
      </c>
      <c r="F2" s="2">
        <v>41752</v>
      </c>
    </row>
    <row r="3" spans="2:10" x14ac:dyDescent="0.15">
      <c r="B3" t="s">
        <v>20</v>
      </c>
      <c r="C3" s="2">
        <v>41755</v>
      </c>
      <c r="E3" t="s">
        <v>4</v>
      </c>
      <c r="F3" t="s">
        <v>132</v>
      </c>
    </row>
    <row r="24" spans="1:10" x14ac:dyDescent="0.15">
      <c r="A24" s="4" t="s">
        <v>47</v>
      </c>
      <c r="B24" s="4" t="s">
        <v>48</v>
      </c>
      <c r="C24" s="4" t="s">
        <v>264</v>
      </c>
      <c r="D24" s="4" t="s">
        <v>265</v>
      </c>
      <c r="E24" s="4" t="s">
        <v>52</v>
      </c>
      <c r="F24" s="4" t="s">
        <v>53</v>
      </c>
      <c r="G24" s="4" t="s">
        <v>54</v>
      </c>
      <c r="H24" s="4" t="s">
        <v>55</v>
      </c>
      <c r="I24" s="4" t="s">
        <v>56</v>
      </c>
      <c r="J24" s="4" t="s">
        <v>34</v>
      </c>
    </row>
    <row r="25" spans="1:10" x14ac:dyDescent="0.15">
      <c r="A25" s="4">
        <v>9801</v>
      </c>
      <c r="B25" s="4" t="s">
        <v>180</v>
      </c>
      <c r="C25" s="4">
        <v>60</v>
      </c>
      <c r="D25" s="4">
        <v>60</v>
      </c>
      <c r="E25" s="7">
        <v>0.13900462962962964</v>
      </c>
      <c r="F25" s="4">
        <v>5</v>
      </c>
      <c r="G25" s="4">
        <v>4</v>
      </c>
      <c r="H25" s="4">
        <v>94</v>
      </c>
      <c r="I25" s="4">
        <v>99</v>
      </c>
      <c r="J25" s="4">
        <v>89</v>
      </c>
    </row>
    <row r="26" spans="1:10" x14ac:dyDescent="0.15">
      <c r="A26" s="4">
        <v>9802</v>
      </c>
      <c r="B26" s="4" t="s">
        <v>132</v>
      </c>
      <c r="C26" s="4">
        <v>55</v>
      </c>
      <c r="D26" s="4">
        <v>54</v>
      </c>
      <c r="E26" s="7">
        <v>0.12570601851851851</v>
      </c>
      <c r="F26" s="4">
        <v>4</v>
      </c>
      <c r="G26" s="4">
        <v>4</v>
      </c>
      <c r="H26" s="4">
        <v>93</v>
      </c>
      <c r="I26" s="4">
        <v>99</v>
      </c>
      <c r="J26" s="4">
        <v>88</v>
      </c>
    </row>
    <row r="27" spans="1:10" x14ac:dyDescent="0.15">
      <c r="A27" s="4">
        <v>9803</v>
      </c>
      <c r="B27" s="4" t="s">
        <v>202</v>
      </c>
      <c r="C27" s="4">
        <v>70</v>
      </c>
      <c r="D27" s="4">
        <v>70</v>
      </c>
      <c r="E27" s="7">
        <v>0.13923611111111112</v>
      </c>
      <c r="F27" s="4">
        <v>1</v>
      </c>
      <c r="G27" s="4">
        <v>0</v>
      </c>
      <c r="H27" s="4">
        <v>92</v>
      </c>
      <c r="I27" s="4">
        <v>99</v>
      </c>
      <c r="J27" s="4">
        <v>89</v>
      </c>
    </row>
    <row r="28" spans="1:10" x14ac:dyDescent="0.15">
      <c r="A28" s="4">
        <v>9804</v>
      </c>
      <c r="B28" s="4" t="s">
        <v>203</v>
      </c>
      <c r="C28" s="4">
        <v>60</v>
      </c>
      <c r="D28" s="4">
        <v>60</v>
      </c>
      <c r="E28" s="7">
        <v>0.13923611111111112</v>
      </c>
      <c r="F28" s="4">
        <v>6</v>
      </c>
      <c r="G28" s="4">
        <v>6</v>
      </c>
      <c r="H28" s="4">
        <v>96</v>
      </c>
      <c r="I28" s="4">
        <v>99</v>
      </c>
      <c r="J28" s="4">
        <v>87</v>
      </c>
    </row>
    <row r="29" spans="1:10" x14ac:dyDescent="0.15">
      <c r="A29" s="4">
        <v>9805</v>
      </c>
      <c r="B29" s="4" t="s">
        <v>204</v>
      </c>
      <c r="C29" s="4">
        <v>54</v>
      </c>
      <c r="D29" s="4">
        <v>54</v>
      </c>
      <c r="E29" s="7">
        <v>0.12604166666666666</v>
      </c>
      <c r="F29" s="4">
        <v>5</v>
      </c>
      <c r="G29" s="4">
        <v>4</v>
      </c>
      <c r="H29" s="4">
        <v>95</v>
      </c>
      <c r="I29" s="4">
        <v>99</v>
      </c>
      <c r="J29" s="4">
        <v>85</v>
      </c>
    </row>
    <row r="30" spans="1:10" x14ac:dyDescent="0.15">
      <c r="A30" s="4">
        <v>9806</v>
      </c>
      <c r="B30" s="4" t="s">
        <v>205</v>
      </c>
      <c r="C30" s="4">
        <v>67</v>
      </c>
      <c r="D30" s="4">
        <v>67</v>
      </c>
      <c r="E30" s="7">
        <v>0.13229166666666667</v>
      </c>
      <c r="F30" s="4">
        <v>8</v>
      </c>
      <c r="G30" s="4">
        <v>7</v>
      </c>
      <c r="H30" s="4">
        <v>94</v>
      </c>
      <c r="I30" s="4">
        <v>99</v>
      </c>
      <c r="J30" s="4">
        <v>86</v>
      </c>
    </row>
    <row r="31" spans="1:10" x14ac:dyDescent="0.15">
      <c r="A31" s="4">
        <v>9807</v>
      </c>
      <c r="B31" s="4" t="s">
        <v>206</v>
      </c>
      <c r="C31" s="4">
        <v>61</v>
      </c>
      <c r="D31" s="4">
        <v>61</v>
      </c>
      <c r="E31" s="7">
        <v>0.14618055555555556</v>
      </c>
      <c r="F31" s="4">
        <v>2</v>
      </c>
      <c r="G31" s="4">
        <v>0</v>
      </c>
      <c r="H31" s="4">
        <v>96</v>
      </c>
      <c r="I31" s="4">
        <v>99</v>
      </c>
      <c r="J31" s="4">
        <v>87</v>
      </c>
    </row>
    <row r="32" spans="1:10" x14ac:dyDescent="0.15">
      <c r="A32" s="4">
        <v>9808</v>
      </c>
      <c r="B32" s="4" t="s">
        <v>207</v>
      </c>
      <c r="C32" s="4">
        <v>60</v>
      </c>
      <c r="D32" s="4">
        <v>60</v>
      </c>
      <c r="E32" s="7">
        <v>0.18090277777777777</v>
      </c>
      <c r="F32" s="4">
        <v>3</v>
      </c>
      <c r="G32" s="4">
        <v>0</v>
      </c>
      <c r="H32" s="4">
        <v>97</v>
      </c>
      <c r="I32" s="4">
        <v>99</v>
      </c>
      <c r="J32" s="4">
        <v>87</v>
      </c>
    </row>
    <row r="33" spans="1:10" x14ac:dyDescent="0.15">
      <c r="A33" s="4">
        <v>9809</v>
      </c>
      <c r="B33" s="4" t="s">
        <v>208</v>
      </c>
      <c r="C33" s="4">
        <v>64</v>
      </c>
      <c r="D33" s="4">
        <v>64</v>
      </c>
      <c r="E33" s="7">
        <v>0.13229166666666667</v>
      </c>
      <c r="F33" s="4">
        <v>5</v>
      </c>
      <c r="G33" s="4">
        <v>5</v>
      </c>
      <c r="H33" s="4">
        <v>93</v>
      </c>
      <c r="I33" s="4">
        <v>99</v>
      </c>
      <c r="J33" s="4">
        <v>86</v>
      </c>
    </row>
    <row r="34" spans="1:10" x14ac:dyDescent="0.15">
      <c r="A34" s="4">
        <v>9810</v>
      </c>
      <c r="B34" s="4" t="s">
        <v>209</v>
      </c>
      <c r="C34" s="4">
        <v>68</v>
      </c>
      <c r="D34" s="4">
        <v>68</v>
      </c>
      <c r="E34" s="7">
        <v>0.14618055555555556</v>
      </c>
      <c r="F34" s="4">
        <v>6</v>
      </c>
      <c r="G34" s="4">
        <v>6</v>
      </c>
      <c r="H34" s="4">
        <v>95</v>
      </c>
      <c r="I34" s="4">
        <v>99</v>
      </c>
      <c r="J34" s="4">
        <v>83</v>
      </c>
    </row>
    <row r="35" spans="1:10" x14ac:dyDescent="0.15">
      <c r="A35" s="4">
        <v>9811</v>
      </c>
      <c r="B35" s="4" t="s">
        <v>210</v>
      </c>
      <c r="C35" s="4">
        <v>69</v>
      </c>
      <c r="D35" s="4">
        <v>69</v>
      </c>
      <c r="E35" s="7">
        <v>0.15312499999999998</v>
      </c>
      <c r="F35" s="4">
        <v>4</v>
      </c>
      <c r="G35" s="4"/>
      <c r="H35" s="4">
        <v>98</v>
      </c>
      <c r="I35" s="4">
        <v>99</v>
      </c>
      <c r="J35" s="4">
        <v>85</v>
      </c>
    </row>
    <row r="36" spans="1:10" x14ac:dyDescent="0.15">
      <c r="A36" s="4">
        <v>9812</v>
      </c>
      <c r="B36" s="4" t="s">
        <v>211</v>
      </c>
      <c r="C36" s="4">
        <v>64</v>
      </c>
      <c r="D36" s="4">
        <v>64</v>
      </c>
      <c r="E36" s="7">
        <v>0.13923611111111112</v>
      </c>
      <c r="F36" s="4">
        <v>5</v>
      </c>
      <c r="G36" s="4">
        <v>3</v>
      </c>
      <c r="H36" s="4">
        <v>94</v>
      </c>
      <c r="I36" s="4">
        <v>99</v>
      </c>
      <c r="J36" s="4">
        <v>87</v>
      </c>
    </row>
    <row r="37" spans="1:10" x14ac:dyDescent="0.15">
      <c r="A37" s="4">
        <v>9813</v>
      </c>
      <c r="B37" s="4" t="s">
        <v>212</v>
      </c>
      <c r="C37" s="4">
        <v>60</v>
      </c>
      <c r="D37" s="4">
        <v>60</v>
      </c>
      <c r="E37" s="7">
        <v>0.13368055555555555</v>
      </c>
      <c r="F37" s="4">
        <v>2</v>
      </c>
      <c r="G37" s="4">
        <v>2</v>
      </c>
      <c r="H37" s="4">
        <v>93</v>
      </c>
      <c r="I37" s="4">
        <v>99</v>
      </c>
      <c r="J37" s="4">
        <v>85</v>
      </c>
    </row>
    <row r="38" spans="1:10" x14ac:dyDescent="0.15">
      <c r="A38" s="4">
        <v>9814</v>
      </c>
      <c r="B38" s="4" t="s">
        <v>213</v>
      </c>
      <c r="C38" s="4">
        <v>60</v>
      </c>
      <c r="D38" s="4">
        <v>60</v>
      </c>
      <c r="E38" s="7">
        <v>0.13784722222222223</v>
      </c>
      <c r="F38" s="4">
        <v>4</v>
      </c>
      <c r="G38" s="4">
        <v>4</v>
      </c>
      <c r="H38" s="4">
        <v>95</v>
      </c>
      <c r="I38" s="4">
        <v>99</v>
      </c>
      <c r="J38" s="4">
        <v>87</v>
      </c>
    </row>
    <row r="39" spans="1:10" x14ac:dyDescent="0.15">
      <c r="A39" s="4">
        <v>9815</v>
      </c>
      <c r="B39" s="4" t="s">
        <v>214</v>
      </c>
      <c r="C39" s="4">
        <v>60</v>
      </c>
      <c r="D39" s="4">
        <v>60</v>
      </c>
      <c r="E39" s="7">
        <v>0.13090277777777778</v>
      </c>
      <c r="F39" s="4">
        <v>7</v>
      </c>
      <c r="G39" s="4">
        <v>6</v>
      </c>
      <c r="H39" s="4">
        <v>95</v>
      </c>
      <c r="I39" s="4">
        <v>99</v>
      </c>
      <c r="J39" s="4">
        <v>86</v>
      </c>
    </row>
    <row r="40" spans="1:10" x14ac:dyDescent="0.15">
      <c r="A40" s="4">
        <v>9816</v>
      </c>
      <c r="B40" s="4" t="s">
        <v>215</v>
      </c>
      <c r="C40" s="4">
        <v>60</v>
      </c>
      <c r="D40" s="4">
        <v>60</v>
      </c>
      <c r="E40" s="7">
        <v>0.13854166666666667</v>
      </c>
      <c r="F40" s="4">
        <v>5</v>
      </c>
      <c r="G40" s="4">
        <v>5</v>
      </c>
      <c r="H40" s="4">
        <v>95</v>
      </c>
      <c r="I40" s="4">
        <v>99</v>
      </c>
      <c r="J40" s="4">
        <v>83</v>
      </c>
    </row>
    <row r="41" spans="1:10" x14ac:dyDescent="0.15">
      <c r="A41" s="4">
        <v>9817</v>
      </c>
      <c r="B41" s="4" t="s">
        <v>216</v>
      </c>
      <c r="C41" s="4">
        <v>68</v>
      </c>
      <c r="D41" s="4">
        <v>68</v>
      </c>
      <c r="E41" s="7">
        <v>0.15312499999999998</v>
      </c>
      <c r="F41" s="4">
        <v>3</v>
      </c>
      <c r="G41" s="4">
        <v>2</v>
      </c>
      <c r="H41" s="4">
        <v>96</v>
      </c>
      <c r="I41" s="4">
        <v>99</v>
      </c>
      <c r="J41" s="4">
        <v>82</v>
      </c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1. 分机电话统计报表</vt:lpstr>
      <vt:lpstr>2. 用户电话统计报表</vt:lpstr>
      <vt:lpstr>3. 用户操作日志报表</vt:lpstr>
      <vt:lpstr>4. 坐席分数排名</vt:lpstr>
      <vt:lpstr>5. 坐席分数详情报表</vt:lpstr>
      <vt:lpstr>6. 坐席评分详情报表</vt:lpstr>
      <vt:lpstr>7. 组平均分报表</vt:lpstr>
      <vt:lpstr>8. 质检员工作量报表</vt:lpstr>
      <vt:lpstr>8. 质检员工作量报表（无任务）</vt:lpstr>
      <vt:lpstr>9. 坐席标准差统计与排名</vt:lpstr>
      <vt:lpstr>10. 质检员被申诉统计报表</vt:lpstr>
      <vt:lpstr>11. 坐席申诉统计报表</vt:lpstr>
      <vt:lpstr>12. 坐席状态统计报表</vt:lpstr>
      <vt:lpstr>13. 分机状态统计报表</vt:lpstr>
      <vt:lpstr>14. 坐席状态详情报表</vt:lpstr>
      <vt:lpstr>15. 关键词统计报表</vt:lpstr>
      <vt:lpstr>16. 关键词详情统计报表</vt:lpstr>
      <vt:lpstr>17. 情绪分析统计报表</vt:lpstr>
      <vt:lpstr>18. 现场管理告警统计</vt:lpstr>
      <vt:lpstr>1. 分机呼入呼出分析</vt:lpstr>
      <vt:lpstr>2. 坐席分数趋势分析（月，季度，年）</vt:lpstr>
      <vt:lpstr>3. 服务指标失分统计（个人，技能组，组）</vt:lpstr>
      <vt:lpstr>4. 坐席话务行为分析</vt:lpstr>
      <vt:lpstr>5. 坐席申述分析</vt:lpstr>
      <vt:lpstr>6. 质检员评分水平分析</vt:lpstr>
      <vt:lpstr>7. 坐席异常分数分析</vt:lpstr>
      <vt:lpstr>8. 用户使用行为分析</vt:lpstr>
      <vt:lpstr>9. 质检员工作效率分析</vt:lpstr>
      <vt:lpstr>9. 质检员工作效率分析（无任务）</vt:lpstr>
      <vt:lpstr>10. 坐席关键词分析</vt:lpstr>
      <vt:lpstr>11. 坐席情绪分析</vt:lpstr>
      <vt:lpstr>12.坐席通话时长分析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2015-01-07T07:36:39Z</dcterms:modified>
</cp:coreProperties>
</file>