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"/>
    </mc:Choice>
  </mc:AlternateContent>
  <xr:revisionPtr revIDLastSave="0" documentId="13_ncr:1_{D984FA73-3322-4006-8700-7DF64B1DF36C}" xr6:coauthVersionLast="45" xr6:coauthVersionMax="45" xr10:uidLastSave="{00000000-0000-0000-0000-000000000000}"/>
  <bookViews>
    <workbookView xWindow="-108" yWindow="-108" windowWidth="23256" windowHeight="12576" activeTab="1" xr2:uid="{F86ECC38-C563-4285-A4EA-C9D634E42B48}"/>
  </bookViews>
  <sheets>
    <sheet name="SKD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4" l="1"/>
  <c r="Q16" i="4"/>
  <c r="Q17" i="4"/>
  <c r="Q18" i="4"/>
  <c r="P15" i="4"/>
  <c r="P16" i="4"/>
  <c r="P17" i="4"/>
  <c r="P18" i="4"/>
  <c r="O15" i="4"/>
  <c r="O16" i="4"/>
  <c r="O17" i="4"/>
  <c r="O18" i="4"/>
  <c r="L15" i="4"/>
  <c r="L16" i="4"/>
  <c r="L17" i="4"/>
  <c r="L18" i="4"/>
  <c r="K15" i="4"/>
  <c r="K16" i="4"/>
  <c r="K17" i="4"/>
  <c r="K18" i="4"/>
  <c r="J15" i="4"/>
  <c r="J16" i="4"/>
  <c r="J17" i="4"/>
  <c r="J18" i="4"/>
  <c r="G15" i="4"/>
  <c r="G16" i="4"/>
  <c r="G17" i="4"/>
  <c r="G18" i="4"/>
  <c r="F15" i="4"/>
  <c r="F16" i="4"/>
  <c r="F17" i="4"/>
  <c r="F18" i="4"/>
  <c r="E15" i="4"/>
  <c r="E16" i="4"/>
  <c r="E17" i="4"/>
  <c r="E18" i="4"/>
  <c r="Q7" i="4"/>
  <c r="Q8" i="4"/>
  <c r="Q9" i="4"/>
  <c r="Q10" i="4"/>
  <c r="Q11" i="4"/>
  <c r="Q12" i="4"/>
  <c r="Q13" i="4"/>
  <c r="P7" i="4"/>
  <c r="P8" i="4"/>
  <c r="P9" i="4"/>
  <c r="P10" i="4"/>
  <c r="P11" i="4"/>
  <c r="P12" i="4"/>
  <c r="P13" i="4"/>
  <c r="O7" i="4"/>
  <c r="O8" i="4"/>
  <c r="O9" i="4"/>
  <c r="O10" i="4"/>
  <c r="O11" i="4"/>
  <c r="O12" i="4"/>
  <c r="O13" i="4"/>
  <c r="L7" i="4"/>
  <c r="L8" i="4"/>
  <c r="L9" i="4"/>
  <c r="L10" i="4"/>
  <c r="L11" i="4"/>
  <c r="L12" i="4"/>
  <c r="L13" i="4"/>
  <c r="K7" i="4"/>
  <c r="K8" i="4"/>
  <c r="K9" i="4"/>
  <c r="K10" i="4"/>
  <c r="K11" i="4"/>
  <c r="K12" i="4"/>
  <c r="K13" i="4"/>
  <c r="J7" i="4"/>
  <c r="J8" i="4"/>
  <c r="J9" i="4"/>
  <c r="J10" i="4"/>
  <c r="J11" i="4"/>
  <c r="J12" i="4"/>
  <c r="J13" i="4"/>
  <c r="G7" i="4"/>
  <c r="G8" i="4"/>
  <c r="G9" i="4"/>
  <c r="G10" i="4"/>
  <c r="G11" i="4"/>
  <c r="G12" i="4"/>
  <c r="G13" i="4"/>
  <c r="F7" i="4"/>
  <c r="F8" i="4"/>
  <c r="F9" i="4"/>
  <c r="F10" i="4"/>
  <c r="F11" i="4"/>
  <c r="F12" i="4"/>
  <c r="F13" i="4"/>
  <c r="E7" i="4"/>
  <c r="E8" i="4"/>
  <c r="E9" i="4"/>
  <c r="E10" i="4"/>
  <c r="E11" i="4"/>
  <c r="E12" i="4"/>
  <c r="E13" i="4"/>
  <c r="Q45" i="4"/>
  <c r="Q46" i="4"/>
  <c r="Q47" i="4"/>
  <c r="P45" i="4"/>
  <c r="P46" i="4"/>
  <c r="P47" i="4"/>
  <c r="O45" i="4"/>
  <c r="O46" i="4"/>
  <c r="O47" i="4"/>
  <c r="L45" i="4"/>
  <c r="L46" i="4"/>
  <c r="L47" i="4"/>
  <c r="K45" i="4"/>
  <c r="K46" i="4"/>
  <c r="K47" i="4"/>
  <c r="Q37" i="4"/>
  <c r="Q38" i="4"/>
  <c r="Q39" i="4"/>
  <c r="Q40" i="4"/>
  <c r="Q41" i="4"/>
  <c r="Q42" i="4"/>
  <c r="Q43" i="4"/>
  <c r="P37" i="4"/>
  <c r="P38" i="4"/>
  <c r="P39" i="4"/>
  <c r="P40" i="4"/>
  <c r="P41" i="4"/>
  <c r="P42" i="4"/>
  <c r="P43" i="4"/>
  <c r="O37" i="4"/>
  <c r="O38" i="4"/>
  <c r="O39" i="4"/>
  <c r="O40" i="4"/>
  <c r="O41" i="4"/>
  <c r="O42" i="4"/>
  <c r="O43" i="4"/>
  <c r="L37" i="4"/>
  <c r="L38" i="4"/>
  <c r="L39" i="4"/>
  <c r="L40" i="4"/>
  <c r="L41" i="4"/>
  <c r="L42" i="4"/>
  <c r="L43" i="4"/>
  <c r="K37" i="4"/>
  <c r="K38" i="4"/>
  <c r="K39" i="4"/>
  <c r="K40" i="4"/>
  <c r="K41" i="4"/>
  <c r="K42" i="4"/>
  <c r="K43" i="4"/>
  <c r="J37" i="4" l="1"/>
  <c r="J38" i="4"/>
  <c r="J39" i="4"/>
  <c r="J40" i="4"/>
  <c r="J41" i="4"/>
  <c r="J42" i="4"/>
  <c r="J43" i="4"/>
  <c r="G45" i="4"/>
  <c r="G46" i="4"/>
  <c r="G47" i="4"/>
  <c r="F45" i="4"/>
  <c r="F46" i="4"/>
  <c r="F47" i="4"/>
  <c r="G37" i="4"/>
  <c r="G38" i="4"/>
  <c r="G39" i="4"/>
  <c r="G40" i="4"/>
  <c r="G41" i="4"/>
  <c r="G42" i="4"/>
  <c r="G43" i="4"/>
  <c r="F37" i="4"/>
  <c r="F38" i="4"/>
  <c r="F39" i="4"/>
  <c r="F40" i="4"/>
  <c r="F41" i="4"/>
  <c r="F42" i="4"/>
  <c r="F43" i="4"/>
  <c r="E37" i="4"/>
  <c r="E38" i="4"/>
  <c r="E39" i="4"/>
  <c r="E40" i="4"/>
  <c r="E41" i="4"/>
  <c r="E42" i="4"/>
  <c r="E43" i="4"/>
  <c r="N51" i="1"/>
  <c r="O51" i="1"/>
  <c r="P51" i="1"/>
  <c r="N50" i="1"/>
  <c r="O50" i="1"/>
  <c r="P50" i="1"/>
  <c r="N49" i="1"/>
  <c r="O49" i="1"/>
  <c r="P49" i="1"/>
  <c r="N18" i="1" l="1"/>
  <c r="O18" i="1"/>
  <c r="P18" i="1"/>
  <c r="N17" i="1"/>
  <c r="O17" i="1"/>
  <c r="P17" i="1"/>
  <c r="N16" i="1"/>
  <c r="O16" i="1"/>
  <c r="P16" i="1"/>
  <c r="N15" i="1"/>
  <c r="O15" i="1"/>
  <c r="P15" i="1"/>
  <c r="N46" i="1" l="1"/>
  <c r="O46" i="1"/>
  <c r="P46" i="1"/>
  <c r="N45" i="1"/>
  <c r="O45" i="1"/>
  <c r="P45" i="1"/>
  <c r="N44" i="1"/>
  <c r="O44" i="1"/>
  <c r="P44" i="1"/>
  <c r="N43" i="1"/>
  <c r="O43" i="1"/>
  <c r="P43" i="1"/>
  <c r="N42" i="1"/>
  <c r="O42" i="1"/>
  <c r="P42" i="1"/>
  <c r="N41" i="1"/>
  <c r="O41" i="1"/>
  <c r="P41" i="1"/>
  <c r="N40" i="1"/>
  <c r="O40" i="1"/>
  <c r="P40" i="1"/>
  <c r="N12" i="1"/>
  <c r="O12" i="1"/>
  <c r="P12" i="1"/>
  <c r="N11" i="1"/>
  <c r="O11" i="1"/>
  <c r="P11" i="1"/>
  <c r="N10" i="1"/>
  <c r="O10" i="1"/>
  <c r="P10" i="1"/>
  <c r="N9" i="1"/>
  <c r="O9" i="1"/>
  <c r="P9" i="1"/>
  <c r="N8" i="1"/>
  <c r="O8" i="1"/>
  <c r="P8" i="1"/>
  <c r="N7" i="1"/>
  <c r="O7" i="1"/>
  <c r="P7" i="1"/>
  <c r="N6" i="1"/>
  <c r="O6" i="1"/>
  <c r="P6" i="1"/>
  <c r="J51" i="1"/>
  <c r="K51" i="1"/>
  <c r="L51" i="1"/>
  <c r="J50" i="1"/>
  <c r="K50" i="1"/>
  <c r="L50" i="1"/>
  <c r="J49" i="1"/>
  <c r="K49" i="1"/>
  <c r="L49" i="1"/>
  <c r="J18" i="1" l="1"/>
  <c r="K18" i="1"/>
  <c r="L18" i="1"/>
  <c r="J17" i="1"/>
  <c r="K17" i="1"/>
  <c r="L17" i="1"/>
  <c r="J16" i="1"/>
  <c r="K16" i="1"/>
  <c r="L16" i="1"/>
  <c r="J15" i="1"/>
  <c r="K15" i="1"/>
  <c r="L15" i="1"/>
  <c r="J46" i="1" l="1"/>
  <c r="K46" i="1"/>
  <c r="L46" i="1"/>
  <c r="J45" i="1"/>
  <c r="K45" i="1"/>
  <c r="L45" i="1"/>
  <c r="J44" i="1"/>
  <c r="K44" i="1"/>
  <c r="L44" i="1"/>
  <c r="J43" i="1"/>
  <c r="K43" i="1"/>
  <c r="L43" i="1"/>
  <c r="J42" i="1"/>
  <c r="K42" i="1"/>
  <c r="L42" i="1"/>
  <c r="J41" i="1"/>
  <c r="K41" i="1"/>
  <c r="L41" i="1"/>
  <c r="J40" i="1"/>
  <c r="K40" i="1"/>
  <c r="L40" i="1"/>
  <c r="J12" i="1"/>
  <c r="K12" i="1"/>
  <c r="L12" i="1"/>
  <c r="J11" i="1"/>
  <c r="K11" i="1"/>
  <c r="L11" i="1"/>
  <c r="J10" i="1"/>
  <c r="K10" i="1"/>
  <c r="L10" i="1"/>
  <c r="J9" i="1"/>
  <c r="K9" i="1"/>
  <c r="L9" i="1"/>
  <c r="J8" i="1"/>
  <c r="K8" i="1"/>
  <c r="L8" i="1"/>
  <c r="J7" i="1"/>
  <c r="K7" i="1"/>
  <c r="L7" i="1"/>
  <c r="J6" i="1"/>
  <c r="K6" i="1"/>
  <c r="L6" i="1"/>
  <c r="E51" i="1"/>
  <c r="E47" i="4" s="1"/>
  <c r="F51" i="1"/>
  <c r="J47" i="4" s="1"/>
  <c r="G51" i="1"/>
  <c r="E50" i="1"/>
  <c r="E46" i="4" s="1"/>
  <c r="F50" i="1"/>
  <c r="J46" i="4" s="1"/>
  <c r="G50" i="1"/>
  <c r="E49" i="1"/>
  <c r="E45" i="4" s="1"/>
  <c r="F49" i="1"/>
  <c r="J45" i="4" s="1"/>
  <c r="G49" i="1"/>
  <c r="E18" i="1" l="1"/>
  <c r="F18" i="1"/>
  <c r="G18" i="1"/>
  <c r="E17" i="1"/>
  <c r="F17" i="1"/>
  <c r="G17" i="1"/>
  <c r="E16" i="1"/>
  <c r="F16" i="1"/>
  <c r="G16" i="1"/>
  <c r="E15" i="1"/>
  <c r="F15" i="1"/>
  <c r="G15" i="1"/>
  <c r="E46" i="1" l="1"/>
  <c r="F46" i="1"/>
  <c r="G46" i="1"/>
  <c r="E45" i="1"/>
  <c r="F45" i="1"/>
  <c r="G45" i="1"/>
  <c r="E44" i="1"/>
  <c r="F44" i="1"/>
  <c r="G44" i="1"/>
  <c r="E43" i="1"/>
  <c r="F43" i="1"/>
  <c r="G43" i="1"/>
  <c r="E42" i="1"/>
  <c r="F42" i="1"/>
  <c r="G42" i="1"/>
  <c r="E41" i="1"/>
  <c r="F41" i="1"/>
  <c r="G41" i="1"/>
  <c r="E40" i="1"/>
  <c r="F40" i="1"/>
  <c r="G40" i="1"/>
  <c r="E12" i="1"/>
  <c r="F12" i="1"/>
  <c r="G12" i="1"/>
  <c r="E11" i="1"/>
  <c r="F11" i="1"/>
  <c r="G11" i="1"/>
  <c r="E10" i="1"/>
  <c r="F10" i="1"/>
  <c r="G10" i="1"/>
  <c r="E9" i="1"/>
  <c r="F9" i="1"/>
  <c r="G9" i="1"/>
  <c r="E8" i="1"/>
  <c r="F8" i="1"/>
  <c r="G8" i="1"/>
  <c r="E7" i="1"/>
  <c r="F7" i="1"/>
  <c r="G7" i="1"/>
  <c r="E6" i="1"/>
  <c r="F6" i="1"/>
  <c r="G6" i="1"/>
</calcChain>
</file>

<file path=xl/sharedStrings.xml><?xml version="1.0" encoding="utf-8"?>
<sst xmlns="http://schemas.openxmlformats.org/spreadsheetml/2006/main" count="125" uniqueCount="34">
  <si>
    <t>病例chb01</t>
    <phoneticPr fontId="1" type="noConversion"/>
  </si>
  <si>
    <t>ori_std</t>
    <phoneticPr fontId="1" type="noConversion"/>
  </si>
  <si>
    <t>cd1_std</t>
    <phoneticPr fontId="1" type="noConversion"/>
  </si>
  <si>
    <t>cd2_std</t>
  </si>
  <si>
    <t>cd3_std</t>
  </si>
  <si>
    <t>cd4_std</t>
  </si>
  <si>
    <t>cd5_std</t>
  </si>
  <si>
    <t>multi_std</t>
    <phoneticPr fontId="1" type="noConversion"/>
  </si>
  <si>
    <t>cd3_sampen</t>
    <phoneticPr fontId="1" type="noConversion"/>
  </si>
  <si>
    <t>cd4_sampen</t>
    <phoneticPr fontId="1" type="noConversion"/>
  </si>
  <si>
    <t>cd5_sampen</t>
    <phoneticPr fontId="1" type="noConversion"/>
  </si>
  <si>
    <t>multi_sampen</t>
    <phoneticPr fontId="1" type="noConversion"/>
  </si>
  <si>
    <t>病例chb03</t>
    <phoneticPr fontId="1" type="noConversion"/>
  </si>
  <si>
    <t>ori_sampen</t>
    <phoneticPr fontId="1" type="noConversion"/>
  </si>
  <si>
    <t>ACC</t>
    <phoneticPr fontId="1" type="noConversion"/>
  </si>
  <si>
    <t>SVM</t>
    <phoneticPr fontId="1" type="noConversion"/>
  </si>
  <si>
    <t>KNN</t>
    <phoneticPr fontId="1" type="noConversion"/>
  </si>
  <si>
    <t>DT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</si>
  <si>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</si>
  <si>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</si>
  <si>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</si>
  <si>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</si>
  <si>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</si>
  <si>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标准差</t>
    <phoneticPr fontId="1" type="noConversion"/>
  </si>
  <si>
    <t>病例chb01</t>
    <phoneticPr fontId="1" type="noConversion"/>
  </si>
  <si>
    <t>m0</t>
    <phoneticPr fontId="1" type="noConversion"/>
  </si>
  <si>
    <t>m1</t>
    <phoneticPr fontId="1" type="noConversion"/>
  </si>
  <si>
    <t>结果</t>
    <phoneticPr fontId="1" type="noConversion"/>
  </si>
  <si>
    <t>病例chb03</t>
    <phoneticPr fontId="1" type="noConversion"/>
  </si>
  <si>
    <t>stacking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</si>
  <si>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</si>
  <si>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</si>
  <si>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</si>
  <si>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样本熵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</si>
</sst>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VM&#20998;&#31867;/&#26631;&#20934;&#24046;/SVM_chb01_biaozhunch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VM&#20998;&#31867;/&#26679;&#26412;&#29109;/SVM_chb03_sampe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KNN&#20998;&#31867;/&#26679;&#26412;&#29109;/KNN_chb03_sampe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T&#20998;&#31867;/&#26679;&#26412;&#29109;/DT_chb03_samp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NN&#20998;&#31867;/&#26631;&#20934;&#24046;/KNN_chb01_biaozhunch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T&#20998;&#31867;/&#26631;&#20934;&#24046;/DT_chb01_biaozhunch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VM&#20998;&#31867;/&#26679;&#26412;&#29109;/SVM_chb01_sampe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NN&#20998;&#31867;/&#26679;&#26412;&#29109;/KNN_chb01_sampe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T&#20998;&#31867;/&#26679;&#26412;&#29109;/DT_chb01_sampe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VM&#20998;&#31867;/&#26631;&#20934;&#24046;/SVM_chb03_biaozhunch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KNN&#20998;&#31867;/&#26631;&#20934;&#24046;/KNN_chb03_biaozhunch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T&#20998;&#31867;/&#26631;&#20934;&#24046;/DT_chb03_biaozhun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1"/>
      <sheetName val="CD2"/>
      <sheetName val="CD3"/>
      <sheetName val="CD4"/>
      <sheetName val="CD5"/>
      <sheetName val="multi_attri"/>
    </sheetNames>
    <sheetDataSet>
      <sheetData sheetId="0">
        <row r="33">
          <cell r="A33">
            <v>90.625006666666664</v>
          </cell>
          <cell r="B33">
            <v>91.778540000000007</v>
          </cell>
          <cell r="C33">
            <v>89.395139999999998</v>
          </cell>
        </row>
      </sheetData>
      <sheetData sheetId="1">
        <row r="33">
          <cell r="A33">
            <v>91.180546666666672</v>
          </cell>
          <cell r="B33">
            <v>86.050286666666665</v>
          </cell>
          <cell r="C33">
            <v>96.271913333333345</v>
          </cell>
        </row>
      </sheetData>
      <sheetData sheetId="2">
        <row r="33">
          <cell r="A33">
            <v>91.388886666666664</v>
          </cell>
          <cell r="B33">
            <v>85.192040000000006</v>
          </cell>
          <cell r="C33">
            <v>97.518880000000024</v>
          </cell>
        </row>
      </sheetData>
      <sheetData sheetId="3">
        <row r="33">
          <cell r="A33">
            <v>97.847220000000007</v>
          </cell>
          <cell r="B33">
            <v>96.775733333333335</v>
          </cell>
          <cell r="C33">
            <v>98.86869333333334</v>
          </cell>
        </row>
      </sheetData>
      <sheetData sheetId="4">
        <row r="33">
          <cell r="A33">
            <v>94.930546666666672</v>
          </cell>
          <cell r="B33">
            <v>96.046326666666658</v>
          </cell>
          <cell r="C33">
            <v>94.078286666666671</v>
          </cell>
        </row>
      </sheetData>
      <sheetData sheetId="5">
        <row r="33">
          <cell r="A33">
            <v>93.194446666666664</v>
          </cell>
          <cell r="B33">
            <v>96.552993333333362</v>
          </cell>
          <cell r="C33">
            <v>89.924919999999986</v>
          </cell>
        </row>
      </sheetData>
      <sheetData sheetId="6">
        <row r="33">
          <cell r="A33">
            <v>99.236106666666672</v>
          </cell>
          <cell r="B33">
            <v>99.53084666666669</v>
          </cell>
          <cell r="C33">
            <v>98.940259999999995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2"/>
      <sheetName val="CD3"/>
      <sheetName val="CD4"/>
      <sheetName val="CD5"/>
      <sheetName val="multi_attri"/>
    </sheetNames>
    <sheetDataSet>
      <sheetData sheetId="0">
        <row r="33">
          <cell r="A33">
            <v>65.347226666666671</v>
          </cell>
          <cell r="B33">
            <v>72.352126666666663</v>
          </cell>
          <cell r="C33">
            <v>59.052980000000012</v>
          </cell>
        </row>
      </sheetData>
      <sheetData sheetId="1" refreshError="1"/>
      <sheetData sheetId="2">
        <row r="33">
          <cell r="A33">
            <v>64.722220000000007</v>
          </cell>
          <cell r="B33">
            <v>56.295319999999997</v>
          </cell>
          <cell r="C33">
            <v>73.690193333333355</v>
          </cell>
        </row>
      </sheetData>
      <sheetData sheetId="3" refreshError="1"/>
      <sheetData sheetId="4" refreshError="1"/>
      <sheetData sheetId="5">
        <row r="33">
          <cell r="A33">
            <v>67.638899999999992</v>
          </cell>
          <cell r="B33">
            <v>64.403279999999995</v>
          </cell>
          <cell r="C33">
            <v>71.33641333333334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2"/>
      <sheetName val="CD3"/>
      <sheetName val="CD4"/>
      <sheetName val="CD5"/>
      <sheetName val="multi_attri"/>
    </sheetNames>
    <sheetDataSet>
      <sheetData sheetId="0">
        <row r="33">
          <cell r="A33">
            <v>61.736113333333336</v>
          </cell>
          <cell r="B33">
            <v>64.063986666666651</v>
          </cell>
          <cell r="C33">
            <v>59.938620000000007</v>
          </cell>
        </row>
      </sheetData>
      <sheetData sheetId="1" refreshError="1"/>
      <sheetData sheetId="2">
        <row r="33">
          <cell r="A33">
            <v>63.472233333333328</v>
          </cell>
          <cell r="B33">
            <v>63.268673333333332</v>
          </cell>
          <cell r="C33">
            <v>64.098679999999987</v>
          </cell>
        </row>
      </sheetData>
      <sheetData sheetId="3" refreshError="1"/>
      <sheetData sheetId="4" refreshError="1"/>
      <sheetData sheetId="5">
        <row r="33">
          <cell r="A33">
            <v>69.583320000000001</v>
          </cell>
          <cell r="B33">
            <v>70.962733333333333</v>
          </cell>
          <cell r="C33">
            <v>68.328033333333323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2"/>
      <sheetName val="CD3"/>
      <sheetName val="CD4"/>
      <sheetName val="CD5"/>
      <sheetName val="multi_attri"/>
    </sheetNames>
    <sheetDataSet>
      <sheetData sheetId="0">
        <row r="33">
          <cell r="A33">
            <v>60.277773333333336</v>
          </cell>
          <cell r="B33">
            <v>62.285533333333333</v>
          </cell>
          <cell r="C33">
            <v>57.696853333333351</v>
          </cell>
        </row>
      </sheetData>
      <sheetData sheetId="1" refreshError="1"/>
      <sheetData sheetId="2">
        <row r="33">
          <cell r="A33">
            <v>58.88888</v>
          </cell>
          <cell r="B33">
            <v>58.648566666666675</v>
          </cell>
          <cell r="C33">
            <v>59.454846666666661</v>
          </cell>
        </row>
      </sheetData>
      <sheetData sheetId="3" refreshError="1"/>
      <sheetData sheetId="4" refreshError="1"/>
      <sheetData sheetId="5">
        <row r="33">
          <cell r="A33">
            <v>64.652773333333329</v>
          </cell>
          <cell r="B33">
            <v>64.479586666666663</v>
          </cell>
          <cell r="C33">
            <v>65.198106666666675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1"/>
      <sheetName val="CD2"/>
      <sheetName val="CD3"/>
      <sheetName val="CD4"/>
      <sheetName val="CD5"/>
      <sheetName val="multi_attri"/>
    </sheetNames>
    <sheetDataSet>
      <sheetData sheetId="0">
        <row r="33">
          <cell r="A33">
            <v>92.986093333333343</v>
          </cell>
          <cell r="B33">
            <v>91.237046666666657</v>
          </cell>
          <cell r="C33">
            <v>94.712986666666666</v>
          </cell>
        </row>
      </sheetData>
      <sheetData sheetId="1">
        <row r="33">
          <cell r="A33">
            <v>93.611113333333336</v>
          </cell>
          <cell r="B33">
            <v>93.706306666666677</v>
          </cell>
          <cell r="C33">
            <v>93.589313333333337</v>
          </cell>
        </row>
      </sheetData>
      <sheetData sheetId="2">
        <row r="33">
          <cell r="A33">
            <v>90.972213333333329</v>
          </cell>
          <cell r="B33">
            <v>85.848120000000009</v>
          </cell>
          <cell r="C33">
            <v>96.006959999999992</v>
          </cell>
        </row>
      </sheetData>
      <sheetData sheetId="3">
        <row r="33">
          <cell r="A33">
            <v>97.986113333333336</v>
          </cell>
          <cell r="B33">
            <v>96.907133333333348</v>
          </cell>
          <cell r="C33">
            <v>99.065566666666669</v>
          </cell>
        </row>
      </sheetData>
      <sheetData sheetId="4">
        <row r="33">
          <cell r="A33">
            <v>94.999993333333336</v>
          </cell>
          <cell r="B33">
            <v>94.33895333333335</v>
          </cell>
          <cell r="C33">
            <v>95.867126666666678</v>
          </cell>
        </row>
      </sheetData>
      <sheetData sheetId="5">
        <row r="33">
          <cell r="A33">
            <v>95.972220000000007</v>
          </cell>
          <cell r="B33">
            <v>95.989819999999995</v>
          </cell>
          <cell r="C33">
            <v>95.958706666666686</v>
          </cell>
        </row>
      </sheetData>
      <sheetData sheetId="6">
        <row r="33">
          <cell r="A33">
            <v>98.055546666666672</v>
          </cell>
          <cell r="B33">
            <v>98.259886666666674</v>
          </cell>
          <cell r="C33">
            <v>98.020380000000017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1"/>
      <sheetName val="CD2"/>
      <sheetName val="CD3"/>
      <sheetName val="CD4"/>
      <sheetName val="CD5"/>
      <sheetName val="multi_attri"/>
    </sheetNames>
    <sheetDataSet>
      <sheetData sheetId="0">
        <row r="33">
          <cell r="A33">
            <v>91.458333333333329</v>
          </cell>
          <cell r="B33">
            <v>91.18959333333332</v>
          </cell>
          <cell r="C33">
            <v>91.493300000000005</v>
          </cell>
        </row>
      </sheetData>
      <sheetData sheetId="1">
        <row r="33">
          <cell r="A33">
            <v>91.94444</v>
          </cell>
          <cell r="B33">
            <v>92.464173333333335</v>
          </cell>
          <cell r="C33">
            <v>91.263673333333344</v>
          </cell>
        </row>
      </sheetData>
      <sheetData sheetId="2">
        <row r="33">
          <cell r="A33">
            <v>87.361100000000008</v>
          </cell>
          <cell r="B33">
            <v>86.827806666666675</v>
          </cell>
          <cell r="C33">
            <v>87.671639999999996</v>
          </cell>
        </row>
      </sheetData>
      <sheetData sheetId="3">
        <row r="33">
          <cell r="A33">
            <v>97.152773333333329</v>
          </cell>
          <cell r="B33">
            <v>96.511426666666665</v>
          </cell>
          <cell r="C33">
            <v>97.800946666666675</v>
          </cell>
        </row>
      </sheetData>
      <sheetData sheetId="4">
        <row r="33">
          <cell r="A33">
            <v>95.208333333333329</v>
          </cell>
          <cell r="B33">
            <v>95.314959999999999</v>
          </cell>
          <cell r="C33">
            <v>95.107006666666663</v>
          </cell>
        </row>
      </sheetData>
      <sheetData sheetId="5">
        <row r="34">
          <cell r="A34">
            <v>94.861113333333336</v>
          </cell>
          <cell r="B34">
            <v>94.744313333333338</v>
          </cell>
          <cell r="C34">
            <v>95.255733333333325</v>
          </cell>
        </row>
      </sheetData>
      <sheetData sheetId="6">
        <row r="33">
          <cell r="A33">
            <v>98.541653333333343</v>
          </cell>
          <cell r="B33">
            <v>98.119459999999989</v>
          </cell>
          <cell r="C33">
            <v>98.884659999999997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2"/>
      <sheetName val="CD3"/>
      <sheetName val="CD4"/>
      <sheetName val="CD5"/>
      <sheetName val="multi_attri"/>
    </sheetNames>
    <sheetDataSet>
      <sheetData sheetId="0" refreshError="1"/>
      <sheetData sheetId="1" refreshError="1"/>
      <sheetData sheetId="2">
        <row r="33">
          <cell r="A33">
            <v>57.083333333333336</v>
          </cell>
          <cell r="B33">
            <v>52.420380000000009</v>
          </cell>
          <cell r="C33">
            <v>62.498446666666673</v>
          </cell>
        </row>
      </sheetData>
      <sheetData sheetId="3">
        <row r="33">
          <cell r="A33">
            <v>65.763886666666664</v>
          </cell>
          <cell r="B33">
            <v>74.448840000000004</v>
          </cell>
          <cell r="C33">
            <v>57.191673333333334</v>
          </cell>
        </row>
      </sheetData>
      <sheetData sheetId="4">
        <row r="33">
          <cell r="A33">
            <v>66.041660000000007</v>
          </cell>
          <cell r="B33">
            <v>85.123539999999991</v>
          </cell>
          <cell r="C33">
            <v>47.433146666666659</v>
          </cell>
        </row>
      </sheetData>
      <sheetData sheetId="5">
        <row r="33">
          <cell r="A33">
            <v>71.250006666666664</v>
          </cell>
          <cell r="B33">
            <v>80.370599999999996</v>
          </cell>
          <cell r="C33">
            <v>62.468553333333332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2"/>
      <sheetName val="CD3"/>
      <sheetName val="CD4"/>
      <sheetName val="CD5"/>
      <sheetName val="multi_attri"/>
    </sheetNames>
    <sheetDataSet>
      <sheetData sheetId="0" refreshError="1"/>
      <sheetData sheetId="1" refreshError="1"/>
      <sheetData sheetId="2">
        <row r="33">
          <cell r="A33">
            <v>55.694446666666664</v>
          </cell>
          <cell r="B33">
            <v>53.589240000000004</v>
          </cell>
          <cell r="C33">
            <v>58.063613333333336</v>
          </cell>
        </row>
      </sheetData>
      <sheetData sheetId="3">
        <row r="34">
          <cell r="A34">
            <v>63.81944</v>
          </cell>
          <cell r="B34">
            <v>63.69113333333334</v>
          </cell>
          <cell r="C34">
            <v>63.891066666666674</v>
          </cell>
        </row>
      </sheetData>
      <sheetData sheetId="4">
        <row r="33">
          <cell r="A33">
            <v>61.180546666666672</v>
          </cell>
          <cell r="B33">
            <v>63.342406666666662</v>
          </cell>
          <cell r="C33">
            <v>59.01098666666666</v>
          </cell>
        </row>
      </sheetData>
      <sheetData sheetId="5">
        <row r="33">
          <cell r="A33">
            <v>68.749993333333336</v>
          </cell>
          <cell r="B33">
            <v>71.92886</v>
          </cell>
          <cell r="C33">
            <v>66.221186666666668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2"/>
      <sheetName val="CD3"/>
      <sheetName val="CD4"/>
      <sheetName val="CD5"/>
      <sheetName val="multi_attri"/>
    </sheetNames>
    <sheetDataSet>
      <sheetData sheetId="0" refreshError="1"/>
      <sheetData sheetId="1" refreshError="1"/>
      <sheetData sheetId="2">
        <row r="34">
          <cell r="A34">
            <v>53.263886666666664</v>
          </cell>
          <cell r="B34">
            <v>53.080000000000005</v>
          </cell>
          <cell r="C34">
            <v>53.427246666666669</v>
          </cell>
        </row>
      </sheetData>
      <sheetData sheetId="3">
        <row r="33">
          <cell r="A33">
            <v>58.81944</v>
          </cell>
          <cell r="B33">
            <v>58.970826666666667</v>
          </cell>
          <cell r="C33">
            <v>59.480273333333329</v>
          </cell>
        </row>
      </sheetData>
      <sheetData sheetId="4">
        <row r="33">
          <cell r="A33">
            <v>58.055546666666672</v>
          </cell>
          <cell r="B33">
            <v>58.69853333333333</v>
          </cell>
          <cell r="C33">
            <v>57.521719999999995</v>
          </cell>
        </row>
      </sheetData>
      <sheetData sheetId="5">
        <row r="33">
          <cell r="A33">
            <v>63.47222</v>
          </cell>
          <cell r="B33">
            <v>62.07418666666667</v>
          </cell>
          <cell r="C33">
            <v>64.953013333333345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1"/>
      <sheetName val="CD2"/>
      <sheetName val="CD3"/>
      <sheetName val="CD4"/>
      <sheetName val="CD5"/>
      <sheetName val="multi_attri"/>
    </sheetNames>
    <sheetDataSet>
      <sheetData sheetId="0">
        <row r="33">
          <cell r="A33">
            <v>90.55556</v>
          </cell>
          <cell r="B33">
            <v>95.20107999999999</v>
          </cell>
          <cell r="C33">
            <v>86.274433333333334</v>
          </cell>
        </row>
      </sheetData>
      <sheetData sheetId="1">
        <row r="33">
          <cell r="A33">
            <v>87.916666666666671</v>
          </cell>
          <cell r="B33">
            <v>96.864513333333335</v>
          </cell>
          <cell r="C33">
            <v>79.039433333333335</v>
          </cell>
        </row>
      </sheetData>
      <sheetData sheetId="2">
        <row r="33">
          <cell r="A33">
            <v>87.43056</v>
          </cell>
          <cell r="B33">
            <v>95.868719999999996</v>
          </cell>
          <cell r="C33">
            <v>79.092779999999991</v>
          </cell>
        </row>
      </sheetData>
      <sheetData sheetId="3">
        <row r="1">
          <cell r="A1" t="str">
            <v>acc</v>
          </cell>
        </row>
        <row r="34">
          <cell r="A34">
            <v>89.652773333333329</v>
          </cell>
          <cell r="B34">
            <v>95.792193333333344</v>
          </cell>
          <cell r="C34">
            <v>83.622720000000001</v>
          </cell>
        </row>
      </sheetData>
      <sheetData sheetId="4">
        <row r="33">
          <cell r="A33">
            <v>94.166666666666671</v>
          </cell>
          <cell r="B33">
            <v>95.74150666666668</v>
          </cell>
          <cell r="C33">
            <v>92.758459999999999</v>
          </cell>
        </row>
      </sheetData>
      <sheetData sheetId="5">
        <row r="33">
          <cell r="A33">
            <v>93.888893333333328</v>
          </cell>
          <cell r="B33">
            <v>95.672580000000011</v>
          </cell>
          <cell r="C33">
            <v>92.027566666666672</v>
          </cell>
        </row>
      </sheetData>
      <sheetData sheetId="6">
        <row r="33">
          <cell r="A33">
            <v>96.666666666666671</v>
          </cell>
          <cell r="B33">
            <v>95.766799999999975</v>
          </cell>
          <cell r="C33">
            <v>97.54264666666667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1"/>
      <sheetName val="CD2"/>
      <sheetName val="CD3"/>
      <sheetName val="CD4"/>
      <sheetName val="CD5"/>
      <sheetName val="multi_attri"/>
    </sheetNames>
    <sheetDataSet>
      <sheetData sheetId="0">
        <row r="33">
          <cell r="A33">
            <v>92.083333333333329</v>
          </cell>
          <cell r="B33">
            <v>95.848453333333339</v>
          </cell>
          <cell r="C33">
            <v>88.158393333333336</v>
          </cell>
        </row>
      </sheetData>
      <sheetData sheetId="1">
        <row r="33">
          <cell r="A33">
            <v>86.597226666666671</v>
          </cell>
          <cell r="B33">
            <v>93.572940000000003</v>
          </cell>
          <cell r="C33">
            <v>79.752800000000008</v>
          </cell>
        </row>
      </sheetData>
      <sheetData sheetId="2">
        <row r="33">
          <cell r="A33">
            <v>87.638893333333328</v>
          </cell>
          <cell r="B33">
            <v>94.87418000000001</v>
          </cell>
          <cell r="C33">
            <v>80.454120000000003</v>
          </cell>
        </row>
      </sheetData>
      <sheetData sheetId="3">
        <row r="33">
          <cell r="A33">
            <v>90.138886666666664</v>
          </cell>
          <cell r="B33">
            <v>94.986173333333326</v>
          </cell>
          <cell r="C33">
            <v>85.075086666666692</v>
          </cell>
        </row>
      </sheetData>
      <sheetData sheetId="4">
        <row r="33">
          <cell r="A33">
            <v>95.625</v>
          </cell>
          <cell r="B33">
            <v>95.262313333333339</v>
          </cell>
          <cell r="C33">
            <v>96.036720000000003</v>
          </cell>
        </row>
      </sheetData>
      <sheetData sheetId="5">
        <row r="33">
          <cell r="A33">
            <v>94.513893333333328</v>
          </cell>
          <cell r="B33">
            <v>94.236033333333353</v>
          </cell>
          <cell r="C33">
            <v>94.739339999999999</v>
          </cell>
        </row>
      </sheetData>
      <sheetData sheetId="6">
        <row r="33">
          <cell r="A33">
            <v>96.458333333333329</v>
          </cell>
          <cell r="B33">
            <v>95.540266666666668</v>
          </cell>
          <cell r="C33">
            <v>97.382693333333364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"/>
      <sheetName val="CD1"/>
      <sheetName val="CD2"/>
      <sheetName val="CD3"/>
      <sheetName val="CD4"/>
      <sheetName val="CD5"/>
      <sheetName val="multi_attri"/>
    </sheetNames>
    <sheetDataSet>
      <sheetData sheetId="0">
        <row r="33">
          <cell r="A33">
            <v>88.472220000000007</v>
          </cell>
          <cell r="B33">
            <v>88.718526666666648</v>
          </cell>
          <cell r="C33">
            <v>88.234893333333332</v>
          </cell>
        </row>
      </sheetData>
      <sheetData sheetId="1">
        <row r="32">
          <cell r="A32">
            <v>82.916679999999999</v>
          </cell>
          <cell r="B32">
            <v>84.484913333333324</v>
          </cell>
          <cell r="C32">
            <v>82.087479999999999</v>
          </cell>
        </row>
      </sheetData>
      <sheetData sheetId="2">
        <row r="33">
          <cell r="A33">
            <v>82.013893333333328</v>
          </cell>
          <cell r="B33">
            <v>82.11206</v>
          </cell>
          <cell r="C33">
            <v>82.111760000000004</v>
          </cell>
        </row>
      </sheetData>
      <sheetData sheetId="3">
        <row r="33">
          <cell r="A33">
            <v>86.11112</v>
          </cell>
          <cell r="B33">
            <v>87.099986666666666</v>
          </cell>
          <cell r="C33">
            <v>85.28306666666667</v>
          </cell>
        </row>
      </sheetData>
      <sheetData sheetId="4">
        <row r="33">
          <cell r="A33">
            <v>94.375006666666664</v>
          </cell>
          <cell r="B33">
            <v>93.808260000000018</v>
          </cell>
          <cell r="C33">
            <v>94.945786666666663</v>
          </cell>
        </row>
      </sheetData>
      <sheetData sheetId="5">
        <row r="32">
          <cell r="A32">
            <v>92.152773333333329</v>
          </cell>
          <cell r="B32">
            <v>91.963473333333326</v>
          </cell>
          <cell r="C32">
            <v>92.263986666666653</v>
          </cell>
        </row>
      </sheetData>
      <sheetData sheetId="6">
        <row r="33">
          <cell r="A33">
            <v>95.902760000000001</v>
          </cell>
          <cell r="B33">
            <v>95.426586666666665</v>
          </cell>
          <cell r="C33">
            <v>96.252600000000001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C0D9-BC2C-4BF6-AF32-3994CA8E36F0}">
  <dimension ref="C4:R62"/>
  <sheetViews>
    <sheetView topLeftCell="A16" workbookViewId="0">
      <selection activeCell="P15" sqref="P15:P18"/>
    </sheetView>
  </sheetViews>
  <sheetFormatPr defaultRowHeight="13.8" x14ac:dyDescent="0.25"/>
  <cols>
    <col min="3" max="3" width="11.44140625" customWidth="1"/>
    <col min="4" max="4" width="14.77734375" customWidth="1"/>
    <col min="9" max="9" width="6.5546875" customWidth="1"/>
    <col min="10" max="10" width="15.44140625" customWidth="1"/>
    <col min="11" max="11" width="14" customWidth="1"/>
    <col min="12" max="12" width="11.6640625" customWidth="1"/>
    <col min="13" max="13" width="14.5546875" customWidth="1"/>
    <col min="14" max="14" width="19.109375" customWidth="1"/>
    <col min="15" max="15" width="15.88671875" customWidth="1"/>
    <col min="16" max="16" width="15.6640625" customWidth="1"/>
  </cols>
  <sheetData>
    <row r="4" spans="3:18" x14ac:dyDescent="0.25">
      <c r="C4" t="s">
        <v>0</v>
      </c>
      <c r="F4" t="s">
        <v>15</v>
      </c>
      <c r="K4" t="s">
        <v>16</v>
      </c>
      <c r="O4" t="s">
        <v>17</v>
      </c>
    </row>
    <row r="5" spans="3:18" x14ac:dyDescent="0.25">
      <c r="E5" t="s">
        <v>20</v>
      </c>
      <c r="F5" t="s">
        <v>21</v>
      </c>
      <c r="G5" t="s">
        <v>22</v>
      </c>
      <c r="J5" t="s">
        <v>20</v>
      </c>
      <c r="K5" t="s">
        <v>21</v>
      </c>
      <c r="L5" t="s">
        <v>22</v>
      </c>
      <c r="N5" t="s">
        <v>20</v>
      </c>
      <c r="O5" t="s">
        <v>21</v>
      </c>
      <c r="P5" t="s">
        <v>22</v>
      </c>
    </row>
    <row r="6" spans="3:18" x14ac:dyDescent="0.25">
      <c r="D6" t="s">
        <v>1</v>
      </c>
      <c r="E6" s="1">
        <f>[1]Origin!A33</f>
        <v>90.625006666666664</v>
      </c>
      <c r="F6" s="1">
        <f>[1]Origin!B33</f>
        <v>91.778540000000007</v>
      </c>
      <c r="G6" s="1">
        <f>[1]Origin!C33</f>
        <v>89.395139999999998</v>
      </c>
      <c r="H6" s="2"/>
      <c r="I6" s="2"/>
      <c r="J6" s="2">
        <f>[2]Origin!A33</f>
        <v>92.986093333333343</v>
      </c>
      <c r="K6" s="2">
        <f>[2]Origin!B33</f>
        <v>91.237046666666657</v>
      </c>
      <c r="L6" s="2">
        <f>[2]Origin!C33</f>
        <v>94.712986666666666</v>
      </c>
      <c r="M6" s="2"/>
      <c r="N6" s="2">
        <f>[3]Origin!A33</f>
        <v>91.458333333333329</v>
      </c>
      <c r="O6" s="2">
        <f>[3]Origin!B33</f>
        <v>91.18959333333332</v>
      </c>
      <c r="P6" s="2">
        <f>[3]Origin!C33</f>
        <v>91.493300000000005</v>
      </c>
      <c r="Q6" s="2"/>
      <c r="R6" s="2"/>
    </row>
    <row r="7" spans="3:18" x14ac:dyDescent="0.25">
      <c r="D7" t="s">
        <v>2</v>
      </c>
      <c r="E7" s="1">
        <f>[1]CD1!A33</f>
        <v>91.180546666666672</v>
      </c>
      <c r="F7" s="1">
        <f>[1]CD1!B33</f>
        <v>86.050286666666665</v>
      </c>
      <c r="G7" s="1">
        <f>[1]CD1!C33</f>
        <v>96.271913333333345</v>
      </c>
      <c r="H7" s="2"/>
      <c r="I7" s="2"/>
      <c r="J7" s="2">
        <f>[2]CD1!A33</f>
        <v>93.611113333333336</v>
      </c>
      <c r="K7" s="2">
        <f>[2]CD1!B33</f>
        <v>93.706306666666677</v>
      </c>
      <c r="L7" s="2">
        <f>[2]CD1!C33</f>
        <v>93.589313333333337</v>
      </c>
      <c r="M7" s="2"/>
      <c r="N7" s="2">
        <f>[3]CD1!A33</f>
        <v>91.94444</v>
      </c>
      <c r="O7" s="2">
        <f>[3]CD1!B33</f>
        <v>92.464173333333335</v>
      </c>
      <c r="P7" s="2">
        <f>[3]CD1!C33</f>
        <v>91.263673333333344</v>
      </c>
      <c r="Q7" s="2"/>
      <c r="R7" s="2"/>
    </row>
    <row r="8" spans="3:18" x14ac:dyDescent="0.25">
      <c r="D8" t="s">
        <v>3</v>
      </c>
      <c r="E8" s="1">
        <f>[1]CD2!A33</f>
        <v>91.388886666666664</v>
      </c>
      <c r="F8" s="1">
        <f>[1]CD2!B33</f>
        <v>85.192040000000006</v>
      </c>
      <c r="G8" s="1">
        <f>[1]CD2!C33</f>
        <v>97.518880000000024</v>
      </c>
      <c r="H8" s="2"/>
      <c r="I8" s="2"/>
      <c r="J8" s="2">
        <f>[2]CD2!A33</f>
        <v>90.972213333333329</v>
      </c>
      <c r="K8" s="2">
        <f>[2]CD2!B33</f>
        <v>85.848120000000009</v>
      </c>
      <c r="L8" s="2">
        <f>[2]CD2!C33</f>
        <v>96.006959999999992</v>
      </c>
      <c r="M8" s="2"/>
      <c r="N8" s="2">
        <f>[3]CD2!A33</f>
        <v>87.361100000000008</v>
      </c>
      <c r="O8" s="2">
        <f>[3]CD2!B33</f>
        <v>86.827806666666675</v>
      </c>
      <c r="P8" s="2">
        <f>[3]CD2!C33</f>
        <v>87.671639999999996</v>
      </c>
      <c r="Q8" s="2"/>
      <c r="R8" s="2"/>
    </row>
    <row r="9" spans="3:18" x14ac:dyDescent="0.25">
      <c r="D9" t="s">
        <v>4</v>
      </c>
      <c r="E9" s="1">
        <f>[1]CD3!A33</f>
        <v>97.847220000000007</v>
      </c>
      <c r="F9" s="1">
        <f>[1]CD3!B33</f>
        <v>96.775733333333335</v>
      </c>
      <c r="G9" s="1">
        <f>[1]CD3!C33</f>
        <v>98.86869333333334</v>
      </c>
      <c r="H9" s="2"/>
      <c r="I9" s="2"/>
      <c r="J9" s="2">
        <f>[2]CD3!A33</f>
        <v>97.986113333333336</v>
      </c>
      <c r="K9" s="2">
        <f>[2]CD3!B33</f>
        <v>96.907133333333348</v>
      </c>
      <c r="L9" s="2">
        <f>[2]CD3!C33</f>
        <v>99.065566666666669</v>
      </c>
      <c r="M9" s="2"/>
      <c r="N9" s="2">
        <f>[3]CD3!A33</f>
        <v>97.152773333333329</v>
      </c>
      <c r="O9" s="2">
        <f>[3]CD3!B33</f>
        <v>96.511426666666665</v>
      </c>
      <c r="P9" s="2">
        <f>[3]CD3!C33</f>
        <v>97.800946666666675</v>
      </c>
      <c r="Q9" s="2"/>
      <c r="R9" s="2"/>
    </row>
    <row r="10" spans="3:18" x14ac:dyDescent="0.25">
      <c r="D10" t="s">
        <v>5</v>
      </c>
      <c r="E10" s="1">
        <f>[1]CD4!A33</f>
        <v>94.930546666666672</v>
      </c>
      <c r="F10" s="1">
        <f>[1]CD4!B33</f>
        <v>96.046326666666658</v>
      </c>
      <c r="G10" s="1">
        <f>[1]CD4!C33</f>
        <v>94.078286666666671</v>
      </c>
      <c r="H10" s="2"/>
      <c r="I10" s="2"/>
      <c r="J10" s="2">
        <f>[2]CD4!A33</f>
        <v>94.999993333333336</v>
      </c>
      <c r="K10" s="2">
        <f>[2]CD4!B33</f>
        <v>94.33895333333335</v>
      </c>
      <c r="L10" s="2">
        <f>[2]CD4!C33</f>
        <v>95.867126666666678</v>
      </c>
      <c r="M10" s="2"/>
      <c r="N10" s="2">
        <f>[3]CD4!A33</f>
        <v>95.208333333333329</v>
      </c>
      <c r="O10" s="2">
        <f>[3]CD4!B33</f>
        <v>95.314959999999999</v>
      </c>
      <c r="P10" s="2">
        <f>[3]CD4!C33</f>
        <v>95.107006666666663</v>
      </c>
      <c r="Q10" s="2"/>
      <c r="R10" s="2"/>
    </row>
    <row r="11" spans="3:18" x14ac:dyDescent="0.25">
      <c r="D11" t="s">
        <v>6</v>
      </c>
      <c r="E11" s="1">
        <f>[1]CD5!A33</f>
        <v>93.194446666666664</v>
      </c>
      <c r="F11" s="1">
        <f>[1]CD5!B33</f>
        <v>96.552993333333362</v>
      </c>
      <c r="G11" s="1">
        <f>[1]CD5!C33</f>
        <v>89.924919999999986</v>
      </c>
      <c r="H11" s="2"/>
      <c r="I11" s="2"/>
      <c r="J11" s="2">
        <f>[2]CD5!A33</f>
        <v>95.972220000000007</v>
      </c>
      <c r="K11" s="2">
        <f>[2]CD5!B33</f>
        <v>95.989819999999995</v>
      </c>
      <c r="L11" s="2">
        <f>[2]CD5!C33</f>
        <v>95.958706666666686</v>
      </c>
      <c r="M11" s="2"/>
      <c r="N11" s="2">
        <f>[3]CD5!A34</f>
        <v>94.861113333333336</v>
      </c>
      <c r="O11" s="2">
        <f>[3]CD5!B34</f>
        <v>94.744313333333338</v>
      </c>
      <c r="P11" s="2">
        <f>[3]CD5!C34</f>
        <v>95.255733333333325</v>
      </c>
      <c r="Q11" s="2"/>
      <c r="R11" s="2"/>
    </row>
    <row r="12" spans="3:18" x14ac:dyDescent="0.25">
      <c r="D12" t="s">
        <v>7</v>
      </c>
      <c r="E12" s="1">
        <f>[1]multi_attri!A33</f>
        <v>99.236106666666672</v>
      </c>
      <c r="F12" s="1">
        <f>[1]multi_attri!B33</f>
        <v>99.53084666666669</v>
      </c>
      <c r="G12" s="1">
        <f>[1]multi_attri!C33</f>
        <v>98.940259999999995</v>
      </c>
      <c r="H12" s="2"/>
      <c r="I12" s="2"/>
      <c r="J12" s="2">
        <f>[2]multi_attri!A33</f>
        <v>98.055546666666672</v>
      </c>
      <c r="K12" s="2">
        <f>[2]multi_attri!B33</f>
        <v>98.259886666666674</v>
      </c>
      <c r="L12" s="2">
        <f>[2]multi_attri!C33</f>
        <v>98.020380000000017</v>
      </c>
      <c r="M12" s="2"/>
      <c r="N12" s="2">
        <f>[3]multi_attri!A33</f>
        <v>98.541653333333343</v>
      </c>
      <c r="O12" s="2">
        <f>[3]multi_attri!B33</f>
        <v>98.119459999999989</v>
      </c>
      <c r="P12" s="2">
        <f>[3]multi_attri!C33</f>
        <v>98.884659999999997</v>
      </c>
      <c r="Q12" s="2"/>
      <c r="R12" s="2"/>
    </row>
    <row r="13" spans="3:18" x14ac:dyDescent="0.25"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3:18" x14ac:dyDescent="0.25"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3:18" x14ac:dyDescent="0.25">
      <c r="D15" t="s">
        <v>8</v>
      </c>
      <c r="E15" s="1">
        <f>[4]CD3!A33</f>
        <v>57.083333333333336</v>
      </c>
      <c r="F15" s="1">
        <f>[4]CD3!B33</f>
        <v>52.420380000000009</v>
      </c>
      <c r="G15" s="1">
        <f>[4]CD3!C33</f>
        <v>62.498446666666673</v>
      </c>
      <c r="H15" s="2"/>
      <c r="I15" s="2"/>
      <c r="J15" s="2">
        <f>[5]CD3!A33</f>
        <v>55.694446666666664</v>
      </c>
      <c r="K15" s="2">
        <f>[5]CD3!B33</f>
        <v>53.589240000000004</v>
      </c>
      <c r="L15" s="2">
        <f>[5]CD3!C33</f>
        <v>58.063613333333336</v>
      </c>
      <c r="M15" s="2"/>
      <c r="N15" s="2">
        <f>[6]CD3!A34</f>
        <v>53.263886666666664</v>
      </c>
      <c r="O15" s="2">
        <f>[6]CD3!B34</f>
        <v>53.080000000000005</v>
      </c>
      <c r="P15" s="2">
        <f>[6]CD3!C34</f>
        <v>53.427246666666669</v>
      </c>
      <c r="Q15" s="2"/>
      <c r="R15" s="2"/>
    </row>
    <row r="16" spans="3:18" x14ac:dyDescent="0.25">
      <c r="D16" t="s">
        <v>9</v>
      </c>
      <c r="E16" s="1">
        <f>[4]CD4!A33</f>
        <v>65.763886666666664</v>
      </c>
      <c r="F16" s="1">
        <f>[4]CD4!B33</f>
        <v>74.448840000000004</v>
      </c>
      <c r="G16" s="1">
        <f>[4]CD4!C33</f>
        <v>57.191673333333334</v>
      </c>
      <c r="H16" s="2"/>
      <c r="I16" s="2"/>
      <c r="J16" s="2">
        <f>[5]CD4!A34</f>
        <v>63.81944</v>
      </c>
      <c r="K16" s="2">
        <f>[5]CD4!B34</f>
        <v>63.69113333333334</v>
      </c>
      <c r="L16" s="2">
        <f>[5]CD4!C34</f>
        <v>63.891066666666674</v>
      </c>
      <c r="M16" s="2"/>
      <c r="N16" s="2">
        <f>[6]CD4!A33</f>
        <v>58.81944</v>
      </c>
      <c r="O16" s="2">
        <f>[6]CD4!B33</f>
        <v>58.970826666666667</v>
      </c>
      <c r="P16" s="2">
        <f>[6]CD4!C33</f>
        <v>59.480273333333329</v>
      </c>
      <c r="Q16" s="2"/>
      <c r="R16" s="2"/>
    </row>
    <row r="17" spans="4:18" x14ac:dyDescent="0.25">
      <c r="D17" t="s">
        <v>10</v>
      </c>
      <c r="E17" s="1">
        <f>[4]CD5!A33</f>
        <v>66.041660000000007</v>
      </c>
      <c r="F17" s="1">
        <f>[4]CD5!B33</f>
        <v>85.123539999999991</v>
      </c>
      <c r="G17" s="1">
        <f>[4]CD5!C33</f>
        <v>47.433146666666659</v>
      </c>
      <c r="H17" s="2"/>
      <c r="I17" s="2"/>
      <c r="J17" s="2">
        <f>[5]CD5!A33</f>
        <v>61.180546666666672</v>
      </c>
      <c r="K17" s="2">
        <f>[5]CD5!B33</f>
        <v>63.342406666666662</v>
      </c>
      <c r="L17" s="2">
        <f>[5]CD5!C33</f>
        <v>59.01098666666666</v>
      </c>
      <c r="M17" s="2"/>
      <c r="N17" s="2">
        <f>[6]CD5!A33</f>
        <v>58.055546666666672</v>
      </c>
      <c r="O17" s="2">
        <f>[6]CD5!B33</f>
        <v>58.69853333333333</v>
      </c>
      <c r="P17" s="2">
        <f>[6]CD5!C33</f>
        <v>57.521719999999995</v>
      </c>
      <c r="Q17" s="2"/>
      <c r="R17" s="2"/>
    </row>
    <row r="18" spans="4:18" x14ac:dyDescent="0.25">
      <c r="D18" t="s">
        <v>11</v>
      </c>
      <c r="E18" s="1">
        <f>[4]multi_attri!A33</f>
        <v>71.250006666666664</v>
      </c>
      <c r="F18" s="1">
        <f>[4]multi_attri!B33</f>
        <v>80.370599999999996</v>
      </c>
      <c r="G18" s="1">
        <f>[4]multi_attri!C33</f>
        <v>62.468553333333332</v>
      </c>
      <c r="H18" s="2"/>
      <c r="I18" s="2"/>
      <c r="J18" s="2">
        <f>[5]multi_attri!A33</f>
        <v>68.749993333333336</v>
      </c>
      <c r="K18" s="2">
        <f>[5]multi_attri!B33</f>
        <v>71.92886</v>
      </c>
      <c r="L18" s="2">
        <f>[5]multi_attri!C33</f>
        <v>66.221186666666668</v>
      </c>
      <c r="M18" s="2"/>
      <c r="N18" s="2">
        <f>[6]multi_attri!A33</f>
        <v>63.47222</v>
      </c>
      <c r="O18" s="2">
        <f>[6]multi_attri!B33</f>
        <v>62.07418666666667</v>
      </c>
      <c r="P18" s="2">
        <f>[6]multi_attri!C33</f>
        <v>64.953013333333345</v>
      </c>
      <c r="Q18" s="2"/>
      <c r="R18" s="2"/>
    </row>
    <row r="19" spans="4:18" x14ac:dyDescent="0.25"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4:18" x14ac:dyDescent="0.25"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4:18" x14ac:dyDescent="0.25"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4:18" x14ac:dyDescent="0.25"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4:18" x14ac:dyDescent="0.25"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4:18" x14ac:dyDescent="0.25"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4:18" x14ac:dyDescent="0.25"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4:18" x14ac:dyDescent="0.25">
      <c r="E26" s="1"/>
      <c r="F26" s="1"/>
      <c r="G26" s="1"/>
      <c r="H26" s="1"/>
      <c r="I26" s="1"/>
    </row>
    <row r="27" spans="4:18" x14ac:dyDescent="0.25">
      <c r="E27" s="1"/>
      <c r="F27" s="1"/>
      <c r="G27" s="1"/>
      <c r="H27" s="1"/>
      <c r="I27" s="1"/>
    </row>
    <row r="38" spans="3:17" x14ac:dyDescent="0.25">
      <c r="C38" t="s">
        <v>12</v>
      </c>
      <c r="F38" t="s">
        <v>15</v>
      </c>
      <c r="K38" t="s">
        <v>16</v>
      </c>
      <c r="O38" t="s">
        <v>17</v>
      </c>
    </row>
    <row r="39" spans="3:17" x14ac:dyDescent="0.25">
      <c r="E39" t="s">
        <v>20</v>
      </c>
      <c r="F39" t="s">
        <v>21</v>
      </c>
      <c r="G39" t="s">
        <v>22</v>
      </c>
      <c r="J39" t="s">
        <v>20</v>
      </c>
      <c r="K39" t="s">
        <v>21</v>
      </c>
      <c r="L39" t="s">
        <v>22</v>
      </c>
      <c r="N39" t="s">
        <v>20</v>
      </c>
      <c r="O39" t="s">
        <v>21</v>
      </c>
      <c r="P39" t="s">
        <v>22</v>
      </c>
    </row>
    <row r="40" spans="3:17" x14ac:dyDescent="0.25">
      <c r="D40" t="s">
        <v>1</v>
      </c>
      <c r="E40" s="2">
        <f>[7]Origin!A33</f>
        <v>90.55556</v>
      </c>
      <c r="F40" s="2">
        <f>[7]Origin!B33</f>
        <v>95.20107999999999</v>
      </c>
      <c r="G40" s="2">
        <f>[7]Origin!C33</f>
        <v>86.274433333333334</v>
      </c>
      <c r="H40" s="2"/>
      <c r="I40" s="2"/>
      <c r="J40" s="2">
        <f>[8]Origin!A33</f>
        <v>92.083333333333329</v>
      </c>
      <c r="K40" s="2">
        <f>[8]Origin!B33</f>
        <v>95.848453333333339</v>
      </c>
      <c r="L40" s="2">
        <f>[8]Origin!C33</f>
        <v>88.158393333333336</v>
      </c>
      <c r="M40" s="2"/>
      <c r="N40" s="2">
        <f>[9]Origin!A33</f>
        <v>88.472220000000007</v>
      </c>
      <c r="O40" s="2">
        <f>[9]Origin!B33</f>
        <v>88.718526666666648</v>
      </c>
      <c r="P40" s="2">
        <f>[9]Origin!C33</f>
        <v>88.234893333333332</v>
      </c>
      <c r="Q40" s="2"/>
    </row>
    <row r="41" spans="3:17" x14ac:dyDescent="0.25">
      <c r="D41" t="s">
        <v>2</v>
      </c>
      <c r="E41" s="2">
        <f>[7]CD1!A33</f>
        <v>87.916666666666671</v>
      </c>
      <c r="F41" s="2">
        <f>[7]CD1!B33</f>
        <v>96.864513333333335</v>
      </c>
      <c r="G41" s="2">
        <f>[7]CD1!C33</f>
        <v>79.039433333333335</v>
      </c>
      <c r="H41" s="2"/>
      <c r="I41" s="2"/>
      <c r="J41" s="2">
        <f>[8]CD1!A33</f>
        <v>86.597226666666671</v>
      </c>
      <c r="K41" s="2">
        <f>[8]CD1!B33</f>
        <v>93.572940000000003</v>
      </c>
      <c r="L41" s="2">
        <f>[8]CD1!C33</f>
        <v>79.752800000000008</v>
      </c>
      <c r="M41" s="2"/>
      <c r="N41" s="2">
        <f>[9]CD1!A32</f>
        <v>82.916679999999999</v>
      </c>
      <c r="O41" s="2">
        <f>[9]CD1!B32</f>
        <v>84.484913333333324</v>
      </c>
      <c r="P41" s="2">
        <f>[9]CD1!C32</f>
        <v>82.087479999999999</v>
      </c>
      <c r="Q41" s="2"/>
    </row>
    <row r="42" spans="3:17" x14ac:dyDescent="0.25">
      <c r="D42" t="s">
        <v>3</v>
      </c>
      <c r="E42" s="2">
        <f>[7]CD2!A33</f>
        <v>87.43056</v>
      </c>
      <c r="F42" s="2">
        <f>[7]CD2!B33</f>
        <v>95.868719999999996</v>
      </c>
      <c r="G42" s="2">
        <f>[7]CD2!C33</f>
        <v>79.092779999999991</v>
      </c>
      <c r="H42" s="2"/>
      <c r="I42" s="2"/>
      <c r="J42" s="2">
        <f>[8]CD2!A33</f>
        <v>87.638893333333328</v>
      </c>
      <c r="K42" s="2">
        <f>[8]CD2!B33</f>
        <v>94.87418000000001</v>
      </c>
      <c r="L42" s="2">
        <f>[8]CD2!C33</f>
        <v>80.454120000000003</v>
      </c>
      <c r="M42" s="2"/>
      <c r="N42" s="2">
        <f>[9]CD2!A33</f>
        <v>82.013893333333328</v>
      </c>
      <c r="O42" s="2">
        <f>[9]CD2!B33</f>
        <v>82.11206</v>
      </c>
      <c r="P42" s="2">
        <f>[9]CD2!C33</f>
        <v>82.111760000000004</v>
      </c>
      <c r="Q42" s="2"/>
    </row>
    <row r="43" spans="3:17" x14ac:dyDescent="0.25">
      <c r="D43" t="s">
        <v>4</v>
      </c>
      <c r="E43" s="2">
        <f>[7]CD3!A34</f>
        <v>89.652773333333329</v>
      </c>
      <c r="F43" s="2">
        <f>[7]CD3!B34</f>
        <v>95.792193333333344</v>
      </c>
      <c r="G43" s="2">
        <f>[7]CD3!C34</f>
        <v>83.622720000000001</v>
      </c>
      <c r="H43" s="2"/>
      <c r="I43" s="2"/>
      <c r="J43" s="2">
        <f>[8]CD3!A33</f>
        <v>90.138886666666664</v>
      </c>
      <c r="K43" s="2">
        <f>[8]CD3!B33</f>
        <v>94.986173333333326</v>
      </c>
      <c r="L43" s="2">
        <f>[8]CD3!C33</f>
        <v>85.075086666666692</v>
      </c>
      <c r="M43" s="2"/>
      <c r="N43" s="2">
        <f>[9]CD3!A33</f>
        <v>86.11112</v>
      </c>
      <c r="O43" s="2">
        <f>[9]CD3!B33</f>
        <v>87.099986666666666</v>
      </c>
      <c r="P43" s="2">
        <f>[9]CD3!C33</f>
        <v>85.28306666666667</v>
      </c>
      <c r="Q43" s="2"/>
    </row>
    <row r="44" spans="3:17" x14ac:dyDescent="0.25">
      <c r="D44" t="s">
        <v>5</v>
      </c>
      <c r="E44" s="2">
        <f>[7]CD4!A33</f>
        <v>94.166666666666671</v>
      </c>
      <c r="F44" s="2">
        <f>[7]CD4!B33</f>
        <v>95.74150666666668</v>
      </c>
      <c r="G44" s="2">
        <f>[7]CD4!C33</f>
        <v>92.758459999999999</v>
      </c>
      <c r="H44" s="2"/>
      <c r="I44" s="2"/>
      <c r="J44" s="2">
        <f>[8]CD4!A33</f>
        <v>95.625</v>
      </c>
      <c r="K44" s="2">
        <f>[8]CD4!B33</f>
        <v>95.262313333333339</v>
      </c>
      <c r="L44" s="2">
        <f>[8]CD4!C33</f>
        <v>96.036720000000003</v>
      </c>
      <c r="M44" s="2"/>
      <c r="N44" s="2">
        <f>[9]CD4!A33</f>
        <v>94.375006666666664</v>
      </c>
      <c r="O44" s="2">
        <f>[9]CD4!B33</f>
        <v>93.808260000000018</v>
      </c>
      <c r="P44" s="2">
        <f>[9]CD4!C33</f>
        <v>94.945786666666663</v>
      </c>
      <c r="Q44" s="2"/>
    </row>
    <row r="45" spans="3:17" x14ac:dyDescent="0.25">
      <c r="D45" t="s">
        <v>6</v>
      </c>
      <c r="E45" s="2">
        <f>[7]CD5!A33</f>
        <v>93.888893333333328</v>
      </c>
      <c r="F45" s="2">
        <f>[7]CD5!B33</f>
        <v>95.672580000000011</v>
      </c>
      <c r="G45" s="2">
        <f>[7]CD5!C33</f>
        <v>92.027566666666672</v>
      </c>
      <c r="H45" s="2"/>
      <c r="I45" s="2"/>
      <c r="J45" s="2">
        <f>[8]CD5!A33</f>
        <v>94.513893333333328</v>
      </c>
      <c r="K45" s="2">
        <f>[8]CD5!B33</f>
        <v>94.236033333333353</v>
      </c>
      <c r="L45" s="2">
        <f>[8]CD5!C33</f>
        <v>94.739339999999999</v>
      </c>
      <c r="M45" s="2"/>
      <c r="N45" s="2">
        <f>[9]CD5!A32</f>
        <v>92.152773333333329</v>
      </c>
      <c r="O45" s="2">
        <f>[9]CD5!B32</f>
        <v>91.963473333333326</v>
      </c>
      <c r="P45" s="2">
        <f>[9]CD5!C32</f>
        <v>92.263986666666653</v>
      </c>
      <c r="Q45" s="2"/>
    </row>
    <row r="46" spans="3:17" x14ac:dyDescent="0.25">
      <c r="D46" t="s">
        <v>7</v>
      </c>
      <c r="E46" s="2">
        <f>[7]multi_attri!A33</f>
        <v>96.666666666666671</v>
      </c>
      <c r="F46" s="2">
        <f>[7]multi_attri!B33</f>
        <v>95.766799999999975</v>
      </c>
      <c r="G46" s="2">
        <f>[7]multi_attri!C33</f>
        <v>97.54264666666667</v>
      </c>
      <c r="H46" s="2"/>
      <c r="I46" s="2"/>
      <c r="J46" s="2">
        <f>[8]multi_attri!A33</f>
        <v>96.458333333333329</v>
      </c>
      <c r="K46" s="2">
        <f>[8]multi_attri!B33</f>
        <v>95.540266666666668</v>
      </c>
      <c r="L46" s="2">
        <f>[8]multi_attri!C33</f>
        <v>97.382693333333364</v>
      </c>
      <c r="M46" s="2"/>
      <c r="N46" s="2">
        <f>[9]multi_attri!A33</f>
        <v>95.902760000000001</v>
      </c>
      <c r="O46" s="2">
        <f>[9]multi_attri!B33</f>
        <v>95.426586666666665</v>
      </c>
      <c r="P46" s="2">
        <f>[9]multi_attri!C33</f>
        <v>96.252600000000001</v>
      </c>
      <c r="Q46" s="2"/>
    </row>
    <row r="47" spans="3:17" x14ac:dyDescent="0.2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3:17" x14ac:dyDescent="0.2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4:17" x14ac:dyDescent="0.25">
      <c r="D49" t="s">
        <v>13</v>
      </c>
      <c r="E49" s="2">
        <f>[10]Origin!A33</f>
        <v>65.347226666666671</v>
      </c>
      <c r="F49" s="2">
        <f>[10]Origin!B33</f>
        <v>72.352126666666663</v>
      </c>
      <c r="G49" s="2">
        <f>[10]Origin!C33</f>
        <v>59.052980000000012</v>
      </c>
      <c r="H49" s="2"/>
      <c r="I49" s="2"/>
      <c r="J49" s="2">
        <f>[11]Origin!A33</f>
        <v>61.736113333333336</v>
      </c>
      <c r="K49" s="2">
        <f>[11]Origin!B33</f>
        <v>64.063986666666651</v>
      </c>
      <c r="L49" s="2">
        <f>[11]Origin!C33</f>
        <v>59.938620000000007</v>
      </c>
      <c r="M49" s="2"/>
      <c r="N49" s="2">
        <f>[12]Origin!A33</f>
        <v>60.277773333333336</v>
      </c>
      <c r="O49" s="2">
        <f>[12]Origin!B33</f>
        <v>62.285533333333333</v>
      </c>
      <c r="P49" s="2">
        <f>[12]Origin!C33</f>
        <v>57.696853333333351</v>
      </c>
      <c r="Q49" s="2"/>
    </row>
    <row r="50" spans="4:17" x14ac:dyDescent="0.25">
      <c r="D50" t="s">
        <v>8</v>
      </c>
      <c r="E50" s="2">
        <f>[10]CD3!A33</f>
        <v>64.722220000000007</v>
      </c>
      <c r="F50" s="2">
        <f>[10]CD3!B33</f>
        <v>56.295319999999997</v>
      </c>
      <c r="G50" s="2">
        <f>[10]CD3!C33</f>
        <v>73.690193333333355</v>
      </c>
      <c r="H50" s="2"/>
      <c r="I50" s="2"/>
      <c r="J50" s="2">
        <f>[11]CD3!A33</f>
        <v>63.472233333333328</v>
      </c>
      <c r="K50" s="2">
        <f>[11]CD3!B33</f>
        <v>63.268673333333332</v>
      </c>
      <c r="L50" s="2">
        <f>[11]CD3!C33</f>
        <v>64.098679999999987</v>
      </c>
      <c r="M50" s="2"/>
      <c r="N50" s="2">
        <f>[12]CD3!A33</f>
        <v>58.88888</v>
      </c>
      <c r="O50" s="2">
        <f>[12]CD3!B33</f>
        <v>58.648566666666675</v>
      </c>
      <c r="P50" s="2">
        <f>[12]CD3!C33</f>
        <v>59.454846666666661</v>
      </c>
      <c r="Q50" s="2"/>
    </row>
    <row r="51" spans="4:17" x14ac:dyDescent="0.25">
      <c r="D51" t="s">
        <v>11</v>
      </c>
      <c r="E51" s="2">
        <f>[10]multi_attri!A33</f>
        <v>67.638899999999992</v>
      </c>
      <c r="F51" s="2">
        <f>[10]multi_attri!B33</f>
        <v>64.403279999999995</v>
      </c>
      <c r="G51" s="2">
        <f>[10]multi_attri!C33</f>
        <v>71.33641333333334</v>
      </c>
      <c r="H51" s="2"/>
      <c r="I51" s="2"/>
      <c r="J51" s="2">
        <f>[11]multi_attri!A33</f>
        <v>69.583320000000001</v>
      </c>
      <c r="K51" s="2">
        <f>[11]multi_attri!B33</f>
        <v>70.962733333333333</v>
      </c>
      <c r="L51" s="2">
        <f>[11]multi_attri!C33</f>
        <v>68.328033333333323</v>
      </c>
      <c r="M51" s="2"/>
      <c r="N51" s="2">
        <f>[12]multi_attri!A33</f>
        <v>64.652773333333329</v>
      </c>
      <c r="O51" s="2">
        <f>[12]multi_attri!B33</f>
        <v>64.479586666666663</v>
      </c>
      <c r="P51" s="2">
        <f>[12]multi_attri!C33</f>
        <v>65.198106666666675</v>
      </c>
      <c r="Q51" s="2"/>
    </row>
    <row r="52" spans="4:17" x14ac:dyDescent="0.2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4:17" x14ac:dyDescent="0.2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4:17" x14ac:dyDescent="0.2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4:17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4:17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4:17" x14ac:dyDescent="0.2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4:17" x14ac:dyDescent="0.2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4:17" x14ac:dyDescent="0.2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4:17" x14ac:dyDescent="0.2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4:17" x14ac:dyDescent="0.2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4:17" x14ac:dyDescent="0.2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6DC0-D57E-4631-8AE7-9170EE54DD0B}">
  <dimension ref="C5:Q156"/>
  <sheetViews>
    <sheetView tabSelected="1" topLeftCell="A42" zoomScale="115" zoomScaleNormal="115" workbookViewId="0">
      <selection activeCell="K51" sqref="K51:M52"/>
    </sheetView>
  </sheetViews>
  <sheetFormatPr defaultRowHeight="13.8" x14ac:dyDescent="0.25"/>
  <cols>
    <col min="3" max="3" width="11.6640625" customWidth="1"/>
    <col min="4" max="4" width="13.6640625" customWidth="1"/>
    <col min="5" max="5" width="11.21875" customWidth="1"/>
    <col min="10" max="10" width="12.21875" customWidth="1"/>
    <col min="12" max="12" width="10.21875" customWidth="1"/>
  </cols>
  <sheetData>
    <row r="5" spans="3:17" x14ac:dyDescent="0.25">
      <c r="C5" t="s">
        <v>0</v>
      </c>
      <c r="F5" t="s">
        <v>14</v>
      </c>
      <c r="K5" t="s">
        <v>18</v>
      </c>
      <c r="P5" t="s">
        <v>19</v>
      </c>
    </row>
    <row r="6" spans="3:17" x14ac:dyDescent="0.25">
      <c r="E6" t="s">
        <v>15</v>
      </c>
      <c r="F6" t="s">
        <v>16</v>
      </c>
      <c r="G6" t="s">
        <v>17</v>
      </c>
      <c r="J6" t="s">
        <v>15</v>
      </c>
      <c r="K6" t="s">
        <v>16</v>
      </c>
      <c r="L6" t="s">
        <v>17</v>
      </c>
      <c r="O6" t="s">
        <v>15</v>
      </c>
      <c r="P6" t="s">
        <v>16</v>
      </c>
      <c r="Q6" t="s">
        <v>17</v>
      </c>
    </row>
    <row r="7" spans="3:17" x14ac:dyDescent="0.25">
      <c r="D7" t="s">
        <v>1</v>
      </c>
      <c r="E7">
        <f>SKD!E6</f>
        <v>90.625006666666664</v>
      </c>
      <c r="F7">
        <f>SKD!J6</f>
        <v>92.986093333333343</v>
      </c>
      <c r="G7">
        <f>SKD!N6</f>
        <v>91.458333333333329</v>
      </c>
      <c r="H7" s="1"/>
      <c r="I7" s="1"/>
      <c r="J7" s="1">
        <f>SKD!F6</f>
        <v>91.778540000000007</v>
      </c>
      <c r="K7" s="1">
        <f>SKD!K6</f>
        <v>91.237046666666657</v>
      </c>
      <c r="L7" s="1">
        <f>SKD!O6</f>
        <v>91.18959333333332</v>
      </c>
      <c r="M7" s="1"/>
      <c r="N7" s="1"/>
      <c r="O7" s="1">
        <f>SKD!G6</f>
        <v>89.395139999999998</v>
      </c>
      <c r="P7" s="1">
        <f>SKD!L6</f>
        <v>94.712986666666666</v>
      </c>
      <c r="Q7" s="1">
        <f>SKD!P6</f>
        <v>91.493300000000005</v>
      </c>
    </row>
    <row r="8" spans="3:17" x14ac:dyDescent="0.25">
      <c r="D8" t="s">
        <v>2</v>
      </c>
      <c r="E8">
        <f>SKD!E7</f>
        <v>91.180546666666672</v>
      </c>
      <c r="F8">
        <f>SKD!J7</f>
        <v>93.611113333333336</v>
      </c>
      <c r="G8">
        <f>SKD!N7</f>
        <v>91.94444</v>
      </c>
      <c r="H8" s="1"/>
      <c r="I8" s="1"/>
      <c r="J8" s="1">
        <f>SKD!F7</f>
        <v>86.050286666666665</v>
      </c>
      <c r="K8" s="1">
        <f>SKD!K7</f>
        <v>93.706306666666677</v>
      </c>
      <c r="L8" s="1">
        <f>SKD!O7</f>
        <v>92.464173333333335</v>
      </c>
      <c r="M8" s="1"/>
      <c r="N8" s="1"/>
      <c r="O8" s="1">
        <f>SKD!G7</f>
        <v>96.271913333333345</v>
      </c>
      <c r="P8" s="1">
        <f>SKD!L7</f>
        <v>93.589313333333337</v>
      </c>
      <c r="Q8" s="1">
        <f>SKD!P7</f>
        <v>91.263673333333344</v>
      </c>
    </row>
    <row r="9" spans="3:17" x14ac:dyDescent="0.25">
      <c r="D9" t="s">
        <v>3</v>
      </c>
      <c r="E9">
        <f>SKD!E8</f>
        <v>91.388886666666664</v>
      </c>
      <c r="F9">
        <f>SKD!J8</f>
        <v>90.972213333333329</v>
      </c>
      <c r="G9">
        <f>SKD!N8</f>
        <v>87.361100000000008</v>
      </c>
      <c r="H9" s="1"/>
      <c r="I9" s="1"/>
      <c r="J9" s="1">
        <f>SKD!F8</f>
        <v>85.192040000000006</v>
      </c>
      <c r="K9" s="1">
        <f>SKD!K8</f>
        <v>85.848120000000009</v>
      </c>
      <c r="L9" s="1">
        <f>SKD!O8</f>
        <v>86.827806666666675</v>
      </c>
      <c r="M9" s="1"/>
      <c r="N9" s="1"/>
      <c r="O9" s="1">
        <f>SKD!G8</f>
        <v>97.518880000000024</v>
      </c>
      <c r="P9" s="1">
        <f>SKD!L8</f>
        <v>96.006959999999992</v>
      </c>
      <c r="Q9" s="1">
        <f>SKD!P8</f>
        <v>87.671639999999996</v>
      </c>
    </row>
    <row r="10" spans="3:17" x14ac:dyDescent="0.25">
      <c r="D10" t="s">
        <v>4</v>
      </c>
      <c r="E10">
        <f>SKD!E9</f>
        <v>97.847220000000007</v>
      </c>
      <c r="F10">
        <f>SKD!J9</f>
        <v>97.986113333333336</v>
      </c>
      <c r="G10">
        <f>SKD!N9</f>
        <v>97.152773333333329</v>
      </c>
      <c r="H10" s="1"/>
      <c r="I10" s="1"/>
      <c r="J10" s="1">
        <f>SKD!F9</f>
        <v>96.775733333333335</v>
      </c>
      <c r="K10" s="1">
        <f>SKD!K9</f>
        <v>96.907133333333348</v>
      </c>
      <c r="L10" s="1">
        <f>SKD!O9</f>
        <v>96.511426666666665</v>
      </c>
      <c r="M10" s="1"/>
      <c r="N10" s="1"/>
      <c r="O10" s="1">
        <f>SKD!G9</f>
        <v>98.86869333333334</v>
      </c>
      <c r="P10" s="1">
        <f>SKD!L9</f>
        <v>99.065566666666669</v>
      </c>
      <c r="Q10" s="1">
        <f>SKD!P9</f>
        <v>97.800946666666675</v>
      </c>
    </row>
    <row r="11" spans="3:17" x14ac:dyDescent="0.25">
      <c r="D11" t="s">
        <v>5</v>
      </c>
      <c r="E11">
        <f>SKD!E10</f>
        <v>94.930546666666672</v>
      </c>
      <c r="F11">
        <f>SKD!J10</f>
        <v>94.999993333333336</v>
      </c>
      <c r="G11">
        <f>SKD!N10</f>
        <v>95.208333333333329</v>
      </c>
      <c r="H11" s="1"/>
      <c r="I11" s="1"/>
      <c r="J11" s="1">
        <f>SKD!F10</f>
        <v>96.046326666666658</v>
      </c>
      <c r="K11" s="1">
        <f>SKD!K10</f>
        <v>94.33895333333335</v>
      </c>
      <c r="L11" s="1">
        <f>SKD!O10</f>
        <v>95.314959999999999</v>
      </c>
      <c r="M11" s="1"/>
      <c r="N11" s="1"/>
      <c r="O11" s="1">
        <f>SKD!G10</f>
        <v>94.078286666666671</v>
      </c>
      <c r="P11" s="1">
        <f>SKD!L10</f>
        <v>95.867126666666678</v>
      </c>
      <c r="Q11" s="1">
        <f>SKD!P10</f>
        <v>95.107006666666663</v>
      </c>
    </row>
    <row r="12" spans="3:17" x14ac:dyDescent="0.25">
      <c r="D12" t="s">
        <v>6</v>
      </c>
      <c r="E12">
        <f>SKD!E11</f>
        <v>93.194446666666664</v>
      </c>
      <c r="F12">
        <f>SKD!J11</f>
        <v>95.972220000000007</v>
      </c>
      <c r="G12">
        <f>SKD!N11</f>
        <v>94.861113333333336</v>
      </c>
      <c r="H12" s="1"/>
      <c r="I12" s="1"/>
      <c r="J12" s="1">
        <f>SKD!F11</f>
        <v>96.552993333333362</v>
      </c>
      <c r="K12" s="1">
        <f>SKD!K11</f>
        <v>95.989819999999995</v>
      </c>
      <c r="L12" s="1">
        <f>SKD!O11</f>
        <v>94.744313333333338</v>
      </c>
      <c r="M12" s="1"/>
      <c r="N12" s="1"/>
      <c r="O12" s="1">
        <f>SKD!G11</f>
        <v>89.924919999999986</v>
      </c>
      <c r="P12" s="1">
        <f>SKD!L11</f>
        <v>95.958706666666686</v>
      </c>
      <c r="Q12" s="1">
        <f>SKD!P11</f>
        <v>95.255733333333325</v>
      </c>
    </row>
    <row r="13" spans="3:17" x14ac:dyDescent="0.25">
      <c r="D13" t="s">
        <v>7</v>
      </c>
      <c r="E13">
        <f>SKD!E12</f>
        <v>99.236106666666672</v>
      </c>
      <c r="F13">
        <f>SKD!J12</f>
        <v>98.055546666666672</v>
      </c>
      <c r="G13">
        <f>SKD!N12</f>
        <v>98.541653333333343</v>
      </c>
      <c r="H13" s="1"/>
      <c r="I13" s="1"/>
      <c r="J13" s="1">
        <f>SKD!F12</f>
        <v>99.53084666666669</v>
      </c>
      <c r="K13" s="1">
        <f>SKD!K12</f>
        <v>98.259886666666674</v>
      </c>
      <c r="L13" s="1">
        <f>SKD!O12</f>
        <v>98.119459999999989</v>
      </c>
      <c r="M13" s="1"/>
      <c r="N13" s="1"/>
      <c r="O13" s="1">
        <f>SKD!G12</f>
        <v>98.940259999999995</v>
      </c>
      <c r="P13" s="1">
        <f>SKD!L12</f>
        <v>98.020380000000017</v>
      </c>
      <c r="Q13" s="1">
        <f>SKD!P12</f>
        <v>98.884659999999997</v>
      </c>
    </row>
    <row r="14" spans="3:17" x14ac:dyDescent="0.25"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25">
      <c r="D15" t="s">
        <v>8</v>
      </c>
      <c r="E15">
        <f>SKD!E15</f>
        <v>57.083333333333336</v>
      </c>
      <c r="F15">
        <f>SKD!J15</f>
        <v>55.694446666666664</v>
      </c>
      <c r="G15">
        <f>SKD!N15</f>
        <v>53.263886666666664</v>
      </c>
      <c r="H15" s="1"/>
      <c r="I15" s="1"/>
      <c r="J15" s="1">
        <f>SKD!F15</f>
        <v>52.420380000000009</v>
      </c>
      <c r="K15" s="1">
        <f>SKD!K15</f>
        <v>53.589240000000004</v>
      </c>
      <c r="L15" s="1">
        <f>SKD!O15</f>
        <v>53.080000000000005</v>
      </c>
      <c r="M15" s="1"/>
      <c r="N15" s="1"/>
      <c r="O15" s="1">
        <f>SKD!G15</f>
        <v>62.498446666666673</v>
      </c>
      <c r="P15" s="1">
        <f>SKD!L15</f>
        <v>58.063613333333336</v>
      </c>
      <c r="Q15" s="1">
        <f>SKD!P15</f>
        <v>53.427246666666669</v>
      </c>
    </row>
    <row r="16" spans="3:17" x14ac:dyDescent="0.25">
      <c r="D16" t="s">
        <v>9</v>
      </c>
      <c r="E16">
        <f>SKD!E16</f>
        <v>65.763886666666664</v>
      </c>
      <c r="F16">
        <f>SKD!J16</f>
        <v>63.81944</v>
      </c>
      <c r="G16">
        <f>SKD!N16</f>
        <v>58.81944</v>
      </c>
      <c r="H16" s="1"/>
      <c r="I16" s="1"/>
      <c r="J16" s="1">
        <f>SKD!F16</f>
        <v>74.448840000000004</v>
      </c>
      <c r="K16" s="1">
        <f>SKD!K16</f>
        <v>63.69113333333334</v>
      </c>
      <c r="L16" s="1">
        <f>SKD!O16</f>
        <v>58.970826666666667</v>
      </c>
      <c r="M16" s="1"/>
      <c r="N16" s="1"/>
      <c r="O16" s="1">
        <f>SKD!G16</f>
        <v>57.191673333333334</v>
      </c>
      <c r="P16" s="1">
        <f>SKD!L16</f>
        <v>63.891066666666674</v>
      </c>
      <c r="Q16" s="1">
        <f>SKD!P16</f>
        <v>59.480273333333329</v>
      </c>
    </row>
    <row r="17" spans="4:17" x14ac:dyDescent="0.25">
      <c r="D17" t="s">
        <v>10</v>
      </c>
      <c r="E17">
        <f>SKD!E17</f>
        <v>66.041660000000007</v>
      </c>
      <c r="F17">
        <f>SKD!J17</f>
        <v>61.180546666666672</v>
      </c>
      <c r="G17">
        <f>SKD!N17</f>
        <v>58.055546666666672</v>
      </c>
      <c r="H17" s="1"/>
      <c r="I17" s="1"/>
      <c r="J17" s="1">
        <f>SKD!F17</f>
        <v>85.123539999999991</v>
      </c>
      <c r="K17" s="1">
        <f>SKD!K17</f>
        <v>63.342406666666662</v>
      </c>
      <c r="L17" s="1">
        <f>SKD!O17</f>
        <v>58.69853333333333</v>
      </c>
      <c r="M17" s="1"/>
      <c r="N17" s="1"/>
      <c r="O17" s="1">
        <f>SKD!G17</f>
        <v>47.433146666666659</v>
      </c>
      <c r="P17" s="1">
        <f>SKD!L17</f>
        <v>59.01098666666666</v>
      </c>
      <c r="Q17" s="1">
        <f>SKD!P17</f>
        <v>57.521719999999995</v>
      </c>
    </row>
    <row r="18" spans="4:17" x14ac:dyDescent="0.25">
      <c r="D18" t="s">
        <v>11</v>
      </c>
      <c r="E18" s="1">
        <f>SKD!E18</f>
        <v>71.250006666666664</v>
      </c>
      <c r="F18" s="1">
        <f>SKD!J18</f>
        <v>68.749993333333336</v>
      </c>
      <c r="G18" s="1">
        <f>SKD!N18</f>
        <v>63.47222</v>
      </c>
      <c r="H18" s="1"/>
      <c r="I18" s="1"/>
      <c r="J18" s="1">
        <f>SKD!F18</f>
        <v>80.370599999999996</v>
      </c>
      <c r="K18" s="1">
        <f>SKD!K18</f>
        <v>71.92886</v>
      </c>
      <c r="L18" s="1">
        <f>SKD!O18</f>
        <v>62.07418666666667</v>
      </c>
      <c r="M18" s="1"/>
      <c r="N18" s="1"/>
      <c r="O18" s="1">
        <f>SKD!G18</f>
        <v>62.468553333333332</v>
      </c>
      <c r="P18" s="1">
        <f>SKD!L18</f>
        <v>66.221186666666668</v>
      </c>
      <c r="Q18" s="1">
        <f>SKD!P18</f>
        <v>64.953013333333345</v>
      </c>
    </row>
    <row r="19" spans="4:17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4:17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4:17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4:17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4:17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4:17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4:17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4:17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4:17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4:17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4:17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4:17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4:17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3:17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3:17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3:17" x14ac:dyDescent="0.25">
      <c r="C35" t="s">
        <v>12</v>
      </c>
      <c r="E35" s="1"/>
      <c r="F35" s="1" t="s">
        <v>14</v>
      </c>
      <c r="G35" s="1"/>
      <c r="H35" s="1"/>
      <c r="I35" s="1"/>
      <c r="J35" s="1"/>
      <c r="K35" s="1" t="s">
        <v>18</v>
      </c>
      <c r="L35" s="1"/>
      <c r="M35" s="1"/>
      <c r="N35" s="1"/>
      <c r="O35" s="1"/>
      <c r="P35" s="1" t="s">
        <v>19</v>
      </c>
      <c r="Q35" s="1"/>
    </row>
    <row r="36" spans="3:17" x14ac:dyDescent="0.25">
      <c r="E36" s="1" t="s">
        <v>15</v>
      </c>
      <c r="F36" s="1" t="s">
        <v>16</v>
      </c>
      <c r="G36" s="1" t="s">
        <v>17</v>
      </c>
      <c r="H36" s="1"/>
      <c r="I36" s="1"/>
      <c r="J36" s="1" t="s">
        <v>15</v>
      </c>
      <c r="K36" s="1" t="s">
        <v>16</v>
      </c>
      <c r="L36" s="1" t="s">
        <v>17</v>
      </c>
      <c r="M36" s="1"/>
      <c r="N36" s="1"/>
      <c r="O36" s="1" t="s">
        <v>15</v>
      </c>
      <c r="P36" s="1" t="s">
        <v>16</v>
      </c>
      <c r="Q36" s="1" t="s">
        <v>17</v>
      </c>
    </row>
    <row r="37" spans="3:17" x14ac:dyDescent="0.25">
      <c r="D37" t="s">
        <v>1</v>
      </c>
      <c r="E37" s="1">
        <f>SKD!E40</f>
        <v>90.55556</v>
      </c>
      <c r="F37" s="1">
        <f>SKD!J40</f>
        <v>92.083333333333329</v>
      </c>
      <c r="G37" s="1">
        <f>SKD!N40</f>
        <v>88.472220000000007</v>
      </c>
      <c r="H37" s="1"/>
      <c r="I37" s="1"/>
      <c r="J37" s="1">
        <f>SKD!F40</f>
        <v>95.20107999999999</v>
      </c>
      <c r="K37" s="1">
        <f>SKD!K40</f>
        <v>95.848453333333339</v>
      </c>
      <c r="L37" s="1">
        <f>SKD!O40</f>
        <v>88.718526666666648</v>
      </c>
      <c r="M37" s="1"/>
      <c r="N37" s="1"/>
      <c r="O37" s="1">
        <f>SKD!G40</f>
        <v>86.274433333333334</v>
      </c>
      <c r="P37" s="1">
        <f>SKD!L40</f>
        <v>88.158393333333336</v>
      </c>
      <c r="Q37" s="1">
        <f>SKD!P40</f>
        <v>88.234893333333332</v>
      </c>
    </row>
    <row r="38" spans="3:17" x14ac:dyDescent="0.25">
      <c r="D38" t="s">
        <v>2</v>
      </c>
      <c r="E38" s="1">
        <f>SKD!E41</f>
        <v>87.916666666666671</v>
      </c>
      <c r="F38" s="1">
        <f>SKD!J41</f>
        <v>86.597226666666671</v>
      </c>
      <c r="G38" s="1">
        <f>SKD!N41</f>
        <v>82.916679999999999</v>
      </c>
      <c r="H38" s="1"/>
      <c r="I38" s="1"/>
      <c r="J38" s="1">
        <f>SKD!F41</f>
        <v>96.864513333333335</v>
      </c>
      <c r="K38" s="1">
        <f>SKD!K41</f>
        <v>93.572940000000003</v>
      </c>
      <c r="L38" s="1">
        <f>SKD!O41</f>
        <v>84.484913333333324</v>
      </c>
      <c r="M38" s="1"/>
      <c r="N38" s="1"/>
      <c r="O38" s="1">
        <f>SKD!G41</f>
        <v>79.039433333333335</v>
      </c>
      <c r="P38" s="1">
        <f>SKD!L41</f>
        <v>79.752800000000008</v>
      </c>
      <c r="Q38" s="1">
        <f>SKD!P41</f>
        <v>82.087479999999999</v>
      </c>
    </row>
    <row r="39" spans="3:17" x14ac:dyDescent="0.25">
      <c r="D39" t="s">
        <v>3</v>
      </c>
      <c r="E39" s="1">
        <f>SKD!E42</f>
        <v>87.43056</v>
      </c>
      <c r="F39" s="1">
        <f>SKD!J42</f>
        <v>87.638893333333328</v>
      </c>
      <c r="G39" s="1">
        <f>SKD!N42</f>
        <v>82.013893333333328</v>
      </c>
      <c r="H39" s="1"/>
      <c r="I39" s="1"/>
      <c r="J39" s="1">
        <f>SKD!F42</f>
        <v>95.868719999999996</v>
      </c>
      <c r="K39" s="1">
        <f>SKD!K42</f>
        <v>94.87418000000001</v>
      </c>
      <c r="L39" s="1">
        <f>SKD!O42</f>
        <v>82.11206</v>
      </c>
      <c r="M39" s="1"/>
      <c r="N39" s="1"/>
      <c r="O39" s="1">
        <f>SKD!G42</f>
        <v>79.092779999999991</v>
      </c>
      <c r="P39" s="1">
        <f>SKD!L42</f>
        <v>80.454120000000003</v>
      </c>
      <c r="Q39" s="1">
        <f>SKD!P42</f>
        <v>82.111760000000004</v>
      </c>
    </row>
    <row r="40" spans="3:17" x14ac:dyDescent="0.25">
      <c r="D40" t="s">
        <v>4</v>
      </c>
      <c r="E40" s="1">
        <f>SKD!E43</f>
        <v>89.652773333333329</v>
      </c>
      <c r="F40" s="1">
        <f>SKD!J43</f>
        <v>90.138886666666664</v>
      </c>
      <c r="G40" s="1">
        <f>SKD!N43</f>
        <v>86.11112</v>
      </c>
      <c r="H40" s="1"/>
      <c r="I40" s="1"/>
      <c r="J40" s="1">
        <f>SKD!F43</f>
        <v>95.792193333333344</v>
      </c>
      <c r="K40" s="1">
        <f>SKD!K43</f>
        <v>94.986173333333326</v>
      </c>
      <c r="L40" s="1">
        <f>SKD!O43</f>
        <v>87.099986666666666</v>
      </c>
      <c r="M40" s="1"/>
      <c r="N40" s="1"/>
      <c r="O40" s="1">
        <f>SKD!G43</f>
        <v>83.622720000000001</v>
      </c>
      <c r="P40" s="1">
        <f>SKD!L43</f>
        <v>85.075086666666692</v>
      </c>
      <c r="Q40" s="1">
        <f>SKD!P43</f>
        <v>85.28306666666667</v>
      </c>
    </row>
    <row r="41" spans="3:17" x14ac:dyDescent="0.25">
      <c r="D41" t="s">
        <v>5</v>
      </c>
      <c r="E41" s="1">
        <f>SKD!E44</f>
        <v>94.166666666666671</v>
      </c>
      <c r="F41" s="1">
        <f>SKD!J44</f>
        <v>95.625</v>
      </c>
      <c r="G41" s="1">
        <f>SKD!N44</f>
        <v>94.375006666666664</v>
      </c>
      <c r="H41" s="1"/>
      <c r="I41" s="1"/>
      <c r="J41" s="1">
        <f>SKD!F44</f>
        <v>95.74150666666668</v>
      </c>
      <c r="K41" s="1">
        <f>SKD!K44</f>
        <v>95.262313333333339</v>
      </c>
      <c r="L41" s="1">
        <f>SKD!O44</f>
        <v>93.808260000000018</v>
      </c>
      <c r="M41" s="1"/>
      <c r="N41" s="1"/>
      <c r="O41" s="1">
        <f>SKD!G44</f>
        <v>92.758459999999999</v>
      </c>
      <c r="P41" s="1">
        <f>SKD!L44</f>
        <v>96.036720000000003</v>
      </c>
      <c r="Q41" s="1">
        <f>SKD!P44</f>
        <v>94.945786666666663</v>
      </c>
    </row>
    <row r="42" spans="3:17" x14ac:dyDescent="0.25">
      <c r="D42" t="s">
        <v>6</v>
      </c>
      <c r="E42" s="1">
        <f>SKD!E45</f>
        <v>93.888893333333328</v>
      </c>
      <c r="F42" s="1">
        <f>SKD!J45</f>
        <v>94.513893333333328</v>
      </c>
      <c r="G42" s="1">
        <f>SKD!N45</f>
        <v>92.152773333333329</v>
      </c>
      <c r="H42" s="1"/>
      <c r="I42" s="1"/>
      <c r="J42" s="1">
        <f>SKD!F45</f>
        <v>95.672580000000011</v>
      </c>
      <c r="K42" s="1">
        <f>SKD!K45</f>
        <v>94.236033333333353</v>
      </c>
      <c r="L42" s="1">
        <f>SKD!O45</f>
        <v>91.963473333333326</v>
      </c>
      <c r="M42" s="1"/>
      <c r="N42" s="1"/>
      <c r="O42" s="1">
        <f>SKD!G45</f>
        <v>92.027566666666672</v>
      </c>
      <c r="P42" s="1">
        <f>SKD!L45</f>
        <v>94.739339999999999</v>
      </c>
      <c r="Q42" s="1">
        <f>SKD!P45</f>
        <v>92.263986666666653</v>
      </c>
    </row>
    <row r="43" spans="3:17" x14ac:dyDescent="0.25">
      <c r="D43" t="s">
        <v>7</v>
      </c>
      <c r="E43" s="1">
        <f>SKD!E46</f>
        <v>96.666666666666671</v>
      </c>
      <c r="F43" s="1">
        <f>SKD!J46</f>
        <v>96.458333333333329</v>
      </c>
      <c r="G43" s="1">
        <f>SKD!N46</f>
        <v>95.902760000000001</v>
      </c>
      <c r="H43" s="1"/>
      <c r="I43" s="1"/>
      <c r="J43" s="1">
        <f>SKD!F46</f>
        <v>95.766799999999975</v>
      </c>
      <c r="K43" s="1">
        <f>SKD!K46</f>
        <v>95.540266666666668</v>
      </c>
      <c r="L43" s="1">
        <f>SKD!O46</f>
        <v>95.426586666666665</v>
      </c>
      <c r="M43" s="1"/>
      <c r="N43" s="1"/>
      <c r="O43" s="1">
        <f>SKD!G46</f>
        <v>97.54264666666667</v>
      </c>
      <c r="P43" s="1">
        <f>SKD!L46</f>
        <v>97.382693333333364</v>
      </c>
      <c r="Q43" s="1">
        <f>SKD!P46</f>
        <v>96.252600000000001</v>
      </c>
    </row>
    <row r="44" spans="3:17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3:17" x14ac:dyDescent="0.25">
      <c r="D45" t="s">
        <v>13</v>
      </c>
      <c r="E45" s="1">
        <f>SKD!E49</f>
        <v>65.347226666666671</v>
      </c>
      <c r="F45" s="1">
        <f>SKD!J49</f>
        <v>61.736113333333336</v>
      </c>
      <c r="G45" s="1">
        <f>SKD!N49</f>
        <v>60.277773333333336</v>
      </c>
      <c r="H45" s="1"/>
      <c r="I45" s="1"/>
      <c r="J45" s="1">
        <f>SKD!F49</f>
        <v>72.352126666666663</v>
      </c>
      <c r="K45" s="1">
        <f>SKD!K49</f>
        <v>64.063986666666651</v>
      </c>
      <c r="L45" s="1">
        <f>SKD!O49</f>
        <v>62.285533333333333</v>
      </c>
      <c r="M45" s="1"/>
      <c r="N45" s="1"/>
      <c r="O45" s="1">
        <f>SKD!G49</f>
        <v>59.052980000000012</v>
      </c>
      <c r="P45" s="1">
        <f>SKD!L49</f>
        <v>59.938620000000007</v>
      </c>
      <c r="Q45" s="1">
        <f>SKD!P49</f>
        <v>57.696853333333351</v>
      </c>
    </row>
    <row r="46" spans="3:17" x14ac:dyDescent="0.25">
      <c r="D46" t="s">
        <v>8</v>
      </c>
      <c r="E46" s="1">
        <f>SKD!E50</f>
        <v>64.722220000000007</v>
      </c>
      <c r="F46" s="1">
        <f>SKD!J50</f>
        <v>63.472233333333328</v>
      </c>
      <c r="G46" s="1">
        <f>SKD!N50</f>
        <v>58.88888</v>
      </c>
      <c r="H46" s="1"/>
      <c r="I46" s="1"/>
      <c r="J46" s="1">
        <f>SKD!F50</f>
        <v>56.295319999999997</v>
      </c>
      <c r="K46" s="1">
        <f>SKD!K50</f>
        <v>63.268673333333332</v>
      </c>
      <c r="L46" s="1">
        <f>SKD!O50</f>
        <v>58.648566666666675</v>
      </c>
      <c r="M46" s="1"/>
      <c r="N46" s="1"/>
      <c r="O46" s="1">
        <f>SKD!G50</f>
        <v>73.690193333333355</v>
      </c>
      <c r="P46" s="1">
        <f>SKD!L50</f>
        <v>64.098679999999987</v>
      </c>
      <c r="Q46" s="1">
        <f>SKD!P50</f>
        <v>59.454846666666661</v>
      </c>
    </row>
    <row r="47" spans="3:17" x14ac:dyDescent="0.25">
      <c r="D47" t="s">
        <v>11</v>
      </c>
      <c r="E47" s="1">
        <f>SKD!E51</f>
        <v>67.638899999999992</v>
      </c>
      <c r="F47" s="1">
        <f>SKD!J51</f>
        <v>69.583320000000001</v>
      </c>
      <c r="G47" s="1">
        <f>SKD!N51</f>
        <v>64.652773333333329</v>
      </c>
      <c r="H47" s="1"/>
      <c r="I47" s="1"/>
      <c r="J47" s="1">
        <f>SKD!F51</f>
        <v>64.403279999999995</v>
      </c>
      <c r="K47" s="1">
        <f>SKD!K51</f>
        <v>70.962733333333333</v>
      </c>
      <c r="L47" s="1">
        <f>SKD!O51</f>
        <v>64.479586666666663</v>
      </c>
      <c r="M47" s="1"/>
      <c r="N47" s="1"/>
      <c r="O47" s="1">
        <f>SKD!G51</f>
        <v>71.33641333333334</v>
      </c>
      <c r="P47" s="1">
        <f>SKD!L51</f>
        <v>68.328033333333323</v>
      </c>
      <c r="Q47" s="1">
        <f>SKD!P51</f>
        <v>65.198106666666675</v>
      </c>
    </row>
    <row r="48" spans="3:17" x14ac:dyDescent="0.25"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</row>
    <row r="49" spans="3:17" x14ac:dyDescent="0.25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3:17" x14ac:dyDescent="0.25">
      <c r="C50" t="s">
        <v>29</v>
      </c>
      <c r="D50" t="s">
        <v>23</v>
      </c>
      <c r="E50" s="1" t="s">
        <v>30</v>
      </c>
      <c r="F50" s="1" t="s">
        <v>31</v>
      </c>
      <c r="G50" s="1" t="s">
        <v>32</v>
      </c>
      <c r="H50" s="1"/>
      <c r="I50" s="1"/>
      <c r="J50" t="s">
        <v>33</v>
      </c>
      <c r="K50" s="1" t="s">
        <v>30</v>
      </c>
      <c r="L50" s="1" t="s">
        <v>31</v>
      </c>
      <c r="M50" s="1" t="s">
        <v>32</v>
      </c>
      <c r="N50" s="1"/>
      <c r="O50" s="1"/>
      <c r="P50" s="1"/>
      <c r="Q50" s="1"/>
    </row>
    <row r="51" spans="3:17" x14ac:dyDescent="0.25">
      <c r="D51" t="s">
        <v>24</v>
      </c>
      <c r="E51" s="3">
        <v>1</v>
      </c>
      <c r="F51" s="3">
        <v>1</v>
      </c>
      <c r="G51" s="3">
        <v>1</v>
      </c>
      <c r="H51" s="1"/>
      <c r="I51" s="1"/>
      <c r="J51" t="s">
        <v>24</v>
      </c>
      <c r="K51" s="3">
        <v>0.64583330000000005</v>
      </c>
      <c r="L51" s="3">
        <v>0.62222200000000005</v>
      </c>
      <c r="M51" s="3">
        <v>0.66666000000000003</v>
      </c>
      <c r="N51" s="1"/>
      <c r="O51" s="1"/>
      <c r="P51" s="1"/>
      <c r="Q51" s="1"/>
    </row>
    <row r="52" spans="3:17" x14ac:dyDescent="0.25">
      <c r="D52" t="s">
        <v>28</v>
      </c>
      <c r="E52" s="3">
        <v>0.98958330000000005</v>
      </c>
      <c r="F52" s="3">
        <v>1</v>
      </c>
      <c r="G52" s="3">
        <v>0.980769</v>
      </c>
      <c r="H52" s="1"/>
      <c r="I52" s="1"/>
      <c r="J52" t="s">
        <v>28</v>
      </c>
      <c r="K52" s="3">
        <v>0.61458332999999998</v>
      </c>
      <c r="L52" s="3">
        <v>0.57406999999999997</v>
      </c>
      <c r="M52" s="3">
        <v>0.66666000000000003</v>
      </c>
      <c r="N52" s="1"/>
      <c r="O52" s="1"/>
      <c r="P52" s="1"/>
      <c r="Q52" s="1"/>
    </row>
    <row r="53" spans="3:17" x14ac:dyDescent="0.25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3:17" x14ac:dyDescent="0.25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3:17" x14ac:dyDescent="0.2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3:17" x14ac:dyDescent="0.25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3:17" x14ac:dyDescent="0.25">
      <c r="C57" t="s">
        <v>23</v>
      </c>
      <c r="E57" s="1"/>
      <c r="F57" s="1"/>
      <c r="G57" s="1"/>
      <c r="H57" s="1"/>
      <c r="I57" s="1"/>
      <c r="J57" s="1"/>
      <c r="K57" t="s">
        <v>23</v>
      </c>
      <c r="M57" s="1"/>
      <c r="N57" s="1"/>
      <c r="O57" s="1"/>
      <c r="P57" s="1"/>
      <c r="Q57" s="1"/>
    </row>
    <row r="58" spans="3:17" x14ac:dyDescent="0.25">
      <c r="D58" t="s">
        <v>24</v>
      </c>
      <c r="E58" s="1"/>
      <c r="F58" s="1"/>
      <c r="G58" s="1"/>
      <c r="H58" s="1"/>
      <c r="I58" s="1"/>
      <c r="J58" s="1"/>
      <c r="L58" t="s">
        <v>24</v>
      </c>
      <c r="M58" s="1"/>
      <c r="N58" s="1"/>
      <c r="O58" s="1"/>
      <c r="P58" s="1"/>
      <c r="Q58" s="1"/>
    </row>
    <row r="59" spans="3:17" x14ac:dyDescent="0.25">
      <c r="E59" s="1"/>
      <c r="F59" s="1"/>
      <c r="G59" s="1"/>
      <c r="H59" s="1"/>
      <c r="I59" s="1"/>
      <c r="J59" s="1"/>
      <c r="M59" s="1"/>
      <c r="N59" s="1"/>
      <c r="O59" s="1"/>
      <c r="P59" s="1"/>
      <c r="Q59" s="1"/>
    </row>
    <row r="60" spans="3:17" x14ac:dyDescent="0.25">
      <c r="D60" t="s">
        <v>25</v>
      </c>
      <c r="E60" s="3">
        <v>0.99479167000000002</v>
      </c>
      <c r="F60" s="1"/>
      <c r="G60" s="1">
        <v>45</v>
      </c>
      <c r="H60" s="1">
        <v>0</v>
      </c>
      <c r="I60" s="1"/>
      <c r="J60" s="1"/>
      <c r="L60" t="s">
        <v>25</v>
      </c>
      <c r="M60" s="3">
        <v>0.73177082999999998</v>
      </c>
      <c r="N60" s="1"/>
      <c r="O60" s="1">
        <v>28</v>
      </c>
      <c r="P60" s="1">
        <v>17</v>
      </c>
      <c r="Q60" s="1"/>
    </row>
    <row r="61" spans="3:17" x14ac:dyDescent="0.25">
      <c r="D61" t="s">
        <v>26</v>
      </c>
      <c r="E61" s="3">
        <v>0.98958332999999998</v>
      </c>
      <c r="F61" s="1"/>
      <c r="G61" s="1">
        <v>0</v>
      </c>
      <c r="H61" s="1">
        <v>51</v>
      </c>
      <c r="I61" s="1"/>
      <c r="J61" s="1"/>
      <c r="L61" t="s">
        <v>26</v>
      </c>
      <c r="M61" s="3">
        <v>0.68229167000000002</v>
      </c>
      <c r="N61" s="3"/>
      <c r="O61" s="1">
        <v>17</v>
      </c>
      <c r="P61" s="1">
        <v>34</v>
      </c>
      <c r="Q61" s="1"/>
    </row>
    <row r="62" spans="3:17" x14ac:dyDescent="0.25">
      <c r="E62" s="3"/>
      <c r="F62" s="1"/>
      <c r="G62" s="1"/>
      <c r="H62" s="1"/>
      <c r="I62" s="1"/>
      <c r="J62" s="1"/>
      <c r="M62" s="3"/>
      <c r="N62" s="1"/>
      <c r="O62" s="1"/>
      <c r="P62" s="1"/>
      <c r="Q62" s="1"/>
    </row>
    <row r="63" spans="3:17" x14ac:dyDescent="0.25">
      <c r="D63" t="s">
        <v>27</v>
      </c>
      <c r="E63" s="3">
        <v>1</v>
      </c>
      <c r="F63" s="3"/>
      <c r="G63" s="1"/>
      <c r="H63" s="1"/>
      <c r="I63" s="1"/>
      <c r="J63" s="1"/>
      <c r="L63" t="s">
        <v>27</v>
      </c>
      <c r="M63" s="3">
        <v>0.64583330000000005</v>
      </c>
      <c r="N63" s="3"/>
      <c r="O63" s="1"/>
      <c r="P63" s="1"/>
      <c r="Q63" s="1"/>
    </row>
    <row r="64" spans="3:17" x14ac:dyDescent="0.25">
      <c r="E64" s="1"/>
      <c r="F64" s="1"/>
      <c r="G64" s="1"/>
      <c r="H64" s="1"/>
      <c r="I64" s="1"/>
      <c r="J64" s="1"/>
      <c r="M64" s="3"/>
      <c r="N64" s="1"/>
      <c r="O64" s="1"/>
      <c r="P64" s="1"/>
      <c r="Q64" s="1"/>
    </row>
    <row r="65" spans="4:17" x14ac:dyDescent="0.25">
      <c r="E65" s="1"/>
      <c r="F65" s="1"/>
      <c r="G65" s="1"/>
      <c r="H65" s="1"/>
      <c r="I65" s="1"/>
      <c r="J65" s="1"/>
      <c r="M65" s="3"/>
      <c r="N65" s="1"/>
      <c r="O65" s="1"/>
      <c r="P65" s="1"/>
      <c r="Q65" s="1"/>
    </row>
    <row r="66" spans="4:17" x14ac:dyDescent="0.25">
      <c r="E66" s="1"/>
      <c r="F66" s="1"/>
      <c r="G66" s="1"/>
      <c r="H66" s="1"/>
      <c r="I66" s="1"/>
      <c r="J66" s="1"/>
      <c r="M66" s="3"/>
      <c r="N66" s="1"/>
      <c r="O66" s="1"/>
      <c r="P66" s="1"/>
      <c r="Q66" s="1"/>
    </row>
    <row r="67" spans="4:17" x14ac:dyDescent="0.25">
      <c r="D67" t="s">
        <v>28</v>
      </c>
      <c r="E67" s="1"/>
      <c r="F67" s="1"/>
      <c r="G67" s="1"/>
      <c r="H67" s="1"/>
      <c r="I67" s="1"/>
      <c r="J67" s="1"/>
      <c r="L67" t="s">
        <v>28</v>
      </c>
      <c r="M67" s="3"/>
      <c r="N67" s="1"/>
      <c r="O67" s="1"/>
      <c r="P67" s="1"/>
      <c r="Q67" s="1"/>
    </row>
    <row r="68" spans="4:17" x14ac:dyDescent="0.25">
      <c r="E68" s="1"/>
      <c r="F68" s="1"/>
      <c r="G68" s="1"/>
      <c r="H68" s="1"/>
      <c r="I68" s="1"/>
      <c r="J68" s="1"/>
      <c r="M68" s="3"/>
      <c r="N68" s="1"/>
      <c r="O68" s="1"/>
      <c r="P68" s="1"/>
      <c r="Q68" s="1"/>
    </row>
    <row r="69" spans="4:17" x14ac:dyDescent="0.25">
      <c r="D69" t="s">
        <v>25</v>
      </c>
      <c r="E69" s="3">
        <v>0.96354167000000002</v>
      </c>
      <c r="F69" s="1"/>
      <c r="G69" s="1">
        <v>44</v>
      </c>
      <c r="H69" s="1">
        <v>1</v>
      </c>
      <c r="I69" s="1"/>
      <c r="J69" s="1"/>
      <c r="L69" t="s">
        <v>25</v>
      </c>
      <c r="M69" s="3">
        <v>0.71354167000000002</v>
      </c>
      <c r="N69" s="3"/>
      <c r="O69" s="1">
        <v>31</v>
      </c>
      <c r="P69" s="1">
        <v>14</v>
      </c>
      <c r="Q69" s="1"/>
    </row>
    <row r="70" spans="4:17" x14ac:dyDescent="0.25">
      <c r="D70" t="s">
        <v>26</v>
      </c>
      <c r="E70" s="3">
        <v>0.96354167000000002</v>
      </c>
      <c r="F70" s="1"/>
      <c r="G70" s="1">
        <v>0</v>
      </c>
      <c r="H70" s="1">
        <v>51</v>
      </c>
      <c r="I70" s="1"/>
      <c r="J70" s="1"/>
      <c r="L70" t="s">
        <v>26</v>
      </c>
      <c r="M70" s="3">
        <v>0.70572917000000002</v>
      </c>
      <c r="N70" s="3"/>
      <c r="O70" s="1">
        <v>23</v>
      </c>
      <c r="P70" s="1">
        <v>28</v>
      </c>
      <c r="Q70" s="1"/>
    </row>
    <row r="71" spans="4:17" x14ac:dyDescent="0.25">
      <c r="E71" s="3"/>
      <c r="F71" s="1"/>
      <c r="G71" s="1"/>
      <c r="H71" s="1"/>
      <c r="I71" s="1"/>
      <c r="J71" s="1"/>
      <c r="M71" s="3"/>
      <c r="N71" s="3"/>
      <c r="O71" s="1"/>
      <c r="P71" s="1"/>
      <c r="Q71" s="1"/>
    </row>
    <row r="72" spans="4:17" x14ac:dyDescent="0.25">
      <c r="D72" t="s">
        <v>27</v>
      </c>
      <c r="E72" s="3">
        <v>0.98958330000000005</v>
      </c>
      <c r="F72" s="1"/>
      <c r="G72" s="1"/>
      <c r="H72" s="1"/>
      <c r="I72" s="1"/>
      <c r="J72" s="1"/>
      <c r="L72" t="s">
        <v>27</v>
      </c>
      <c r="M72" s="3">
        <v>0.61458332999999998</v>
      </c>
      <c r="N72" s="3"/>
      <c r="O72" s="1"/>
      <c r="P72" s="1"/>
      <c r="Q72" s="1"/>
    </row>
    <row r="73" spans="4:17" x14ac:dyDescent="0.25">
      <c r="E73" s="3"/>
      <c r="F73" s="1"/>
      <c r="G73" s="1"/>
      <c r="H73" s="1"/>
      <c r="I73" s="1"/>
      <c r="J73" s="1"/>
      <c r="K73" s="1"/>
      <c r="L73" s="1"/>
      <c r="M73" s="3"/>
      <c r="N73" s="1"/>
      <c r="O73" s="1"/>
      <c r="P73" s="1"/>
      <c r="Q73" s="1"/>
    </row>
    <row r="74" spans="4:17" x14ac:dyDescent="0.25">
      <c r="E74" s="3"/>
      <c r="F74" s="1"/>
      <c r="G74" s="1"/>
      <c r="H74" s="1"/>
      <c r="I74" s="1"/>
      <c r="J74" s="1"/>
      <c r="K74" s="1"/>
      <c r="L74" s="1"/>
      <c r="M74" s="3"/>
      <c r="N74" s="1"/>
      <c r="O74" s="1"/>
      <c r="P74" s="1"/>
      <c r="Q74" s="1"/>
    </row>
    <row r="75" spans="4:17" x14ac:dyDescent="0.25">
      <c r="E75" s="1"/>
      <c r="F75" s="1"/>
      <c r="G75" s="1"/>
      <c r="H75" s="1"/>
      <c r="I75" s="1"/>
      <c r="J75" s="1"/>
      <c r="K75" s="1"/>
      <c r="L75" s="1"/>
      <c r="M75" s="3"/>
      <c r="N75" s="1"/>
      <c r="O75" s="1"/>
      <c r="P75" s="1"/>
      <c r="Q75" s="1"/>
    </row>
    <row r="76" spans="4:17" x14ac:dyDescent="0.25">
      <c r="E76" s="1"/>
      <c r="F76" s="1"/>
      <c r="G76" s="1"/>
      <c r="H76" s="1"/>
      <c r="I76" s="1"/>
      <c r="J76" s="1"/>
      <c r="K76" s="1"/>
      <c r="L76" s="1"/>
      <c r="M76" s="3"/>
      <c r="N76" s="1"/>
      <c r="O76" s="1"/>
      <c r="P76" s="1"/>
      <c r="Q76" s="1"/>
    </row>
    <row r="77" spans="4:17" x14ac:dyDescent="0.25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4:17" x14ac:dyDescent="0.25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4:17" x14ac:dyDescent="0.25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4:17" x14ac:dyDescent="0.25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5:17" x14ac:dyDescent="0.25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5:17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5:17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5:17" x14ac:dyDescent="0.25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5:17" x14ac:dyDescent="0.2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5:17" x14ac:dyDescent="0.25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5:17" x14ac:dyDescent="0.25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5:17" x14ac:dyDescent="0.25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5:17" x14ac:dyDescent="0.25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5:17" x14ac:dyDescent="0.25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5:17" x14ac:dyDescent="0.25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5:17" x14ac:dyDescent="0.25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5:17" x14ac:dyDescent="0.25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5:17" x14ac:dyDescent="0.25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5:17" x14ac:dyDescent="0.2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5:17" x14ac:dyDescent="0.25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5:17" x14ac:dyDescent="0.25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5:17" x14ac:dyDescent="0.25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5:17" x14ac:dyDescent="0.25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5:17" x14ac:dyDescent="0.25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5:17" x14ac:dyDescent="0.25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5:17" x14ac:dyDescent="0.25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5:17" x14ac:dyDescent="0.25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5:17" x14ac:dyDescent="0.25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5:17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5:17" x14ac:dyDescent="0.25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5:17" x14ac:dyDescent="0.25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5:17" x14ac:dyDescent="0.25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5:17" x14ac:dyDescent="0.25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5:17" x14ac:dyDescent="0.25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5:17" x14ac:dyDescent="0.25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5:17" x14ac:dyDescent="0.25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5:17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5:17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5:17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5:17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5:17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5:17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5:17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5:17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5:17" x14ac:dyDescent="0.25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5:17" x14ac:dyDescent="0.25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5:17" x14ac:dyDescent="0.25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5:17" x14ac:dyDescent="0.25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5:17" x14ac:dyDescent="0.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5:17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5:17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5:17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5:17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5:17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5:17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5:17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5:17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5:17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5:17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5:17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5:17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5:17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5:17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5:17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5:17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5:17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5:17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5:17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5:17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5:17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5:17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5:17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5:17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5:17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5:17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5:17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5:17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5:17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5:17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5:17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2020-05-14T08:26:45Z</dcterms:created>
  <dcterms:modified xsi:type="dcterms:W3CDTF">2020-05-14T13:50:38Z</dcterms:modified>
</cp:coreProperties>
</file>