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1" i="1"/>
  <c r="A9"/>
  <c r="B7"/>
  <c r="A7"/>
  <c r="B4"/>
  <c r="C4"/>
  <c r="D4"/>
  <c r="E4"/>
  <c r="A4"/>
  <c r="B5"/>
  <c r="C5"/>
  <c r="D5"/>
  <c r="E5"/>
  <c r="A5"/>
</calcChain>
</file>

<file path=xl/styles.xml><?xml version="1.0" encoding="utf-8"?>
<styleSheet xmlns="http://schemas.openxmlformats.org/spreadsheetml/2006/main">
  <numFmts count="2">
    <numFmt numFmtId="177" formatCode="0.000000_ "/>
    <numFmt numFmtId="180" formatCode="0.0000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Sheet1!$A$4:$E$4</c:f>
              <c:numCache>
                <c:formatCode>0.00000000_ </c:formatCode>
                <c:ptCount val="5"/>
                <c:pt idx="0">
                  <c:v>3.287851389117212E-3</c:v>
                </c:pt>
                <c:pt idx="1">
                  <c:v>3.2462262619704597E-3</c:v>
                </c:pt>
                <c:pt idx="2">
                  <c:v>3.1933578157432542E-3</c:v>
                </c:pt>
                <c:pt idx="3">
                  <c:v>3.1481189988981587E-3</c:v>
                </c:pt>
                <c:pt idx="4">
                  <c:v>3.0935808197989174E-3</c:v>
                </c:pt>
              </c:numCache>
            </c:numRef>
          </c:xVal>
          <c:yVal>
            <c:numRef>
              <c:f>Sheet1!$A$5:$E$5</c:f>
              <c:numCache>
                <c:formatCode>0.000000_ </c:formatCode>
                <c:ptCount val="5"/>
                <c:pt idx="0">
                  <c:v>7.6463537224459994</c:v>
                </c:pt>
                <c:pt idx="1">
                  <c:v>7.4893561847971704</c:v>
                </c:pt>
                <c:pt idx="2">
                  <c:v>7.289678778507267</c:v>
                </c:pt>
                <c:pt idx="3">
                  <c:v>7.1044727160598242</c:v>
                </c:pt>
                <c:pt idx="4">
                  <c:v>6.8925401131756567</c:v>
                </c:pt>
              </c:numCache>
            </c:numRef>
          </c:yVal>
        </c:ser>
        <c:axId val="70971776"/>
        <c:axId val="70969984"/>
      </c:scatterChart>
      <c:valAx>
        <c:axId val="70971776"/>
        <c:scaling>
          <c:orientation val="minMax"/>
        </c:scaling>
        <c:axPos val="b"/>
        <c:numFmt formatCode="0.00000000_ " sourceLinked="1"/>
        <c:tickLblPos val="nextTo"/>
        <c:crossAx val="70969984"/>
        <c:crosses val="autoZero"/>
        <c:crossBetween val="midCat"/>
      </c:valAx>
      <c:valAx>
        <c:axId val="70969984"/>
        <c:scaling>
          <c:orientation val="minMax"/>
        </c:scaling>
        <c:axPos val="l"/>
        <c:majorGridlines/>
        <c:numFmt formatCode="0.000000_ " sourceLinked="1"/>
        <c:tickLblPos val="nextTo"/>
        <c:crossAx val="7097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0</xdr:rowOff>
    </xdr:from>
    <xdr:to>
      <xdr:col>13</xdr:col>
      <xdr:colOff>198120</xdr:colOff>
      <xdr:row>18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A11" sqref="A11"/>
    </sheetView>
  </sheetViews>
  <sheetFormatPr defaultRowHeight="14.4"/>
  <cols>
    <col min="1" max="5" width="12.77734375" bestFit="1" customWidth="1"/>
  </cols>
  <sheetData>
    <row r="1" spans="1:5">
      <c r="A1">
        <v>31</v>
      </c>
      <c r="B1">
        <v>34.9</v>
      </c>
      <c r="C1">
        <v>40</v>
      </c>
      <c r="D1">
        <v>44.5</v>
      </c>
      <c r="E1">
        <v>50.1</v>
      </c>
    </row>
    <row r="2" spans="1:5">
      <c r="A2">
        <v>2093</v>
      </c>
      <c r="B2">
        <v>1788.9</v>
      </c>
      <c r="C2">
        <v>1465.1</v>
      </c>
      <c r="D2">
        <v>1217.4000000000001</v>
      </c>
      <c r="E2">
        <v>984.9</v>
      </c>
    </row>
    <row r="4" spans="1:5">
      <c r="A4" s="2">
        <f>1/(A1+273.15)</f>
        <v>3.287851389117212E-3</v>
      </c>
      <c r="B4" s="2">
        <f t="shared" ref="B4:E4" si="0">1/(B1+273.15)</f>
        <v>3.2462262619704597E-3</v>
      </c>
      <c r="C4" s="2">
        <f t="shared" si="0"/>
        <v>3.1933578157432542E-3</v>
      </c>
      <c r="D4" s="2">
        <f t="shared" si="0"/>
        <v>3.1481189988981587E-3</v>
      </c>
      <c r="E4" s="2">
        <f t="shared" si="0"/>
        <v>3.0935808197989174E-3</v>
      </c>
    </row>
    <row r="5" spans="1:5">
      <c r="A5" s="1">
        <f>LN(A2)</f>
        <v>7.6463537224459994</v>
      </c>
      <c r="B5" s="1">
        <f t="shared" ref="B5:E5" si="1">LN(B2)</f>
        <v>7.4893561847971704</v>
      </c>
      <c r="C5" s="1">
        <f t="shared" si="1"/>
        <v>7.289678778507267</v>
      </c>
      <c r="D5" s="1">
        <f t="shared" si="1"/>
        <v>7.1044727160598242</v>
      </c>
      <c r="E5" s="1">
        <f t="shared" si="1"/>
        <v>6.8925401131756567</v>
      </c>
    </row>
    <row r="7" spans="1:5">
      <c r="A7">
        <f>LINEST(A5:E5,A4:E4,TRUE,TRUE)</f>
        <v>3889.4036490589456</v>
      </c>
      <c r="B7">
        <f>CORREL(A4:E4,A5:E5)</f>
        <v>0.99989655895566443</v>
      </c>
    </row>
    <row r="9" spans="1:5">
      <c r="A9">
        <f>INTERCEPT(A5:E5,A4:E4)</f>
        <v>-5.137602307372533</v>
      </c>
    </row>
    <row r="11" spans="1:5">
      <c r="A11">
        <f>EXP(A9)</f>
        <v>5.871751503964448E-3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2008-12-31T18:45:19Z</dcterms:modified>
</cp:coreProperties>
</file>