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13510\Desktop\chensu2023秋资料\基础物理实验2023秋\正式8-磁滞回线\"/>
    </mc:Choice>
  </mc:AlternateContent>
  <xr:revisionPtr revIDLastSave="0" documentId="13_ncr:1_{843F78E5-F198-44CB-A561-559BF2D267DB}" xr6:coauthVersionLast="47" xr6:coauthVersionMax="47" xr10:uidLastSave="{00000000-0000-0000-0000-000000000000}"/>
  <bookViews>
    <workbookView xWindow="-19310" yWindow="-10910" windowWidth="19420" windowHeight="10300" firstSheet="1" activeTab="6" xr2:uid="{00000000-000D-0000-FFFF-FFFF00000000}"/>
  </bookViews>
  <sheets>
    <sheet name="Sheet1" sheetId="1" r:id="rId1"/>
    <sheet name="Sheet2" sheetId="3" r:id="rId2"/>
    <sheet name="Sheet3" sheetId="2" r:id="rId3"/>
    <sheet name="Sheet4" sheetId="4" r:id="rId4"/>
    <sheet name="Sheet5" sheetId="5" r:id="rId5"/>
    <sheet name="Sheet6" sheetId="6" r:id="rId6"/>
    <sheet name="Sheet8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7" l="1"/>
  <c r="F1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F2" i="7"/>
  <c r="F2" i="6"/>
  <c r="E2" i="7"/>
  <c r="E2" i="6"/>
  <c r="E1" i="6"/>
  <c r="F1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D12" i="5"/>
  <c r="F13" i="5"/>
  <c r="F14" i="5"/>
  <c r="F15" i="5"/>
  <c r="F16" i="5"/>
  <c r="F17" i="5"/>
  <c r="F18" i="5"/>
  <c r="F19" i="5"/>
  <c r="F20" i="5"/>
  <c r="F21" i="5"/>
  <c r="F12" i="5"/>
  <c r="G1" i="2"/>
  <c r="D13" i="5"/>
  <c r="D14" i="5"/>
  <c r="D15" i="5"/>
  <c r="D16" i="5"/>
  <c r="D17" i="5"/>
  <c r="D18" i="5"/>
  <c r="D19" i="5"/>
  <c r="D20" i="5"/>
  <c r="D21" i="5"/>
  <c r="C13" i="5"/>
  <c r="C14" i="5"/>
  <c r="C15" i="5"/>
  <c r="C16" i="5"/>
  <c r="C17" i="5"/>
  <c r="C18" i="5"/>
  <c r="C19" i="5"/>
  <c r="C20" i="5"/>
  <c r="C21" i="5"/>
  <c r="C12" i="5"/>
  <c r="B20" i="5"/>
  <c r="B21" i="5"/>
  <c r="B13" i="5"/>
  <c r="B14" i="5"/>
  <c r="B15" i="5"/>
  <c r="B16" i="5"/>
  <c r="B17" i="5"/>
  <c r="B18" i="5"/>
  <c r="B19" i="5"/>
  <c r="B12" i="5"/>
  <c r="B5" i="4"/>
  <c r="C5" i="4"/>
  <c r="A5" i="4"/>
  <c r="B3" i="4"/>
  <c r="C3" i="4"/>
  <c r="A3" i="4"/>
  <c r="B7" i="4"/>
  <c r="C7" i="4"/>
  <c r="A7" i="4"/>
  <c r="F2" i="2"/>
  <c r="F3" i="2"/>
  <c r="F4" i="2"/>
  <c r="F5" i="2"/>
  <c r="F6" i="2"/>
  <c r="F7" i="2"/>
  <c r="F8" i="2"/>
  <c r="F9" i="2"/>
  <c r="F10" i="2"/>
  <c r="G10" i="2" s="1"/>
  <c r="F11" i="2"/>
  <c r="F12" i="2"/>
  <c r="F13" i="2"/>
  <c r="F14" i="2"/>
  <c r="G14" i="2" s="1"/>
  <c r="F15" i="2"/>
  <c r="G15" i="2" s="1"/>
  <c r="F16" i="2"/>
  <c r="G16" i="2" s="1"/>
  <c r="F17" i="2"/>
  <c r="G17" i="2" s="1"/>
  <c r="F18" i="2"/>
  <c r="F19" i="2"/>
  <c r="F20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1" i="2"/>
  <c r="D4" i="3"/>
  <c r="E4" i="3"/>
  <c r="E2" i="3"/>
  <c r="D2" i="3"/>
  <c r="F2" i="1"/>
  <c r="F3" i="1"/>
  <c r="F4" i="1"/>
  <c r="F5" i="1"/>
  <c r="F6" i="1"/>
  <c r="F7" i="1"/>
  <c r="F8" i="1"/>
  <c r="F9" i="1"/>
  <c r="F10" i="1"/>
  <c r="F1" i="1"/>
  <c r="E2" i="1"/>
  <c r="E3" i="1"/>
  <c r="E4" i="1"/>
  <c r="E5" i="1"/>
  <c r="E6" i="1"/>
  <c r="E7" i="1"/>
  <c r="E8" i="1"/>
  <c r="E9" i="1"/>
  <c r="E10" i="1"/>
  <c r="E1" i="1"/>
  <c r="G13" i="2" l="1"/>
  <c r="G12" i="2"/>
  <c r="G9" i="2"/>
  <c r="G11" i="2"/>
  <c r="G20" i="2"/>
  <c r="G8" i="2"/>
  <c r="G5" i="2"/>
  <c r="G7" i="2"/>
  <c r="G19" i="2"/>
  <c r="G3" i="2"/>
  <c r="G2" i="2"/>
  <c r="G6" i="2"/>
  <c r="G4" i="2"/>
  <c r="G18" i="2"/>
</calcChain>
</file>

<file path=xl/sharedStrings.xml><?xml version="1.0" encoding="utf-8"?>
<sst xmlns="http://schemas.openxmlformats.org/spreadsheetml/2006/main" count="8" uniqueCount="6">
  <si>
    <t>H</t>
    <phoneticPr fontId="1" type="noConversion"/>
  </si>
  <si>
    <t>B</t>
    <phoneticPr fontId="1" type="noConversion"/>
  </si>
  <si>
    <t>h</t>
    <phoneticPr fontId="1" type="noConversion"/>
  </si>
  <si>
    <t>b</t>
    <phoneticPr fontId="1" type="noConversion"/>
  </si>
  <si>
    <t>H1</t>
    <phoneticPr fontId="1" type="noConversion"/>
  </si>
  <si>
    <t>B1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</si>
</sst>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0"/>
    <numFmt numFmtId="177" formatCode="0.000"/>
    <numFmt numFmtId="178" formatCode="0.0000"/>
    <numFmt numFmtId="179" formatCode="0.0"/>
    <numFmt numFmtId="180" formatCode="0.0E+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" fontId="0" fillId="0" borderId="0" xfId="0" applyNumberFormat="1"/>
    <xf numFmtId="11" fontId="0" fillId="0" borderId="0" xfId="0" applyNumberFormat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Sheet1!$E$12:$E$20</c:f>
              <c:numCache>
                <c:formatCode>0.00</c:formatCode>
                <c:ptCount val="9"/>
                <c:pt idx="0">
                  <c:v>-86.538449999999997</c:v>
                </c:pt>
                <c:pt idx="1">
                  <c:v>-8.0769219999999997</c:v>
                </c:pt>
                <c:pt idx="2">
                  <c:v>0</c:v>
                </c:pt>
                <c:pt idx="3">
                  <c:v>8.0769219999999997</c:v>
                </c:pt>
                <c:pt idx="4">
                  <c:v>80.76921999999999</c:v>
                </c:pt>
                <c:pt idx="5">
                  <c:v>8.0769219999999997</c:v>
                </c:pt>
                <c:pt idx="6">
                  <c:v>0</c:v>
                </c:pt>
                <c:pt idx="7">
                  <c:v>-8.0769219999999997</c:v>
                </c:pt>
                <c:pt idx="8">
                  <c:v>-86.538449999999997</c:v>
                </c:pt>
              </c:numCache>
            </c:numRef>
          </c:xVal>
          <c:yVal>
            <c:numRef>
              <c:f>Sheet1!$F$12:$F$20</c:f>
              <c:numCache>
                <c:formatCode>0.000</c:formatCode>
                <c:ptCount val="9"/>
                <c:pt idx="0">
                  <c:v>-0.381720424</c:v>
                </c:pt>
                <c:pt idx="1">
                  <c:v>0</c:v>
                </c:pt>
                <c:pt idx="2">
                  <c:v>9.1397848000000004E-2</c:v>
                </c:pt>
                <c:pt idx="3">
                  <c:v>0.20967741600000001</c:v>
                </c:pt>
                <c:pt idx="4">
                  <c:v>0.39784945600000005</c:v>
                </c:pt>
                <c:pt idx="5">
                  <c:v>0</c:v>
                </c:pt>
                <c:pt idx="6">
                  <c:v>-0.102150536</c:v>
                </c:pt>
                <c:pt idx="7">
                  <c:v>-0.19892472800000002</c:v>
                </c:pt>
                <c:pt idx="8">
                  <c:v>-0.381720424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D1E-8517-94A51FDE0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911488"/>
        <c:axId val="2031911904"/>
      </c:scatterChart>
      <c:valAx>
        <c:axId val="203191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H/(A*m^(-1))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911904"/>
        <c:crosses val="autoZero"/>
        <c:crossBetween val="midCat"/>
      </c:valAx>
      <c:valAx>
        <c:axId val="20319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B/T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91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Sheet3!$K$1:$K$20</c:f>
              <c:numCache>
                <c:formatCode>General</c:formatCode>
                <c:ptCount val="20"/>
                <c:pt idx="0">
                  <c:v>4.0384609999999999</c:v>
                </c:pt>
                <c:pt idx="1">
                  <c:v>7.903845099999999</c:v>
                </c:pt>
                <c:pt idx="2">
                  <c:v>10.2692294</c:v>
                </c:pt>
                <c:pt idx="3">
                  <c:v>13.269228999999999</c:v>
                </c:pt>
                <c:pt idx="4">
                  <c:v>17.653843800000001</c:v>
                </c:pt>
                <c:pt idx="5">
                  <c:v>21.230766399999997</c:v>
                </c:pt>
                <c:pt idx="6">
                  <c:v>25.615381199999998</c:v>
                </c:pt>
                <c:pt idx="7">
                  <c:v>30.576918999999997</c:v>
                </c:pt>
                <c:pt idx="8">
                  <c:v>32.884611</c:v>
                </c:pt>
                <c:pt idx="9">
                  <c:v>35.192302999999995</c:v>
                </c:pt>
                <c:pt idx="10">
                  <c:v>38.653841</c:v>
                </c:pt>
                <c:pt idx="11">
                  <c:v>41.538455999999996</c:v>
                </c:pt>
                <c:pt idx="12">
                  <c:v>43.846147999999999</c:v>
                </c:pt>
                <c:pt idx="13">
                  <c:v>47.307685999999997</c:v>
                </c:pt>
                <c:pt idx="14">
                  <c:v>50.769223999999994</c:v>
                </c:pt>
                <c:pt idx="15">
                  <c:v>57.692299999999996</c:v>
                </c:pt>
                <c:pt idx="16">
                  <c:v>62.307683999999995</c:v>
                </c:pt>
                <c:pt idx="17">
                  <c:v>69.230759999999989</c:v>
                </c:pt>
                <c:pt idx="18">
                  <c:v>73.846143999999995</c:v>
                </c:pt>
                <c:pt idx="19">
                  <c:v>91.153833999999989</c:v>
                </c:pt>
              </c:numCache>
            </c:numRef>
          </c:xVal>
          <c:yVal>
            <c:numRef>
              <c:f>Sheet3!$L$1:$L$20</c:f>
              <c:numCache>
                <c:formatCode>General</c:formatCode>
                <c:ptCount val="20"/>
                <c:pt idx="0">
                  <c:v>6.4516128000000006E-2</c:v>
                </c:pt>
                <c:pt idx="1">
                  <c:v>7.2043009600000013E-2</c:v>
                </c:pt>
                <c:pt idx="2">
                  <c:v>0.1010752672</c:v>
                </c:pt>
                <c:pt idx="3">
                  <c:v>0.14784946000000002</c:v>
                </c:pt>
                <c:pt idx="4">
                  <c:v>0.18010752400000002</c:v>
                </c:pt>
                <c:pt idx="5">
                  <c:v>0.20967741600000001</c:v>
                </c:pt>
                <c:pt idx="6">
                  <c:v>0.25806451200000002</c:v>
                </c:pt>
                <c:pt idx="7">
                  <c:v>0.29032257600000005</c:v>
                </c:pt>
                <c:pt idx="8">
                  <c:v>0.29301074800000004</c:v>
                </c:pt>
                <c:pt idx="9">
                  <c:v>0.31451612400000001</c:v>
                </c:pt>
                <c:pt idx="10">
                  <c:v>0.31989246800000004</c:v>
                </c:pt>
                <c:pt idx="11">
                  <c:v>0.33602150000000003</c:v>
                </c:pt>
                <c:pt idx="12">
                  <c:v>0.34139784400000001</c:v>
                </c:pt>
                <c:pt idx="13">
                  <c:v>0.34946236000000003</c:v>
                </c:pt>
                <c:pt idx="14">
                  <c:v>0.36021504800000004</c:v>
                </c:pt>
                <c:pt idx="15">
                  <c:v>0.368279564</c:v>
                </c:pt>
                <c:pt idx="16">
                  <c:v>0.38709676800000004</c:v>
                </c:pt>
                <c:pt idx="17">
                  <c:v>0.38978494000000002</c:v>
                </c:pt>
                <c:pt idx="18">
                  <c:v>0.38978494000000002</c:v>
                </c:pt>
                <c:pt idx="19">
                  <c:v>0.40322580000000002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C8-41FF-B20C-DFF0B4DE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34799"/>
        <c:axId val="1585675663"/>
      </c:scatterChart>
      <c:valAx>
        <c:axId val="156353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H_m/(A*m^(-1))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675663"/>
        <c:crosses val="autoZero"/>
        <c:crossBetween val="midCat"/>
      </c:valAx>
      <c:valAx>
        <c:axId val="15856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B/T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35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Sheet3!$O$1:$O$20</c:f>
              <c:numCache>
                <c:formatCode>General</c:formatCode>
                <c:ptCount val="20"/>
                <c:pt idx="0">
                  <c:v>4.0384609999999999</c:v>
                </c:pt>
                <c:pt idx="1">
                  <c:v>7.903845099999999</c:v>
                </c:pt>
                <c:pt idx="2">
                  <c:v>10.2692294</c:v>
                </c:pt>
                <c:pt idx="3">
                  <c:v>13.269228999999999</c:v>
                </c:pt>
                <c:pt idx="4">
                  <c:v>17.653843800000001</c:v>
                </c:pt>
                <c:pt idx="5">
                  <c:v>21.230766399999997</c:v>
                </c:pt>
                <c:pt idx="6">
                  <c:v>25.615381199999998</c:v>
                </c:pt>
                <c:pt idx="7">
                  <c:v>30.576918999999997</c:v>
                </c:pt>
                <c:pt idx="8">
                  <c:v>32.884611</c:v>
                </c:pt>
                <c:pt idx="9">
                  <c:v>35.192302999999995</c:v>
                </c:pt>
                <c:pt idx="10">
                  <c:v>38.653841</c:v>
                </c:pt>
                <c:pt idx="11">
                  <c:v>41.538455999999996</c:v>
                </c:pt>
                <c:pt idx="12">
                  <c:v>43.846147999999999</c:v>
                </c:pt>
                <c:pt idx="13">
                  <c:v>47.307685999999997</c:v>
                </c:pt>
                <c:pt idx="14">
                  <c:v>50.769223999999994</c:v>
                </c:pt>
                <c:pt idx="15">
                  <c:v>57.692299999999996</c:v>
                </c:pt>
                <c:pt idx="16">
                  <c:v>62.307683999999995</c:v>
                </c:pt>
                <c:pt idx="17">
                  <c:v>69.230759999999989</c:v>
                </c:pt>
                <c:pt idx="18">
                  <c:v>73.846143999999995</c:v>
                </c:pt>
                <c:pt idx="19">
                  <c:v>91.153833999999989</c:v>
                </c:pt>
              </c:numCache>
            </c:numRef>
          </c:xVal>
          <c:yVal>
            <c:numRef>
              <c:f>Sheet3!$P$1:$P$20</c:f>
              <c:numCache>
                <c:formatCode>General</c:formatCode>
                <c:ptCount val="20"/>
                <c:pt idx="0">
                  <c:v>12712.838480887052</c:v>
                </c:pt>
                <c:pt idx="1">
                  <c:v>7253.4321746180394</c:v>
                </c:pt>
                <c:pt idx="2">
                  <c:v>7832.4416857899614</c:v>
                </c:pt>
                <c:pt idx="3">
                  <c:v>8866.7442303288317</c:v>
                </c:pt>
                <c:pt idx="4">
                  <c:v>8118.6291496950262</c:v>
                </c:pt>
                <c:pt idx="5">
                  <c:v>7859.1596587005552</c:v>
                </c:pt>
                <c:pt idx="6">
                  <c:v>8017.1053483071501</c:v>
                </c:pt>
                <c:pt idx="7">
                  <c:v>7555.7436254328722</c:v>
                </c:pt>
                <c:pt idx="8">
                  <c:v>7090.5670766935818</c:v>
                </c:pt>
                <c:pt idx="9">
                  <c:v>7111.895297709355</c:v>
                </c:pt>
                <c:pt idx="10">
                  <c:v>6585.6930687679815</c:v>
                </c:pt>
                <c:pt idx="11">
                  <c:v>6437.3458742917655</c:v>
                </c:pt>
                <c:pt idx="12">
                  <c:v>6196.1148078446204</c:v>
                </c:pt>
                <c:pt idx="13">
                  <c:v>5878.3958422800897</c:v>
                </c:pt>
                <c:pt idx="14">
                  <c:v>5646.1375450151781</c:v>
                </c:pt>
                <c:pt idx="15">
                  <c:v>5079.8383763211177</c:v>
                </c:pt>
                <c:pt idx="16">
                  <c:v>4943.8816314560763</c:v>
                </c:pt>
                <c:pt idx="17">
                  <c:v>4480.3927285070686</c:v>
                </c:pt>
                <c:pt idx="18">
                  <c:v>4200.3681829753768</c:v>
                </c:pt>
                <c:pt idx="19">
                  <c:v>3520.1688831570159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E-46E4-A5A0-13AE71276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656303"/>
        <c:axId val="1562652143"/>
      </c:scatterChart>
      <c:valAx>
        <c:axId val="156265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H_m/(A*m^(-1))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652143"/>
        <c:crosses val="autoZero"/>
        <c:crossBetween val="midCat"/>
      </c:valAx>
      <c:valAx>
        <c:axId val="156265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miu_m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65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Sheet5!$I$1:$I$10</c:f>
              <c:numCache>
                <c:formatCode>General</c:formatCode>
                <c:ptCount val="10"/>
                <c:pt idx="0">
                  <c:v>11.538460000000001</c:v>
                </c:pt>
                <c:pt idx="1">
                  <c:v>23.076920000000001</c:v>
                </c:pt>
                <c:pt idx="2">
                  <c:v>34.615380000000002</c:v>
                </c:pt>
                <c:pt idx="3">
                  <c:v>46.153840000000002</c:v>
                </c:pt>
                <c:pt idx="4">
                  <c:v>57.692300000000003</c:v>
                </c:pt>
                <c:pt idx="5">
                  <c:v>69.230760000000004</c:v>
                </c:pt>
                <c:pt idx="6">
                  <c:v>80.769220000000004</c:v>
                </c:pt>
                <c:pt idx="7">
                  <c:v>92.307680000000005</c:v>
                </c:pt>
                <c:pt idx="8">
                  <c:v>103.84613999999999</c:v>
                </c:pt>
                <c:pt idx="9">
                  <c:v>115.38460000000001</c:v>
                </c:pt>
              </c:numCache>
            </c:numRef>
          </c:xVal>
          <c:yVal>
            <c:numRef>
              <c:f>Sheet5!$J$1:$J$10</c:f>
              <c:numCache>
                <c:formatCode>General</c:formatCode>
                <c:ptCount val="10"/>
                <c:pt idx="0">
                  <c:v>15290.358405210538</c:v>
                </c:pt>
                <c:pt idx="1">
                  <c:v>12665.22720934967</c:v>
                </c:pt>
                <c:pt idx="2">
                  <c:v>7760.7458649702321</c:v>
                </c:pt>
                <c:pt idx="3">
                  <c:v>5718.2256011775298</c:v>
                </c:pt>
                <c:pt idx="4">
                  <c:v>4152.8613428551826</c:v>
                </c:pt>
                <c:pt idx="5">
                  <c:v>3002.9508828406078</c:v>
                </c:pt>
                <c:pt idx="6">
                  <c:v>2328.0054544034474</c:v>
                </c:pt>
                <c:pt idx="7">
                  <c:v>1695.0454460633398</c:v>
                </c:pt>
                <c:pt idx="8">
                  <c:v>1561.2260687425496</c:v>
                </c:pt>
                <c:pt idx="9">
                  <c:v>1248.9808549940394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2-49A2-BFC3-6F7A31CA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593359"/>
        <c:axId val="1558592111"/>
      </c:scatterChart>
      <c:valAx>
        <c:axId val="155859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H/(A*m^(-1))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8592111"/>
        <c:crosses val="autoZero"/>
        <c:crossBetween val="midCat"/>
      </c:valAx>
      <c:valAx>
        <c:axId val="15585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miu_i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859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Sheet6!$E$24:$E$43</c:f>
              <c:numCache>
                <c:formatCode>0</c:formatCode>
                <c:ptCount val="20"/>
                <c:pt idx="0">
                  <c:v>131.29697041666668</c:v>
                </c:pt>
                <c:pt idx="1">
                  <c:v>301.71952041666668</c:v>
                </c:pt>
                <c:pt idx="2">
                  <c:v>467.50005249999998</c:v>
                </c:pt>
                <c:pt idx="3">
                  <c:v>627.31227583333327</c:v>
                </c:pt>
                <c:pt idx="4">
                  <c:v>771.87215458333333</c:v>
                </c:pt>
                <c:pt idx="5">
                  <c:v>899.85339791666661</c:v>
                </c:pt>
                <c:pt idx="6">
                  <c:v>1014.5717329166666</c:v>
                </c:pt>
                <c:pt idx="7">
                  <c:v>1132.6057949999999</c:v>
                </c:pt>
                <c:pt idx="8">
                  <c:v>1235.3875125</c:v>
                </c:pt>
                <c:pt idx="9">
                  <c:v>1353.4215745833333</c:v>
                </c:pt>
                <c:pt idx="10">
                  <c:v>1468.1399095833333</c:v>
                </c:pt>
                <c:pt idx="11">
                  <c:v>1576.8899358333333</c:v>
                </c:pt>
                <c:pt idx="12">
                  <c:v>1697.5765795833333</c:v>
                </c:pt>
                <c:pt idx="13">
                  <c:v>1806.3266058333331</c:v>
                </c:pt>
                <c:pt idx="14">
                  <c:v>1928.3395404166668</c:v>
                </c:pt>
                <c:pt idx="15">
                  <c:v>2057.6470745833335</c:v>
                </c:pt>
                <c:pt idx="16">
                  <c:v>2180.9863</c:v>
                </c:pt>
                <c:pt idx="17">
                  <c:v>2319.5778699999996</c:v>
                </c:pt>
                <c:pt idx="18">
                  <c:v>2462.1483125</c:v>
                </c:pt>
                <c:pt idx="19">
                  <c:v>2617.3185179166667</c:v>
                </c:pt>
              </c:numCache>
            </c:numRef>
          </c:xVal>
          <c:yVal>
            <c:numRef>
              <c:f>Sheet6!$F$24:$F$43</c:f>
              <c:numCache>
                <c:formatCode>General</c:formatCode>
                <c:ptCount val="2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0D-4055-B893-45A10741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703616"/>
        <c:axId val="701705280"/>
      </c:scatterChart>
      <c:valAx>
        <c:axId val="70170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H/(A*m^(-1)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705280"/>
        <c:crosses val="autoZero"/>
        <c:crossBetween val="midCat"/>
      </c:valAx>
      <c:valAx>
        <c:axId val="7017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B/mT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70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Sheet8!$K$1:$K$50</c:f>
              <c:numCache>
                <c:formatCode>0</c:formatCode>
                <c:ptCount val="50"/>
                <c:pt idx="0">
                  <c:v>2532.435904583333</c:v>
                </c:pt>
                <c:pt idx="1">
                  <c:v>2163.5157079166665</c:v>
                </c:pt>
                <c:pt idx="2">
                  <c:v>1801.2269654166669</c:v>
                </c:pt>
                <c:pt idx="3">
                  <c:v>1448.8854041666666</c:v>
                </c:pt>
                <c:pt idx="4">
                  <c:v>1113.1224783333332</c:v>
                </c:pt>
                <c:pt idx="5">
                  <c:v>793.27504249999993</c:v>
                </c:pt>
                <c:pt idx="6">
                  <c:v>501.94285958333325</c:v>
                </c:pt>
                <c:pt idx="7">
                  <c:v>243.10480208333328</c:v>
                </c:pt>
                <c:pt idx="8">
                  <c:v>18.087160833333371</c:v>
                </c:pt>
                <c:pt idx="9">
                  <c:v>-185.70982708333332</c:v>
                </c:pt>
                <c:pt idx="10">
                  <c:v>-365.63358000000011</c:v>
                </c:pt>
                <c:pt idx="11">
                  <c:v>-541.57846041666676</c:v>
                </c:pt>
                <c:pt idx="12">
                  <c:v>-704.92357791666677</c:v>
                </c:pt>
                <c:pt idx="13">
                  <c:v>-860.97409583333331</c:v>
                </c:pt>
                <c:pt idx="14">
                  <c:v>-991.16194250000001</c:v>
                </c:pt>
                <c:pt idx="15">
                  <c:v>-1156.4964962500001</c:v>
                </c:pt>
                <c:pt idx="16">
                  <c:v>-1303.92612375</c:v>
                </c:pt>
                <c:pt idx="17">
                  <c:v>-1467.27124125</c:v>
                </c:pt>
                <c:pt idx="18">
                  <c:v>-1635.9215220833332</c:v>
                </c:pt>
                <c:pt idx="19">
                  <c:v>-1796.6140579166665</c:v>
                </c:pt>
                <c:pt idx="20">
                  <c:v>-1983.169265</c:v>
                </c:pt>
                <c:pt idx="21">
                  <c:v>-2178.3453625000002</c:v>
                </c:pt>
                <c:pt idx="22">
                  <c:v>-2381.4792050000001</c:v>
                </c:pt>
                <c:pt idx="23">
                  <c:v>-2597.2128104166663</c:v>
                </c:pt>
                <c:pt idx="24">
                  <c:v>-2845.44054125</c:v>
                </c:pt>
                <c:pt idx="25">
                  <c:v>-2472.5414720833328</c:v>
                </c:pt>
                <c:pt idx="26">
                  <c:v>-2107.6001479166666</c:v>
                </c:pt>
                <c:pt idx="27">
                  <c:v>-1751.2797141666667</c:v>
                </c:pt>
                <c:pt idx="28">
                  <c:v>-1413.5273520833332</c:v>
                </c:pt>
                <c:pt idx="29">
                  <c:v>-1089.7010437499998</c:v>
                </c:pt>
                <c:pt idx="30">
                  <c:v>-788.421679583333</c:v>
                </c:pt>
                <c:pt idx="31">
                  <c:v>-518.31014999999991</c:v>
                </c:pt>
                <c:pt idx="32">
                  <c:v>-284.00847291666673</c:v>
                </c:pt>
                <c:pt idx="33">
                  <c:v>-78.22204875000007</c:v>
                </c:pt>
                <c:pt idx="34">
                  <c:v>112.31203083333341</c:v>
                </c:pt>
                <c:pt idx="35">
                  <c:v>281.62545708333334</c:v>
                </c:pt>
                <c:pt idx="36">
                  <c:v>451.60202874999999</c:v>
                </c:pt>
                <c:pt idx="37">
                  <c:v>608.31569208333337</c:v>
                </c:pt>
                <c:pt idx="38">
                  <c:v>759.0610466666667</c:v>
                </c:pt>
                <c:pt idx="39">
                  <c:v>910.4695466666667</c:v>
                </c:pt>
                <c:pt idx="40">
                  <c:v>1043.9731204166667</c:v>
                </c:pt>
                <c:pt idx="41">
                  <c:v>1194.7184750000001</c:v>
                </c:pt>
                <c:pt idx="42">
                  <c:v>1389.2314270833333</c:v>
                </c:pt>
                <c:pt idx="43">
                  <c:v>1557.2185625</c:v>
                </c:pt>
                <c:pt idx="44">
                  <c:v>1738.46860625</c:v>
                </c:pt>
                <c:pt idx="45">
                  <c:v>1926.3501041666666</c:v>
                </c:pt>
                <c:pt idx="46">
                  <c:v>2137.4416916666664</c:v>
                </c:pt>
                <c:pt idx="47">
                  <c:v>2297.4710820833334</c:v>
                </c:pt>
                <c:pt idx="48">
                  <c:v>2604.0556095833331</c:v>
                </c:pt>
                <c:pt idx="49">
                  <c:v>2532.435904583333</c:v>
                </c:pt>
              </c:numCache>
            </c:numRef>
          </c:xVal>
          <c:yVal>
            <c:numRef>
              <c:f>Sheet8!$L$1:$L$50</c:f>
              <c:numCache>
                <c:formatCode>General</c:formatCode>
                <c:ptCount val="50"/>
                <c:pt idx="0">
                  <c:v>372.1</c:v>
                </c:pt>
                <c:pt idx="1">
                  <c:v>364.9</c:v>
                </c:pt>
                <c:pt idx="2">
                  <c:v>356.7</c:v>
                </c:pt>
                <c:pt idx="3">
                  <c:v>347</c:v>
                </c:pt>
                <c:pt idx="4">
                  <c:v>334.8</c:v>
                </c:pt>
                <c:pt idx="5">
                  <c:v>320.2</c:v>
                </c:pt>
                <c:pt idx="6">
                  <c:v>301.3</c:v>
                </c:pt>
                <c:pt idx="7">
                  <c:v>277.5</c:v>
                </c:pt>
                <c:pt idx="8">
                  <c:v>248.6</c:v>
                </c:pt>
                <c:pt idx="9">
                  <c:v>216.5</c:v>
                </c:pt>
                <c:pt idx="10">
                  <c:v>180.8</c:v>
                </c:pt>
                <c:pt idx="11">
                  <c:v>144.5</c:v>
                </c:pt>
                <c:pt idx="12">
                  <c:v>106.3</c:v>
                </c:pt>
                <c:pt idx="13">
                  <c:v>67</c:v>
                </c:pt>
                <c:pt idx="14">
                  <c:v>23.8</c:v>
                </c:pt>
                <c:pt idx="15">
                  <c:v>-14.1</c:v>
                </c:pt>
                <c:pt idx="16">
                  <c:v>-54.7</c:v>
                </c:pt>
                <c:pt idx="17">
                  <c:v>-92.9</c:v>
                </c:pt>
                <c:pt idx="18">
                  <c:v>-130.30000000000001</c:v>
                </c:pt>
                <c:pt idx="19">
                  <c:v>-168.9</c:v>
                </c:pt>
                <c:pt idx="20">
                  <c:v>-203.6</c:v>
                </c:pt>
                <c:pt idx="21">
                  <c:v>-237</c:v>
                </c:pt>
                <c:pt idx="22">
                  <c:v>-269.2</c:v>
                </c:pt>
                <c:pt idx="23">
                  <c:v>-299.5</c:v>
                </c:pt>
                <c:pt idx="24">
                  <c:v>-324.89999999999998</c:v>
                </c:pt>
                <c:pt idx="25">
                  <c:v>-318.3</c:v>
                </c:pt>
                <c:pt idx="26">
                  <c:v>-310.5</c:v>
                </c:pt>
                <c:pt idx="27">
                  <c:v>-301.39999999999998</c:v>
                </c:pt>
                <c:pt idx="28">
                  <c:v>-289.5</c:v>
                </c:pt>
                <c:pt idx="29">
                  <c:v>-275.5</c:v>
                </c:pt>
                <c:pt idx="30">
                  <c:v>-258.10000000000002</c:v>
                </c:pt>
                <c:pt idx="31">
                  <c:v>-236</c:v>
                </c:pt>
                <c:pt idx="32">
                  <c:v>-208.5</c:v>
                </c:pt>
                <c:pt idx="33">
                  <c:v>-176.7</c:v>
                </c:pt>
                <c:pt idx="34">
                  <c:v>-142.6</c:v>
                </c:pt>
                <c:pt idx="35">
                  <c:v>-105.3</c:v>
                </c:pt>
                <c:pt idx="36">
                  <c:v>-68.099999999999994</c:v>
                </c:pt>
                <c:pt idx="37">
                  <c:v>-28.9</c:v>
                </c:pt>
                <c:pt idx="38">
                  <c:v>11.2</c:v>
                </c:pt>
                <c:pt idx="39">
                  <c:v>51.2</c:v>
                </c:pt>
                <c:pt idx="40">
                  <c:v>93.9</c:v>
                </c:pt>
                <c:pt idx="41">
                  <c:v>134</c:v>
                </c:pt>
                <c:pt idx="42">
                  <c:v>167.5</c:v>
                </c:pt>
                <c:pt idx="43">
                  <c:v>205</c:v>
                </c:pt>
                <c:pt idx="44">
                  <c:v>240.5</c:v>
                </c:pt>
                <c:pt idx="45">
                  <c:v>275</c:v>
                </c:pt>
                <c:pt idx="46">
                  <c:v>306</c:v>
                </c:pt>
                <c:pt idx="47">
                  <c:v>344.7</c:v>
                </c:pt>
                <c:pt idx="48">
                  <c:v>361.3</c:v>
                </c:pt>
                <c:pt idx="49">
                  <c:v>372.1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8E-4FD2-99D8-EE4EEB3E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29664"/>
        <c:axId val="646928832"/>
      </c:scatterChart>
      <c:valAx>
        <c:axId val="64692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H/(A*m^(-1))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28832"/>
        <c:crosses val="autoZero"/>
        <c:crossBetween val="midCat"/>
      </c:valAx>
      <c:valAx>
        <c:axId val="6469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B/mT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2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49212</xdr:colOff>
      <xdr:row>2</xdr:row>
      <xdr:rowOff>25400</xdr:rowOff>
    </xdr:from>
    <xdr:to>
      <xdr:col>14</xdr:col>
      <xdr:colOff>630237</xdr:colOff>
      <xdr:row>17</xdr:row>
      <xdr:rowOff>100012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D435163-D1CC-4EEB-8F07-1D0E1004E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20</xdr:row>
      <xdr:rowOff>139700</xdr:rowOff>
    </xdr:from>
    <xdr:to>
      <xdr:col>12</xdr:col>
      <xdr:colOff>42862</xdr:colOff>
      <xdr:row>36</xdr:row>
      <xdr:rowOff>36512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2F9C62C-F3AC-46C4-A7D3-3573AA5F2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198436</xdr:colOff>
      <xdr:row>20</xdr:row>
      <xdr:rowOff>82549</xdr:rowOff>
    </xdr:from>
    <xdr:to>
      <xdr:col>19</xdr:col>
      <xdr:colOff>236536</xdr:colOff>
      <xdr:row>35</xdr:row>
      <xdr:rowOff>157161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BFC59E3-A61E-45A0-B8D2-BE9BFAD60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2</xdr:row>
      <xdr:rowOff>161925</xdr:rowOff>
    </xdr:from>
    <xdr:to>
      <xdr:col>12</xdr:col>
      <xdr:colOff>374650</xdr:colOff>
      <xdr:row>18</xdr:row>
      <xdr:rowOff>60325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2C758D-73C2-415D-9A06-34009F206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25</xdr:row>
      <xdr:rowOff>161925</xdr:rowOff>
    </xdr:from>
    <xdr:to>
      <xdr:col>12</xdr:col>
      <xdr:colOff>374650</xdr:colOff>
      <xdr:row>41</xdr:row>
      <xdr:rowOff>60325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25D2E60-3E7E-4A35-870F-7ADA74D7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32</xdr:row>
      <xdr:rowOff>161925</xdr:rowOff>
    </xdr:from>
    <xdr:to>
      <xdr:col>12</xdr:col>
      <xdr:colOff>374650</xdr:colOff>
      <xdr:row>48</xdr:row>
      <xdr:rowOff>60325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485E79-B80F-404F-9439-059B79BDC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opLeftCell="A16" zoomScaleNormal="100" workbookViewId="0">
      <selection activeCell="C22" sqref="C22"/>
    </sheetView>
  </sheetViews>
  <sheetFormatPr defaultRowHeight="13.9" x14ac:dyDescent="0.4"/>
  <cols>
    <col min="2" max="3" width="13.33203125" bestFit="1" customWidth="1"/>
    <col min="5" max="5" width="13.06640625" style="2" customWidth="1"/>
    <col min="6" max="6" width="15.19921875" customWidth="1"/>
    <col min="8" max="9" width="10.53125" bestFit="1" customWidth="1"/>
  </cols>
  <sheetData>
    <row r="1" spans="1:9" x14ac:dyDescent="0.4">
      <c r="A1">
        <v>-150</v>
      </c>
      <c r="B1">
        <v>-14.2</v>
      </c>
      <c r="C1" s="1"/>
      <c r="E1" s="1">
        <f>0.576923*A1</f>
        <v>-86.538449999999997</v>
      </c>
      <c r="F1" s="4">
        <f>0.02688172*B1</f>
        <v>-0.381720424</v>
      </c>
    </row>
    <row r="2" spans="1:9" x14ac:dyDescent="0.4">
      <c r="A2">
        <v>-14</v>
      </c>
      <c r="B2">
        <v>0</v>
      </c>
      <c r="C2" s="1"/>
      <c r="E2" s="1">
        <f t="shared" ref="E2:E10" si="0">0.576923*A2</f>
        <v>-8.0769219999999997</v>
      </c>
      <c r="F2" s="4">
        <f t="shared" ref="F2:F10" si="1">0.02688172*B2</f>
        <v>0</v>
      </c>
    </row>
    <row r="3" spans="1:9" x14ac:dyDescent="0.4">
      <c r="A3">
        <v>-14</v>
      </c>
      <c r="B3">
        <v>-7.4</v>
      </c>
      <c r="C3" s="1"/>
      <c r="E3" s="1">
        <f t="shared" si="0"/>
        <v>-8.0769219999999997</v>
      </c>
      <c r="F3" s="4">
        <f t="shared" si="1"/>
        <v>-0.19892472800000002</v>
      </c>
    </row>
    <row r="4" spans="1:9" x14ac:dyDescent="0.4">
      <c r="A4">
        <v>0</v>
      </c>
      <c r="B4">
        <v>3.4</v>
      </c>
      <c r="C4" s="1"/>
      <c r="E4" s="1">
        <f t="shared" si="0"/>
        <v>0</v>
      </c>
      <c r="F4" s="4">
        <f t="shared" si="1"/>
        <v>9.1397848000000004E-2</v>
      </c>
    </row>
    <row r="5" spans="1:9" x14ac:dyDescent="0.4">
      <c r="A5">
        <v>0</v>
      </c>
      <c r="B5">
        <v>-3.8</v>
      </c>
      <c r="C5" s="1"/>
      <c r="E5" s="1">
        <f t="shared" si="0"/>
        <v>0</v>
      </c>
      <c r="F5" s="4">
        <f t="shared" si="1"/>
        <v>-0.102150536</v>
      </c>
    </row>
    <row r="6" spans="1:9" x14ac:dyDescent="0.4">
      <c r="A6">
        <v>14</v>
      </c>
      <c r="B6">
        <v>7.8</v>
      </c>
      <c r="C6" s="1"/>
      <c r="E6" s="1">
        <f t="shared" si="0"/>
        <v>8.0769219999999997</v>
      </c>
      <c r="F6" s="4">
        <f t="shared" si="1"/>
        <v>0.20967741600000001</v>
      </c>
    </row>
    <row r="7" spans="1:9" x14ac:dyDescent="0.4">
      <c r="A7">
        <v>14</v>
      </c>
      <c r="B7">
        <v>0</v>
      </c>
      <c r="C7" s="1"/>
      <c r="E7" s="1">
        <f t="shared" si="0"/>
        <v>8.0769219999999997</v>
      </c>
      <c r="F7" s="4">
        <f t="shared" si="1"/>
        <v>0</v>
      </c>
    </row>
    <row r="8" spans="1:9" x14ac:dyDescent="0.4">
      <c r="A8">
        <v>140</v>
      </c>
      <c r="B8">
        <v>14.8</v>
      </c>
      <c r="C8" s="1"/>
      <c r="E8" s="1">
        <f t="shared" si="0"/>
        <v>80.76921999999999</v>
      </c>
      <c r="F8" s="4">
        <f t="shared" si="1"/>
        <v>0.39784945600000005</v>
      </c>
    </row>
    <row r="9" spans="1:9" x14ac:dyDescent="0.4">
      <c r="B9">
        <v>3.6</v>
      </c>
      <c r="C9" s="1"/>
      <c r="E9" s="1">
        <f t="shared" si="0"/>
        <v>0</v>
      </c>
      <c r="F9" s="4">
        <f t="shared" si="1"/>
        <v>9.6774192000000009E-2</v>
      </c>
    </row>
    <row r="10" spans="1:9" x14ac:dyDescent="0.4">
      <c r="A10">
        <v>14</v>
      </c>
      <c r="C10" s="1"/>
      <c r="E10" s="1">
        <f t="shared" si="0"/>
        <v>8.0769219999999997</v>
      </c>
      <c r="F10" s="4">
        <f t="shared" si="1"/>
        <v>0</v>
      </c>
    </row>
    <row r="11" spans="1:9" x14ac:dyDescent="0.4">
      <c r="C11" s="1"/>
    </row>
    <row r="12" spans="1:9" x14ac:dyDescent="0.4">
      <c r="B12" s="3"/>
      <c r="C12" s="3"/>
      <c r="D12" s="3"/>
      <c r="E12" s="1">
        <v>-86.538449999999997</v>
      </c>
      <c r="F12" s="4">
        <v>-0.381720424</v>
      </c>
      <c r="H12" s="1"/>
      <c r="I12" s="1"/>
    </row>
    <row r="13" spans="1:9" x14ac:dyDescent="0.4">
      <c r="B13" s="3"/>
      <c r="C13" s="3"/>
      <c r="D13" s="3"/>
      <c r="E13" s="1">
        <v>-8.0769219999999997</v>
      </c>
      <c r="F13" s="4">
        <v>0</v>
      </c>
      <c r="H13" s="1"/>
      <c r="I13" s="1"/>
    </row>
    <row r="14" spans="1:9" x14ac:dyDescent="0.4">
      <c r="B14" s="3"/>
      <c r="C14" s="3"/>
      <c r="D14" s="3"/>
      <c r="E14" s="1">
        <v>0</v>
      </c>
      <c r="F14" s="4">
        <v>9.1397848000000004E-2</v>
      </c>
      <c r="H14" s="1"/>
      <c r="I14" s="1"/>
    </row>
    <row r="15" spans="1:9" x14ac:dyDescent="0.4">
      <c r="B15" s="3"/>
      <c r="C15" s="3"/>
      <c r="D15" s="3"/>
      <c r="E15" s="1">
        <v>8.0769219999999997</v>
      </c>
      <c r="F15" s="4">
        <v>0.20967741600000001</v>
      </c>
      <c r="H15" s="1"/>
      <c r="I15" s="1"/>
    </row>
    <row r="16" spans="1:9" x14ac:dyDescent="0.4">
      <c r="B16" s="3"/>
      <c r="C16" s="3"/>
      <c r="D16" s="3"/>
      <c r="E16" s="1">
        <v>80.76921999999999</v>
      </c>
      <c r="F16" s="4">
        <v>0.39784945600000005</v>
      </c>
      <c r="H16" s="1"/>
      <c r="I16" s="1"/>
    </row>
    <row r="17" spans="2:9" x14ac:dyDescent="0.4">
      <c r="B17" s="3"/>
      <c r="C17" s="3"/>
      <c r="D17" s="3"/>
      <c r="E17" s="1">
        <v>8.0769219999999997</v>
      </c>
      <c r="F17" s="4">
        <v>0</v>
      </c>
      <c r="H17" s="1"/>
      <c r="I17" s="1"/>
    </row>
    <row r="18" spans="2:9" x14ac:dyDescent="0.4">
      <c r="B18" s="3"/>
      <c r="C18" s="3"/>
      <c r="D18" s="3"/>
      <c r="E18" s="1">
        <v>0</v>
      </c>
      <c r="F18" s="4">
        <v>-0.102150536</v>
      </c>
      <c r="H18" s="1"/>
      <c r="I18" s="1"/>
    </row>
    <row r="19" spans="2:9" x14ac:dyDescent="0.4">
      <c r="B19" s="3"/>
      <c r="C19" s="3"/>
      <c r="D19" s="3"/>
      <c r="E19" s="1">
        <v>-8.0769219999999997</v>
      </c>
      <c r="F19" s="4">
        <v>-0.19892472800000002</v>
      </c>
      <c r="H19" s="1"/>
      <c r="I19" s="1"/>
    </row>
    <row r="20" spans="2:9" x14ac:dyDescent="0.4">
      <c r="B20" s="3"/>
      <c r="C20" s="3"/>
      <c r="D20" s="3"/>
      <c r="E20" s="1">
        <v>-86.538449999999997</v>
      </c>
      <c r="F20" s="4">
        <v>-0.381720424</v>
      </c>
      <c r="H20" s="1"/>
      <c r="I20" s="1"/>
    </row>
    <row r="21" spans="2:9" x14ac:dyDescent="0.4">
      <c r="B21" s="3" t="s">
        <v>0</v>
      </c>
      <c r="C21" s="3" t="s">
        <v>1</v>
      </c>
      <c r="D21" s="3"/>
      <c r="E21" s="3"/>
      <c r="F21" s="3"/>
    </row>
    <row r="22" spans="2:9" x14ac:dyDescent="0.4">
      <c r="B22" s="3">
        <v>0.57692299999999996</v>
      </c>
      <c r="C22" s="3">
        <v>2.6881720000000001E-2</v>
      </c>
      <c r="D22" s="3"/>
      <c r="E22" s="3"/>
      <c r="F22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3BFC-5992-4347-95FE-7665E91C3C56}">
  <dimension ref="A1:E4"/>
  <sheetViews>
    <sheetView workbookViewId="0">
      <selection activeCell="D4" sqref="D4:E4"/>
    </sheetView>
  </sheetViews>
  <sheetFormatPr defaultRowHeight="13.9" x14ac:dyDescent="0.4"/>
  <cols>
    <col min="4" max="4" width="13.33203125" bestFit="1" customWidth="1"/>
    <col min="5" max="5" width="15.73046875" customWidth="1"/>
  </cols>
  <sheetData>
    <row r="1" spans="1:5" x14ac:dyDescent="0.4">
      <c r="A1">
        <v>95</v>
      </c>
      <c r="B1">
        <v>150</v>
      </c>
    </row>
    <row r="2" spans="1:5" x14ac:dyDescent="0.4">
      <c r="A2">
        <v>12.8</v>
      </c>
      <c r="B2">
        <v>13.2</v>
      </c>
      <c r="D2" s="1">
        <f>0.576923*A2</f>
        <v>7.3846144000000002</v>
      </c>
      <c r="E2" s="1">
        <f>0.576923*B2</f>
        <v>7.6153835999999995</v>
      </c>
    </row>
    <row r="4" spans="1:5" x14ac:dyDescent="0.4">
      <c r="A4">
        <v>4.2</v>
      </c>
      <c r="B4">
        <v>4.2</v>
      </c>
      <c r="D4" s="4">
        <f>0.02688172*A4</f>
        <v>0.11290322400000001</v>
      </c>
      <c r="E4" s="4">
        <f>0.02688172*B4</f>
        <v>0.11290322400000001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F4CB-0DD1-4AE3-8F07-8C5899890B1E}">
  <dimension ref="A1:P20"/>
  <sheetViews>
    <sheetView workbookViewId="0">
      <selection activeCell="I3" sqref="I3"/>
    </sheetView>
  </sheetViews>
  <sheetFormatPr defaultRowHeight="13.9" x14ac:dyDescent="0.4"/>
  <cols>
    <col min="5" max="5" width="9.06640625" style="6"/>
  </cols>
  <sheetData>
    <row r="1" spans="1:16" x14ac:dyDescent="0.4">
      <c r="A1">
        <v>1</v>
      </c>
      <c r="B1">
        <v>7</v>
      </c>
      <c r="C1">
        <v>2.4</v>
      </c>
      <c r="E1" s="1">
        <f>0.576923*B1</f>
        <v>4.0384609999999999</v>
      </c>
      <c r="F1" s="5">
        <f>0.02688172*C1</f>
        <v>6.4516128000000006E-2</v>
      </c>
      <c r="G1" s="7">
        <f t="shared" ref="G1:G20" si="0">795774.7*F1/E1</f>
        <v>12712.838480887052</v>
      </c>
      <c r="H1" s="8">
        <v>12712.838480887052</v>
      </c>
      <c r="K1">
        <v>4.0384609999999999</v>
      </c>
      <c r="L1">
        <v>6.4516128000000006E-2</v>
      </c>
      <c r="O1">
        <v>4.0384609999999999</v>
      </c>
      <c r="P1">
        <v>12712.838480887052</v>
      </c>
    </row>
    <row r="2" spans="1:16" x14ac:dyDescent="0.4">
      <c r="A2">
        <v>2</v>
      </c>
      <c r="B2">
        <v>13.7</v>
      </c>
      <c r="C2">
        <v>2.68</v>
      </c>
      <c r="E2" s="1">
        <f t="shared" ref="E2:E20" si="1">0.576923*B2</f>
        <v>7.903845099999999</v>
      </c>
      <c r="F2" s="5">
        <f t="shared" ref="F2:F20" si="2">0.02688172*C2</f>
        <v>7.2043009600000013E-2</v>
      </c>
      <c r="G2" s="7">
        <f t="shared" si="0"/>
        <v>7253.4321746180394</v>
      </c>
      <c r="H2" s="8">
        <v>7253.4321746180394</v>
      </c>
      <c r="K2">
        <v>7.903845099999999</v>
      </c>
      <c r="L2">
        <v>7.2043009600000013E-2</v>
      </c>
      <c r="O2">
        <v>7.903845099999999</v>
      </c>
      <c r="P2">
        <v>7253.4321746180394</v>
      </c>
    </row>
    <row r="3" spans="1:16" x14ac:dyDescent="0.4">
      <c r="A3">
        <v>3</v>
      </c>
      <c r="B3">
        <v>17.8</v>
      </c>
      <c r="C3">
        <v>3.76</v>
      </c>
      <c r="E3" s="6">
        <f t="shared" si="1"/>
        <v>10.2692294</v>
      </c>
      <c r="F3" s="4">
        <f t="shared" si="2"/>
        <v>0.1010752672</v>
      </c>
      <c r="G3" s="7">
        <f t="shared" si="0"/>
        <v>7832.4416857899614</v>
      </c>
      <c r="H3" s="8">
        <v>7832.4416857899614</v>
      </c>
      <c r="K3">
        <v>10.2692294</v>
      </c>
      <c r="L3">
        <v>0.1010752672</v>
      </c>
      <c r="O3">
        <v>10.2692294</v>
      </c>
      <c r="P3">
        <v>7832.4416857899614</v>
      </c>
    </row>
    <row r="4" spans="1:16" x14ac:dyDescent="0.4">
      <c r="A4">
        <v>4</v>
      </c>
      <c r="B4">
        <v>23</v>
      </c>
      <c r="C4">
        <v>5.5</v>
      </c>
      <c r="E4" s="6">
        <f t="shared" si="1"/>
        <v>13.269228999999999</v>
      </c>
      <c r="F4" s="4">
        <f t="shared" si="2"/>
        <v>0.14784946000000002</v>
      </c>
      <c r="G4" s="7">
        <f t="shared" si="0"/>
        <v>8866.7442303288317</v>
      </c>
      <c r="H4" s="8">
        <v>8866.7442303288317</v>
      </c>
      <c r="K4">
        <v>13.269228999999999</v>
      </c>
      <c r="L4">
        <v>0.14784946000000002</v>
      </c>
      <c r="O4">
        <v>13.269228999999999</v>
      </c>
      <c r="P4">
        <v>8866.7442303288317</v>
      </c>
    </row>
    <row r="5" spans="1:16" x14ac:dyDescent="0.4">
      <c r="A5">
        <v>5</v>
      </c>
      <c r="B5">
        <v>30.6</v>
      </c>
      <c r="C5">
        <v>6.7</v>
      </c>
      <c r="E5" s="6">
        <f t="shared" si="1"/>
        <v>17.653843800000001</v>
      </c>
      <c r="F5" s="4">
        <f t="shared" si="2"/>
        <v>0.18010752400000002</v>
      </c>
      <c r="G5" s="7">
        <f t="shared" si="0"/>
        <v>8118.6291496950262</v>
      </c>
      <c r="H5" s="8">
        <v>8118.6291496950262</v>
      </c>
      <c r="K5">
        <v>17.653843800000001</v>
      </c>
      <c r="L5">
        <v>0.18010752400000002</v>
      </c>
      <c r="O5">
        <v>17.653843800000001</v>
      </c>
      <c r="P5">
        <v>8118.6291496950262</v>
      </c>
    </row>
    <row r="6" spans="1:16" x14ac:dyDescent="0.4">
      <c r="A6">
        <v>6</v>
      </c>
      <c r="B6">
        <v>36.799999999999997</v>
      </c>
      <c r="C6">
        <v>7.8</v>
      </c>
      <c r="E6" s="6">
        <f t="shared" si="1"/>
        <v>21.230766399999997</v>
      </c>
      <c r="F6" s="4">
        <f t="shared" si="2"/>
        <v>0.20967741600000001</v>
      </c>
      <c r="G6" s="7">
        <f t="shared" si="0"/>
        <v>7859.1596587005552</v>
      </c>
      <c r="H6" s="8">
        <v>7859.1596587005552</v>
      </c>
      <c r="K6">
        <v>21.230766399999997</v>
      </c>
      <c r="L6">
        <v>0.20967741600000001</v>
      </c>
      <c r="O6">
        <v>21.230766399999997</v>
      </c>
      <c r="P6">
        <v>7859.1596587005552</v>
      </c>
    </row>
    <row r="7" spans="1:16" x14ac:dyDescent="0.4">
      <c r="A7">
        <v>7</v>
      </c>
      <c r="B7">
        <v>44.4</v>
      </c>
      <c r="C7">
        <v>9.6</v>
      </c>
      <c r="E7" s="6">
        <f t="shared" si="1"/>
        <v>25.615381199999998</v>
      </c>
      <c r="F7" s="4">
        <f t="shared" si="2"/>
        <v>0.25806451200000002</v>
      </c>
      <c r="G7" s="7">
        <f t="shared" si="0"/>
        <v>8017.1053483071501</v>
      </c>
      <c r="H7" s="8">
        <v>8017.1053483071501</v>
      </c>
      <c r="K7">
        <v>25.615381199999998</v>
      </c>
      <c r="L7">
        <v>0.25806451200000002</v>
      </c>
      <c r="O7">
        <v>25.615381199999998</v>
      </c>
      <c r="P7">
        <v>8017.1053483071501</v>
      </c>
    </row>
    <row r="8" spans="1:16" x14ac:dyDescent="0.4">
      <c r="A8">
        <v>8</v>
      </c>
      <c r="B8">
        <v>53</v>
      </c>
      <c r="C8">
        <v>10.8</v>
      </c>
      <c r="E8" s="6">
        <f t="shared" si="1"/>
        <v>30.576918999999997</v>
      </c>
      <c r="F8" s="4">
        <f t="shared" si="2"/>
        <v>0.29032257600000005</v>
      </c>
      <c r="G8" s="7">
        <f t="shared" si="0"/>
        <v>7555.7436254328722</v>
      </c>
      <c r="H8" s="8">
        <v>7555.7436254328722</v>
      </c>
      <c r="K8">
        <v>30.576918999999997</v>
      </c>
      <c r="L8">
        <v>0.29032257600000005</v>
      </c>
      <c r="O8">
        <v>30.576918999999997</v>
      </c>
      <c r="P8">
        <v>7555.7436254328722</v>
      </c>
    </row>
    <row r="9" spans="1:16" x14ac:dyDescent="0.4">
      <c r="A9">
        <v>9</v>
      </c>
      <c r="B9">
        <v>57</v>
      </c>
      <c r="C9">
        <v>10.9</v>
      </c>
      <c r="E9" s="6">
        <f t="shared" si="1"/>
        <v>32.884611</v>
      </c>
      <c r="F9" s="4">
        <f t="shared" si="2"/>
        <v>0.29301074800000004</v>
      </c>
      <c r="G9" s="7">
        <f t="shared" si="0"/>
        <v>7090.5670766935818</v>
      </c>
      <c r="H9" s="8">
        <v>7090.5670766935818</v>
      </c>
      <c r="K9">
        <v>32.884611</v>
      </c>
      <c r="L9">
        <v>0.29301074800000004</v>
      </c>
      <c r="O9">
        <v>32.884611</v>
      </c>
      <c r="P9">
        <v>7090.5670766935818</v>
      </c>
    </row>
    <row r="10" spans="1:16" x14ac:dyDescent="0.4">
      <c r="A10">
        <v>10</v>
      </c>
      <c r="B10">
        <v>61</v>
      </c>
      <c r="C10">
        <v>11.7</v>
      </c>
      <c r="E10" s="6">
        <f t="shared" si="1"/>
        <v>35.192302999999995</v>
      </c>
      <c r="F10" s="4">
        <f t="shared" si="2"/>
        <v>0.31451612400000001</v>
      </c>
      <c r="G10" s="7">
        <f t="shared" si="0"/>
        <v>7111.895297709355</v>
      </c>
      <c r="H10" s="8">
        <v>7111.895297709355</v>
      </c>
      <c r="K10">
        <v>35.192302999999995</v>
      </c>
      <c r="L10">
        <v>0.31451612400000001</v>
      </c>
      <c r="O10">
        <v>35.192302999999995</v>
      </c>
      <c r="P10">
        <v>7111.895297709355</v>
      </c>
    </row>
    <row r="11" spans="1:16" x14ac:dyDescent="0.4">
      <c r="A11">
        <v>11</v>
      </c>
      <c r="B11">
        <v>67</v>
      </c>
      <c r="C11">
        <v>11.9</v>
      </c>
      <c r="E11" s="6">
        <f t="shared" si="1"/>
        <v>38.653841</v>
      </c>
      <c r="F11" s="4">
        <f t="shared" si="2"/>
        <v>0.31989246800000004</v>
      </c>
      <c r="G11" s="7">
        <f t="shared" si="0"/>
        <v>6585.6930687679815</v>
      </c>
      <c r="H11" s="8">
        <v>6585.6930687679815</v>
      </c>
      <c r="K11">
        <v>38.653841</v>
      </c>
      <c r="L11">
        <v>0.31989246800000004</v>
      </c>
      <c r="O11">
        <v>38.653841</v>
      </c>
      <c r="P11">
        <v>6585.6930687679815</v>
      </c>
    </row>
    <row r="12" spans="1:16" x14ac:dyDescent="0.4">
      <c r="A12">
        <v>12</v>
      </c>
      <c r="B12">
        <v>72</v>
      </c>
      <c r="C12">
        <v>12.5</v>
      </c>
      <c r="E12" s="6">
        <f t="shared" si="1"/>
        <v>41.538455999999996</v>
      </c>
      <c r="F12" s="4">
        <f t="shared" si="2"/>
        <v>0.33602150000000003</v>
      </c>
      <c r="G12" s="7">
        <f t="shared" si="0"/>
        <v>6437.3458742917655</v>
      </c>
      <c r="H12" s="8">
        <v>6437.3458742917655</v>
      </c>
      <c r="K12">
        <v>41.538455999999996</v>
      </c>
      <c r="L12">
        <v>0.33602150000000003</v>
      </c>
      <c r="O12">
        <v>41.538455999999996</v>
      </c>
      <c r="P12">
        <v>6437.3458742917655</v>
      </c>
    </row>
    <row r="13" spans="1:16" x14ac:dyDescent="0.4">
      <c r="A13">
        <v>13</v>
      </c>
      <c r="B13">
        <v>76</v>
      </c>
      <c r="C13">
        <v>12.7</v>
      </c>
      <c r="E13" s="6">
        <f t="shared" si="1"/>
        <v>43.846147999999999</v>
      </c>
      <c r="F13" s="4">
        <f t="shared" si="2"/>
        <v>0.34139784400000001</v>
      </c>
      <c r="G13" s="7">
        <f t="shared" si="0"/>
        <v>6196.1148078446204</v>
      </c>
      <c r="H13" s="8">
        <v>6196.1148078446204</v>
      </c>
      <c r="K13">
        <v>43.846147999999999</v>
      </c>
      <c r="L13">
        <v>0.34139784400000001</v>
      </c>
      <c r="O13">
        <v>43.846147999999999</v>
      </c>
      <c r="P13">
        <v>6196.1148078446204</v>
      </c>
    </row>
    <row r="14" spans="1:16" x14ac:dyDescent="0.4">
      <c r="A14">
        <v>14</v>
      </c>
      <c r="B14">
        <v>82</v>
      </c>
      <c r="C14">
        <v>13</v>
      </c>
      <c r="E14" s="6">
        <f t="shared" si="1"/>
        <v>47.307685999999997</v>
      </c>
      <c r="F14" s="4">
        <f t="shared" si="2"/>
        <v>0.34946236000000003</v>
      </c>
      <c r="G14" s="7">
        <f t="shared" si="0"/>
        <v>5878.3958422800897</v>
      </c>
      <c r="H14" s="8">
        <v>5878.3958422800897</v>
      </c>
      <c r="K14">
        <v>47.307685999999997</v>
      </c>
      <c r="L14">
        <v>0.34946236000000003</v>
      </c>
      <c r="O14">
        <v>47.307685999999997</v>
      </c>
      <c r="P14">
        <v>5878.3958422800897</v>
      </c>
    </row>
    <row r="15" spans="1:16" x14ac:dyDescent="0.4">
      <c r="A15">
        <v>15</v>
      </c>
      <c r="B15">
        <v>88</v>
      </c>
      <c r="C15">
        <v>13.4</v>
      </c>
      <c r="E15" s="6">
        <f t="shared" si="1"/>
        <v>50.769223999999994</v>
      </c>
      <c r="F15" s="4">
        <f t="shared" si="2"/>
        <v>0.36021504800000004</v>
      </c>
      <c r="G15" s="7">
        <f t="shared" si="0"/>
        <v>5646.1375450151781</v>
      </c>
      <c r="H15" s="8">
        <v>5646.1375450151781</v>
      </c>
      <c r="K15">
        <v>50.769223999999994</v>
      </c>
      <c r="L15">
        <v>0.36021504800000004</v>
      </c>
      <c r="O15">
        <v>50.769223999999994</v>
      </c>
      <c r="P15">
        <v>5646.1375450151781</v>
      </c>
    </row>
    <row r="16" spans="1:16" x14ac:dyDescent="0.4">
      <c r="A16">
        <v>16</v>
      </c>
      <c r="B16">
        <v>100</v>
      </c>
      <c r="C16">
        <v>13.7</v>
      </c>
      <c r="E16" s="6">
        <f t="shared" si="1"/>
        <v>57.692299999999996</v>
      </c>
      <c r="F16" s="4">
        <f t="shared" si="2"/>
        <v>0.368279564</v>
      </c>
      <c r="G16" s="7">
        <f t="shared" si="0"/>
        <v>5079.8383763211177</v>
      </c>
      <c r="H16" s="8">
        <v>5079.8383763211177</v>
      </c>
      <c r="K16">
        <v>57.692299999999996</v>
      </c>
      <c r="L16">
        <v>0.368279564</v>
      </c>
      <c r="O16">
        <v>57.692299999999996</v>
      </c>
      <c r="P16">
        <v>5079.8383763211177</v>
      </c>
    </row>
    <row r="17" spans="1:16" x14ac:dyDescent="0.4">
      <c r="A17">
        <v>17</v>
      </c>
      <c r="B17">
        <v>108</v>
      </c>
      <c r="C17">
        <v>14.4</v>
      </c>
      <c r="E17" s="6">
        <f t="shared" si="1"/>
        <v>62.307683999999995</v>
      </c>
      <c r="F17" s="4">
        <f t="shared" si="2"/>
        <v>0.38709676800000004</v>
      </c>
      <c r="G17" s="7">
        <f t="shared" si="0"/>
        <v>4943.8816314560763</v>
      </c>
      <c r="H17" s="8">
        <v>4943.8816314560763</v>
      </c>
      <c r="K17">
        <v>62.307683999999995</v>
      </c>
      <c r="L17">
        <v>0.38709676800000004</v>
      </c>
      <c r="O17">
        <v>62.307683999999995</v>
      </c>
      <c r="P17">
        <v>4943.8816314560763</v>
      </c>
    </row>
    <row r="18" spans="1:16" x14ac:dyDescent="0.4">
      <c r="A18">
        <v>18</v>
      </c>
      <c r="B18">
        <v>120</v>
      </c>
      <c r="C18">
        <v>14.5</v>
      </c>
      <c r="E18" s="6">
        <f t="shared" si="1"/>
        <v>69.230759999999989</v>
      </c>
      <c r="F18" s="4">
        <f t="shared" si="2"/>
        <v>0.38978494000000002</v>
      </c>
      <c r="G18" s="7">
        <f t="shared" si="0"/>
        <v>4480.3927285070686</v>
      </c>
      <c r="H18" s="8">
        <v>4480.3927285070686</v>
      </c>
      <c r="K18">
        <v>69.230759999999989</v>
      </c>
      <c r="L18">
        <v>0.38978494000000002</v>
      </c>
      <c r="O18">
        <v>69.230759999999989</v>
      </c>
      <c r="P18">
        <v>4480.3927285070686</v>
      </c>
    </row>
    <row r="19" spans="1:16" x14ac:dyDescent="0.4">
      <c r="A19">
        <v>19</v>
      </c>
      <c r="B19">
        <v>128</v>
      </c>
      <c r="C19">
        <v>14.5</v>
      </c>
      <c r="E19" s="6">
        <f t="shared" si="1"/>
        <v>73.846143999999995</v>
      </c>
      <c r="F19" s="4">
        <f t="shared" si="2"/>
        <v>0.38978494000000002</v>
      </c>
      <c r="G19" s="7">
        <f t="shared" si="0"/>
        <v>4200.3681829753768</v>
      </c>
      <c r="H19" s="8">
        <v>4200.3681829753768</v>
      </c>
      <c r="K19">
        <v>73.846143999999995</v>
      </c>
      <c r="L19">
        <v>0.38978494000000002</v>
      </c>
      <c r="O19">
        <v>73.846143999999995</v>
      </c>
      <c r="P19">
        <v>4200.3681829753768</v>
      </c>
    </row>
    <row r="20" spans="1:16" x14ac:dyDescent="0.4">
      <c r="A20">
        <v>20</v>
      </c>
      <c r="B20">
        <v>158</v>
      </c>
      <c r="C20">
        <v>15</v>
      </c>
      <c r="E20" s="6">
        <f t="shared" si="1"/>
        <v>91.153833999999989</v>
      </c>
      <c r="F20" s="4">
        <f t="shared" si="2"/>
        <v>0.40322580000000002</v>
      </c>
      <c r="G20" s="7">
        <f t="shared" si="0"/>
        <v>3520.1688831570159</v>
      </c>
      <c r="H20" s="8">
        <v>3520.1688831570159</v>
      </c>
      <c r="K20">
        <v>91.153833999999989</v>
      </c>
      <c r="L20">
        <v>0.40322580000000002</v>
      </c>
      <c r="O20">
        <v>91.153833999999989</v>
      </c>
      <c r="P20">
        <v>3520.1688831570159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6DEB-261C-4994-8F32-282642A00928}">
  <dimension ref="A1:E7"/>
  <sheetViews>
    <sheetView workbookViewId="0">
      <selection activeCell="A5" sqref="A5:C5"/>
    </sheetView>
  </sheetViews>
  <sheetFormatPr defaultRowHeight="13.9" x14ac:dyDescent="0.4"/>
  <sheetData>
    <row r="1" spans="1:5" x14ac:dyDescent="0.4">
      <c r="A1">
        <v>20</v>
      </c>
      <c r="B1">
        <v>40</v>
      </c>
      <c r="C1">
        <v>60</v>
      </c>
    </row>
    <row r="2" spans="1:5" x14ac:dyDescent="0.4">
      <c r="A2">
        <v>24.2</v>
      </c>
      <c r="B2">
        <v>24</v>
      </c>
      <c r="C2">
        <v>24</v>
      </c>
    </row>
    <row r="3" spans="1:5" x14ac:dyDescent="0.4">
      <c r="A3" s="4">
        <f>A2*0.0277777</f>
        <v>0.67222033999999997</v>
      </c>
      <c r="B3" s="4">
        <f t="shared" ref="B3:C3" si="0">B2*0.0277777</f>
        <v>0.66666479999999995</v>
      </c>
      <c r="C3" s="4">
        <f t="shared" si="0"/>
        <v>0.66666479999999995</v>
      </c>
      <c r="E3" t="s">
        <v>3</v>
      </c>
    </row>
    <row r="4" spans="1:5" x14ac:dyDescent="0.4">
      <c r="A4">
        <v>16.399999999999999</v>
      </c>
      <c r="B4">
        <v>17</v>
      </c>
      <c r="C4">
        <v>17.399999999999999</v>
      </c>
      <c r="E4">
        <v>2.7777699999999999E-2</v>
      </c>
    </row>
    <row r="5" spans="1:5" x14ac:dyDescent="0.4">
      <c r="A5" s="4">
        <f>A4*0.0277777</f>
        <v>0.45555427999999992</v>
      </c>
      <c r="B5" s="4">
        <f t="shared" ref="B5:C5" si="1">B4*0.0277777</f>
        <v>0.4722209</v>
      </c>
      <c r="C5" s="4">
        <f t="shared" si="1"/>
        <v>0.48333197999999994</v>
      </c>
    </row>
    <row r="6" spans="1:5" x14ac:dyDescent="0.4">
      <c r="A6">
        <v>88</v>
      </c>
      <c r="B6">
        <v>102</v>
      </c>
      <c r="C6">
        <v>113</v>
      </c>
      <c r="E6" t="s">
        <v>2</v>
      </c>
    </row>
    <row r="7" spans="1:5" x14ac:dyDescent="0.4">
      <c r="A7">
        <f>A6</f>
        <v>88</v>
      </c>
      <c r="B7">
        <f t="shared" ref="B7:C7" si="2">B6</f>
        <v>102</v>
      </c>
      <c r="C7">
        <f t="shared" si="2"/>
        <v>113</v>
      </c>
      <c r="E7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2F5C-580E-45BA-974B-83CAB409F3EA}">
  <dimension ref="A1:J21"/>
  <sheetViews>
    <sheetView workbookViewId="0">
      <selection activeCell="O14" sqref="O14"/>
    </sheetView>
  </sheetViews>
  <sheetFormatPr defaultRowHeight="13.9" x14ac:dyDescent="0.4"/>
  <sheetData>
    <row r="1" spans="1:10" x14ac:dyDescent="0.4">
      <c r="A1">
        <v>1</v>
      </c>
      <c r="B1">
        <v>0.01</v>
      </c>
      <c r="C1">
        <v>9.6999999999999993</v>
      </c>
      <c r="D1">
        <v>10</v>
      </c>
      <c r="F1" t="s">
        <v>0</v>
      </c>
      <c r="G1">
        <v>1153.846</v>
      </c>
      <c r="I1">
        <v>11.538460000000001</v>
      </c>
      <c r="J1">
        <v>15290.358405210538</v>
      </c>
    </row>
    <row r="2" spans="1:10" x14ac:dyDescent="0.4">
      <c r="A2">
        <v>2</v>
      </c>
      <c r="B2">
        <v>0.02</v>
      </c>
      <c r="C2">
        <v>8.9</v>
      </c>
      <c r="D2">
        <v>7.6</v>
      </c>
      <c r="F2" t="s">
        <v>4</v>
      </c>
      <c r="G2">
        <v>0.57692299999999996</v>
      </c>
      <c r="I2">
        <v>23.076920000000001</v>
      </c>
      <c r="J2">
        <v>12665.22720934967</v>
      </c>
    </row>
    <row r="3" spans="1:10" x14ac:dyDescent="0.4">
      <c r="A3">
        <v>3</v>
      </c>
      <c r="B3">
        <v>0.03</v>
      </c>
      <c r="C3">
        <v>8.6</v>
      </c>
      <c r="D3">
        <v>4.5</v>
      </c>
      <c r="F3" t="s">
        <v>5</v>
      </c>
      <c r="G3">
        <v>1.0752690000000001E-2</v>
      </c>
      <c r="I3">
        <v>34.615380000000002</v>
      </c>
      <c r="J3">
        <v>7760.7458649702321</v>
      </c>
    </row>
    <row r="4" spans="1:10" x14ac:dyDescent="0.4">
      <c r="A4">
        <v>4</v>
      </c>
      <c r="B4">
        <v>0.04</v>
      </c>
      <c r="C4">
        <v>8.3000000000000007</v>
      </c>
      <c r="D4">
        <v>3.2</v>
      </c>
      <c r="I4">
        <v>46.153840000000002</v>
      </c>
      <c r="J4">
        <v>5718.2256011775298</v>
      </c>
    </row>
    <row r="5" spans="1:10" x14ac:dyDescent="0.4">
      <c r="A5">
        <v>5</v>
      </c>
      <c r="B5">
        <v>0.05</v>
      </c>
      <c r="C5">
        <v>8</v>
      </c>
      <c r="D5">
        <v>2.2400000000000002</v>
      </c>
      <c r="I5">
        <v>57.692300000000003</v>
      </c>
      <c r="J5">
        <v>4152.8613428551826</v>
      </c>
    </row>
    <row r="6" spans="1:10" x14ac:dyDescent="0.4">
      <c r="A6">
        <v>6</v>
      </c>
      <c r="B6">
        <v>0.06</v>
      </c>
      <c r="C6">
        <v>8.1</v>
      </c>
      <c r="D6">
        <v>1.64</v>
      </c>
      <c r="I6">
        <v>69.230760000000004</v>
      </c>
      <c r="J6">
        <v>3002.9508828406078</v>
      </c>
    </row>
    <row r="7" spans="1:10" x14ac:dyDescent="0.4">
      <c r="A7">
        <v>7</v>
      </c>
      <c r="B7">
        <v>7.0000000000000007E-2</v>
      </c>
      <c r="C7">
        <v>7.9</v>
      </c>
      <c r="D7">
        <v>1.24</v>
      </c>
      <c r="I7">
        <v>80.769220000000004</v>
      </c>
      <c r="J7">
        <v>2328.0054544034474</v>
      </c>
    </row>
    <row r="8" spans="1:10" x14ac:dyDescent="0.4">
      <c r="A8">
        <v>8</v>
      </c>
      <c r="B8">
        <v>0.08</v>
      </c>
      <c r="C8">
        <v>9.8000000000000007</v>
      </c>
      <c r="D8">
        <v>1.1200000000000001</v>
      </c>
      <c r="I8">
        <v>92.307680000000005</v>
      </c>
      <c r="J8">
        <v>1695.0454460633398</v>
      </c>
    </row>
    <row r="9" spans="1:10" x14ac:dyDescent="0.4">
      <c r="A9">
        <v>9</v>
      </c>
      <c r="B9">
        <v>0.09</v>
      </c>
      <c r="C9">
        <v>9.5</v>
      </c>
      <c r="D9">
        <v>1</v>
      </c>
      <c r="I9">
        <v>103.84613999999999</v>
      </c>
      <c r="J9">
        <v>1561.2260687425496</v>
      </c>
    </row>
    <row r="10" spans="1:10" x14ac:dyDescent="0.4">
      <c r="A10">
        <v>10</v>
      </c>
      <c r="B10">
        <v>0.1</v>
      </c>
      <c r="C10">
        <v>9.5</v>
      </c>
      <c r="D10">
        <v>0.8</v>
      </c>
      <c r="I10">
        <v>115.38460000000001</v>
      </c>
      <c r="J10">
        <v>1248.9808549940394</v>
      </c>
    </row>
    <row r="12" spans="1:10" x14ac:dyDescent="0.4">
      <c r="B12" s="7">
        <f>1153.846*B1</f>
        <v>11.538460000000001</v>
      </c>
      <c r="C12" s="6">
        <f>0.576923*C1</f>
        <v>5.5961530999999995</v>
      </c>
      <c r="D12" s="5">
        <f>0.01075269*D1</f>
        <v>0.10752690000000001</v>
      </c>
      <c r="E12" s="9">
        <v>15290.358405210538</v>
      </c>
      <c r="F12">
        <f>795774.7*D12/C12</f>
        <v>15290.358405210538</v>
      </c>
    </row>
    <row r="13" spans="1:10" x14ac:dyDescent="0.4">
      <c r="B13" s="7">
        <f t="shared" ref="B13:B21" si="0">1153.846*B2</f>
        <v>23.076920000000001</v>
      </c>
      <c r="C13" s="6">
        <f t="shared" ref="C13:C21" si="1">0.576923*C2</f>
        <v>5.1346147000000002</v>
      </c>
      <c r="D13" s="5">
        <f t="shared" ref="D13:D21" si="2">0.01075269*D2</f>
        <v>8.1720444000000003E-2</v>
      </c>
      <c r="E13" s="9">
        <v>12665.22720934967</v>
      </c>
      <c r="F13">
        <f t="shared" ref="F13:F21" si="3">795774.7*D13/C13</f>
        <v>12665.22720934967</v>
      </c>
    </row>
    <row r="14" spans="1:10" x14ac:dyDescent="0.4">
      <c r="B14" s="7">
        <f t="shared" si="0"/>
        <v>34.615380000000002</v>
      </c>
      <c r="C14" s="6">
        <f t="shared" si="1"/>
        <v>4.9615377999999994</v>
      </c>
      <c r="D14" s="5">
        <f t="shared" si="2"/>
        <v>4.8387105E-2</v>
      </c>
      <c r="E14" s="9">
        <v>7760.7458649702321</v>
      </c>
      <c r="F14">
        <f t="shared" si="3"/>
        <v>7760.7458649702321</v>
      </c>
    </row>
    <row r="15" spans="1:10" x14ac:dyDescent="0.4">
      <c r="B15" s="7">
        <f t="shared" si="0"/>
        <v>46.153840000000002</v>
      </c>
      <c r="C15" s="6">
        <f t="shared" si="1"/>
        <v>4.7884609000000005</v>
      </c>
      <c r="D15" s="5">
        <f t="shared" si="2"/>
        <v>3.4408608E-2</v>
      </c>
      <c r="E15" s="9">
        <v>5718.2256011775298</v>
      </c>
      <c r="F15">
        <f t="shared" si="3"/>
        <v>5718.2256011775298</v>
      </c>
    </row>
    <row r="16" spans="1:10" x14ac:dyDescent="0.4">
      <c r="B16" s="7">
        <f t="shared" si="0"/>
        <v>57.692300000000003</v>
      </c>
      <c r="C16" s="6">
        <f t="shared" si="1"/>
        <v>4.6153839999999997</v>
      </c>
      <c r="D16" s="5">
        <f t="shared" si="2"/>
        <v>2.4086025600000005E-2</v>
      </c>
      <c r="E16" s="9">
        <v>4152.8613428551826</v>
      </c>
      <c r="F16">
        <f t="shared" si="3"/>
        <v>4152.8613428551826</v>
      </c>
    </row>
    <row r="17" spans="2:6" x14ac:dyDescent="0.4">
      <c r="B17" s="7">
        <f t="shared" si="0"/>
        <v>69.230760000000004</v>
      </c>
      <c r="C17" s="6">
        <f t="shared" si="1"/>
        <v>4.6730762999999991</v>
      </c>
      <c r="D17" s="5">
        <f t="shared" si="2"/>
        <v>1.76344116E-2</v>
      </c>
      <c r="E17" s="9">
        <v>3002.9508828406078</v>
      </c>
      <c r="F17">
        <f t="shared" si="3"/>
        <v>3002.9508828406078</v>
      </c>
    </row>
    <row r="18" spans="2:6" x14ac:dyDescent="0.4">
      <c r="B18" s="7">
        <f t="shared" si="0"/>
        <v>80.769220000000004</v>
      </c>
      <c r="C18" s="6">
        <f t="shared" si="1"/>
        <v>4.5576917000000003</v>
      </c>
      <c r="D18" s="5">
        <f t="shared" si="2"/>
        <v>1.3333335600000001E-2</v>
      </c>
      <c r="E18" s="9">
        <v>2328.0054544034474</v>
      </c>
      <c r="F18">
        <f t="shared" si="3"/>
        <v>2328.0054544034474</v>
      </c>
    </row>
    <row r="19" spans="2:6" x14ac:dyDescent="0.4">
      <c r="B19" s="7">
        <f t="shared" si="0"/>
        <v>92.307680000000005</v>
      </c>
      <c r="C19" s="6">
        <f t="shared" si="1"/>
        <v>5.6538453999999998</v>
      </c>
      <c r="D19" s="5">
        <f t="shared" si="2"/>
        <v>1.2043012800000003E-2</v>
      </c>
      <c r="E19" s="9">
        <v>1695.0454460633398</v>
      </c>
      <c r="F19">
        <f t="shared" si="3"/>
        <v>1695.0454460633398</v>
      </c>
    </row>
    <row r="20" spans="2:6" x14ac:dyDescent="0.4">
      <c r="B20" s="7">
        <f>1153.846*B9</f>
        <v>103.84613999999999</v>
      </c>
      <c r="C20" s="6">
        <f t="shared" si="1"/>
        <v>5.4807684999999999</v>
      </c>
      <c r="D20" s="5">
        <f t="shared" si="2"/>
        <v>1.0752690000000001E-2</v>
      </c>
      <c r="E20" s="9">
        <v>1561.2260687425496</v>
      </c>
      <c r="F20">
        <f t="shared" si="3"/>
        <v>1561.2260687425496</v>
      </c>
    </row>
    <row r="21" spans="2:6" x14ac:dyDescent="0.4">
      <c r="B21" s="7">
        <f t="shared" si="0"/>
        <v>115.38460000000001</v>
      </c>
      <c r="C21" s="6">
        <f t="shared" si="1"/>
        <v>5.4807684999999999</v>
      </c>
      <c r="D21" s="5">
        <f t="shared" si="2"/>
        <v>8.6021520000000001E-3</v>
      </c>
      <c r="E21" s="9">
        <v>1248.9808549940394</v>
      </c>
      <c r="F21">
        <f t="shared" si="3"/>
        <v>1248.9808549940394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DDCD-E8F8-4F16-8217-CEB7395D84BD}">
  <dimension ref="A1:J43"/>
  <sheetViews>
    <sheetView workbookViewId="0">
      <selection activeCell="F3" sqref="F3"/>
    </sheetView>
  </sheetViews>
  <sheetFormatPr defaultRowHeight="13.9" x14ac:dyDescent="0.4"/>
  <sheetData>
    <row r="1" spans="1:10" x14ac:dyDescent="0.4">
      <c r="C1">
        <v>5.9</v>
      </c>
      <c r="E1">
        <f>8.333333*B1</f>
        <v>0</v>
      </c>
      <c r="F1" s="7">
        <f>(2*B1-1.591549*C1)/(0.24)</f>
        <v>-39.125579583333341</v>
      </c>
      <c r="I1" t="s">
        <v>0</v>
      </c>
      <c r="J1">
        <v>8.3333332999999996</v>
      </c>
    </row>
    <row r="2" spans="1:10" x14ac:dyDescent="0.4">
      <c r="A2">
        <v>1</v>
      </c>
      <c r="B2">
        <v>30</v>
      </c>
      <c r="C2">
        <v>17.899999999999999</v>
      </c>
      <c r="E2">
        <f t="shared" ref="E2:E21" si="0">8.333333*B2</f>
        <v>249.99999</v>
      </c>
      <c r="F2" s="7">
        <f>(2*B2-1.591549*C2)/(0.24)</f>
        <v>131.29697041666668</v>
      </c>
    </row>
    <row r="3" spans="1:10" x14ac:dyDescent="0.4">
      <c r="A3">
        <v>2</v>
      </c>
      <c r="B3">
        <v>60</v>
      </c>
      <c r="C3">
        <v>29.9</v>
      </c>
      <c r="E3">
        <f t="shared" si="0"/>
        <v>499.99997999999999</v>
      </c>
      <c r="F3" s="7">
        <f t="shared" ref="F3:F21" si="1">(2*B3-1.591549*C3)/(0.24)</f>
        <v>301.71952041666668</v>
      </c>
    </row>
    <row r="4" spans="1:10" x14ac:dyDescent="0.4">
      <c r="A4">
        <v>3</v>
      </c>
      <c r="B4">
        <v>90</v>
      </c>
      <c r="C4">
        <v>42.6</v>
      </c>
      <c r="E4">
        <f t="shared" si="0"/>
        <v>749.99996999999996</v>
      </c>
      <c r="F4" s="7">
        <f t="shared" si="1"/>
        <v>467.50005249999998</v>
      </c>
    </row>
    <row r="5" spans="1:10" x14ac:dyDescent="0.4">
      <c r="A5">
        <v>4</v>
      </c>
      <c r="B5">
        <v>120</v>
      </c>
      <c r="C5">
        <v>56.2</v>
      </c>
      <c r="E5">
        <f t="shared" si="0"/>
        <v>999.99995999999999</v>
      </c>
      <c r="F5" s="7">
        <f t="shared" si="1"/>
        <v>627.31227583333327</v>
      </c>
    </row>
    <row r="6" spans="1:10" x14ac:dyDescent="0.4">
      <c r="A6">
        <v>5</v>
      </c>
      <c r="B6">
        <v>150</v>
      </c>
      <c r="C6">
        <v>72.099999999999994</v>
      </c>
      <c r="E6">
        <f t="shared" si="0"/>
        <v>1249.9999499999999</v>
      </c>
      <c r="F6" s="7">
        <f t="shared" si="1"/>
        <v>771.87215458333333</v>
      </c>
    </row>
    <row r="7" spans="1:10" x14ac:dyDescent="0.4">
      <c r="A7">
        <v>6</v>
      </c>
      <c r="B7">
        <v>180</v>
      </c>
      <c r="C7">
        <v>90.5</v>
      </c>
      <c r="E7">
        <f t="shared" si="0"/>
        <v>1499.9999399999999</v>
      </c>
      <c r="F7" s="7">
        <f t="shared" si="1"/>
        <v>899.85339791666661</v>
      </c>
    </row>
    <row r="8" spans="1:10" x14ac:dyDescent="0.4">
      <c r="A8">
        <v>7</v>
      </c>
      <c r="B8">
        <v>210</v>
      </c>
      <c r="C8">
        <v>110.9</v>
      </c>
      <c r="E8">
        <f t="shared" si="0"/>
        <v>1749.9999299999999</v>
      </c>
      <c r="F8" s="7">
        <f t="shared" si="1"/>
        <v>1014.5717329166666</v>
      </c>
    </row>
    <row r="9" spans="1:10" x14ac:dyDescent="0.4">
      <c r="A9">
        <v>8</v>
      </c>
      <c r="B9">
        <v>240</v>
      </c>
      <c r="C9">
        <v>130.80000000000001</v>
      </c>
      <c r="E9">
        <f t="shared" si="0"/>
        <v>1999.99992</v>
      </c>
      <c r="F9" s="7">
        <f t="shared" si="1"/>
        <v>1132.6057949999999</v>
      </c>
    </row>
    <row r="10" spans="1:10" x14ac:dyDescent="0.4">
      <c r="A10">
        <v>9</v>
      </c>
      <c r="B10">
        <v>270</v>
      </c>
      <c r="C10">
        <v>153</v>
      </c>
      <c r="E10">
        <f t="shared" si="0"/>
        <v>2249.99991</v>
      </c>
      <c r="F10" s="7">
        <f t="shared" si="1"/>
        <v>1235.3875125</v>
      </c>
    </row>
    <row r="11" spans="1:10" x14ac:dyDescent="0.4">
      <c r="A11">
        <v>10</v>
      </c>
      <c r="B11">
        <v>300</v>
      </c>
      <c r="C11">
        <v>172.9</v>
      </c>
      <c r="E11">
        <f t="shared" si="0"/>
        <v>2499.9998999999998</v>
      </c>
      <c r="F11" s="7">
        <f t="shared" si="1"/>
        <v>1353.4215745833333</v>
      </c>
    </row>
    <row r="12" spans="1:10" x14ac:dyDescent="0.4">
      <c r="A12">
        <v>11</v>
      </c>
      <c r="B12">
        <v>330</v>
      </c>
      <c r="C12">
        <v>193.3</v>
      </c>
      <c r="E12">
        <f t="shared" si="0"/>
        <v>2749.9998900000001</v>
      </c>
      <c r="F12" s="7">
        <f t="shared" si="1"/>
        <v>1468.1399095833333</v>
      </c>
    </row>
    <row r="13" spans="1:10" x14ac:dyDescent="0.4">
      <c r="A13">
        <v>12</v>
      </c>
      <c r="B13">
        <v>360</v>
      </c>
      <c r="C13">
        <v>214.6</v>
      </c>
      <c r="E13">
        <f t="shared" si="0"/>
        <v>2999.9998799999998</v>
      </c>
      <c r="F13" s="7">
        <f t="shared" si="1"/>
        <v>1576.8899358333333</v>
      </c>
    </row>
    <row r="14" spans="1:10" x14ac:dyDescent="0.4">
      <c r="A14">
        <v>13</v>
      </c>
      <c r="B14">
        <v>390</v>
      </c>
      <c r="C14">
        <v>234.1</v>
      </c>
      <c r="E14">
        <f t="shared" si="0"/>
        <v>3249.9998699999996</v>
      </c>
      <c r="F14" s="7">
        <f t="shared" si="1"/>
        <v>1697.5765795833333</v>
      </c>
    </row>
    <row r="15" spans="1:10" x14ac:dyDescent="0.4">
      <c r="A15">
        <v>14</v>
      </c>
      <c r="B15">
        <v>420</v>
      </c>
      <c r="C15">
        <v>255.4</v>
      </c>
      <c r="E15">
        <f t="shared" si="0"/>
        <v>3499.9998599999999</v>
      </c>
      <c r="F15" s="7">
        <f t="shared" si="1"/>
        <v>1806.3266058333331</v>
      </c>
    </row>
    <row r="16" spans="1:10" x14ac:dyDescent="0.4">
      <c r="A16">
        <v>15</v>
      </c>
      <c r="B16">
        <v>450</v>
      </c>
      <c r="C16">
        <v>274.7</v>
      </c>
      <c r="E16">
        <f t="shared" si="0"/>
        <v>3749.9998499999997</v>
      </c>
      <c r="F16" s="7">
        <f t="shared" si="1"/>
        <v>1928.3395404166668</v>
      </c>
    </row>
    <row r="17" spans="1:6" x14ac:dyDescent="0.4">
      <c r="A17">
        <v>16</v>
      </c>
      <c r="B17">
        <v>480</v>
      </c>
      <c r="C17">
        <v>292.89999999999998</v>
      </c>
      <c r="E17">
        <f t="shared" si="0"/>
        <v>3999.9998399999999</v>
      </c>
      <c r="F17" s="7">
        <f t="shared" si="1"/>
        <v>2057.6470745833335</v>
      </c>
    </row>
    <row r="18" spans="1:6" x14ac:dyDescent="0.4">
      <c r="A18">
        <v>17</v>
      </c>
      <c r="B18">
        <v>510</v>
      </c>
      <c r="C18">
        <v>312</v>
      </c>
      <c r="E18">
        <f t="shared" si="0"/>
        <v>4249.9998299999997</v>
      </c>
      <c r="F18" s="7">
        <f t="shared" si="1"/>
        <v>2180.9863</v>
      </c>
    </row>
    <row r="19" spans="1:6" x14ac:dyDescent="0.4">
      <c r="A19">
        <v>18</v>
      </c>
      <c r="B19">
        <v>540</v>
      </c>
      <c r="C19">
        <v>328.8</v>
      </c>
      <c r="E19">
        <f t="shared" si="0"/>
        <v>4499.99982</v>
      </c>
      <c r="F19" s="7">
        <f t="shared" si="1"/>
        <v>2319.5778699999996</v>
      </c>
    </row>
    <row r="20" spans="1:6" x14ac:dyDescent="0.4">
      <c r="A20">
        <v>19</v>
      </c>
      <c r="B20">
        <v>570</v>
      </c>
      <c r="C20">
        <v>345</v>
      </c>
      <c r="E20">
        <f t="shared" si="0"/>
        <v>4749.9998100000003</v>
      </c>
      <c r="F20" s="7">
        <f t="shared" si="1"/>
        <v>2462.1483125</v>
      </c>
    </row>
    <row r="21" spans="1:6" x14ac:dyDescent="0.4">
      <c r="A21">
        <v>20</v>
      </c>
      <c r="B21">
        <v>600</v>
      </c>
      <c r="C21">
        <v>359.3</v>
      </c>
      <c r="E21">
        <f t="shared" si="0"/>
        <v>4999.9997999999996</v>
      </c>
      <c r="F21" s="7">
        <f t="shared" si="1"/>
        <v>2617.3185179166667</v>
      </c>
    </row>
    <row r="23" spans="1:6" x14ac:dyDescent="0.4">
      <c r="B23" s="7">
        <v>0</v>
      </c>
      <c r="C23" s="7">
        <v>-39.125579583333341</v>
      </c>
    </row>
    <row r="24" spans="1:6" x14ac:dyDescent="0.4">
      <c r="A24">
        <v>30</v>
      </c>
      <c r="B24" s="7">
        <v>249.99999</v>
      </c>
      <c r="C24" s="7">
        <v>131.29697041666668</v>
      </c>
      <c r="E24" s="7">
        <v>131.29697041666668</v>
      </c>
      <c r="F24">
        <v>30</v>
      </c>
    </row>
    <row r="25" spans="1:6" x14ac:dyDescent="0.4">
      <c r="A25">
        <v>60</v>
      </c>
      <c r="B25" s="7">
        <v>499.99997999999999</v>
      </c>
      <c r="C25" s="7">
        <v>301.71952041666668</v>
      </c>
      <c r="E25" s="7">
        <v>301.71952041666668</v>
      </c>
      <c r="F25">
        <v>60</v>
      </c>
    </row>
    <row r="26" spans="1:6" x14ac:dyDescent="0.4">
      <c r="A26">
        <v>90</v>
      </c>
      <c r="B26" s="7">
        <v>749.99996999999996</v>
      </c>
      <c r="C26" s="7">
        <v>467.50005249999998</v>
      </c>
      <c r="E26" s="7">
        <v>467.50005249999998</v>
      </c>
      <c r="F26">
        <v>90</v>
      </c>
    </row>
    <row r="27" spans="1:6" x14ac:dyDescent="0.4">
      <c r="A27">
        <v>120</v>
      </c>
      <c r="B27" s="7">
        <v>999.99995999999999</v>
      </c>
      <c r="C27" s="7">
        <v>627.31227583333327</v>
      </c>
      <c r="E27" s="7">
        <v>627.31227583333327</v>
      </c>
      <c r="F27">
        <v>120</v>
      </c>
    </row>
    <row r="28" spans="1:6" x14ac:dyDescent="0.4">
      <c r="A28">
        <v>150</v>
      </c>
      <c r="B28" s="7">
        <v>1249.9999499999999</v>
      </c>
      <c r="C28" s="7">
        <v>771.87215458333333</v>
      </c>
      <c r="E28" s="7">
        <v>771.87215458333333</v>
      </c>
      <c r="F28">
        <v>150</v>
      </c>
    </row>
    <row r="29" spans="1:6" x14ac:dyDescent="0.4">
      <c r="A29">
        <v>180</v>
      </c>
      <c r="B29" s="7">
        <v>1499.9999399999999</v>
      </c>
      <c r="C29" s="7">
        <v>899.85339791666661</v>
      </c>
      <c r="E29" s="7">
        <v>899.85339791666661</v>
      </c>
      <c r="F29">
        <v>180</v>
      </c>
    </row>
    <row r="30" spans="1:6" x14ac:dyDescent="0.4">
      <c r="A30">
        <v>210</v>
      </c>
      <c r="B30" s="7">
        <v>1749.9999299999999</v>
      </c>
      <c r="C30" s="7">
        <v>1014.5717329166666</v>
      </c>
      <c r="E30" s="7">
        <v>1014.5717329166666</v>
      </c>
      <c r="F30">
        <v>210</v>
      </c>
    </row>
    <row r="31" spans="1:6" x14ac:dyDescent="0.4">
      <c r="A31">
        <v>240</v>
      </c>
      <c r="B31" s="7">
        <v>1999.99992</v>
      </c>
      <c r="C31" s="7">
        <v>1132.6057949999999</v>
      </c>
      <c r="E31" s="7">
        <v>1132.6057949999999</v>
      </c>
      <c r="F31">
        <v>240</v>
      </c>
    </row>
    <row r="32" spans="1:6" x14ac:dyDescent="0.4">
      <c r="A32">
        <v>270</v>
      </c>
      <c r="B32" s="7">
        <v>2249.99991</v>
      </c>
      <c r="C32" s="7">
        <v>1235.3875125</v>
      </c>
      <c r="E32" s="7">
        <v>1235.3875125</v>
      </c>
      <c r="F32">
        <v>270</v>
      </c>
    </row>
    <row r="33" spans="1:6" x14ac:dyDescent="0.4">
      <c r="A33">
        <v>300</v>
      </c>
      <c r="B33" s="7">
        <v>2499.9998999999998</v>
      </c>
      <c r="C33" s="7">
        <v>1353.4215745833333</v>
      </c>
      <c r="E33" s="7">
        <v>1353.4215745833333</v>
      </c>
      <c r="F33">
        <v>300</v>
      </c>
    </row>
    <row r="34" spans="1:6" x14ac:dyDescent="0.4">
      <c r="A34">
        <v>330</v>
      </c>
      <c r="B34" s="7">
        <v>2749.9998900000001</v>
      </c>
      <c r="C34" s="7">
        <v>1468.1399095833333</v>
      </c>
      <c r="E34" s="7">
        <v>1468.1399095833333</v>
      </c>
      <c r="F34">
        <v>330</v>
      </c>
    </row>
    <row r="35" spans="1:6" x14ac:dyDescent="0.4">
      <c r="A35">
        <v>360</v>
      </c>
      <c r="B35" s="7">
        <v>2999.9998799999998</v>
      </c>
      <c r="C35" s="7">
        <v>1576.8899358333333</v>
      </c>
      <c r="E35" s="7">
        <v>1576.8899358333333</v>
      </c>
      <c r="F35">
        <v>360</v>
      </c>
    </row>
    <row r="36" spans="1:6" x14ac:dyDescent="0.4">
      <c r="A36">
        <v>390</v>
      </c>
      <c r="B36" s="7">
        <v>3249.9998699999996</v>
      </c>
      <c r="C36" s="7">
        <v>1697.5765795833333</v>
      </c>
      <c r="E36" s="7">
        <v>1697.5765795833333</v>
      </c>
      <c r="F36">
        <v>390</v>
      </c>
    </row>
    <row r="37" spans="1:6" x14ac:dyDescent="0.4">
      <c r="A37">
        <v>420</v>
      </c>
      <c r="B37" s="7">
        <v>3499.9998599999999</v>
      </c>
      <c r="C37" s="7">
        <v>1806.3266058333331</v>
      </c>
      <c r="E37" s="7">
        <v>1806.3266058333331</v>
      </c>
      <c r="F37">
        <v>420</v>
      </c>
    </row>
    <row r="38" spans="1:6" x14ac:dyDescent="0.4">
      <c r="A38">
        <v>450</v>
      </c>
      <c r="B38" s="7">
        <v>3749.9998499999997</v>
      </c>
      <c r="C38" s="7">
        <v>1928.3395404166668</v>
      </c>
      <c r="E38" s="7">
        <v>1928.3395404166668</v>
      </c>
      <c r="F38">
        <v>450</v>
      </c>
    </row>
    <row r="39" spans="1:6" x14ac:dyDescent="0.4">
      <c r="A39">
        <v>480</v>
      </c>
      <c r="B39" s="7">
        <v>3999.9998399999999</v>
      </c>
      <c r="C39" s="7">
        <v>2057.6470745833335</v>
      </c>
      <c r="E39" s="7">
        <v>2057.6470745833335</v>
      </c>
      <c r="F39">
        <v>480</v>
      </c>
    </row>
    <row r="40" spans="1:6" x14ac:dyDescent="0.4">
      <c r="A40">
        <v>510</v>
      </c>
      <c r="B40" s="7">
        <v>4249.9998299999997</v>
      </c>
      <c r="C40" s="7">
        <v>2180.9863</v>
      </c>
      <c r="E40" s="7">
        <v>2180.9863</v>
      </c>
      <c r="F40">
        <v>510</v>
      </c>
    </row>
    <row r="41" spans="1:6" x14ac:dyDescent="0.4">
      <c r="A41">
        <v>540</v>
      </c>
      <c r="B41" s="7">
        <v>4499.99982</v>
      </c>
      <c r="C41" s="7">
        <v>2319.5778699999996</v>
      </c>
      <c r="E41" s="7">
        <v>2319.5778699999996</v>
      </c>
      <c r="F41">
        <v>540</v>
      </c>
    </row>
    <row r="42" spans="1:6" x14ac:dyDescent="0.4">
      <c r="A42">
        <v>570</v>
      </c>
      <c r="B42" s="7">
        <v>4749.9998100000003</v>
      </c>
      <c r="C42" s="7">
        <v>2462.1483125</v>
      </c>
      <c r="E42" s="7">
        <v>2462.1483125</v>
      </c>
      <c r="F42">
        <v>570</v>
      </c>
    </row>
    <row r="43" spans="1:6" x14ac:dyDescent="0.4">
      <c r="A43">
        <v>600</v>
      </c>
      <c r="B43" s="7">
        <v>4999.9997999999996</v>
      </c>
      <c r="C43" s="7">
        <v>2617.3185179166667</v>
      </c>
      <c r="E43" s="7">
        <v>2617.3185179166667</v>
      </c>
      <c r="F43">
        <v>600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DC2D-D953-4390-9046-F773C156C8C1}">
  <dimension ref="A1:L50"/>
  <sheetViews>
    <sheetView tabSelected="1" topLeftCell="A31" workbookViewId="0">
      <selection activeCell="O38" sqref="O38"/>
    </sheetView>
  </sheetViews>
  <sheetFormatPr defaultRowHeight="13.9" x14ac:dyDescent="0.4"/>
  <sheetData>
    <row r="1" spans="1:12" x14ac:dyDescent="0.4">
      <c r="A1">
        <v>1</v>
      </c>
      <c r="B1">
        <v>600</v>
      </c>
      <c r="C1">
        <v>372.1</v>
      </c>
      <c r="E1" s="7">
        <f>8.333333*B1</f>
        <v>4999.9997999999996</v>
      </c>
      <c r="F1" s="7">
        <f>(2*B1-1.591549*C1)/(0.24)</f>
        <v>2532.435904583333</v>
      </c>
      <c r="H1" s="7">
        <v>4999.9997999999996</v>
      </c>
      <c r="I1" s="7">
        <v>2532.435904583333</v>
      </c>
      <c r="K1" s="7">
        <v>2532.435904583333</v>
      </c>
      <c r="L1">
        <v>372.1</v>
      </c>
    </row>
    <row r="2" spans="1:12" x14ac:dyDescent="0.4">
      <c r="A2">
        <v>2</v>
      </c>
      <c r="B2">
        <v>550</v>
      </c>
      <c r="C2">
        <v>364.9</v>
      </c>
      <c r="E2" s="7">
        <f>8.333333*B2</f>
        <v>4583.3331499999995</v>
      </c>
      <c r="F2" s="7">
        <f>(2*B2-1.591549*C2)/(0.24)</f>
        <v>2163.5157079166665</v>
      </c>
      <c r="H2" s="7">
        <v>4583.3331499999995</v>
      </c>
      <c r="I2" s="7">
        <v>2163.5157079166665</v>
      </c>
      <c r="K2" s="7">
        <v>2163.5157079166665</v>
      </c>
      <c r="L2">
        <v>364.9</v>
      </c>
    </row>
    <row r="3" spans="1:12" x14ac:dyDescent="0.4">
      <c r="A3">
        <v>3</v>
      </c>
      <c r="B3">
        <v>500</v>
      </c>
      <c r="C3">
        <v>356.7</v>
      </c>
      <c r="E3" s="7">
        <f t="shared" ref="E3:E49" si="0">8.333333*B3</f>
        <v>4166.6665000000003</v>
      </c>
      <c r="F3" s="7">
        <f t="shared" ref="F3:F49" si="1">(2*B3-1.591549*C3)/(0.24)</f>
        <v>1801.2269654166669</v>
      </c>
      <c r="H3" s="7">
        <v>4166.6665000000003</v>
      </c>
      <c r="I3" s="7">
        <v>1801.2269654166669</v>
      </c>
      <c r="K3" s="7">
        <v>1801.2269654166669</v>
      </c>
      <c r="L3">
        <v>356.7</v>
      </c>
    </row>
    <row r="4" spans="1:12" x14ac:dyDescent="0.4">
      <c r="A4">
        <v>4</v>
      </c>
      <c r="B4">
        <v>450</v>
      </c>
      <c r="C4">
        <v>347</v>
      </c>
      <c r="E4" s="7">
        <f t="shared" si="0"/>
        <v>3749.9998499999997</v>
      </c>
      <c r="F4" s="7">
        <f t="shared" si="1"/>
        <v>1448.8854041666666</v>
      </c>
      <c r="H4" s="7">
        <v>3749.9998499999997</v>
      </c>
      <c r="I4" s="7">
        <v>1448.8854041666666</v>
      </c>
      <c r="K4" s="7">
        <v>1448.8854041666666</v>
      </c>
      <c r="L4">
        <v>347</v>
      </c>
    </row>
    <row r="5" spans="1:12" x14ac:dyDescent="0.4">
      <c r="A5">
        <v>5</v>
      </c>
      <c r="B5">
        <v>400</v>
      </c>
      <c r="C5">
        <v>334.8</v>
      </c>
      <c r="E5" s="7">
        <f t="shared" si="0"/>
        <v>3333.3332</v>
      </c>
      <c r="F5" s="7">
        <f t="shared" si="1"/>
        <v>1113.1224783333332</v>
      </c>
      <c r="H5" s="7">
        <v>3333.3332</v>
      </c>
      <c r="I5" s="7">
        <v>1113.1224783333332</v>
      </c>
      <c r="K5" s="7">
        <v>1113.1224783333332</v>
      </c>
      <c r="L5">
        <v>334.8</v>
      </c>
    </row>
    <row r="6" spans="1:12" x14ac:dyDescent="0.4">
      <c r="A6">
        <v>6</v>
      </c>
      <c r="B6">
        <v>350</v>
      </c>
      <c r="C6">
        <v>320.2</v>
      </c>
      <c r="E6" s="7">
        <f t="shared" si="0"/>
        <v>2916.6665499999999</v>
      </c>
      <c r="F6" s="7">
        <f t="shared" si="1"/>
        <v>793.27504249999993</v>
      </c>
      <c r="H6" s="7">
        <v>2916.6665499999999</v>
      </c>
      <c r="I6" s="7">
        <v>793.27504249999993</v>
      </c>
      <c r="K6" s="7">
        <v>793.27504249999993</v>
      </c>
      <c r="L6">
        <v>320.2</v>
      </c>
    </row>
    <row r="7" spans="1:12" x14ac:dyDescent="0.4">
      <c r="A7">
        <v>7</v>
      </c>
      <c r="B7">
        <v>300</v>
      </c>
      <c r="C7">
        <v>301.3</v>
      </c>
      <c r="E7" s="7">
        <f t="shared" si="0"/>
        <v>2499.9998999999998</v>
      </c>
      <c r="F7" s="7">
        <f t="shared" si="1"/>
        <v>501.94285958333325</v>
      </c>
      <c r="H7" s="7">
        <v>2499.9998999999998</v>
      </c>
      <c r="I7" s="7">
        <v>501.94285958333325</v>
      </c>
      <c r="K7" s="7">
        <v>501.94285958333325</v>
      </c>
      <c r="L7">
        <v>301.3</v>
      </c>
    </row>
    <row r="8" spans="1:12" x14ac:dyDescent="0.4">
      <c r="A8">
        <v>8</v>
      </c>
      <c r="B8">
        <v>250</v>
      </c>
      <c r="C8">
        <v>277.5</v>
      </c>
      <c r="E8" s="7">
        <f t="shared" si="0"/>
        <v>2083.3332500000001</v>
      </c>
      <c r="F8" s="7">
        <f t="shared" si="1"/>
        <v>243.10480208333328</v>
      </c>
      <c r="H8" s="7">
        <v>2083.3332500000001</v>
      </c>
      <c r="I8" s="7">
        <v>243.10480208333328</v>
      </c>
      <c r="K8" s="7">
        <v>243.10480208333328</v>
      </c>
      <c r="L8">
        <v>277.5</v>
      </c>
    </row>
    <row r="9" spans="1:12" x14ac:dyDescent="0.4">
      <c r="A9">
        <v>9</v>
      </c>
      <c r="B9">
        <v>200</v>
      </c>
      <c r="C9">
        <v>248.6</v>
      </c>
      <c r="E9" s="7">
        <f t="shared" si="0"/>
        <v>1666.6666</v>
      </c>
      <c r="F9" s="7">
        <f t="shared" si="1"/>
        <v>18.087160833333371</v>
      </c>
      <c r="H9" s="7">
        <v>1666.6666</v>
      </c>
      <c r="I9" s="7">
        <v>18.087160833333371</v>
      </c>
      <c r="K9" s="7">
        <v>18.087160833333371</v>
      </c>
      <c r="L9">
        <v>248.6</v>
      </c>
    </row>
    <row r="10" spans="1:12" x14ac:dyDescent="0.4">
      <c r="A10">
        <v>10</v>
      </c>
      <c r="B10">
        <v>150</v>
      </c>
      <c r="C10">
        <v>216.5</v>
      </c>
      <c r="E10" s="7">
        <f t="shared" si="0"/>
        <v>1249.9999499999999</v>
      </c>
      <c r="F10" s="7">
        <f t="shared" si="1"/>
        <v>-185.70982708333332</v>
      </c>
      <c r="H10" s="7">
        <v>1249.9999499999999</v>
      </c>
      <c r="I10" s="7">
        <v>-185.70982708333332</v>
      </c>
      <c r="K10" s="7">
        <v>-185.70982708333332</v>
      </c>
      <c r="L10">
        <v>216.5</v>
      </c>
    </row>
    <row r="11" spans="1:12" x14ac:dyDescent="0.4">
      <c r="A11">
        <v>11</v>
      </c>
      <c r="B11">
        <v>100</v>
      </c>
      <c r="C11">
        <v>180.8</v>
      </c>
      <c r="E11" s="7">
        <f t="shared" si="0"/>
        <v>833.33330000000001</v>
      </c>
      <c r="F11" s="7">
        <f t="shared" si="1"/>
        <v>-365.63358000000011</v>
      </c>
      <c r="H11" s="7">
        <v>833.33330000000001</v>
      </c>
      <c r="I11" s="7">
        <v>-365.63358000000011</v>
      </c>
      <c r="K11" s="7">
        <v>-365.63358000000011</v>
      </c>
      <c r="L11">
        <v>180.8</v>
      </c>
    </row>
    <row r="12" spans="1:12" x14ac:dyDescent="0.4">
      <c r="A12">
        <v>12</v>
      </c>
      <c r="B12">
        <v>50</v>
      </c>
      <c r="C12">
        <v>144.5</v>
      </c>
      <c r="E12" s="7">
        <f t="shared" si="0"/>
        <v>416.66665</v>
      </c>
      <c r="F12" s="7">
        <f t="shared" si="1"/>
        <v>-541.57846041666676</v>
      </c>
      <c r="H12" s="7">
        <v>416.66665</v>
      </c>
      <c r="I12" s="7">
        <v>-541.57846041666676</v>
      </c>
      <c r="K12" s="7">
        <v>-541.57846041666676</v>
      </c>
      <c r="L12">
        <v>144.5</v>
      </c>
    </row>
    <row r="13" spans="1:12" x14ac:dyDescent="0.4">
      <c r="A13">
        <v>13</v>
      </c>
      <c r="B13">
        <v>0</v>
      </c>
      <c r="C13">
        <v>106.3</v>
      </c>
      <c r="E13" s="7">
        <f t="shared" si="0"/>
        <v>0</v>
      </c>
      <c r="F13" s="7">
        <f t="shared" si="1"/>
        <v>-704.92357791666677</v>
      </c>
      <c r="H13" s="7">
        <v>0</v>
      </c>
      <c r="I13" s="7">
        <v>-704.92357791666677</v>
      </c>
      <c r="K13" s="7">
        <v>-704.92357791666677</v>
      </c>
      <c r="L13">
        <v>106.3</v>
      </c>
    </row>
    <row r="14" spans="1:12" x14ac:dyDescent="0.4">
      <c r="A14">
        <v>14</v>
      </c>
      <c r="B14">
        <v>-50</v>
      </c>
      <c r="C14">
        <v>67</v>
      </c>
      <c r="E14" s="7">
        <f t="shared" si="0"/>
        <v>-416.66665</v>
      </c>
      <c r="F14" s="7">
        <f t="shared" si="1"/>
        <v>-860.97409583333331</v>
      </c>
      <c r="H14" s="7">
        <v>-416.66665</v>
      </c>
      <c r="I14" s="7">
        <v>-860.97409583333331</v>
      </c>
      <c r="K14" s="7">
        <v>-860.97409583333331</v>
      </c>
      <c r="L14">
        <v>67</v>
      </c>
    </row>
    <row r="15" spans="1:12" x14ac:dyDescent="0.4">
      <c r="A15">
        <v>15</v>
      </c>
      <c r="B15">
        <v>-100</v>
      </c>
      <c r="C15">
        <v>23.8</v>
      </c>
      <c r="E15" s="7">
        <f t="shared" si="0"/>
        <v>-833.33330000000001</v>
      </c>
      <c r="F15" s="7">
        <f t="shared" si="1"/>
        <v>-991.16194250000001</v>
      </c>
      <c r="H15" s="7">
        <v>-833.33330000000001</v>
      </c>
      <c r="I15" s="7">
        <v>-991.16194250000001</v>
      </c>
      <c r="K15" s="7">
        <v>-991.16194250000001</v>
      </c>
      <c r="L15">
        <v>23.8</v>
      </c>
    </row>
    <row r="16" spans="1:12" x14ac:dyDescent="0.4">
      <c r="A16">
        <v>16</v>
      </c>
      <c r="B16">
        <v>-150</v>
      </c>
      <c r="C16">
        <v>-14.1</v>
      </c>
      <c r="E16" s="7">
        <f t="shared" si="0"/>
        <v>-1249.9999499999999</v>
      </c>
      <c r="F16" s="7">
        <f t="shared" si="1"/>
        <v>-1156.4964962500001</v>
      </c>
      <c r="H16" s="7">
        <v>-1249.9999499999999</v>
      </c>
      <c r="I16" s="7">
        <v>-1156.4964962500001</v>
      </c>
      <c r="K16" s="7">
        <v>-1156.4964962500001</v>
      </c>
      <c r="L16">
        <v>-14.1</v>
      </c>
    </row>
    <row r="17" spans="1:12" x14ac:dyDescent="0.4">
      <c r="A17">
        <v>17</v>
      </c>
      <c r="B17">
        <v>-200</v>
      </c>
      <c r="C17">
        <v>-54.7</v>
      </c>
      <c r="E17" s="7">
        <f t="shared" si="0"/>
        <v>-1666.6666</v>
      </c>
      <c r="F17" s="7">
        <f t="shared" si="1"/>
        <v>-1303.92612375</v>
      </c>
      <c r="H17" s="7">
        <v>-1666.6666</v>
      </c>
      <c r="I17" s="7">
        <v>-1303.92612375</v>
      </c>
      <c r="K17" s="7">
        <v>-1303.92612375</v>
      </c>
      <c r="L17">
        <v>-54.7</v>
      </c>
    </row>
    <row r="18" spans="1:12" x14ac:dyDescent="0.4">
      <c r="A18">
        <v>18</v>
      </c>
      <c r="B18">
        <v>-250</v>
      </c>
      <c r="C18">
        <v>-92.9</v>
      </c>
      <c r="E18" s="7">
        <f t="shared" si="0"/>
        <v>-2083.3332500000001</v>
      </c>
      <c r="F18" s="7">
        <f t="shared" si="1"/>
        <v>-1467.27124125</v>
      </c>
      <c r="H18" s="7">
        <v>-2083.3332500000001</v>
      </c>
      <c r="I18" s="7">
        <v>-1467.27124125</v>
      </c>
      <c r="K18" s="7">
        <v>-1467.27124125</v>
      </c>
      <c r="L18">
        <v>-92.9</v>
      </c>
    </row>
    <row r="19" spans="1:12" x14ac:dyDescent="0.4">
      <c r="A19">
        <v>19</v>
      </c>
      <c r="B19">
        <v>-300</v>
      </c>
      <c r="C19">
        <v>-130.30000000000001</v>
      </c>
      <c r="E19" s="7">
        <f t="shared" si="0"/>
        <v>-2499.9998999999998</v>
      </c>
      <c r="F19" s="7">
        <f t="shared" si="1"/>
        <v>-1635.9215220833332</v>
      </c>
      <c r="H19" s="7">
        <v>-2499.9998999999998</v>
      </c>
      <c r="I19" s="7">
        <v>-1635.9215220833332</v>
      </c>
      <c r="K19" s="7">
        <v>-1635.9215220833332</v>
      </c>
      <c r="L19">
        <v>-130.30000000000001</v>
      </c>
    </row>
    <row r="20" spans="1:12" x14ac:dyDescent="0.4">
      <c r="A20">
        <v>20</v>
      </c>
      <c r="B20">
        <v>-350</v>
      </c>
      <c r="C20">
        <v>-168.9</v>
      </c>
      <c r="E20" s="7">
        <f t="shared" si="0"/>
        <v>-2916.6665499999999</v>
      </c>
      <c r="F20" s="7">
        <f t="shared" si="1"/>
        <v>-1796.6140579166665</v>
      </c>
      <c r="H20" s="7">
        <v>-2916.6665499999999</v>
      </c>
      <c r="I20" s="7">
        <v>-1796.6140579166665</v>
      </c>
      <c r="K20" s="7">
        <v>-1796.6140579166665</v>
      </c>
      <c r="L20">
        <v>-168.9</v>
      </c>
    </row>
    <row r="21" spans="1:12" x14ac:dyDescent="0.4">
      <c r="A21">
        <v>21</v>
      </c>
      <c r="B21">
        <v>-400</v>
      </c>
      <c r="C21">
        <v>-203.6</v>
      </c>
      <c r="E21" s="7">
        <f t="shared" si="0"/>
        <v>-3333.3332</v>
      </c>
      <c r="F21" s="7">
        <f t="shared" si="1"/>
        <v>-1983.169265</v>
      </c>
      <c r="H21" s="7">
        <v>-3333.3332</v>
      </c>
      <c r="I21" s="7">
        <v>-1983.169265</v>
      </c>
      <c r="K21" s="7">
        <v>-1983.169265</v>
      </c>
      <c r="L21">
        <v>-203.6</v>
      </c>
    </row>
    <row r="22" spans="1:12" x14ac:dyDescent="0.4">
      <c r="A22">
        <v>22</v>
      </c>
      <c r="B22">
        <v>-450</v>
      </c>
      <c r="C22">
        <v>-237</v>
      </c>
      <c r="E22" s="7">
        <f t="shared" si="0"/>
        <v>-3749.9998499999997</v>
      </c>
      <c r="F22" s="7">
        <f t="shared" si="1"/>
        <v>-2178.3453625000002</v>
      </c>
      <c r="H22" s="7">
        <v>-3749.9998499999997</v>
      </c>
      <c r="I22" s="7">
        <v>-2178.3453625000002</v>
      </c>
      <c r="K22" s="7">
        <v>-2178.3453625000002</v>
      </c>
      <c r="L22">
        <v>-237</v>
      </c>
    </row>
    <row r="23" spans="1:12" x14ac:dyDescent="0.4">
      <c r="A23">
        <v>23</v>
      </c>
      <c r="B23">
        <v>-500</v>
      </c>
      <c r="C23">
        <v>-269.2</v>
      </c>
      <c r="E23" s="7">
        <f t="shared" si="0"/>
        <v>-4166.6665000000003</v>
      </c>
      <c r="F23" s="7">
        <f t="shared" si="1"/>
        <v>-2381.4792050000001</v>
      </c>
      <c r="H23" s="7">
        <v>-4166.6665000000003</v>
      </c>
      <c r="I23" s="7">
        <v>-2381.4792050000001</v>
      </c>
      <c r="K23" s="7">
        <v>-2381.4792050000001</v>
      </c>
      <c r="L23">
        <v>-269.2</v>
      </c>
    </row>
    <row r="24" spans="1:12" x14ac:dyDescent="0.4">
      <c r="A24">
        <v>24</v>
      </c>
      <c r="B24">
        <v>-550</v>
      </c>
      <c r="C24">
        <v>-299.5</v>
      </c>
      <c r="E24" s="7">
        <f t="shared" si="0"/>
        <v>-4583.3331499999995</v>
      </c>
      <c r="F24" s="7">
        <f t="shared" si="1"/>
        <v>-2597.2128104166663</v>
      </c>
      <c r="H24" s="7">
        <v>-4583.3331499999995</v>
      </c>
      <c r="I24" s="7">
        <v>-2597.2128104166663</v>
      </c>
      <c r="K24" s="7">
        <v>-2597.2128104166663</v>
      </c>
      <c r="L24">
        <v>-299.5</v>
      </c>
    </row>
    <row r="25" spans="1:12" x14ac:dyDescent="0.4">
      <c r="A25">
        <v>25</v>
      </c>
      <c r="B25">
        <v>-600</v>
      </c>
      <c r="C25">
        <v>-324.89999999999998</v>
      </c>
      <c r="E25" s="7">
        <f t="shared" si="0"/>
        <v>-4999.9997999999996</v>
      </c>
      <c r="F25" s="7">
        <f t="shared" si="1"/>
        <v>-2845.44054125</v>
      </c>
      <c r="H25" s="7">
        <v>-4999.9997999999996</v>
      </c>
      <c r="I25" s="7">
        <v>-2845.44054125</v>
      </c>
      <c r="K25" s="7">
        <v>-2845.44054125</v>
      </c>
      <c r="L25">
        <v>-324.89999999999998</v>
      </c>
    </row>
    <row r="26" spans="1:12" x14ac:dyDescent="0.4">
      <c r="A26">
        <v>26</v>
      </c>
      <c r="B26">
        <v>-550</v>
      </c>
      <c r="C26">
        <v>-318.3</v>
      </c>
      <c r="E26" s="7">
        <f t="shared" si="0"/>
        <v>-4583.3331499999995</v>
      </c>
      <c r="F26" s="7">
        <f t="shared" si="1"/>
        <v>-2472.5414720833328</v>
      </c>
      <c r="H26" s="7">
        <v>-4583.3331499999995</v>
      </c>
      <c r="I26" s="7">
        <v>-2472.5414720833328</v>
      </c>
      <c r="K26" s="7">
        <v>-2472.5414720833328</v>
      </c>
      <c r="L26">
        <v>-318.3</v>
      </c>
    </row>
    <row r="27" spans="1:12" x14ac:dyDescent="0.4">
      <c r="A27">
        <v>27</v>
      </c>
      <c r="B27">
        <v>-500</v>
      </c>
      <c r="C27">
        <v>-310.5</v>
      </c>
      <c r="E27" s="7">
        <f t="shared" si="0"/>
        <v>-4166.6665000000003</v>
      </c>
      <c r="F27" s="7">
        <f t="shared" si="1"/>
        <v>-2107.6001479166666</v>
      </c>
      <c r="H27" s="7">
        <v>-4166.6665000000003</v>
      </c>
      <c r="I27" s="7">
        <v>-2107.6001479166666</v>
      </c>
      <c r="K27" s="7">
        <v>-2107.6001479166666</v>
      </c>
      <c r="L27">
        <v>-310.5</v>
      </c>
    </row>
    <row r="28" spans="1:12" x14ac:dyDescent="0.4">
      <c r="A28">
        <v>28</v>
      </c>
      <c r="B28">
        <v>-450</v>
      </c>
      <c r="C28">
        <v>-301.39999999999998</v>
      </c>
      <c r="E28" s="7">
        <f t="shared" si="0"/>
        <v>-3749.9998499999997</v>
      </c>
      <c r="F28" s="7">
        <f t="shared" si="1"/>
        <v>-1751.2797141666667</v>
      </c>
      <c r="H28" s="7">
        <v>-3749.9998499999997</v>
      </c>
      <c r="I28" s="7">
        <v>-1751.2797141666667</v>
      </c>
      <c r="K28" s="7">
        <v>-1751.2797141666667</v>
      </c>
      <c r="L28">
        <v>-301.39999999999998</v>
      </c>
    </row>
    <row r="29" spans="1:12" x14ac:dyDescent="0.4">
      <c r="A29">
        <v>29</v>
      </c>
      <c r="B29">
        <v>-400</v>
      </c>
      <c r="C29">
        <v>-289.5</v>
      </c>
      <c r="E29" s="7">
        <f t="shared" si="0"/>
        <v>-3333.3332</v>
      </c>
      <c r="F29" s="7">
        <f t="shared" si="1"/>
        <v>-1413.5273520833332</v>
      </c>
      <c r="H29" s="7">
        <v>-3333.3332</v>
      </c>
      <c r="I29" s="7">
        <v>-1413.5273520833332</v>
      </c>
      <c r="K29" s="7">
        <v>-1413.5273520833332</v>
      </c>
      <c r="L29">
        <v>-289.5</v>
      </c>
    </row>
    <row r="30" spans="1:12" x14ac:dyDescent="0.4">
      <c r="A30">
        <v>30</v>
      </c>
      <c r="B30">
        <v>-350</v>
      </c>
      <c r="C30">
        <v>-275.5</v>
      </c>
      <c r="E30" s="7">
        <f t="shared" si="0"/>
        <v>-2916.6665499999999</v>
      </c>
      <c r="F30" s="7">
        <f t="shared" si="1"/>
        <v>-1089.7010437499998</v>
      </c>
      <c r="H30" s="7">
        <v>-2916.6665499999999</v>
      </c>
      <c r="I30" s="7">
        <v>-1089.7010437499998</v>
      </c>
      <c r="K30" s="7">
        <v>-1089.7010437499998</v>
      </c>
      <c r="L30">
        <v>-275.5</v>
      </c>
    </row>
    <row r="31" spans="1:12" x14ac:dyDescent="0.4">
      <c r="A31">
        <v>31</v>
      </c>
      <c r="B31">
        <v>-300</v>
      </c>
      <c r="C31">
        <v>-258.10000000000002</v>
      </c>
      <c r="E31" s="7">
        <f t="shared" si="0"/>
        <v>-2499.9998999999998</v>
      </c>
      <c r="F31" s="7">
        <f t="shared" si="1"/>
        <v>-788.421679583333</v>
      </c>
      <c r="H31" s="7">
        <v>-2499.9998999999998</v>
      </c>
      <c r="I31" s="7">
        <v>-788.421679583333</v>
      </c>
      <c r="K31" s="7">
        <v>-788.421679583333</v>
      </c>
      <c r="L31">
        <v>-258.10000000000002</v>
      </c>
    </row>
    <row r="32" spans="1:12" x14ac:dyDescent="0.4">
      <c r="A32">
        <v>32</v>
      </c>
      <c r="B32">
        <v>-250</v>
      </c>
      <c r="C32">
        <v>-236</v>
      </c>
      <c r="E32" s="7">
        <f t="shared" si="0"/>
        <v>-2083.3332500000001</v>
      </c>
      <c r="F32" s="7">
        <f t="shared" si="1"/>
        <v>-518.31014999999991</v>
      </c>
      <c r="H32" s="7">
        <v>-2083.3332500000001</v>
      </c>
      <c r="I32" s="7">
        <v>-518.31014999999991</v>
      </c>
      <c r="K32" s="7">
        <v>-518.31014999999991</v>
      </c>
      <c r="L32">
        <v>-236</v>
      </c>
    </row>
    <row r="33" spans="1:12" x14ac:dyDescent="0.4">
      <c r="A33">
        <v>33</v>
      </c>
      <c r="B33">
        <v>-200</v>
      </c>
      <c r="C33">
        <v>-208.5</v>
      </c>
      <c r="E33" s="7">
        <f t="shared" si="0"/>
        <v>-1666.6666</v>
      </c>
      <c r="F33" s="7">
        <f t="shared" si="1"/>
        <v>-284.00847291666673</v>
      </c>
      <c r="H33" s="7">
        <v>-1666.6666</v>
      </c>
      <c r="I33" s="7">
        <v>-284.00847291666673</v>
      </c>
      <c r="K33" s="7">
        <v>-284.00847291666673</v>
      </c>
      <c r="L33">
        <v>-208.5</v>
      </c>
    </row>
    <row r="34" spans="1:12" x14ac:dyDescent="0.4">
      <c r="A34">
        <v>34</v>
      </c>
      <c r="B34">
        <v>-150</v>
      </c>
      <c r="C34">
        <v>-176.7</v>
      </c>
      <c r="E34" s="7">
        <f t="shared" si="0"/>
        <v>-1249.9999499999999</v>
      </c>
      <c r="F34" s="7">
        <f t="shared" si="1"/>
        <v>-78.22204875000007</v>
      </c>
      <c r="H34" s="7">
        <v>-1249.9999499999999</v>
      </c>
      <c r="I34" s="7">
        <v>-78.22204875000007</v>
      </c>
      <c r="K34" s="7">
        <v>-78.22204875000007</v>
      </c>
      <c r="L34">
        <v>-176.7</v>
      </c>
    </row>
    <row r="35" spans="1:12" x14ac:dyDescent="0.4">
      <c r="A35">
        <v>35</v>
      </c>
      <c r="B35">
        <v>-100</v>
      </c>
      <c r="C35">
        <v>-142.6</v>
      </c>
      <c r="E35" s="7">
        <f t="shared" si="0"/>
        <v>-833.33330000000001</v>
      </c>
      <c r="F35" s="7">
        <f t="shared" si="1"/>
        <v>112.31203083333341</v>
      </c>
      <c r="H35" s="7">
        <v>-833.33330000000001</v>
      </c>
      <c r="I35" s="7">
        <v>112.31203083333341</v>
      </c>
      <c r="K35" s="7">
        <v>112.31203083333341</v>
      </c>
      <c r="L35">
        <v>-142.6</v>
      </c>
    </row>
    <row r="36" spans="1:12" x14ac:dyDescent="0.4">
      <c r="A36">
        <v>36</v>
      </c>
      <c r="B36">
        <v>-50</v>
      </c>
      <c r="C36">
        <v>-105.3</v>
      </c>
      <c r="E36" s="7">
        <f t="shared" si="0"/>
        <v>-416.66665</v>
      </c>
      <c r="F36" s="7">
        <f t="shared" si="1"/>
        <v>281.62545708333334</v>
      </c>
      <c r="H36" s="7">
        <v>-416.66665</v>
      </c>
      <c r="I36" s="7">
        <v>281.62545708333334</v>
      </c>
      <c r="K36" s="7">
        <v>281.62545708333334</v>
      </c>
      <c r="L36">
        <v>-105.3</v>
      </c>
    </row>
    <row r="37" spans="1:12" x14ac:dyDescent="0.4">
      <c r="A37">
        <v>37</v>
      </c>
      <c r="B37">
        <v>0</v>
      </c>
      <c r="C37">
        <v>-68.099999999999994</v>
      </c>
      <c r="E37" s="7">
        <f t="shared" si="0"/>
        <v>0</v>
      </c>
      <c r="F37" s="7">
        <f t="shared" si="1"/>
        <v>451.60202874999999</v>
      </c>
      <c r="H37" s="7">
        <v>0</v>
      </c>
      <c r="I37" s="7">
        <v>451.60202874999999</v>
      </c>
      <c r="K37" s="7">
        <v>451.60202874999999</v>
      </c>
      <c r="L37">
        <v>-68.099999999999994</v>
      </c>
    </row>
    <row r="38" spans="1:12" x14ac:dyDescent="0.4">
      <c r="A38">
        <v>38</v>
      </c>
      <c r="B38">
        <v>50</v>
      </c>
      <c r="C38">
        <v>-28.9</v>
      </c>
      <c r="E38" s="7">
        <f t="shared" si="0"/>
        <v>416.66665</v>
      </c>
      <c r="F38" s="7">
        <f t="shared" si="1"/>
        <v>608.31569208333337</v>
      </c>
      <c r="H38" s="7">
        <v>416.66665</v>
      </c>
      <c r="I38" s="7">
        <v>608.31569208333337</v>
      </c>
      <c r="K38" s="7">
        <v>608.31569208333337</v>
      </c>
      <c r="L38">
        <v>-28.9</v>
      </c>
    </row>
    <row r="39" spans="1:12" x14ac:dyDescent="0.4">
      <c r="A39">
        <v>39</v>
      </c>
      <c r="B39">
        <v>100</v>
      </c>
      <c r="C39">
        <v>11.2</v>
      </c>
      <c r="E39" s="7">
        <f t="shared" si="0"/>
        <v>833.33330000000001</v>
      </c>
      <c r="F39" s="7">
        <f t="shared" si="1"/>
        <v>759.0610466666667</v>
      </c>
      <c r="H39" s="7">
        <v>833.33330000000001</v>
      </c>
      <c r="I39" s="7">
        <v>759.0610466666667</v>
      </c>
      <c r="K39" s="7">
        <v>759.0610466666667</v>
      </c>
      <c r="L39">
        <v>11.2</v>
      </c>
    </row>
    <row r="40" spans="1:12" x14ac:dyDescent="0.4">
      <c r="A40">
        <v>40</v>
      </c>
      <c r="B40">
        <v>150</v>
      </c>
      <c r="C40">
        <v>51.2</v>
      </c>
      <c r="E40" s="7">
        <f t="shared" si="0"/>
        <v>1249.9999499999999</v>
      </c>
      <c r="F40" s="7">
        <f t="shared" si="1"/>
        <v>910.4695466666667</v>
      </c>
      <c r="H40" s="7">
        <v>1249.9999499999999</v>
      </c>
      <c r="I40" s="7">
        <v>910.4695466666667</v>
      </c>
      <c r="K40" s="7">
        <v>910.4695466666667</v>
      </c>
      <c r="L40">
        <v>51.2</v>
      </c>
    </row>
    <row r="41" spans="1:12" x14ac:dyDescent="0.4">
      <c r="A41">
        <v>41</v>
      </c>
      <c r="B41">
        <v>200</v>
      </c>
      <c r="C41">
        <v>93.9</v>
      </c>
      <c r="E41" s="7">
        <f t="shared" si="0"/>
        <v>1666.6666</v>
      </c>
      <c r="F41" s="7">
        <f t="shared" si="1"/>
        <v>1043.9731204166667</v>
      </c>
      <c r="H41" s="7">
        <v>1666.6666</v>
      </c>
      <c r="I41" s="7">
        <v>1043.9731204166667</v>
      </c>
      <c r="K41" s="7">
        <v>1043.9731204166667</v>
      </c>
      <c r="L41">
        <v>93.9</v>
      </c>
    </row>
    <row r="42" spans="1:12" x14ac:dyDescent="0.4">
      <c r="A42">
        <v>42</v>
      </c>
      <c r="B42">
        <v>250</v>
      </c>
      <c r="C42">
        <v>134</v>
      </c>
      <c r="E42" s="7">
        <f t="shared" si="0"/>
        <v>2083.3332500000001</v>
      </c>
      <c r="F42" s="7">
        <f t="shared" si="1"/>
        <v>1194.7184750000001</v>
      </c>
      <c r="H42" s="7">
        <v>2083.3332500000001</v>
      </c>
      <c r="I42" s="7">
        <v>1194.7184750000001</v>
      </c>
      <c r="K42" s="7">
        <v>1194.7184750000001</v>
      </c>
      <c r="L42">
        <v>134</v>
      </c>
    </row>
    <row r="43" spans="1:12" x14ac:dyDescent="0.4">
      <c r="A43">
        <v>43</v>
      </c>
      <c r="B43">
        <v>300</v>
      </c>
      <c r="C43">
        <v>167.5</v>
      </c>
      <c r="E43" s="7">
        <f t="shared" si="0"/>
        <v>2499.9998999999998</v>
      </c>
      <c r="F43" s="7">
        <f t="shared" si="1"/>
        <v>1389.2314270833333</v>
      </c>
      <c r="H43" s="7">
        <v>2499.9998999999998</v>
      </c>
      <c r="I43" s="7">
        <v>1389.2314270833333</v>
      </c>
      <c r="K43" s="7">
        <v>1389.2314270833333</v>
      </c>
      <c r="L43">
        <v>167.5</v>
      </c>
    </row>
    <row r="44" spans="1:12" x14ac:dyDescent="0.4">
      <c r="A44">
        <v>44</v>
      </c>
      <c r="B44">
        <v>350</v>
      </c>
      <c r="C44">
        <v>205</v>
      </c>
      <c r="E44" s="7">
        <f t="shared" si="0"/>
        <v>2916.6665499999999</v>
      </c>
      <c r="F44" s="7">
        <f t="shared" si="1"/>
        <v>1557.2185625</v>
      </c>
      <c r="H44" s="7">
        <v>2916.6665499999999</v>
      </c>
      <c r="I44" s="7">
        <v>1557.2185625</v>
      </c>
      <c r="K44" s="7">
        <v>1557.2185625</v>
      </c>
      <c r="L44">
        <v>205</v>
      </c>
    </row>
    <row r="45" spans="1:12" x14ac:dyDescent="0.4">
      <c r="A45">
        <v>45</v>
      </c>
      <c r="B45">
        <v>400</v>
      </c>
      <c r="C45">
        <v>240.5</v>
      </c>
      <c r="E45" s="7">
        <f t="shared" si="0"/>
        <v>3333.3332</v>
      </c>
      <c r="F45" s="7">
        <f t="shared" si="1"/>
        <v>1738.46860625</v>
      </c>
      <c r="H45" s="7">
        <v>3333.3332</v>
      </c>
      <c r="I45" s="7">
        <v>1738.46860625</v>
      </c>
      <c r="K45" s="7">
        <v>1738.46860625</v>
      </c>
      <c r="L45">
        <v>240.5</v>
      </c>
    </row>
    <row r="46" spans="1:12" x14ac:dyDescent="0.4">
      <c r="A46">
        <v>46</v>
      </c>
      <c r="B46">
        <v>450</v>
      </c>
      <c r="C46">
        <v>275</v>
      </c>
      <c r="E46" s="7">
        <f t="shared" si="0"/>
        <v>3749.9998499999997</v>
      </c>
      <c r="F46" s="7">
        <f t="shared" si="1"/>
        <v>1926.3501041666666</v>
      </c>
      <c r="H46" s="7">
        <v>3749.9998499999997</v>
      </c>
      <c r="I46" s="7">
        <v>1926.3501041666666</v>
      </c>
      <c r="K46" s="7">
        <v>1926.3501041666666</v>
      </c>
      <c r="L46">
        <v>275</v>
      </c>
    </row>
    <row r="47" spans="1:12" x14ac:dyDescent="0.4">
      <c r="A47">
        <v>47</v>
      </c>
      <c r="B47">
        <v>500</v>
      </c>
      <c r="C47">
        <v>306</v>
      </c>
      <c r="E47" s="7">
        <f t="shared" si="0"/>
        <v>4166.6665000000003</v>
      </c>
      <c r="F47" s="7">
        <f t="shared" si="1"/>
        <v>2137.4416916666664</v>
      </c>
      <c r="H47" s="7">
        <v>4166.6665000000003</v>
      </c>
      <c r="I47" s="7">
        <v>2137.4416916666664</v>
      </c>
      <c r="K47" s="7">
        <v>2137.4416916666664</v>
      </c>
      <c r="L47">
        <v>306</v>
      </c>
    </row>
    <row r="48" spans="1:12" x14ac:dyDescent="0.4">
      <c r="A48">
        <v>48</v>
      </c>
      <c r="B48">
        <v>550</v>
      </c>
      <c r="C48">
        <v>344.7</v>
      </c>
      <c r="E48" s="7">
        <f t="shared" si="0"/>
        <v>4583.3331499999995</v>
      </c>
      <c r="F48" s="7">
        <f t="shared" si="1"/>
        <v>2297.4710820833334</v>
      </c>
      <c r="H48" s="7">
        <v>4583.3331499999995</v>
      </c>
      <c r="I48" s="7">
        <v>2297.4710820833334</v>
      </c>
      <c r="K48" s="7">
        <v>2297.4710820833334</v>
      </c>
      <c r="L48">
        <v>344.7</v>
      </c>
    </row>
    <row r="49" spans="1:12" x14ac:dyDescent="0.4">
      <c r="A49">
        <v>49</v>
      </c>
      <c r="B49">
        <v>600</v>
      </c>
      <c r="C49">
        <v>361.3</v>
      </c>
      <c r="E49" s="7">
        <f t="shared" si="0"/>
        <v>4999.9997999999996</v>
      </c>
      <c r="F49" s="7">
        <f t="shared" si="1"/>
        <v>2604.0556095833331</v>
      </c>
      <c r="H49" s="7">
        <v>4999.9997999999996</v>
      </c>
      <c r="I49" s="7">
        <v>2604.0556095833331</v>
      </c>
      <c r="K49" s="7">
        <v>2604.0556095833331</v>
      </c>
      <c r="L49">
        <v>361.3</v>
      </c>
    </row>
    <row r="50" spans="1:12" x14ac:dyDescent="0.4">
      <c r="K50" s="7">
        <v>2532.435904583333</v>
      </c>
      <c r="L50">
        <v>372.1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chen</dc:creator>
  <cp:lastModifiedBy>su chen</cp:lastModifiedBy>
  <dcterms:created xsi:type="dcterms:W3CDTF">2015-06-05T18:19:34Z</dcterms:created>
  <dcterms:modified xsi:type="dcterms:W3CDTF">2023-12-06T03:31:54Z</dcterms:modified>
</cp:coreProperties>
</file>