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79B0B7C-1472-454B-98AF-B180043ADEB6}" xr6:coauthVersionLast="44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Boletines Diario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5" i="1" l="1"/>
  <c r="E33" i="2" s="1"/>
  <c r="B2" i="2"/>
  <c r="C2" i="2"/>
  <c r="D2" i="2"/>
  <c r="E2" i="2"/>
  <c r="F2" i="2"/>
  <c r="G2" i="2"/>
  <c r="H2" i="2"/>
  <c r="I2" i="2"/>
  <c r="J2" i="2"/>
  <c r="K2" i="2"/>
  <c r="B3" i="2"/>
  <c r="C3" i="2"/>
  <c r="D3" i="2"/>
  <c r="E3" i="2"/>
  <c r="F3" i="2"/>
  <c r="G3" i="2"/>
  <c r="H3" i="2"/>
  <c r="I3" i="2"/>
  <c r="J3" i="2"/>
  <c r="K3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D33" i="2"/>
  <c r="C1" i="2"/>
  <c r="D1" i="2"/>
  <c r="E1" i="2"/>
  <c r="F1" i="2"/>
  <c r="G1" i="2"/>
  <c r="H1" i="2"/>
  <c r="I1" i="2"/>
  <c r="J1" i="2"/>
  <c r="K1" i="2"/>
  <c r="B1" i="2"/>
  <c r="W7" i="1"/>
  <c r="V5" i="1"/>
  <c r="X6" i="1"/>
  <c r="L38" i="1"/>
  <c r="M38" i="1"/>
  <c r="N38" i="1"/>
  <c r="O38" i="1"/>
  <c r="P38" i="1"/>
  <c r="Q38" i="1"/>
  <c r="R38" i="1"/>
  <c r="S38" i="1"/>
  <c r="T38" i="1"/>
  <c r="K38" i="1"/>
  <c r="L37" i="1"/>
  <c r="M37" i="1"/>
  <c r="N37" i="1"/>
  <c r="O37" i="1"/>
  <c r="P37" i="1"/>
  <c r="Q37" i="1"/>
  <c r="R37" i="1"/>
  <c r="S37" i="1"/>
  <c r="T37" i="1"/>
  <c r="K37" i="1"/>
  <c r="K33" i="2" l="1"/>
  <c r="J33" i="2"/>
  <c r="B33" i="2"/>
  <c r="I33" i="2"/>
  <c r="C33" i="2"/>
  <c r="H33" i="2"/>
  <c r="G33" i="2"/>
  <c r="F33" i="2"/>
</calcChain>
</file>

<file path=xl/sharedStrings.xml><?xml version="1.0" encoding="utf-8"?>
<sst xmlns="http://schemas.openxmlformats.org/spreadsheetml/2006/main" count="108" uniqueCount="76">
  <si>
    <t>BOLETINES-INFECTADOS</t>
  </si>
  <si>
    <t>PROV</t>
  </si>
  <si>
    <t>X</t>
  </si>
  <si>
    <t>Y</t>
  </si>
  <si>
    <t>REG</t>
  </si>
  <si>
    <t>TOPONIMIA</t>
  </si>
  <si>
    <t>ENLACE</t>
  </si>
  <si>
    <t>HOMBRES</t>
  </si>
  <si>
    <t>MUJERES</t>
  </si>
  <si>
    <t>POBLACION</t>
  </si>
  <si>
    <t>DISTRITO NACIONAL</t>
  </si>
  <si>
    <t>AZUA</t>
  </si>
  <si>
    <t>BAORUCO</t>
  </si>
  <si>
    <t>BARAHONA</t>
  </si>
  <si>
    <t>DAJABON</t>
  </si>
  <si>
    <t>DUARTE</t>
  </si>
  <si>
    <t>ELIAS PIÑA</t>
  </si>
  <si>
    <t>EL SEIBO</t>
  </si>
  <si>
    <t>ESPAILLAT</t>
  </si>
  <si>
    <t>INDEPENDENCIA</t>
  </si>
  <si>
    <t>LA ALTAGRACIA</t>
  </si>
  <si>
    <t>LA ROMANA</t>
  </si>
  <si>
    <t>LA VEGA</t>
  </si>
  <si>
    <t>MARIA TRINIDAD SANCHEZ</t>
  </si>
  <si>
    <t>MONTE CRISTI</t>
  </si>
  <si>
    <t>PEDERNALES</t>
  </si>
  <si>
    <t>PERAVIA</t>
  </si>
  <si>
    <t>PUERTO PLATA</t>
  </si>
  <si>
    <t>HERMANAS MIRABAL</t>
  </si>
  <si>
    <t>SAMANA</t>
  </si>
  <si>
    <t>SAN CRISTOBAL</t>
  </si>
  <si>
    <t>SAN JUAN</t>
  </si>
  <si>
    <t>SAN PEDRO DE MACORIS</t>
  </si>
  <si>
    <t>SANCHEZ RAMIREZ</t>
  </si>
  <si>
    <t>SANTIAGO</t>
  </si>
  <si>
    <t>SANTIAGO RODRIGUEZ</t>
  </si>
  <si>
    <t>VALVERDE</t>
  </si>
  <si>
    <t>MONSEÑOR NOUEL</t>
  </si>
  <si>
    <t>MONTE PLATA</t>
  </si>
  <si>
    <t>HATO MAYOR</t>
  </si>
  <si>
    <t>SAN JOSE DE OCOA</t>
  </si>
  <si>
    <t>SANTO DOMINGO</t>
  </si>
  <si>
    <t>dn</t>
  </si>
  <si>
    <t>az</t>
  </si>
  <si>
    <t>bao</t>
  </si>
  <si>
    <t>bar</t>
  </si>
  <si>
    <t>da</t>
  </si>
  <si>
    <t>du</t>
  </si>
  <si>
    <t>ep</t>
  </si>
  <si>
    <t>es</t>
  </si>
  <si>
    <t>esp</t>
  </si>
  <si>
    <t>ind</t>
  </si>
  <si>
    <t>la</t>
  </si>
  <si>
    <t>lr</t>
  </si>
  <si>
    <t>lv</t>
  </si>
  <si>
    <t>mts</t>
  </si>
  <si>
    <t>mcr</t>
  </si>
  <si>
    <t>ped</t>
  </si>
  <si>
    <t>per</t>
  </si>
  <si>
    <t>pp</t>
  </si>
  <si>
    <t>hm</t>
  </si>
  <si>
    <t>sam</t>
  </si>
  <si>
    <t>scr</t>
  </si>
  <si>
    <t>sj</t>
  </si>
  <si>
    <t>spm</t>
  </si>
  <si>
    <t>san</t>
  </si>
  <si>
    <t>st</t>
  </si>
  <si>
    <t>str</t>
  </si>
  <si>
    <t>vv</t>
  </si>
  <si>
    <t>mn</t>
  </si>
  <si>
    <t>mp</t>
  </si>
  <si>
    <t>hmy</t>
  </si>
  <si>
    <t>sjo</t>
  </si>
  <si>
    <t>sd</t>
  </si>
  <si>
    <t>Nacional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</si>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</sst>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68" fontId="0" fillId="0" borderId="0" xfId="42" applyNumberFormat="1" applyFont="1"/>
    <xf numFmtId="43" fontId="0" fillId="0" borderId="0" xfId="0" applyNumberFormat="1"/>
    <xf numFmtId="1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Sheet1!$B$6:$K$6</c:f>
              <c:numCache>
                <c:formatCode>0</c:formatCode>
                <c:ptCount val="10"/>
                <c:pt idx="0">
                  <c:v>0.69066974244925305</c:v>
                </c:pt>
                <c:pt idx="1">
                  <c:v>1.3813394848985061</c:v>
                </c:pt>
                <c:pt idx="2">
                  <c:v>2.7626789697970122</c:v>
                </c:pt>
                <c:pt idx="3">
                  <c:v>5.8706928108186505</c:v>
                </c:pt>
                <c:pt idx="4">
                  <c:v>10.014711265514169</c:v>
                </c:pt>
                <c:pt idx="5">
                  <c:v>10.014711265514169</c:v>
                </c:pt>
                <c:pt idx="6">
                  <c:v>14.849399462658941</c:v>
                </c:pt>
                <c:pt idx="7">
                  <c:v>20.374757402252964</c:v>
                </c:pt>
                <c:pt idx="8">
                  <c:v>22.446766629600724</c:v>
                </c:pt>
                <c:pt idx="9">
                  <c:v>28.662794311643999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5-41DD-B195-CF1081977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899784"/>
        <c:axId val="732900112"/>
      </c:lineChart>
      <c:catAx>
        <c:axId val="73289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00112"/>
        <c:crosses val="autoZero"/>
        <c:auto val="1"/>
        <c:lblAlgn val="ctr"/>
        <c:lblOffset val="100"/>
        <c:noMultiLvlLbl val="0"/>
      </c:catAx>
      <c:valAx>
        <c:axId val="7329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9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Incidencia por cada 100 mil Habitantes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DISTRITO NACIONAL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Sheet1!$B$1:$K$1</c:f>
              <c:numCache>
                <c:formatCode>0</c:formatCode>
                <c:ptCount val="10"/>
                <c:pt idx="0">
                  <c:v>1.4507170687225399</c:v>
                </c:pt>
                <c:pt idx="1">
                  <c:v>5.2847550360606821</c:v>
                </c:pt>
                <c:pt idx="2">
                  <c:v>9.1187930033988227</c:v>
                </c:pt>
                <c:pt idx="3">
                  <c:v>11.191245958716738</c:v>
                </c:pt>
                <c:pt idx="4">
                  <c:v>14.196302743927713</c:v>
                </c:pt>
                <c:pt idx="5">
                  <c:v>18.444831302329437</c:v>
                </c:pt>
                <c:pt idx="6">
                  <c:v>24.351322224985495</c:v>
                </c:pt>
                <c:pt idx="7">
                  <c:v>28.288982840089528</c:v>
                </c:pt>
                <c:pt idx="8">
                  <c:v>33.262869932852524</c:v>
                </c:pt>
                <c:pt idx="9">
                  <c:v>38.962115559976787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A-4335-8545-67AA5E1BA685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AZUA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Sheet1!$B$2:$K$2</c:f>
              <c:numCache>
                <c:formatCode>0</c:formatCode>
                <c:ptCount val="10"/>
                <c:pt idx="0">
                  <c:v>0</c:v>
                </c:pt>
                <c:pt idx="1">
                  <c:v>0.93322321299420008</c:v>
                </c:pt>
                <c:pt idx="2">
                  <c:v>0.93322321299420008</c:v>
                </c:pt>
                <c:pt idx="3">
                  <c:v>0.93322321299420008</c:v>
                </c:pt>
                <c:pt idx="4">
                  <c:v>0.46661160649710004</c:v>
                </c:pt>
                <c:pt idx="5">
                  <c:v>0.46661160649710004</c:v>
                </c:pt>
                <c:pt idx="6">
                  <c:v>1.8664464259884002</c:v>
                </c:pt>
                <c:pt idx="7">
                  <c:v>1.8664464259884002</c:v>
                </c:pt>
                <c:pt idx="8">
                  <c:v>2.3330580324854999</c:v>
                </c:pt>
                <c:pt idx="9">
                  <c:v>2.7996696389825999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A-4335-8545-67AA5E1BA685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BAORUCO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Sheet1!$B$3:$K$3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A-4335-8545-67AA5E1BA685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BARAHONA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Sheet1!$B$4:$K$4</c:f>
              <c:numCache>
                <c:formatCode>0</c:formatCode>
                <c:ptCount val="10"/>
                <c:pt idx="0">
                  <c:v>0</c:v>
                </c:pt>
                <c:pt idx="1">
                  <c:v>0.53445926084284223</c:v>
                </c:pt>
                <c:pt idx="2">
                  <c:v>0.53445926084284223</c:v>
                </c:pt>
                <c:pt idx="3">
                  <c:v>0.53445926084284223</c:v>
                </c:pt>
                <c:pt idx="4">
                  <c:v>0.53445926084284223</c:v>
                </c:pt>
                <c:pt idx="5">
                  <c:v>1.0689185216856845</c:v>
                </c:pt>
                <c:pt idx="6">
                  <c:v>1.0689185216856845</c:v>
                </c:pt>
                <c:pt idx="7">
                  <c:v>2.1378370433713689</c:v>
                </c:pt>
                <c:pt idx="8">
                  <c:v>2.1378370433713689</c:v>
                </c:pt>
                <c:pt idx="9">
                  <c:v>1.0689185216856845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A-4335-8545-67AA5E1BA685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DAJABON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Sheet1!$B$5:$K$5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6A-4335-8545-67AA5E1BA685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DUARTE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Sheet1!$B$6:$K$6</c:f>
              <c:numCache>
                <c:formatCode>0</c:formatCode>
                <c:ptCount val="10"/>
                <c:pt idx="0">
                  <c:v>0.69066974244925305</c:v>
                </c:pt>
                <c:pt idx="1">
                  <c:v>1.3813394848985061</c:v>
                </c:pt>
                <c:pt idx="2">
                  <c:v>2.7626789697970122</c:v>
                </c:pt>
                <c:pt idx="3">
                  <c:v>5.8706928108186505</c:v>
                </c:pt>
                <c:pt idx="4">
                  <c:v>10.014711265514169</c:v>
                </c:pt>
                <c:pt idx="5">
                  <c:v>10.014711265514169</c:v>
                </c:pt>
                <c:pt idx="6">
                  <c:v>14.849399462658941</c:v>
                </c:pt>
                <c:pt idx="7">
                  <c:v>20.374757402252964</c:v>
                </c:pt>
                <c:pt idx="8">
                  <c:v>22.446766629600724</c:v>
                </c:pt>
                <c:pt idx="9">
                  <c:v>28.662794311643999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6A-4335-8545-67AA5E1BA685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ELIAS PIÑA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Sheet1!$B$7:$K$7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6A-4335-8545-67AA5E1BA685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EL SEIBO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Sheet1!$B$8:$K$8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6A-4335-8545-67AA5E1BA685}"/>
            </c:ext>
          </c:extLst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ESPAILLAT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Sheet1!$B$9:$K$9</c:f>
              <c:numCache>
                <c:formatCode>0</c:formatCode>
                <c:ptCount val="10"/>
                <c:pt idx="0">
                  <c:v>0</c:v>
                </c:pt>
                <c:pt idx="1">
                  <c:v>0.43114970380015344</c:v>
                </c:pt>
                <c:pt idx="2">
                  <c:v>0.43114970380015344</c:v>
                </c:pt>
                <c:pt idx="3">
                  <c:v>0.43114970380015344</c:v>
                </c:pt>
                <c:pt idx="4">
                  <c:v>0.86229940760030688</c:v>
                </c:pt>
                <c:pt idx="5">
                  <c:v>2.1557485190007672</c:v>
                </c:pt>
                <c:pt idx="6">
                  <c:v>4.3114970380015345</c:v>
                </c:pt>
                <c:pt idx="7">
                  <c:v>4.3114970380015345</c:v>
                </c:pt>
                <c:pt idx="8">
                  <c:v>4.7426467418016882</c:v>
                </c:pt>
                <c:pt idx="9">
                  <c:v>6.4672455570023022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6A-4335-8545-67AA5E1BA685}"/>
            </c:ext>
          </c:extLst>
        </c:ser>
        <c:ser>
          <c:idx val="9"/>
          <c:order val="9"/>
          <c:tx>
            <c:strRef>
              <c:f>Sheet1!$A$10</c:f>
              <c:strCache>
                <c:ptCount val="1"/>
                <c:pt idx="0">
                  <c:v>INDEPENDENCIA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Sheet1!$B$10:$K$10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1.9015383445207172</c:v>
                </c:pt>
                <c:pt idx="6">
                  <c:v>1.9015383445207172</c:v>
                </c:pt>
                <c:pt idx="7">
                  <c:v>1.9015383445207172</c:v>
                </c:pt>
                <c:pt idx="8">
                  <c:v>1.9015383445207172</c:v>
                </c:pt>
                <c:pt idx="9">
                  <c:v>1.9015383445207172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6A-4335-8545-67AA5E1BA685}"/>
            </c:ext>
          </c:extLst>
        </c:ser>
        <c:ser>
          <c:idx val="10"/>
          <c:order val="10"/>
          <c:tx>
            <c:strRef>
              <c:f>Sheet1!$A$11</c:f>
              <c:strCache>
                <c:ptCount val="1"/>
                <c:pt idx="0">
                  <c:v>LA ALTAGRACIA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Sheet1!$B$11:$K$11</c:f>
              <c:numCache>
                <c:formatCode>0</c:formatCode>
                <c:ptCount val="10"/>
                <c:pt idx="0">
                  <c:v>0.73203762673401407</c:v>
                </c:pt>
                <c:pt idx="1">
                  <c:v>2.5621316935690497</c:v>
                </c:pt>
                <c:pt idx="2">
                  <c:v>2.5621316935690497</c:v>
                </c:pt>
                <c:pt idx="3">
                  <c:v>2.5621316935690497</c:v>
                </c:pt>
                <c:pt idx="4">
                  <c:v>4.0262069470370774</c:v>
                </c:pt>
                <c:pt idx="5">
                  <c:v>4.3922257604040844</c:v>
                </c:pt>
                <c:pt idx="6">
                  <c:v>4.0262069470370774</c:v>
                </c:pt>
                <c:pt idx="7">
                  <c:v>4.0262069470370774</c:v>
                </c:pt>
                <c:pt idx="8">
                  <c:v>6.2223198272391196</c:v>
                </c:pt>
                <c:pt idx="9">
                  <c:v>7.6863950807071486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6A-4335-8545-67AA5E1BA685}"/>
            </c:ext>
          </c:extLst>
        </c:ser>
        <c:ser>
          <c:idx val="11"/>
          <c:order val="11"/>
          <c:tx>
            <c:strRef>
              <c:f>Sheet1!$A$12</c:f>
              <c:strCache>
                <c:ptCount val="1"/>
                <c:pt idx="0">
                  <c:v>LA ROMANA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Sheet1!$B$12:$K$12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1.2223295155908129</c:v>
                </c:pt>
                <c:pt idx="3">
                  <c:v>2.4446590311816259</c:v>
                </c:pt>
                <c:pt idx="4">
                  <c:v>2.0372158593180214</c:v>
                </c:pt>
                <c:pt idx="5">
                  <c:v>2.0372158593180214</c:v>
                </c:pt>
                <c:pt idx="6">
                  <c:v>2.4446590311816259</c:v>
                </c:pt>
                <c:pt idx="7">
                  <c:v>3.2595453749088348</c:v>
                </c:pt>
                <c:pt idx="8">
                  <c:v>5.2967612342268566</c:v>
                </c:pt>
                <c:pt idx="9">
                  <c:v>6.1116475779540647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56A-4335-8545-67AA5E1BA685}"/>
            </c:ext>
          </c:extLst>
        </c:ser>
        <c:ser>
          <c:idx val="12"/>
          <c:order val="12"/>
          <c:tx>
            <c:strRef>
              <c:f>Sheet1!$A$13</c:f>
              <c:strCache>
                <c:ptCount val="1"/>
                <c:pt idx="0">
                  <c:v>LA VEGA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Sheet1!$B$13:$K$13</c:f>
              <c:numCache>
                <c:formatCode>0</c:formatCode>
                <c:ptCount val="10"/>
                <c:pt idx="0">
                  <c:v>0</c:v>
                </c:pt>
                <c:pt idx="1">
                  <c:v>1.0147004731040956</c:v>
                </c:pt>
                <c:pt idx="2">
                  <c:v>1.7757258279321673</c:v>
                </c:pt>
                <c:pt idx="3">
                  <c:v>1.7757258279321673</c:v>
                </c:pt>
                <c:pt idx="4">
                  <c:v>2.0294009462081912</c:v>
                </c:pt>
                <c:pt idx="5">
                  <c:v>2.0294009462081912</c:v>
                </c:pt>
                <c:pt idx="6">
                  <c:v>2.7904263010362631</c:v>
                </c:pt>
                <c:pt idx="7">
                  <c:v>4.0588018924163825</c:v>
                </c:pt>
                <c:pt idx="8">
                  <c:v>8.3712789031087897</c:v>
                </c:pt>
                <c:pt idx="9">
                  <c:v>12.176405677249148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56A-4335-8545-67AA5E1BA685}"/>
            </c:ext>
          </c:extLst>
        </c:ser>
        <c:ser>
          <c:idx val="13"/>
          <c:order val="13"/>
          <c:tx>
            <c:strRef>
              <c:f>Sheet1!$A$14</c:f>
              <c:strCache>
                <c:ptCount val="1"/>
                <c:pt idx="0">
                  <c:v>MARIA TRINIDAD SANCHEZ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Sheet1!$B$14:$K$14</c:f>
              <c:numCache>
                <c:formatCode>0</c:formatCode>
                <c:ptCount val="10"/>
                <c:pt idx="0">
                  <c:v>0</c:v>
                </c:pt>
                <c:pt idx="1">
                  <c:v>1.4191946070604933</c:v>
                </c:pt>
                <c:pt idx="2">
                  <c:v>1.4191946070604933</c:v>
                </c:pt>
                <c:pt idx="3">
                  <c:v>1.4191946070604933</c:v>
                </c:pt>
                <c:pt idx="4">
                  <c:v>2.1287919105907398</c:v>
                </c:pt>
                <c:pt idx="5">
                  <c:v>2.1287919105907398</c:v>
                </c:pt>
                <c:pt idx="6">
                  <c:v>2.8383892141209865</c:v>
                </c:pt>
                <c:pt idx="7">
                  <c:v>2.8383892141209865</c:v>
                </c:pt>
                <c:pt idx="8">
                  <c:v>2.8383892141209865</c:v>
                </c:pt>
                <c:pt idx="9">
                  <c:v>2.8383892141209865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56A-4335-8545-67AA5E1BA685}"/>
            </c:ext>
          </c:extLst>
        </c:ser>
        <c:ser>
          <c:idx val="14"/>
          <c:order val="14"/>
          <c:tx>
            <c:strRef>
              <c:f>Sheet1!$A$15</c:f>
              <c:strCache>
                <c:ptCount val="1"/>
                <c:pt idx="0">
                  <c:v>MONTE CRISTI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Sheet1!$B$15:$K$15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0.91235048856368661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56A-4335-8545-67AA5E1BA685}"/>
            </c:ext>
          </c:extLst>
        </c:ser>
        <c:ser>
          <c:idx val="15"/>
          <c:order val="15"/>
          <c:tx>
            <c:strRef>
              <c:f>Sheet1!$A$16</c:f>
              <c:strCache>
                <c:ptCount val="1"/>
                <c:pt idx="0">
                  <c:v>PEDERNALES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Sheet1!$B$16:$K$16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56A-4335-8545-67AA5E1BA685}"/>
            </c:ext>
          </c:extLst>
        </c:ser>
        <c:ser>
          <c:idx val="16"/>
          <c:order val="16"/>
          <c:tx>
            <c:strRef>
              <c:f>Sheet1!$A$17</c:f>
              <c:strCache>
                <c:ptCount val="1"/>
                <c:pt idx="0">
                  <c:v>PERAVIA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Sheet1!$B$17:$K$17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0.54246408887731634</c:v>
                </c:pt>
                <c:pt idx="8">
                  <c:v>0.54246408887731634</c:v>
                </c:pt>
                <c:pt idx="9">
                  <c:v>0.54246408887731634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56A-4335-8545-67AA5E1BA685}"/>
            </c:ext>
          </c:extLst>
        </c:ser>
        <c:ser>
          <c:idx val="17"/>
          <c:order val="17"/>
          <c:tx>
            <c:strRef>
              <c:f>Sheet1!$A$18</c:f>
              <c:strCache>
                <c:ptCount val="1"/>
                <c:pt idx="0">
                  <c:v>PUERTO PLATA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Sheet1!$B$18:$K$18</c:f>
              <c:numCache>
                <c:formatCode>0</c:formatCode>
                <c:ptCount val="10"/>
                <c:pt idx="0">
                  <c:v>0.93284452280338426</c:v>
                </c:pt>
                <c:pt idx="1">
                  <c:v>0.93284452280338426</c:v>
                </c:pt>
                <c:pt idx="2">
                  <c:v>0.93284452280338426</c:v>
                </c:pt>
                <c:pt idx="3">
                  <c:v>0.93284452280338426</c:v>
                </c:pt>
                <c:pt idx="4">
                  <c:v>1.5547408713389741</c:v>
                </c:pt>
                <c:pt idx="5">
                  <c:v>1.5547408713389741</c:v>
                </c:pt>
                <c:pt idx="6">
                  <c:v>2.1766372198745634</c:v>
                </c:pt>
                <c:pt idx="7">
                  <c:v>3.4204299169457428</c:v>
                </c:pt>
                <c:pt idx="8">
                  <c:v>4.0423262654813321</c:v>
                </c:pt>
                <c:pt idx="9">
                  <c:v>4.9751707882847169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56A-4335-8545-67AA5E1BA685}"/>
            </c:ext>
          </c:extLst>
        </c:ser>
        <c:ser>
          <c:idx val="18"/>
          <c:order val="18"/>
          <c:tx>
            <c:strRef>
              <c:f>Sheet1!$A$19</c:f>
              <c:strCache>
                <c:ptCount val="1"/>
                <c:pt idx="0">
                  <c:v>HERMANAS MIRABAL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Sheet1!$B$19:$K$19</c:f>
              <c:numCache>
                <c:formatCode>0</c:formatCode>
                <c:ptCount val="10"/>
                <c:pt idx="0">
                  <c:v>2.1693620990747671</c:v>
                </c:pt>
                <c:pt idx="1">
                  <c:v>2.1693620990747671</c:v>
                </c:pt>
                <c:pt idx="2">
                  <c:v>2.1693620990747671</c:v>
                </c:pt>
                <c:pt idx="3">
                  <c:v>3.2540431486121508</c:v>
                </c:pt>
                <c:pt idx="4">
                  <c:v>3.2540431486121508</c:v>
                </c:pt>
                <c:pt idx="5">
                  <c:v>3.2540431486121508</c:v>
                </c:pt>
                <c:pt idx="6">
                  <c:v>3.2540431486121508</c:v>
                </c:pt>
                <c:pt idx="7">
                  <c:v>4.3387241981495341</c:v>
                </c:pt>
                <c:pt idx="8">
                  <c:v>10.846810495373836</c:v>
                </c:pt>
                <c:pt idx="9">
                  <c:v>10.846810495373836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56A-4335-8545-67AA5E1BA685}"/>
            </c:ext>
          </c:extLst>
        </c:ser>
        <c:ser>
          <c:idx val="19"/>
          <c:order val="19"/>
          <c:tx>
            <c:strRef>
              <c:f>Sheet1!$A$20</c:f>
              <c:strCache>
                <c:ptCount val="1"/>
                <c:pt idx="0">
                  <c:v>SAMANA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Sheet1!$B$20:$K$20</c:f>
              <c:numCache>
                <c:formatCode>0</c:formatCode>
                <c:ptCount val="10"/>
                <c:pt idx="0">
                  <c:v>3.9411196720988428</c:v>
                </c:pt>
                <c:pt idx="1">
                  <c:v>3.9411196720988428</c:v>
                </c:pt>
                <c:pt idx="2">
                  <c:v>3.9411196720988428</c:v>
                </c:pt>
                <c:pt idx="3">
                  <c:v>3.9411196720988428</c:v>
                </c:pt>
                <c:pt idx="4">
                  <c:v>4.9263995901235544</c:v>
                </c:pt>
                <c:pt idx="5">
                  <c:v>6.8969594261729759</c:v>
                </c:pt>
                <c:pt idx="6">
                  <c:v>6.8969594261729759</c:v>
                </c:pt>
                <c:pt idx="7">
                  <c:v>7.8822393441976857</c:v>
                </c:pt>
                <c:pt idx="8">
                  <c:v>7.8822393441976857</c:v>
                </c:pt>
                <c:pt idx="9">
                  <c:v>8.8675192622223964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56A-4335-8545-67AA5E1BA685}"/>
            </c:ext>
          </c:extLst>
        </c:ser>
        <c:ser>
          <c:idx val="20"/>
          <c:order val="20"/>
          <c:tx>
            <c:strRef>
              <c:f>Sheet1!$A$21</c:f>
              <c:strCache>
                <c:ptCount val="1"/>
                <c:pt idx="0">
                  <c:v>SAN CRISTOBAL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Sheet1!$B$21:$K$21</c:f>
              <c:numCache>
                <c:formatCode>0</c:formatCode>
                <c:ptCount val="10"/>
                <c:pt idx="0">
                  <c:v>0</c:v>
                </c:pt>
                <c:pt idx="1">
                  <c:v>0.17546014422823855</c:v>
                </c:pt>
                <c:pt idx="2">
                  <c:v>0.17546014422823855</c:v>
                </c:pt>
                <c:pt idx="3">
                  <c:v>0.17546014422823855</c:v>
                </c:pt>
                <c:pt idx="4">
                  <c:v>0.17546014422823855</c:v>
                </c:pt>
                <c:pt idx="5">
                  <c:v>0.70184057691295421</c:v>
                </c:pt>
                <c:pt idx="6">
                  <c:v>0.87730072114119273</c:v>
                </c:pt>
                <c:pt idx="7">
                  <c:v>1.0527608653694314</c:v>
                </c:pt>
                <c:pt idx="8">
                  <c:v>1.4036811538259084</c:v>
                </c:pt>
                <c:pt idx="9">
                  <c:v>1.579141298054147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56A-4335-8545-67AA5E1BA685}"/>
            </c:ext>
          </c:extLst>
        </c:ser>
        <c:ser>
          <c:idx val="21"/>
          <c:order val="21"/>
          <c:tx>
            <c:strRef>
              <c:f>Sheet1!$A$22</c:f>
              <c:strCache>
                <c:ptCount val="1"/>
                <c:pt idx="0">
                  <c:v>SAN JUAN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Sheet1!$B$22:$K$22</c:f>
              <c:numCache>
                <c:formatCode>0</c:formatCode>
                <c:ptCount val="10"/>
                <c:pt idx="0">
                  <c:v>0.43041668639409814</c:v>
                </c:pt>
                <c:pt idx="1">
                  <c:v>0.43041668639409814</c:v>
                </c:pt>
                <c:pt idx="2">
                  <c:v>0.86083337278819627</c:v>
                </c:pt>
                <c:pt idx="3">
                  <c:v>0.86083337278819627</c:v>
                </c:pt>
                <c:pt idx="4">
                  <c:v>0.86083337278819627</c:v>
                </c:pt>
                <c:pt idx="5">
                  <c:v>0.86083337278819627</c:v>
                </c:pt>
                <c:pt idx="6">
                  <c:v>0.86083337278819627</c:v>
                </c:pt>
                <c:pt idx="7">
                  <c:v>0.86083337278819627</c:v>
                </c:pt>
                <c:pt idx="8">
                  <c:v>1.2912500591822944</c:v>
                </c:pt>
                <c:pt idx="9">
                  <c:v>1.2912500591822944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56A-4335-8545-67AA5E1BA685}"/>
            </c:ext>
          </c:extLst>
        </c:ser>
        <c:ser>
          <c:idx val="22"/>
          <c:order val="22"/>
          <c:tx>
            <c:strRef>
              <c:f>Sheet1!$A$23</c:f>
              <c:strCache>
                <c:ptCount val="1"/>
                <c:pt idx="0">
                  <c:v>SAN PEDRO DE MACORIS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Sheet1!$B$23:$K$23</c:f>
              <c:numCache>
                <c:formatCode>0</c:formatCode>
                <c:ptCount val="10"/>
                <c:pt idx="0">
                  <c:v>0.34428385515289645</c:v>
                </c:pt>
                <c:pt idx="1">
                  <c:v>1.3771354206115858</c:v>
                </c:pt>
                <c:pt idx="2">
                  <c:v>2.0657031309173788</c:v>
                </c:pt>
                <c:pt idx="3">
                  <c:v>2.4099869860702752</c:v>
                </c:pt>
                <c:pt idx="4">
                  <c:v>3.4428385515289643</c:v>
                </c:pt>
                <c:pt idx="5">
                  <c:v>3.4428385515289643</c:v>
                </c:pt>
                <c:pt idx="6">
                  <c:v>4.1314062618347576</c:v>
                </c:pt>
                <c:pt idx="7">
                  <c:v>4.4756901169876535</c:v>
                </c:pt>
                <c:pt idx="8">
                  <c:v>5.1642578272934472</c:v>
                </c:pt>
                <c:pt idx="9">
                  <c:v>5.5085416824463431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56A-4335-8545-67AA5E1BA685}"/>
            </c:ext>
          </c:extLst>
        </c:ser>
        <c:ser>
          <c:idx val="23"/>
          <c:order val="23"/>
          <c:tx>
            <c:strRef>
              <c:f>Sheet1!$A$24</c:f>
              <c:strCache>
                <c:ptCount val="1"/>
                <c:pt idx="0">
                  <c:v>SANCHEZ RAMIREZ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Sheet1!$B$24:$K$24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0.66053688437962377</c:v>
                </c:pt>
                <c:pt idx="3">
                  <c:v>0.66053688437962377</c:v>
                </c:pt>
                <c:pt idx="4">
                  <c:v>0.66053688437962377</c:v>
                </c:pt>
                <c:pt idx="5">
                  <c:v>3.9632213062777426</c:v>
                </c:pt>
                <c:pt idx="6">
                  <c:v>3.9632213062777426</c:v>
                </c:pt>
                <c:pt idx="7">
                  <c:v>3.9632213062777426</c:v>
                </c:pt>
                <c:pt idx="8">
                  <c:v>4.6237581906573668</c:v>
                </c:pt>
                <c:pt idx="9">
                  <c:v>4.6237581906573668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56A-4335-8545-67AA5E1BA685}"/>
            </c:ext>
          </c:extLst>
        </c:ser>
        <c:ser>
          <c:idx val="24"/>
          <c:order val="24"/>
          <c:tx>
            <c:strRef>
              <c:f>Sheet1!$A$25</c:f>
              <c:strCache>
                <c:ptCount val="1"/>
                <c:pt idx="0">
                  <c:v>SANTIAGO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Sheet1!$B$25:$K$25</c:f>
              <c:numCache>
                <c:formatCode>0</c:formatCode>
                <c:ptCount val="10"/>
                <c:pt idx="0">
                  <c:v>0.31139002430918122</c:v>
                </c:pt>
                <c:pt idx="1">
                  <c:v>1.2455600972367249</c:v>
                </c:pt>
                <c:pt idx="2">
                  <c:v>3.0101035683220854</c:v>
                </c:pt>
                <c:pt idx="3">
                  <c:v>3.1139002430918126</c:v>
                </c:pt>
                <c:pt idx="4">
                  <c:v>4.5670536898679917</c:v>
                </c:pt>
                <c:pt idx="5">
                  <c:v>5.5012237627955356</c:v>
                </c:pt>
                <c:pt idx="6">
                  <c:v>5.9164104618744435</c:v>
                </c:pt>
                <c:pt idx="7">
                  <c:v>6.8505805348019875</c:v>
                </c:pt>
                <c:pt idx="8">
                  <c:v>9.3417007292754377</c:v>
                </c:pt>
                <c:pt idx="9">
                  <c:v>10.068277452663526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56A-4335-8545-67AA5E1BA685}"/>
            </c:ext>
          </c:extLst>
        </c:ser>
        <c:ser>
          <c:idx val="25"/>
          <c:order val="25"/>
          <c:tx>
            <c:strRef>
              <c:f>Sheet1!$A$26</c:f>
              <c:strCache>
                <c:ptCount val="1"/>
                <c:pt idx="0">
                  <c:v>SANTIAGO RODRIGUEZ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Sheet1!$B$26:$K$26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3.4797132716264181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56A-4335-8545-67AA5E1BA685}"/>
            </c:ext>
          </c:extLst>
        </c:ser>
        <c:ser>
          <c:idx val="26"/>
          <c:order val="26"/>
          <c:tx>
            <c:strRef>
              <c:f>Sheet1!$A$27</c:f>
              <c:strCache>
                <c:ptCount val="1"/>
                <c:pt idx="0">
                  <c:v>VALVERDE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Sheet1!$B$27:$K$27</c:f>
              <c:numCache>
                <c:formatCode>0</c:formatCode>
                <c:ptCount val="10"/>
                <c:pt idx="0">
                  <c:v>0</c:v>
                </c:pt>
                <c:pt idx="1">
                  <c:v>0.61338403974728573</c:v>
                </c:pt>
                <c:pt idx="2">
                  <c:v>0.61338403974728573</c:v>
                </c:pt>
                <c:pt idx="3">
                  <c:v>0.61338403974728573</c:v>
                </c:pt>
                <c:pt idx="4">
                  <c:v>0.61338403974728573</c:v>
                </c:pt>
                <c:pt idx="5">
                  <c:v>0.61338403974728573</c:v>
                </c:pt>
                <c:pt idx="6">
                  <c:v>1.2267680794945715</c:v>
                </c:pt>
                <c:pt idx="7">
                  <c:v>1.2267680794945715</c:v>
                </c:pt>
                <c:pt idx="8">
                  <c:v>1.2267680794945715</c:v>
                </c:pt>
                <c:pt idx="9">
                  <c:v>1.2267680794945715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56A-4335-8545-67AA5E1BA685}"/>
            </c:ext>
          </c:extLst>
        </c:ser>
        <c:ser>
          <c:idx val="27"/>
          <c:order val="27"/>
          <c:tx>
            <c:strRef>
              <c:f>Sheet1!$A$28</c:f>
              <c:strCache>
                <c:ptCount val="1"/>
                <c:pt idx="0">
                  <c:v>MONSEÑOR NOUEL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Sheet1!$B$28:$K$28</c:f>
              <c:numCache>
                <c:formatCode>0</c:formatCode>
                <c:ptCount val="10"/>
                <c:pt idx="0">
                  <c:v>0</c:v>
                </c:pt>
                <c:pt idx="1">
                  <c:v>0.60523894833680336</c:v>
                </c:pt>
                <c:pt idx="2">
                  <c:v>1.2104778966736067</c:v>
                </c:pt>
                <c:pt idx="3">
                  <c:v>1.8157168450104102</c:v>
                </c:pt>
                <c:pt idx="4">
                  <c:v>1.8157168450104102</c:v>
                </c:pt>
                <c:pt idx="5">
                  <c:v>1.8157168450104102</c:v>
                </c:pt>
                <c:pt idx="6">
                  <c:v>1.8157168450104102</c:v>
                </c:pt>
                <c:pt idx="7">
                  <c:v>2.4209557933472134</c:v>
                </c:pt>
                <c:pt idx="8">
                  <c:v>3.6314336900208204</c:v>
                </c:pt>
                <c:pt idx="9">
                  <c:v>6.6576284317048371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56A-4335-8545-67AA5E1BA685}"/>
            </c:ext>
          </c:extLst>
        </c:ser>
        <c:ser>
          <c:idx val="28"/>
          <c:order val="28"/>
          <c:tx>
            <c:strRef>
              <c:f>Sheet1!$A$29</c:f>
              <c:strCache>
                <c:ptCount val="1"/>
                <c:pt idx="0">
                  <c:v>MONTE PLATA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Sheet1!$B$29:$K$29</c:f>
              <c:numCache>
                <c:formatCode>0</c:formatCode>
                <c:ptCount val="10"/>
                <c:pt idx="0">
                  <c:v>0</c:v>
                </c:pt>
                <c:pt idx="1">
                  <c:v>0.53776162102863045</c:v>
                </c:pt>
                <c:pt idx="2">
                  <c:v>0.53776162102863045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0.53776162102863045</c:v>
                </c:pt>
                <c:pt idx="9">
                  <c:v>0.53776162102863045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56A-4335-8545-67AA5E1BA685}"/>
            </c:ext>
          </c:extLst>
        </c:ser>
        <c:ser>
          <c:idx val="29"/>
          <c:order val="29"/>
          <c:tx>
            <c:strRef>
              <c:f>Sheet1!$A$30</c:f>
              <c:strCache>
                <c:ptCount val="1"/>
                <c:pt idx="0">
                  <c:v>HATO MAYOR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Sheet1!$B$30:$K$30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2.3524706823341215</c:v>
                </c:pt>
                <c:pt idx="6">
                  <c:v>2.3524706823341215</c:v>
                </c:pt>
                <c:pt idx="7">
                  <c:v>2.3524706823341215</c:v>
                </c:pt>
                <c:pt idx="8">
                  <c:v>2.3524706823341215</c:v>
                </c:pt>
                <c:pt idx="9">
                  <c:v>2.3524706823341215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56A-4335-8545-67AA5E1BA685}"/>
            </c:ext>
          </c:extLst>
        </c:ser>
        <c:ser>
          <c:idx val="30"/>
          <c:order val="30"/>
          <c:tx>
            <c:strRef>
              <c:f>Sheet1!$A$31</c:f>
              <c:strCache>
                <c:ptCount val="1"/>
                <c:pt idx="0">
                  <c:v>SAN JOSE DE OCOA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Sheet1!$B$31:$K$31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56A-4335-8545-67AA5E1BA685}"/>
            </c:ext>
          </c:extLst>
        </c:ser>
        <c:ser>
          <c:idx val="31"/>
          <c:order val="31"/>
          <c:tx>
            <c:strRef>
              <c:f>Sheet1!$A$32</c:f>
              <c:strCache>
                <c:ptCount val="1"/>
                <c:pt idx="0">
                  <c:v>SANTO DOMINGO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Sheet1!$B$32:$K$32</c:f>
              <c:numCache>
                <c:formatCode>0</c:formatCode>
                <c:ptCount val="10"/>
                <c:pt idx="0">
                  <c:v>8.4232870192935391E-2</c:v>
                </c:pt>
                <c:pt idx="1">
                  <c:v>0.42116435096467697</c:v>
                </c:pt>
                <c:pt idx="2">
                  <c:v>1.3056094879904985</c:v>
                </c:pt>
                <c:pt idx="3">
                  <c:v>1.6425409687622401</c:v>
                </c:pt>
                <c:pt idx="4">
                  <c:v>1.6846574038587079</c:v>
                </c:pt>
                <c:pt idx="5">
                  <c:v>2.1900546250163204</c:v>
                </c:pt>
                <c:pt idx="6">
                  <c:v>2.3164039303057233</c:v>
                </c:pt>
                <c:pt idx="7">
                  <c:v>2.7796847163668681</c:v>
                </c:pt>
                <c:pt idx="8">
                  <c:v>3.327198372620948</c:v>
                </c:pt>
                <c:pt idx="9">
                  <c:v>4.253759944743237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56A-4335-8545-67AA5E1BA685}"/>
            </c:ext>
          </c:extLst>
        </c:ser>
        <c:ser>
          <c:idx val="32"/>
          <c:order val="32"/>
          <c:tx>
            <c:strRef>
              <c:f>Sheet1!$A$33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Sheet1!$B$33:$K$33</c:f>
              <c:numCache>
                <c:formatCode>0</c:formatCode>
                <c:ptCount val="10"/>
                <c:pt idx="0">
                  <c:v>0.35996811529482287</c:v>
                </c:pt>
                <c:pt idx="1">
                  <c:v>1.1857773209711813</c:v>
                </c:pt>
                <c:pt idx="2">
                  <c:v>2.1386340967515949</c:v>
                </c:pt>
                <c:pt idx="3">
                  <c:v>2.593887889624459</c:v>
                </c:pt>
                <c:pt idx="4">
                  <c:v>3.3032368227054336</c:v>
                </c:pt>
                <c:pt idx="5">
                  <c:v>4.150220623399135</c:v>
                </c:pt>
                <c:pt idx="6">
                  <c:v>5.1666011842315749</c:v>
                </c:pt>
                <c:pt idx="7">
                  <c:v>6.1512198525380031</c:v>
                </c:pt>
                <c:pt idx="8">
                  <c:v>7.6122669087346377</c:v>
                </c:pt>
                <c:pt idx="9">
                  <c:v>9.0944885599486138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56A-4335-8545-67AA5E1BA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829488"/>
        <c:axId val="730471512"/>
      </c:lineChart>
      <c:catAx>
        <c:axId val="64582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Boletines de Salud Pública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71512"/>
        <c:crosses val="autoZero"/>
        <c:auto val="1"/>
        <c:lblAlgn val="ctr"/>
        <c:lblOffset val="100"/>
        <c:noMultiLvlLbl val="0"/>
      </c:catAx>
      <c:valAx>
        <c:axId val="73047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95786641279415"/>
          <c:y val="6.4829603481885212E-2"/>
          <c:w val="0.24844767514891872"/>
          <c:h val="0.92435268795820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525780</xdr:colOff>
      <xdr:row>2</xdr:row>
      <xdr:rowOff>163830</xdr:rowOff>
    </xdr:from>
    <xdr:to>
      <xdr:col>20</xdr:col>
      <xdr:colOff>220980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352EE-C87A-44CC-BECD-5420E3C6A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480060</xdr:colOff>
      <xdr:row>6</xdr:row>
      <xdr:rowOff>72390</xdr:rowOff>
    </xdr:from>
    <xdr:to>
      <xdr:col>19</xdr:col>
      <xdr:colOff>381000</xdr:colOff>
      <xdr:row>32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91621E-0A50-44B0-B960-EB3B3189E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"/>
  <sheetViews>
    <sheetView topLeftCell="G22" workbookViewId="0">
      <selection activeCell="J50" sqref="J50"/>
    </sheetView>
  </sheetViews>
  <sheetFormatPr defaultRowHeight="14.4" x14ac:dyDescent="0.3"/>
  <cols>
    <col min="23" max="23" width="13.6640625" bestFit="1" customWidth="1"/>
  </cols>
  <sheetData>
    <row r="1" spans="1:24" x14ac:dyDescent="0.3">
      <c r="K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I2" t="s">
        <v>8</v>
      </c>
      <c r="J2" t="s">
        <v>9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V2">
        <v>1000</v>
      </c>
    </row>
    <row r="3" spans="1:24" x14ac:dyDescent="0.3">
      <c r="A3">
        <v>1</v>
      </c>
      <c r="B3">
        <v>400576.28899999999</v>
      </c>
      <c r="C3">
        <v>2044094.196</v>
      </c>
      <c r="D3">
        <v>10</v>
      </c>
      <c r="E3" t="s">
        <v>10</v>
      </c>
      <c r="F3" t="s">
        <v>42</v>
      </c>
      <c r="G3">
        <v>1001</v>
      </c>
      <c r="H3">
        <v>460903</v>
      </c>
      <c r="I3">
        <v>504137</v>
      </c>
      <c r="J3">
        <v>965040</v>
      </c>
      <c r="K3">
        <v>14</v>
      </c>
      <c r="L3">
        <v>51</v>
      </c>
      <c r="M3">
        <v>88</v>
      </c>
      <c r="N3">
        <v>108</v>
      </c>
      <c r="O3">
        <v>137</v>
      </c>
      <c r="P3">
        <v>178</v>
      </c>
      <c r="Q3">
        <v>235</v>
      </c>
      <c r="R3">
        <v>273</v>
      </c>
      <c r="S3">
        <v>321</v>
      </c>
      <c r="T3">
        <v>376</v>
      </c>
    </row>
    <row r="4" spans="1:24" x14ac:dyDescent="0.3">
      <c r="A4">
        <v>2</v>
      </c>
      <c r="B4">
        <v>306542.78999999998</v>
      </c>
      <c r="C4">
        <v>2055500.6680000001</v>
      </c>
      <c r="D4">
        <v>5</v>
      </c>
      <c r="E4" t="s">
        <v>11</v>
      </c>
      <c r="F4" t="s">
        <v>43</v>
      </c>
      <c r="G4">
        <v>502</v>
      </c>
      <c r="H4">
        <v>112885</v>
      </c>
      <c r="I4">
        <v>101426</v>
      </c>
      <c r="J4">
        <v>214311</v>
      </c>
      <c r="K4">
        <v>0</v>
      </c>
      <c r="L4">
        <v>2</v>
      </c>
      <c r="M4">
        <v>2</v>
      </c>
      <c r="N4">
        <v>2</v>
      </c>
      <c r="O4">
        <v>1</v>
      </c>
      <c r="P4">
        <v>1</v>
      </c>
      <c r="Q4">
        <v>4</v>
      </c>
      <c r="R4">
        <v>4</v>
      </c>
      <c r="S4">
        <v>5</v>
      </c>
      <c r="T4">
        <v>6</v>
      </c>
      <c r="V4" t="s">
        <v>75</v>
      </c>
      <c r="W4">
        <v>100000</v>
      </c>
    </row>
    <row r="5" spans="1:24" x14ac:dyDescent="0.3">
      <c r="A5">
        <v>3</v>
      </c>
      <c r="B5">
        <v>253647.90599999999</v>
      </c>
      <c r="C5">
        <v>2048425.7660000001</v>
      </c>
      <c r="D5">
        <v>6</v>
      </c>
      <c r="E5" t="s">
        <v>12</v>
      </c>
      <c r="F5" t="s">
        <v>44</v>
      </c>
      <c r="G5">
        <v>603</v>
      </c>
      <c r="H5">
        <v>50563</v>
      </c>
      <c r="I5">
        <v>46750</v>
      </c>
      <c r="J5">
        <v>97313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V5">
        <f>+T3</f>
        <v>376</v>
      </c>
      <c r="W5" s="1">
        <v>1000000</v>
      </c>
    </row>
    <row r="6" spans="1:24" x14ac:dyDescent="0.3">
      <c r="A6">
        <v>4</v>
      </c>
      <c r="B6">
        <v>265658.01899999997</v>
      </c>
      <c r="C6">
        <v>2010069.142</v>
      </c>
      <c r="D6">
        <v>6</v>
      </c>
      <c r="E6" t="s">
        <v>13</v>
      </c>
      <c r="F6" t="s">
        <v>45</v>
      </c>
      <c r="G6">
        <v>604</v>
      </c>
      <c r="H6">
        <v>96799</v>
      </c>
      <c r="I6">
        <v>90306</v>
      </c>
      <c r="J6">
        <v>187105</v>
      </c>
      <c r="K6">
        <v>0</v>
      </c>
      <c r="L6">
        <v>1</v>
      </c>
      <c r="M6">
        <v>1</v>
      </c>
      <c r="N6">
        <v>1</v>
      </c>
      <c r="O6">
        <v>1</v>
      </c>
      <c r="P6">
        <v>2</v>
      </c>
      <c r="Q6">
        <v>2</v>
      </c>
      <c r="R6">
        <v>4</v>
      </c>
      <c r="S6">
        <v>4</v>
      </c>
      <c r="T6">
        <v>2</v>
      </c>
      <c r="X6" t="e">
        <f>+W5*V4/W4</f>
        <v>#VALUE!</v>
      </c>
    </row>
    <row r="7" spans="1:24" x14ac:dyDescent="0.3">
      <c r="A7">
        <v>5</v>
      </c>
      <c r="B7">
        <v>226727.783</v>
      </c>
      <c r="C7">
        <v>2151488.5099999998</v>
      </c>
      <c r="D7">
        <v>4</v>
      </c>
      <c r="E7" t="s">
        <v>14</v>
      </c>
      <c r="F7" t="s">
        <v>46</v>
      </c>
      <c r="G7">
        <v>405</v>
      </c>
      <c r="H7">
        <v>32943</v>
      </c>
      <c r="I7">
        <v>31012</v>
      </c>
      <c r="J7">
        <v>63955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W7" s="2">
        <f>+V5*W4/W5</f>
        <v>37.6</v>
      </c>
    </row>
    <row r="8" spans="1:24" x14ac:dyDescent="0.3">
      <c r="A8">
        <v>6</v>
      </c>
      <c r="B8">
        <v>386315.70899999997</v>
      </c>
      <c r="C8">
        <v>2129843.4070000001</v>
      </c>
      <c r="D8">
        <v>3</v>
      </c>
      <c r="E8" t="s">
        <v>15</v>
      </c>
      <c r="F8" t="s">
        <v>47</v>
      </c>
      <c r="G8">
        <v>306</v>
      </c>
      <c r="H8">
        <v>147424</v>
      </c>
      <c r="I8">
        <v>142150</v>
      </c>
      <c r="J8">
        <v>289574</v>
      </c>
      <c r="K8">
        <v>2</v>
      </c>
      <c r="L8">
        <v>4</v>
      </c>
      <c r="M8">
        <v>8</v>
      </c>
      <c r="N8">
        <v>17</v>
      </c>
      <c r="O8">
        <v>29</v>
      </c>
      <c r="P8">
        <v>29</v>
      </c>
      <c r="Q8">
        <v>43</v>
      </c>
      <c r="R8">
        <v>59</v>
      </c>
      <c r="S8">
        <v>65</v>
      </c>
      <c r="T8">
        <v>83</v>
      </c>
    </row>
    <row r="9" spans="1:24" x14ac:dyDescent="0.3">
      <c r="A9">
        <v>7</v>
      </c>
      <c r="B9">
        <v>225130.549</v>
      </c>
      <c r="C9">
        <v>2102809.77</v>
      </c>
      <c r="D9">
        <v>7</v>
      </c>
      <c r="E9" t="s">
        <v>16</v>
      </c>
      <c r="F9" t="s">
        <v>48</v>
      </c>
      <c r="G9">
        <v>707</v>
      </c>
      <c r="H9">
        <v>32974</v>
      </c>
      <c r="I9">
        <v>30055</v>
      </c>
      <c r="J9">
        <v>63029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4" x14ac:dyDescent="0.3">
      <c r="A10">
        <v>8</v>
      </c>
      <c r="B10">
        <v>495205.60499999998</v>
      </c>
      <c r="C10">
        <v>2080873.365</v>
      </c>
      <c r="D10">
        <v>8</v>
      </c>
      <c r="E10" t="s">
        <v>17</v>
      </c>
      <c r="F10" t="s">
        <v>49</v>
      </c>
      <c r="G10">
        <v>808</v>
      </c>
      <c r="H10">
        <v>47260</v>
      </c>
      <c r="I10">
        <v>40420</v>
      </c>
      <c r="J10">
        <v>87680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4" x14ac:dyDescent="0.3">
      <c r="A11">
        <v>9</v>
      </c>
      <c r="B11">
        <v>354163.26299999998</v>
      </c>
      <c r="C11">
        <v>2169106.0240000002</v>
      </c>
      <c r="D11">
        <v>1</v>
      </c>
      <c r="E11" t="s">
        <v>18</v>
      </c>
      <c r="F11" t="s">
        <v>50</v>
      </c>
      <c r="G11">
        <v>109</v>
      </c>
      <c r="H11">
        <v>118554</v>
      </c>
      <c r="I11">
        <v>113384</v>
      </c>
      <c r="J11">
        <v>231938</v>
      </c>
      <c r="K11">
        <v>0</v>
      </c>
      <c r="L11">
        <v>1</v>
      </c>
      <c r="M11">
        <v>1</v>
      </c>
      <c r="N11">
        <v>1</v>
      </c>
      <c r="O11">
        <v>2</v>
      </c>
      <c r="P11">
        <v>5</v>
      </c>
      <c r="Q11">
        <v>10</v>
      </c>
      <c r="R11">
        <v>10</v>
      </c>
      <c r="S11">
        <v>11</v>
      </c>
      <c r="T11">
        <v>15</v>
      </c>
    </row>
    <row r="12" spans="1:24" x14ac:dyDescent="0.3">
      <c r="A12">
        <v>10</v>
      </c>
      <c r="B12">
        <v>223356.535</v>
      </c>
      <c r="C12">
        <v>2038575.3470000001</v>
      </c>
      <c r="D12">
        <v>6</v>
      </c>
      <c r="E12" t="s">
        <v>19</v>
      </c>
      <c r="F12" t="s">
        <v>51</v>
      </c>
      <c r="G12">
        <v>610</v>
      </c>
      <c r="H12">
        <v>27007</v>
      </c>
      <c r="I12">
        <v>25582</v>
      </c>
      <c r="J12">
        <v>52589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</row>
    <row r="13" spans="1:24" x14ac:dyDescent="0.3">
      <c r="A13">
        <v>11</v>
      </c>
      <c r="B13">
        <v>536301.20499999996</v>
      </c>
      <c r="C13">
        <v>2054310.362</v>
      </c>
      <c r="D13">
        <v>8</v>
      </c>
      <c r="E13" t="s">
        <v>20</v>
      </c>
      <c r="F13" t="s">
        <v>52</v>
      </c>
      <c r="G13">
        <v>811</v>
      </c>
      <c r="H13">
        <v>143010</v>
      </c>
      <c r="I13">
        <v>130200</v>
      </c>
      <c r="J13">
        <v>273210</v>
      </c>
      <c r="K13">
        <v>2</v>
      </c>
      <c r="L13">
        <v>7</v>
      </c>
      <c r="M13">
        <v>7</v>
      </c>
      <c r="N13">
        <v>7</v>
      </c>
      <c r="O13">
        <v>11</v>
      </c>
      <c r="P13">
        <v>12</v>
      </c>
      <c r="Q13">
        <v>11</v>
      </c>
      <c r="R13">
        <v>11</v>
      </c>
      <c r="S13">
        <v>17</v>
      </c>
      <c r="T13">
        <v>21</v>
      </c>
    </row>
    <row r="14" spans="1:24" x14ac:dyDescent="0.3">
      <c r="A14">
        <v>12</v>
      </c>
      <c r="B14">
        <v>502901.24200000003</v>
      </c>
      <c r="C14">
        <v>2046314.014</v>
      </c>
      <c r="D14">
        <v>8</v>
      </c>
      <c r="E14" t="s">
        <v>21</v>
      </c>
      <c r="F14" t="s">
        <v>53</v>
      </c>
      <c r="G14">
        <v>812</v>
      </c>
      <c r="H14">
        <v>121274</v>
      </c>
      <c r="I14">
        <v>124159</v>
      </c>
      <c r="J14">
        <v>245433</v>
      </c>
      <c r="K14">
        <v>0</v>
      </c>
      <c r="L14">
        <v>0</v>
      </c>
      <c r="M14">
        <v>3</v>
      </c>
      <c r="N14">
        <v>6</v>
      </c>
      <c r="O14">
        <v>5</v>
      </c>
      <c r="P14">
        <v>5</v>
      </c>
      <c r="Q14">
        <v>6</v>
      </c>
      <c r="R14">
        <v>8</v>
      </c>
      <c r="S14">
        <v>13</v>
      </c>
      <c r="T14">
        <v>15</v>
      </c>
    </row>
    <row r="15" spans="1:24" x14ac:dyDescent="0.3">
      <c r="A15">
        <v>13</v>
      </c>
      <c r="B15">
        <v>328346.43699999998</v>
      </c>
      <c r="C15">
        <v>2107574.7930000001</v>
      </c>
      <c r="D15">
        <v>2</v>
      </c>
      <c r="E15" t="s">
        <v>22</v>
      </c>
      <c r="F15" t="s">
        <v>54</v>
      </c>
      <c r="G15">
        <v>213</v>
      </c>
      <c r="H15">
        <v>201637</v>
      </c>
      <c r="I15">
        <v>192568</v>
      </c>
      <c r="J15">
        <v>394205</v>
      </c>
      <c r="K15">
        <v>0</v>
      </c>
      <c r="L15">
        <v>4</v>
      </c>
      <c r="M15">
        <v>7</v>
      </c>
      <c r="N15">
        <v>7</v>
      </c>
      <c r="O15">
        <v>8</v>
      </c>
      <c r="P15">
        <v>8</v>
      </c>
      <c r="Q15">
        <v>11</v>
      </c>
      <c r="R15">
        <v>16</v>
      </c>
      <c r="S15">
        <v>33</v>
      </c>
      <c r="T15">
        <v>48</v>
      </c>
    </row>
    <row r="16" spans="1:24" x14ac:dyDescent="0.3">
      <c r="A16">
        <v>14</v>
      </c>
      <c r="B16">
        <v>398289.82900000003</v>
      </c>
      <c r="C16">
        <v>2150596.219</v>
      </c>
      <c r="D16">
        <v>3</v>
      </c>
      <c r="E16" t="s">
        <v>23</v>
      </c>
      <c r="F16" t="s">
        <v>55</v>
      </c>
      <c r="G16">
        <v>314</v>
      </c>
      <c r="H16">
        <v>72501</v>
      </c>
      <c r="I16">
        <v>68424</v>
      </c>
      <c r="J16">
        <v>140925</v>
      </c>
      <c r="K16">
        <v>0</v>
      </c>
      <c r="L16">
        <v>2</v>
      </c>
      <c r="M16">
        <v>2</v>
      </c>
      <c r="N16">
        <v>2</v>
      </c>
      <c r="O16">
        <v>3</v>
      </c>
      <c r="P16">
        <v>3</v>
      </c>
      <c r="Q16">
        <v>4</v>
      </c>
      <c r="R16">
        <v>4</v>
      </c>
      <c r="S16">
        <v>4</v>
      </c>
      <c r="T16">
        <v>4</v>
      </c>
    </row>
    <row r="17" spans="1:20" x14ac:dyDescent="0.3">
      <c r="A17">
        <v>15</v>
      </c>
      <c r="B17">
        <v>243318.52499999999</v>
      </c>
      <c r="C17">
        <v>2182401.9929999998</v>
      </c>
      <c r="D17">
        <v>4</v>
      </c>
      <c r="E17" t="s">
        <v>24</v>
      </c>
      <c r="F17" t="s">
        <v>56</v>
      </c>
      <c r="G17">
        <v>415</v>
      </c>
      <c r="H17">
        <v>57897</v>
      </c>
      <c r="I17">
        <v>51710</v>
      </c>
      <c r="J17">
        <v>109607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</row>
    <row r="18" spans="1:20" x14ac:dyDescent="0.3">
      <c r="A18">
        <v>16</v>
      </c>
      <c r="B18">
        <v>231463.96100000001</v>
      </c>
      <c r="C18">
        <v>1987880.415</v>
      </c>
      <c r="D18">
        <v>6</v>
      </c>
      <c r="E18" t="s">
        <v>25</v>
      </c>
      <c r="F18" t="s">
        <v>57</v>
      </c>
      <c r="G18">
        <v>616</v>
      </c>
      <c r="H18">
        <v>16895</v>
      </c>
      <c r="I18">
        <v>14692</v>
      </c>
      <c r="J18">
        <v>31587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3">
      <c r="A19">
        <v>17</v>
      </c>
      <c r="B19">
        <v>354976.25400000002</v>
      </c>
      <c r="C19">
        <v>2027673.3149999999</v>
      </c>
      <c r="D19">
        <v>5</v>
      </c>
      <c r="E19" t="s">
        <v>26</v>
      </c>
      <c r="F19" t="s">
        <v>58</v>
      </c>
      <c r="G19">
        <v>517</v>
      </c>
      <c r="H19">
        <v>91299</v>
      </c>
      <c r="I19">
        <v>93045</v>
      </c>
      <c r="J19">
        <v>184344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</row>
    <row r="20" spans="1:20" x14ac:dyDescent="0.3">
      <c r="A20">
        <v>18</v>
      </c>
      <c r="B20">
        <v>311517.15999999997</v>
      </c>
      <c r="C20">
        <v>2184234.41</v>
      </c>
      <c r="D20">
        <v>1</v>
      </c>
      <c r="E20" t="s">
        <v>27</v>
      </c>
      <c r="F20" t="s">
        <v>59</v>
      </c>
      <c r="G20">
        <v>118</v>
      </c>
      <c r="H20">
        <v>164179</v>
      </c>
      <c r="I20">
        <v>157418</v>
      </c>
      <c r="J20">
        <v>321597</v>
      </c>
      <c r="K20">
        <v>3</v>
      </c>
      <c r="L20">
        <v>3</v>
      </c>
      <c r="M20">
        <v>3</v>
      </c>
      <c r="N20">
        <v>3</v>
      </c>
      <c r="O20">
        <v>5</v>
      </c>
      <c r="P20">
        <v>5</v>
      </c>
      <c r="Q20">
        <v>7</v>
      </c>
      <c r="R20">
        <v>11</v>
      </c>
      <c r="S20">
        <v>13</v>
      </c>
      <c r="T20">
        <v>16</v>
      </c>
    </row>
    <row r="21" spans="1:20" x14ac:dyDescent="0.3">
      <c r="A21">
        <v>19</v>
      </c>
      <c r="B21">
        <v>356326.60200000001</v>
      </c>
      <c r="C21">
        <v>2147559.63</v>
      </c>
      <c r="D21">
        <v>3</v>
      </c>
      <c r="E21" t="s">
        <v>28</v>
      </c>
      <c r="F21" t="s">
        <v>60</v>
      </c>
      <c r="G21">
        <v>319</v>
      </c>
      <c r="H21">
        <v>47004</v>
      </c>
      <c r="I21">
        <v>45189</v>
      </c>
      <c r="J21">
        <v>92193</v>
      </c>
      <c r="K21">
        <v>2</v>
      </c>
      <c r="L21">
        <v>2</v>
      </c>
      <c r="M21">
        <v>2</v>
      </c>
      <c r="N21">
        <v>3</v>
      </c>
      <c r="O21">
        <v>3</v>
      </c>
      <c r="P21">
        <v>3</v>
      </c>
      <c r="Q21">
        <v>3</v>
      </c>
      <c r="R21">
        <v>4</v>
      </c>
      <c r="S21">
        <v>10</v>
      </c>
      <c r="T21">
        <v>10</v>
      </c>
    </row>
    <row r="22" spans="1:20" x14ac:dyDescent="0.3">
      <c r="A22">
        <v>20</v>
      </c>
      <c r="B22">
        <v>449159.37599999999</v>
      </c>
      <c r="C22">
        <v>2125960.2760000001</v>
      </c>
      <c r="D22">
        <v>3</v>
      </c>
      <c r="E22" t="s">
        <v>29</v>
      </c>
      <c r="F22" t="s">
        <v>61</v>
      </c>
      <c r="G22">
        <v>320</v>
      </c>
      <c r="H22">
        <v>52406</v>
      </c>
      <c r="I22">
        <v>49088</v>
      </c>
      <c r="J22">
        <v>101494</v>
      </c>
      <c r="K22">
        <v>4</v>
      </c>
      <c r="L22">
        <v>4</v>
      </c>
      <c r="M22">
        <v>4</v>
      </c>
      <c r="N22">
        <v>4</v>
      </c>
      <c r="O22">
        <v>5</v>
      </c>
      <c r="P22">
        <v>7</v>
      </c>
      <c r="Q22">
        <v>7</v>
      </c>
      <c r="R22">
        <v>8</v>
      </c>
      <c r="S22">
        <v>8</v>
      </c>
      <c r="T22">
        <v>9</v>
      </c>
    </row>
    <row r="23" spans="1:20" x14ac:dyDescent="0.3">
      <c r="A23">
        <v>21</v>
      </c>
      <c r="B23">
        <v>372617.68599999999</v>
      </c>
      <c r="C23">
        <v>2048409.996</v>
      </c>
      <c r="D23">
        <v>5</v>
      </c>
      <c r="E23" t="s">
        <v>30</v>
      </c>
      <c r="F23" t="s">
        <v>62</v>
      </c>
      <c r="G23">
        <v>521</v>
      </c>
      <c r="H23">
        <v>285197</v>
      </c>
      <c r="I23">
        <v>284733</v>
      </c>
      <c r="J23">
        <v>569930</v>
      </c>
      <c r="K23">
        <v>0</v>
      </c>
      <c r="L23">
        <v>1</v>
      </c>
      <c r="M23">
        <v>1</v>
      </c>
      <c r="N23">
        <v>1</v>
      </c>
      <c r="O23">
        <v>1</v>
      </c>
      <c r="P23">
        <v>4</v>
      </c>
      <c r="Q23">
        <v>5</v>
      </c>
      <c r="R23">
        <v>6</v>
      </c>
      <c r="S23">
        <v>8</v>
      </c>
      <c r="T23">
        <v>9</v>
      </c>
    </row>
    <row r="24" spans="1:20" x14ac:dyDescent="0.3">
      <c r="A24">
        <v>22</v>
      </c>
      <c r="B24">
        <v>258838.217</v>
      </c>
      <c r="C24">
        <v>2088746.0630000001</v>
      </c>
      <c r="D24">
        <v>7</v>
      </c>
      <c r="E24" t="s">
        <v>31</v>
      </c>
      <c r="F24" t="s">
        <v>63</v>
      </c>
      <c r="G24">
        <v>722</v>
      </c>
      <c r="H24">
        <v>122550</v>
      </c>
      <c r="I24">
        <v>109783</v>
      </c>
      <c r="J24">
        <v>232333</v>
      </c>
      <c r="K24">
        <v>1</v>
      </c>
      <c r="L24">
        <v>1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3</v>
      </c>
      <c r="T24">
        <v>3</v>
      </c>
    </row>
    <row r="25" spans="1:20" x14ac:dyDescent="0.3">
      <c r="A25">
        <v>23</v>
      </c>
      <c r="B25">
        <v>459662.152</v>
      </c>
      <c r="C25">
        <v>2044225.9750000001</v>
      </c>
      <c r="D25">
        <v>9</v>
      </c>
      <c r="E25" t="s">
        <v>32</v>
      </c>
      <c r="F25" t="s">
        <v>64</v>
      </c>
      <c r="G25">
        <v>923</v>
      </c>
      <c r="H25">
        <v>143400</v>
      </c>
      <c r="I25">
        <v>147058</v>
      </c>
      <c r="J25">
        <v>290458</v>
      </c>
      <c r="K25">
        <v>1</v>
      </c>
      <c r="L25">
        <v>4</v>
      </c>
      <c r="M25">
        <v>6</v>
      </c>
      <c r="N25">
        <v>7</v>
      </c>
      <c r="O25">
        <v>10</v>
      </c>
      <c r="P25">
        <v>10</v>
      </c>
      <c r="Q25">
        <v>12</v>
      </c>
      <c r="R25">
        <v>13</v>
      </c>
      <c r="S25">
        <v>15</v>
      </c>
      <c r="T25">
        <v>16</v>
      </c>
    </row>
    <row r="26" spans="1:20" x14ac:dyDescent="0.3">
      <c r="A26">
        <v>24</v>
      </c>
      <c r="B26">
        <v>380198.93400000001</v>
      </c>
      <c r="C26">
        <v>2103273.301</v>
      </c>
      <c r="D26">
        <v>2</v>
      </c>
      <c r="E26" t="s">
        <v>33</v>
      </c>
      <c r="F26" t="s">
        <v>65</v>
      </c>
      <c r="G26">
        <v>224</v>
      </c>
      <c r="H26">
        <v>78310</v>
      </c>
      <c r="I26">
        <v>73082</v>
      </c>
      <c r="J26">
        <v>151392</v>
      </c>
      <c r="K26">
        <v>0</v>
      </c>
      <c r="L26">
        <v>0</v>
      </c>
      <c r="M26">
        <v>1</v>
      </c>
      <c r="N26">
        <v>1</v>
      </c>
      <c r="O26">
        <v>1</v>
      </c>
      <c r="P26">
        <v>6</v>
      </c>
      <c r="Q26">
        <v>6</v>
      </c>
      <c r="R26">
        <v>6</v>
      </c>
      <c r="S26">
        <v>7</v>
      </c>
      <c r="T26">
        <v>7</v>
      </c>
    </row>
    <row r="27" spans="1:20" x14ac:dyDescent="0.3">
      <c r="A27">
        <v>25</v>
      </c>
      <c r="B27">
        <v>300350.49900000001</v>
      </c>
      <c r="C27">
        <v>2138417.0240000002</v>
      </c>
      <c r="D27">
        <v>1</v>
      </c>
      <c r="E27" t="s">
        <v>34</v>
      </c>
      <c r="F27" t="s">
        <v>66</v>
      </c>
      <c r="G27">
        <v>125</v>
      </c>
      <c r="H27">
        <v>480106</v>
      </c>
      <c r="I27">
        <v>483316</v>
      </c>
      <c r="J27">
        <v>963422</v>
      </c>
      <c r="K27">
        <v>3</v>
      </c>
      <c r="L27">
        <v>12</v>
      </c>
      <c r="M27">
        <v>29</v>
      </c>
      <c r="N27">
        <v>30</v>
      </c>
      <c r="O27">
        <v>44</v>
      </c>
      <c r="P27">
        <v>53</v>
      </c>
      <c r="Q27">
        <v>57</v>
      </c>
      <c r="R27">
        <v>66</v>
      </c>
      <c r="S27">
        <v>90</v>
      </c>
      <c r="T27">
        <v>97</v>
      </c>
    </row>
    <row r="28" spans="1:20" x14ac:dyDescent="0.3">
      <c r="A28">
        <v>26</v>
      </c>
      <c r="B28">
        <v>255987.80799999999</v>
      </c>
      <c r="C28">
        <v>2144471.73</v>
      </c>
      <c r="D28">
        <v>4</v>
      </c>
      <c r="E28" t="s">
        <v>35</v>
      </c>
      <c r="F28" t="s">
        <v>67</v>
      </c>
      <c r="G28">
        <v>426</v>
      </c>
      <c r="H28">
        <v>30027</v>
      </c>
      <c r="I28">
        <v>27449</v>
      </c>
      <c r="J28">
        <v>57476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</v>
      </c>
    </row>
    <row r="29" spans="1:20" x14ac:dyDescent="0.3">
      <c r="A29">
        <v>27</v>
      </c>
      <c r="B29">
        <v>285845.06800000003</v>
      </c>
      <c r="C29">
        <v>2166909.3480000002</v>
      </c>
      <c r="D29">
        <v>4</v>
      </c>
      <c r="E29" t="s">
        <v>36</v>
      </c>
      <c r="F29" t="s">
        <v>68</v>
      </c>
      <c r="G29">
        <v>427</v>
      </c>
      <c r="H29">
        <v>85018</v>
      </c>
      <c r="I29">
        <v>78012</v>
      </c>
      <c r="J29">
        <v>163030</v>
      </c>
      <c r="K29">
        <v>0</v>
      </c>
      <c r="L29">
        <v>1</v>
      </c>
      <c r="M29">
        <v>1</v>
      </c>
      <c r="N29">
        <v>1</v>
      </c>
      <c r="O29">
        <v>1</v>
      </c>
      <c r="P29">
        <v>1</v>
      </c>
      <c r="Q29">
        <v>2</v>
      </c>
      <c r="R29">
        <v>2</v>
      </c>
      <c r="S29">
        <v>2</v>
      </c>
      <c r="T29">
        <v>2</v>
      </c>
    </row>
    <row r="30" spans="1:20" x14ac:dyDescent="0.3">
      <c r="A30">
        <v>28</v>
      </c>
      <c r="B30">
        <v>350949.03</v>
      </c>
      <c r="C30">
        <v>2091008.297</v>
      </c>
      <c r="D30">
        <v>2</v>
      </c>
      <c r="E30" t="s">
        <v>37</v>
      </c>
      <c r="F30" t="s">
        <v>69</v>
      </c>
      <c r="G30">
        <v>228</v>
      </c>
      <c r="H30">
        <v>83453</v>
      </c>
      <c r="I30">
        <v>81771</v>
      </c>
      <c r="J30">
        <v>165224</v>
      </c>
      <c r="K30">
        <v>0</v>
      </c>
      <c r="L30">
        <v>1</v>
      </c>
      <c r="M30">
        <v>2</v>
      </c>
      <c r="N30">
        <v>3</v>
      </c>
      <c r="O30">
        <v>3</v>
      </c>
      <c r="P30">
        <v>3</v>
      </c>
      <c r="Q30">
        <v>3</v>
      </c>
      <c r="R30">
        <v>4</v>
      </c>
      <c r="S30">
        <v>6</v>
      </c>
      <c r="T30">
        <v>11</v>
      </c>
    </row>
    <row r="31" spans="1:20" x14ac:dyDescent="0.3">
      <c r="A31">
        <v>29</v>
      </c>
      <c r="B31">
        <v>415752.21899999998</v>
      </c>
      <c r="C31">
        <v>2082984</v>
      </c>
      <c r="D31">
        <v>9</v>
      </c>
      <c r="E31" t="s">
        <v>38</v>
      </c>
      <c r="F31" t="s">
        <v>70</v>
      </c>
      <c r="G31">
        <v>929</v>
      </c>
      <c r="H31">
        <v>96030</v>
      </c>
      <c r="I31">
        <v>89926</v>
      </c>
      <c r="J31">
        <v>185956</v>
      </c>
      <c r="K31">
        <v>0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</row>
    <row r="32" spans="1:20" x14ac:dyDescent="0.3">
      <c r="A32">
        <v>30</v>
      </c>
      <c r="B32">
        <v>461029.63900000002</v>
      </c>
      <c r="C32">
        <v>2085861.01</v>
      </c>
      <c r="D32">
        <v>9</v>
      </c>
      <c r="E32" t="s">
        <v>39</v>
      </c>
      <c r="F32" t="s">
        <v>71</v>
      </c>
      <c r="G32">
        <v>930</v>
      </c>
      <c r="H32">
        <v>43342</v>
      </c>
      <c r="I32">
        <v>41675</v>
      </c>
      <c r="J32">
        <v>85017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  <c r="Q32">
        <v>2</v>
      </c>
      <c r="R32">
        <v>2</v>
      </c>
      <c r="S32">
        <v>2</v>
      </c>
      <c r="T32">
        <v>2</v>
      </c>
    </row>
    <row r="33" spans="1:20" x14ac:dyDescent="0.3">
      <c r="A33">
        <v>31</v>
      </c>
      <c r="B33">
        <v>342265.62699999998</v>
      </c>
      <c r="C33">
        <v>2059309.203</v>
      </c>
      <c r="D33">
        <v>5</v>
      </c>
      <c r="E33" t="s">
        <v>40</v>
      </c>
      <c r="F33" t="s">
        <v>72</v>
      </c>
      <c r="G33">
        <v>531</v>
      </c>
      <c r="H33">
        <v>32234</v>
      </c>
      <c r="I33">
        <v>27310</v>
      </c>
      <c r="J33">
        <v>59544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3">
      <c r="A34">
        <v>32</v>
      </c>
      <c r="B34">
        <v>410358.68300000002</v>
      </c>
      <c r="C34">
        <v>2053163.5460000001</v>
      </c>
      <c r="D34">
        <v>10</v>
      </c>
      <c r="E34" t="s">
        <v>41</v>
      </c>
      <c r="F34" t="s">
        <v>73</v>
      </c>
      <c r="G34">
        <v>1032</v>
      </c>
      <c r="H34">
        <v>1163957</v>
      </c>
      <c r="I34">
        <v>1210413</v>
      </c>
      <c r="J34">
        <v>2374370</v>
      </c>
      <c r="K34">
        <v>2</v>
      </c>
      <c r="L34">
        <v>10</v>
      </c>
      <c r="M34">
        <v>31</v>
      </c>
      <c r="N34">
        <v>39</v>
      </c>
      <c r="O34">
        <v>40</v>
      </c>
      <c r="P34">
        <v>52</v>
      </c>
      <c r="Q34">
        <v>55</v>
      </c>
      <c r="R34">
        <v>66</v>
      </c>
      <c r="S34">
        <v>79</v>
      </c>
      <c r="T34">
        <v>101</v>
      </c>
    </row>
    <row r="35" spans="1:20" x14ac:dyDescent="0.3">
      <c r="F35">
        <v>0</v>
      </c>
      <c r="J35">
        <f>(+SUM(J3:J34))</f>
        <v>9445281</v>
      </c>
      <c r="K35">
        <v>34</v>
      </c>
      <c r="L35">
        <v>112</v>
      </c>
      <c r="M35">
        <v>202</v>
      </c>
      <c r="N35">
        <v>245</v>
      </c>
      <c r="O35">
        <v>312</v>
      </c>
      <c r="P35">
        <v>392</v>
      </c>
      <c r="Q35">
        <v>488</v>
      </c>
      <c r="R35">
        <v>581</v>
      </c>
      <c r="S35">
        <v>719</v>
      </c>
      <c r="T35">
        <v>859</v>
      </c>
    </row>
    <row r="37" spans="1:20" x14ac:dyDescent="0.3">
      <c r="K37">
        <f>+K27+K3+K8+K34</f>
        <v>21</v>
      </c>
      <c r="L37">
        <f t="shared" ref="L37:T37" si="0">+L27+L3+L8+L34</f>
        <v>77</v>
      </c>
      <c r="M37">
        <f t="shared" si="0"/>
        <v>156</v>
      </c>
      <c r="N37">
        <f t="shared" si="0"/>
        <v>194</v>
      </c>
      <c r="O37">
        <f t="shared" si="0"/>
        <v>250</v>
      </c>
      <c r="P37">
        <f t="shared" si="0"/>
        <v>312</v>
      </c>
      <c r="Q37">
        <f t="shared" si="0"/>
        <v>390</v>
      </c>
      <c r="R37">
        <f t="shared" si="0"/>
        <v>464</v>
      </c>
      <c r="S37">
        <f t="shared" si="0"/>
        <v>555</v>
      </c>
      <c r="T37">
        <f t="shared" si="0"/>
        <v>657</v>
      </c>
    </row>
    <row r="38" spans="1:20" x14ac:dyDescent="0.3">
      <c r="K38">
        <f>+K37/K35</f>
        <v>0.61764705882352944</v>
      </c>
      <c r="L38">
        <f t="shared" ref="L38:T38" si="1">+L37/L35</f>
        <v>0.6875</v>
      </c>
      <c r="M38">
        <f t="shared" si="1"/>
        <v>0.7722772277227723</v>
      </c>
      <c r="N38">
        <f t="shared" si="1"/>
        <v>0.7918367346938775</v>
      </c>
      <c r="O38">
        <f t="shared" si="1"/>
        <v>0.80128205128205132</v>
      </c>
      <c r="P38">
        <f t="shared" si="1"/>
        <v>0.79591836734693877</v>
      </c>
      <c r="Q38">
        <f t="shared" si="1"/>
        <v>0.79918032786885251</v>
      </c>
      <c r="R38">
        <f t="shared" si="1"/>
        <v>0.7986230636833046</v>
      </c>
      <c r="S38">
        <f t="shared" si="1"/>
        <v>0.77190542420027819</v>
      </c>
      <c r="T38">
        <f t="shared" si="1"/>
        <v>0.76484284051222351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E0CD-3A01-41DD-9DA3-9AA1436D84F0}">
  <dimension ref="A1:K34"/>
  <sheetViews>
    <sheetView tabSelected="1" topLeftCell="A7" workbookViewId="0">
      <selection activeCell="A34" sqref="A34"/>
    </sheetView>
  </sheetViews>
  <sheetFormatPr defaultRowHeight="14.4" x14ac:dyDescent="0.3"/>
  <sheetData>
    <row r="1" spans="1:11" x14ac:dyDescent="0.3">
      <c r="A1" t="s">
        <v>10</v>
      </c>
      <c r="B1" s="3">
        <f>+'Boletines Diarios'!K3/'Boletines Diarios'!$J3*100000</f>
        <v>1.4507170687225399</v>
      </c>
      <c r="C1" s="3">
        <f>+'Boletines Diarios'!L3/'Boletines Diarios'!$J3*100000</f>
        <v>5.2847550360606821</v>
      </c>
      <c r="D1" s="3">
        <f>+'Boletines Diarios'!M3/'Boletines Diarios'!$J3*100000</f>
        <v>9.1187930033988227</v>
      </c>
      <c r="E1" s="3">
        <f>+'Boletines Diarios'!N3/'Boletines Diarios'!$J3*100000</f>
        <v>11.191245958716738</v>
      </c>
      <c r="F1" s="3">
        <f>+'Boletines Diarios'!O3/'Boletines Diarios'!$J3*100000</f>
        <v>14.196302743927713</v>
      </c>
      <c r="G1" s="3">
        <f>+'Boletines Diarios'!P3/'Boletines Diarios'!$J3*100000</f>
        <v>18.444831302329437</v>
      </c>
      <c r="H1" s="3">
        <f>+'Boletines Diarios'!Q3/'Boletines Diarios'!$J3*100000</f>
        <v>24.351322224985495</v>
      </c>
      <c r="I1" s="3">
        <f>+'Boletines Diarios'!R3/'Boletines Diarios'!$J3*100000</f>
        <v>28.288982840089528</v>
      </c>
      <c r="J1" s="3">
        <f>+'Boletines Diarios'!S3/'Boletines Diarios'!$J3*100000</f>
        <v>33.262869932852524</v>
      </c>
      <c r="K1" s="3">
        <f>+'Boletines Diarios'!T3/'Boletines Diarios'!$J3*100000</f>
        <v>38.962115559976787</v>
      </c>
    </row>
    <row r="2" spans="1:11" x14ac:dyDescent="0.3">
      <c r="A2" t="s">
        <v>11</v>
      </c>
      <c r="B2" s="3">
        <f>+'Boletines Diarios'!K4/'Boletines Diarios'!$J4*100000</f>
        <v>0</v>
      </c>
      <c r="C2" s="3">
        <f>+'Boletines Diarios'!L4/'Boletines Diarios'!$J4*100000</f>
        <v>0.93322321299420008</v>
      </c>
      <c r="D2" s="3">
        <f>+'Boletines Diarios'!M4/'Boletines Diarios'!$J4*100000</f>
        <v>0.93322321299420008</v>
      </c>
      <c r="E2" s="3">
        <f>+'Boletines Diarios'!N4/'Boletines Diarios'!$J4*100000</f>
        <v>0.93322321299420008</v>
      </c>
      <c r="F2" s="3">
        <f>+'Boletines Diarios'!O4/'Boletines Diarios'!$J4*100000</f>
        <v>0.46661160649710004</v>
      </c>
      <c r="G2" s="3">
        <f>+'Boletines Diarios'!P4/'Boletines Diarios'!$J4*100000</f>
        <v>0.46661160649710004</v>
      </c>
      <c r="H2" s="3">
        <f>+'Boletines Diarios'!Q4/'Boletines Diarios'!$J4*100000</f>
        <v>1.8664464259884002</v>
      </c>
      <c r="I2" s="3">
        <f>+'Boletines Diarios'!R4/'Boletines Diarios'!$J4*100000</f>
        <v>1.8664464259884002</v>
      </c>
      <c r="J2" s="3">
        <f>+'Boletines Diarios'!S4/'Boletines Diarios'!$J4*100000</f>
        <v>2.3330580324854999</v>
      </c>
      <c r="K2" s="3">
        <f>+'Boletines Diarios'!T4/'Boletines Diarios'!$J4*100000</f>
        <v>2.7996696389825999</v>
      </c>
    </row>
    <row r="3" spans="1:11" x14ac:dyDescent="0.3">
      <c r="A3" t="s">
        <v>12</v>
      </c>
      <c r="B3" s="3">
        <f>+'Boletines Diarios'!K5/'Boletines Diarios'!$J5*100000</f>
        <v>0</v>
      </c>
      <c r="C3" s="3">
        <f>+'Boletines Diarios'!L5/'Boletines Diarios'!$J5*100000</f>
        <v>0</v>
      </c>
      <c r="D3" s="3">
        <f>+'Boletines Diarios'!M5/'Boletines Diarios'!$J5*100000</f>
        <v>0</v>
      </c>
      <c r="E3" s="3">
        <f>+'Boletines Diarios'!N5/'Boletines Diarios'!$J5*100000</f>
        <v>0</v>
      </c>
      <c r="F3" s="3">
        <f>+'Boletines Diarios'!O5/'Boletines Diarios'!$J5*100000</f>
        <v>0</v>
      </c>
      <c r="G3" s="3">
        <f>+'Boletines Diarios'!P5/'Boletines Diarios'!$J5*100000</f>
        <v>0</v>
      </c>
      <c r="H3" s="3">
        <f>+'Boletines Diarios'!Q5/'Boletines Diarios'!$J5*100000</f>
        <v>0</v>
      </c>
      <c r="I3" s="3">
        <f>+'Boletines Diarios'!R5/'Boletines Diarios'!$J5*100000</f>
        <v>0</v>
      </c>
      <c r="J3" s="3">
        <f>+'Boletines Diarios'!S5/'Boletines Diarios'!$J5*100000</f>
        <v>0</v>
      </c>
      <c r="K3" s="3">
        <f>+'Boletines Diarios'!T5/'Boletines Diarios'!$J5*100000</f>
        <v>0</v>
      </c>
    </row>
    <row r="4" spans="1:11" x14ac:dyDescent="0.3">
      <c r="A4" t="s">
        <v>13</v>
      </c>
      <c r="B4" s="3">
        <f>+'Boletines Diarios'!K6/'Boletines Diarios'!$J6*100000</f>
        <v>0</v>
      </c>
      <c r="C4" s="3">
        <f>+'Boletines Diarios'!L6/'Boletines Diarios'!$J6*100000</f>
        <v>0.53445926084284223</v>
      </c>
      <c r="D4" s="3">
        <f>+'Boletines Diarios'!M6/'Boletines Diarios'!$J6*100000</f>
        <v>0.53445926084284223</v>
      </c>
      <c r="E4" s="3">
        <f>+'Boletines Diarios'!N6/'Boletines Diarios'!$J6*100000</f>
        <v>0.53445926084284223</v>
      </c>
      <c r="F4" s="3">
        <f>+'Boletines Diarios'!O6/'Boletines Diarios'!$J6*100000</f>
        <v>0.53445926084284223</v>
      </c>
      <c r="G4" s="3">
        <f>+'Boletines Diarios'!P6/'Boletines Diarios'!$J6*100000</f>
        <v>1.0689185216856845</v>
      </c>
      <c r="H4" s="3">
        <f>+'Boletines Diarios'!Q6/'Boletines Diarios'!$J6*100000</f>
        <v>1.0689185216856845</v>
      </c>
      <c r="I4" s="3">
        <f>+'Boletines Diarios'!R6/'Boletines Diarios'!$J6*100000</f>
        <v>2.1378370433713689</v>
      </c>
      <c r="J4" s="3">
        <f>+'Boletines Diarios'!S6/'Boletines Diarios'!$J6*100000</f>
        <v>2.1378370433713689</v>
      </c>
      <c r="K4" s="3">
        <f>+'Boletines Diarios'!T6/'Boletines Diarios'!$J6*100000</f>
        <v>1.0689185216856845</v>
      </c>
    </row>
    <row r="5" spans="1:11" x14ac:dyDescent="0.3">
      <c r="A5" t="s">
        <v>14</v>
      </c>
      <c r="B5" s="3">
        <f>+'Boletines Diarios'!K7/'Boletines Diarios'!$J7*100000</f>
        <v>0</v>
      </c>
      <c r="C5" s="3">
        <f>+'Boletines Diarios'!L7/'Boletines Diarios'!$J7*100000</f>
        <v>0</v>
      </c>
      <c r="D5" s="3">
        <f>+'Boletines Diarios'!M7/'Boletines Diarios'!$J7*100000</f>
        <v>0</v>
      </c>
      <c r="E5" s="3">
        <f>+'Boletines Diarios'!N7/'Boletines Diarios'!$J7*100000</f>
        <v>0</v>
      </c>
      <c r="F5" s="3">
        <f>+'Boletines Diarios'!O7/'Boletines Diarios'!$J7*100000</f>
        <v>0</v>
      </c>
      <c r="G5" s="3">
        <f>+'Boletines Diarios'!P7/'Boletines Diarios'!$J7*100000</f>
        <v>0</v>
      </c>
      <c r="H5" s="3">
        <f>+'Boletines Diarios'!Q7/'Boletines Diarios'!$J7*100000</f>
        <v>0</v>
      </c>
      <c r="I5" s="3">
        <f>+'Boletines Diarios'!R7/'Boletines Diarios'!$J7*100000</f>
        <v>0</v>
      </c>
      <c r="J5" s="3">
        <f>+'Boletines Diarios'!S7/'Boletines Diarios'!$J7*100000</f>
        <v>0</v>
      </c>
      <c r="K5" s="3">
        <f>+'Boletines Diarios'!T7/'Boletines Diarios'!$J7*100000</f>
        <v>0</v>
      </c>
    </row>
    <row r="6" spans="1:11" x14ac:dyDescent="0.3">
      <c r="A6" t="s">
        <v>15</v>
      </c>
      <c r="B6" s="3">
        <f>+'Boletines Diarios'!K8/'Boletines Diarios'!$J8*100000</f>
        <v>0.69066974244925305</v>
      </c>
      <c r="C6" s="3">
        <f>+'Boletines Diarios'!L8/'Boletines Diarios'!$J8*100000</f>
        <v>1.3813394848985061</v>
      </c>
      <c r="D6" s="3">
        <f>+'Boletines Diarios'!M8/'Boletines Diarios'!$J8*100000</f>
        <v>2.7626789697970122</v>
      </c>
      <c r="E6" s="3">
        <f>+'Boletines Diarios'!N8/'Boletines Diarios'!$J8*100000</f>
        <v>5.8706928108186505</v>
      </c>
      <c r="F6" s="3">
        <f>+'Boletines Diarios'!O8/'Boletines Diarios'!$J8*100000</f>
        <v>10.014711265514169</v>
      </c>
      <c r="G6" s="3">
        <f>+'Boletines Diarios'!P8/'Boletines Diarios'!$J8*100000</f>
        <v>10.014711265514169</v>
      </c>
      <c r="H6" s="3">
        <f>+'Boletines Diarios'!Q8/'Boletines Diarios'!$J8*100000</f>
        <v>14.849399462658941</v>
      </c>
      <c r="I6" s="3">
        <f>+'Boletines Diarios'!R8/'Boletines Diarios'!$J8*100000</f>
        <v>20.374757402252964</v>
      </c>
      <c r="J6" s="3">
        <f>+'Boletines Diarios'!S8/'Boletines Diarios'!$J8*100000</f>
        <v>22.446766629600724</v>
      </c>
      <c r="K6" s="3">
        <f>+'Boletines Diarios'!T8/'Boletines Diarios'!$J8*100000</f>
        <v>28.662794311643999</v>
      </c>
    </row>
    <row r="7" spans="1:11" x14ac:dyDescent="0.3">
      <c r="A7" t="s">
        <v>16</v>
      </c>
      <c r="B7" s="3">
        <f>+'Boletines Diarios'!K9/'Boletines Diarios'!$J9*100000</f>
        <v>0</v>
      </c>
      <c r="C7" s="3">
        <f>+'Boletines Diarios'!L9/'Boletines Diarios'!$J9*100000</f>
        <v>0</v>
      </c>
      <c r="D7" s="3">
        <f>+'Boletines Diarios'!M9/'Boletines Diarios'!$J9*100000</f>
        <v>0</v>
      </c>
      <c r="E7" s="3">
        <f>+'Boletines Diarios'!N9/'Boletines Diarios'!$J9*100000</f>
        <v>0</v>
      </c>
      <c r="F7" s="3">
        <f>+'Boletines Diarios'!O9/'Boletines Diarios'!$J9*100000</f>
        <v>0</v>
      </c>
      <c r="G7" s="3">
        <f>+'Boletines Diarios'!P9/'Boletines Diarios'!$J9*100000</f>
        <v>0</v>
      </c>
      <c r="H7" s="3">
        <f>+'Boletines Diarios'!Q9/'Boletines Diarios'!$J9*100000</f>
        <v>0</v>
      </c>
      <c r="I7" s="3">
        <f>+'Boletines Diarios'!R9/'Boletines Diarios'!$J9*100000</f>
        <v>0</v>
      </c>
      <c r="J7" s="3">
        <f>+'Boletines Diarios'!S9/'Boletines Diarios'!$J9*100000</f>
        <v>0</v>
      </c>
      <c r="K7" s="3">
        <f>+'Boletines Diarios'!T9/'Boletines Diarios'!$J9*100000</f>
        <v>0</v>
      </c>
    </row>
    <row r="8" spans="1:11" x14ac:dyDescent="0.3">
      <c r="A8" t="s">
        <v>17</v>
      </c>
      <c r="B8" s="3">
        <f>+'Boletines Diarios'!K10/'Boletines Diarios'!$J10*100000</f>
        <v>0</v>
      </c>
      <c r="C8" s="3">
        <f>+'Boletines Diarios'!L10/'Boletines Diarios'!$J10*100000</f>
        <v>0</v>
      </c>
      <c r="D8" s="3">
        <f>+'Boletines Diarios'!M10/'Boletines Diarios'!$J10*100000</f>
        <v>0</v>
      </c>
      <c r="E8" s="3">
        <f>+'Boletines Diarios'!N10/'Boletines Diarios'!$J10*100000</f>
        <v>0</v>
      </c>
      <c r="F8" s="3">
        <f>+'Boletines Diarios'!O10/'Boletines Diarios'!$J10*100000</f>
        <v>0</v>
      </c>
      <c r="G8" s="3">
        <f>+'Boletines Diarios'!P10/'Boletines Diarios'!$J10*100000</f>
        <v>0</v>
      </c>
      <c r="H8" s="3">
        <f>+'Boletines Diarios'!Q10/'Boletines Diarios'!$J10*100000</f>
        <v>0</v>
      </c>
      <c r="I8" s="3">
        <f>+'Boletines Diarios'!R10/'Boletines Diarios'!$J10*100000</f>
        <v>0</v>
      </c>
      <c r="J8" s="3">
        <f>+'Boletines Diarios'!S10/'Boletines Diarios'!$J10*100000</f>
        <v>0</v>
      </c>
      <c r="K8" s="3">
        <f>+'Boletines Diarios'!T10/'Boletines Diarios'!$J10*100000</f>
        <v>0</v>
      </c>
    </row>
    <row r="9" spans="1:11" x14ac:dyDescent="0.3">
      <c r="A9" t="s">
        <v>18</v>
      </c>
      <c r="B9" s="3">
        <f>+'Boletines Diarios'!K11/'Boletines Diarios'!$J11*100000</f>
        <v>0</v>
      </c>
      <c r="C9" s="3">
        <f>+'Boletines Diarios'!L11/'Boletines Diarios'!$J11*100000</f>
        <v>0.43114970380015344</v>
      </c>
      <c r="D9" s="3">
        <f>+'Boletines Diarios'!M11/'Boletines Diarios'!$J11*100000</f>
        <v>0.43114970380015344</v>
      </c>
      <c r="E9" s="3">
        <f>+'Boletines Diarios'!N11/'Boletines Diarios'!$J11*100000</f>
        <v>0.43114970380015344</v>
      </c>
      <c r="F9" s="3">
        <f>+'Boletines Diarios'!O11/'Boletines Diarios'!$J11*100000</f>
        <v>0.86229940760030688</v>
      </c>
      <c r="G9" s="3">
        <f>+'Boletines Diarios'!P11/'Boletines Diarios'!$J11*100000</f>
        <v>2.1557485190007672</v>
      </c>
      <c r="H9" s="3">
        <f>+'Boletines Diarios'!Q11/'Boletines Diarios'!$J11*100000</f>
        <v>4.3114970380015345</v>
      </c>
      <c r="I9" s="3">
        <f>+'Boletines Diarios'!R11/'Boletines Diarios'!$J11*100000</f>
        <v>4.3114970380015345</v>
      </c>
      <c r="J9" s="3">
        <f>+'Boletines Diarios'!S11/'Boletines Diarios'!$J11*100000</f>
        <v>4.7426467418016882</v>
      </c>
      <c r="K9" s="3">
        <f>+'Boletines Diarios'!T11/'Boletines Diarios'!$J11*100000</f>
        <v>6.4672455570023022</v>
      </c>
    </row>
    <row r="10" spans="1:11" x14ac:dyDescent="0.3">
      <c r="A10" t="s">
        <v>19</v>
      </c>
      <c r="B10" s="3">
        <f>+'Boletines Diarios'!K12/'Boletines Diarios'!$J12*100000</f>
        <v>0</v>
      </c>
      <c r="C10" s="3">
        <f>+'Boletines Diarios'!L12/'Boletines Diarios'!$J12*100000</f>
        <v>0</v>
      </c>
      <c r="D10" s="3">
        <f>+'Boletines Diarios'!M12/'Boletines Diarios'!$J12*100000</f>
        <v>0</v>
      </c>
      <c r="E10" s="3">
        <f>+'Boletines Diarios'!N12/'Boletines Diarios'!$J12*100000</f>
        <v>0</v>
      </c>
      <c r="F10" s="3">
        <f>+'Boletines Diarios'!O12/'Boletines Diarios'!$J12*100000</f>
        <v>0</v>
      </c>
      <c r="G10" s="3">
        <f>+'Boletines Diarios'!P12/'Boletines Diarios'!$J12*100000</f>
        <v>1.9015383445207172</v>
      </c>
      <c r="H10" s="3">
        <f>+'Boletines Diarios'!Q12/'Boletines Diarios'!$J12*100000</f>
        <v>1.9015383445207172</v>
      </c>
      <c r="I10" s="3">
        <f>+'Boletines Diarios'!R12/'Boletines Diarios'!$J12*100000</f>
        <v>1.9015383445207172</v>
      </c>
      <c r="J10" s="3">
        <f>+'Boletines Diarios'!S12/'Boletines Diarios'!$J12*100000</f>
        <v>1.9015383445207172</v>
      </c>
      <c r="K10" s="3">
        <f>+'Boletines Diarios'!T12/'Boletines Diarios'!$J12*100000</f>
        <v>1.9015383445207172</v>
      </c>
    </row>
    <row r="11" spans="1:11" x14ac:dyDescent="0.3">
      <c r="A11" t="s">
        <v>20</v>
      </c>
      <c r="B11" s="3">
        <f>+'Boletines Diarios'!K13/'Boletines Diarios'!$J13*100000</f>
        <v>0.73203762673401407</v>
      </c>
      <c r="C11" s="3">
        <f>+'Boletines Diarios'!L13/'Boletines Diarios'!$J13*100000</f>
        <v>2.5621316935690497</v>
      </c>
      <c r="D11" s="3">
        <f>+'Boletines Diarios'!M13/'Boletines Diarios'!$J13*100000</f>
        <v>2.5621316935690497</v>
      </c>
      <c r="E11" s="3">
        <f>+'Boletines Diarios'!N13/'Boletines Diarios'!$J13*100000</f>
        <v>2.5621316935690497</v>
      </c>
      <c r="F11" s="3">
        <f>+'Boletines Diarios'!O13/'Boletines Diarios'!$J13*100000</f>
        <v>4.0262069470370774</v>
      </c>
      <c r="G11" s="3">
        <f>+'Boletines Diarios'!P13/'Boletines Diarios'!$J13*100000</f>
        <v>4.3922257604040844</v>
      </c>
      <c r="H11" s="3">
        <f>+'Boletines Diarios'!Q13/'Boletines Diarios'!$J13*100000</f>
        <v>4.0262069470370774</v>
      </c>
      <c r="I11" s="3">
        <f>+'Boletines Diarios'!R13/'Boletines Diarios'!$J13*100000</f>
        <v>4.0262069470370774</v>
      </c>
      <c r="J11" s="3">
        <f>+'Boletines Diarios'!S13/'Boletines Diarios'!$J13*100000</f>
        <v>6.2223198272391196</v>
      </c>
      <c r="K11" s="3">
        <f>+'Boletines Diarios'!T13/'Boletines Diarios'!$J13*100000</f>
        <v>7.6863950807071486</v>
      </c>
    </row>
    <row r="12" spans="1:11" x14ac:dyDescent="0.3">
      <c r="A12" t="s">
        <v>21</v>
      </c>
      <c r="B12" s="3">
        <f>+'Boletines Diarios'!K14/'Boletines Diarios'!$J14*100000</f>
        <v>0</v>
      </c>
      <c r="C12" s="3">
        <f>+'Boletines Diarios'!L14/'Boletines Diarios'!$J14*100000</f>
        <v>0</v>
      </c>
      <c r="D12" s="3">
        <f>+'Boletines Diarios'!M14/'Boletines Diarios'!$J14*100000</f>
        <v>1.2223295155908129</v>
      </c>
      <c r="E12" s="3">
        <f>+'Boletines Diarios'!N14/'Boletines Diarios'!$J14*100000</f>
        <v>2.4446590311816259</v>
      </c>
      <c r="F12" s="3">
        <f>+'Boletines Diarios'!O14/'Boletines Diarios'!$J14*100000</f>
        <v>2.0372158593180214</v>
      </c>
      <c r="G12" s="3">
        <f>+'Boletines Diarios'!P14/'Boletines Diarios'!$J14*100000</f>
        <v>2.0372158593180214</v>
      </c>
      <c r="H12" s="3">
        <f>+'Boletines Diarios'!Q14/'Boletines Diarios'!$J14*100000</f>
        <v>2.4446590311816259</v>
      </c>
      <c r="I12" s="3">
        <f>+'Boletines Diarios'!R14/'Boletines Diarios'!$J14*100000</f>
        <v>3.2595453749088348</v>
      </c>
      <c r="J12" s="3">
        <f>+'Boletines Diarios'!S14/'Boletines Diarios'!$J14*100000</f>
        <v>5.2967612342268566</v>
      </c>
      <c r="K12" s="3">
        <f>+'Boletines Diarios'!T14/'Boletines Diarios'!$J14*100000</f>
        <v>6.1116475779540647</v>
      </c>
    </row>
    <row r="13" spans="1:11" x14ac:dyDescent="0.3">
      <c r="A13" t="s">
        <v>22</v>
      </c>
      <c r="B13" s="3">
        <f>+'Boletines Diarios'!K15/'Boletines Diarios'!$J15*100000</f>
        <v>0</v>
      </c>
      <c r="C13" s="3">
        <f>+'Boletines Diarios'!L15/'Boletines Diarios'!$J15*100000</f>
        <v>1.0147004731040956</v>
      </c>
      <c r="D13" s="3">
        <f>+'Boletines Diarios'!M15/'Boletines Diarios'!$J15*100000</f>
        <v>1.7757258279321673</v>
      </c>
      <c r="E13" s="3">
        <f>+'Boletines Diarios'!N15/'Boletines Diarios'!$J15*100000</f>
        <v>1.7757258279321673</v>
      </c>
      <c r="F13" s="3">
        <f>+'Boletines Diarios'!O15/'Boletines Diarios'!$J15*100000</f>
        <v>2.0294009462081912</v>
      </c>
      <c r="G13" s="3">
        <f>+'Boletines Diarios'!P15/'Boletines Diarios'!$J15*100000</f>
        <v>2.0294009462081912</v>
      </c>
      <c r="H13" s="3">
        <f>+'Boletines Diarios'!Q15/'Boletines Diarios'!$J15*100000</f>
        <v>2.7904263010362631</v>
      </c>
      <c r="I13" s="3">
        <f>+'Boletines Diarios'!R15/'Boletines Diarios'!$J15*100000</f>
        <v>4.0588018924163825</v>
      </c>
      <c r="J13" s="3">
        <f>+'Boletines Diarios'!S15/'Boletines Diarios'!$J15*100000</f>
        <v>8.3712789031087897</v>
      </c>
      <c r="K13" s="3">
        <f>+'Boletines Diarios'!T15/'Boletines Diarios'!$J15*100000</f>
        <v>12.176405677249148</v>
      </c>
    </row>
    <row r="14" spans="1:11" x14ac:dyDescent="0.3">
      <c r="A14" t="s">
        <v>23</v>
      </c>
      <c r="B14" s="3">
        <f>+'Boletines Diarios'!K16/'Boletines Diarios'!$J16*100000</f>
        <v>0</v>
      </c>
      <c r="C14" s="3">
        <f>+'Boletines Diarios'!L16/'Boletines Diarios'!$J16*100000</f>
        <v>1.4191946070604933</v>
      </c>
      <c r="D14" s="3">
        <f>+'Boletines Diarios'!M16/'Boletines Diarios'!$J16*100000</f>
        <v>1.4191946070604933</v>
      </c>
      <c r="E14" s="3">
        <f>+'Boletines Diarios'!N16/'Boletines Diarios'!$J16*100000</f>
        <v>1.4191946070604933</v>
      </c>
      <c r="F14" s="3">
        <f>+'Boletines Diarios'!O16/'Boletines Diarios'!$J16*100000</f>
        <v>2.1287919105907398</v>
      </c>
      <c r="G14" s="3">
        <f>+'Boletines Diarios'!P16/'Boletines Diarios'!$J16*100000</f>
        <v>2.1287919105907398</v>
      </c>
      <c r="H14" s="3">
        <f>+'Boletines Diarios'!Q16/'Boletines Diarios'!$J16*100000</f>
        <v>2.8383892141209865</v>
      </c>
      <c r="I14" s="3">
        <f>+'Boletines Diarios'!R16/'Boletines Diarios'!$J16*100000</f>
        <v>2.8383892141209865</v>
      </c>
      <c r="J14" s="3">
        <f>+'Boletines Diarios'!S16/'Boletines Diarios'!$J16*100000</f>
        <v>2.8383892141209865</v>
      </c>
      <c r="K14" s="3">
        <f>+'Boletines Diarios'!T16/'Boletines Diarios'!$J16*100000</f>
        <v>2.8383892141209865</v>
      </c>
    </row>
    <row r="15" spans="1:11" x14ac:dyDescent="0.3">
      <c r="A15" t="s">
        <v>24</v>
      </c>
      <c r="B15" s="3">
        <f>+'Boletines Diarios'!K17/'Boletines Diarios'!$J17*100000</f>
        <v>0</v>
      </c>
      <c r="C15" s="3">
        <f>+'Boletines Diarios'!L17/'Boletines Diarios'!$J17*100000</f>
        <v>0</v>
      </c>
      <c r="D15" s="3">
        <f>+'Boletines Diarios'!M17/'Boletines Diarios'!$J17*100000</f>
        <v>0</v>
      </c>
      <c r="E15" s="3">
        <f>+'Boletines Diarios'!N17/'Boletines Diarios'!$J17*100000</f>
        <v>0</v>
      </c>
      <c r="F15" s="3">
        <f>+'Boletines Diarios'!O17/'Boletines Diarios'!$J17*100000</f>
        <v>0</v>
      </c>
      <c r="G15" s="3">
        <f>+'Boletines Diarios'!P17/'Boletines Diarios'!$J17*100000</f>
        <v>0</v>
      </c>
      <c r="H15" s="3">
        <f>+'Boletines Diarios'!Q17/'Boletines Diarios'!$J17*100000</f>
        <v>0</v>
      </c>
      <c r="I15" s="3">
        <f>+'Boletines Diarios'!R17/'Boletines Diarios'!$J17*100000</f>
        <v>0</v>
      </c>
      <c r="J15" s="3">
        <f>+'Boletines Diarios'!S17/'Boletines Diarios'!$J17*100000</f>
        <v>0</v>
      </c>
      <c r="K15" s="3">
        <f>+'Boletines Diarios'!T17/'Boletines Diarios'!$J17*100000</f>
        <v>0.91235048856368661</v>
      </c>
    </row>
    <row r="16" spans="1:11" x14ac:dyDescent="0.3">
      <c r="A16" t="s">
        <v>25</v>
      </c>
      <c r="B16" s="3">
        <f>+'Boletines Diarios'!K18/'Boletines Diarios'!$J18*100000</f>
        <v>0</v>
      </c>
      <c r="C16" s="3">
        <f>+'Boletines Diarios'!L18/'Boletines Diarios'!$J18*100000</f>
        <v>0</v>
      </c>
      <c r="D16" s="3">
        <f>+'Boletines Diarios'!M18/'Boletines Diarios'!$J18*100000</f>
        <v>0</v>
      </c>
      <c r="E16" s="3">
        <f>+'Boletines Diarios'!N18/'Boletines Diarios'!$J18*100000</f>
        <v>0</v>
      </c>
      <c r="F16" s="3">
        <f>+'Boletines Diarios'!O18/'Boletines Diarios'!$J18*100000</f>
        <v>0</v>
      </c>
      <c r="G16" s="3">
        <f>+'Boletines Diarios'!P18/'Boletines Diarios'!$J18*100000</f>
        <v>0</v>
      </c>
      <c r="H16" s="3">
        <f>+'Boletines Diarios'!Q18/'Boletines Diarios'!$J18*100000</f>
        <v>0</v>
      </c>
      <c r="I16" s="3">
        <f>+'Boletines Diarios'!R18/'Boletines Diarios'!$J18*100000</f>
        <v>0</v>
      </c>
      <c r="J16" s="3">
        <f>+'Boletines Diarios'!S18/'Boletines Diarios'!$J18*100000</f>
        <v>0</v>
      </c>
      <c r="K16" s="3">
        <f>+'Boletines Diarios'!T18/'Boletines Diarios'!$J18*100000</f>
        <v>0</v>
      </c>
    </row>
    <row r="17" spans="1:11" x14ac:dyDescent="0.3">
      <c r="A17" t="s">
        <v>26</v>
      </c>
      <c r="B17" s="3">
        <f>+'Boletines Diarios'!K19/'Boletines Diarios'!$J19*100000</f>
        <v>0</v>
      </c>
      <c r="C17" s="3">
        <f>+'Boletines Diarios'!L19/'Boletines Diarios'!$J19*100000</f>
        <v>0</v>
      </c>
      <c r="D17" s="3">
        <f>+'Boletines Diarios'!M19/'Boletines Diarios'!$J19*100000</f>
        <v>0</v>
      </c>
      <c r="E17" s="3">
        <f>+'Boletines Diarios'!N19/'Boletines Diarios'!$J19*100000</f>
        <v>0</v>
      </c>
      <c r="F17" s="3">
        <f>+'Boletines Diarios'!O19/'Boletines Diarios'!$J19*100000</f>
        <v>0</v>
      </c>
      <c r="G17" s="3">
        <f>+'Boletines Diarios'!P19/'Boletines Diarios'!$J19*100000</f>
        <v>0</v>
      </c>
      <c r="H17" s="3">
        <f>+'Boletines Diarios'!Q19/'Boletines Diarios'!$J19*100000</f>
        <v>0</v>
      </c>
      <c r="I17" s="3">
        <f>+'Boletines Diarios'!R19/'Boletines Diarios'!$J19*100000</f>
        <v>0.54246408887731634</v>
      </c>
      <c r="J17" s="3">
        <f>+'Boletines Diarios'!S19/'Boletines Diarios'!$J19*100000</f>
        <v>0.54246408887731634</v>
      </c>
      <c r="K17" s="3">
        <f>+'Boletines Diarios'!T19/'Boletines Diarios'!$J19*100000</f>
        <v>0.54246408887731634</v>
      </c>
    </row>
    <row r="18" spans="1:11" x14ac:dyDescent="0.3">
      <c r="A18" t="s">
        <v>27</v>
      </c>
      <c r="B18" s="3">
        <f>+'Boletines Diarios'!K20/'Boletines Diarios'!$J20*100000</f>
        <v>0.93284452280338426</v>
      </c>
      <c r="C18" s="3">
        <f>+'Boletines Diarios'!L20/'Boletines Diarios'!$J20*100000</f>
        <v>0.93284452280338426</v>
      </c>
      <c r="D18" s="3">
        <f>+'Boletines Diarios'!M20/'Boletines Diarios'!$J20*100000</f>
        <v>0.93284452280338426</v>
      </c>
      <c r="E18" s="3">
        <f>+'Boletines Diarios'!N20/'Boletines Diarios'!$J20*100000</f>
        <v>0.93284452280338426</v>
      </c>
      <c r="F18" s="3">
        <f>+'Boletines Diarios'!O20/'Boletines Diarios'!$J20*100000</f>
        <v>1.5547408713389741</v>
      </c>
      <c r="G18" s="3">
        <f>+'Boletines Diarios'!P20/'Boletines Diarios'!$J20*100000</f>
        <v>1.5547408713389741</v>
      </c>
      <c r="H18" s="3">
        <f>+'Boletines Diarios'!Q20/'Boletines Diarios'!$J20*100000</f>
        <v>2.1766372198745634</v>
      </c>
      <c r="I18" s="3">
        <f>+'Boletines Diarios'!R20/'Boletines Diarios'!$J20*100000</f>
        <v>3.4204299169457428</v>
      </c>
      <c r="J18" s="3">
        <f>+'Boletines Diarios'!S20/'Boletines Diarios'!$J20*100000</f>
        <v>4.0423262654813321</v>
      </c>
      <c r="K18" s="3">
        <f>+'Boletines Diarios'!T20/'Boletines Diarios'!$J20*100000</f>
        <v>4.9751707882847169</v>
      </c>
    </row>
    <row r="19" spans="1:11" x14ac:dyDescent="0.3">
      <c r="A19" t="s">
        <v>28</v>
      </c>
      <c r="B19" s="3">
        <f>+'Boletines Diarios'!K21/'Boletines Diarios'!$J21*100000</f>
        <v>2.1693620990747671</v>
      </c>
      <c r="C19" s="3">
        <f>+'Boletines Diarios'!L21/'Boletines Diarios'!$J21*100000</f>
        <v>2.1693620990747671</v>
      </c>
      <c r="D19" s="3">
        <f>+'Boletines Diarios'!M21/'Boletines Diarios'!$J21*100000</f>
        <v>2.1693620990747671</v>
      </c>
      <c r="E19" s="3">
        <f>+'Boletines Diarios'!N21/'Boletines Diarios'!$J21*100000</f>
        <v>3.2540431486121508</v>
      </c>
      <c r="F19" s="3">
        <f>+'Boletines Diarios'!O21/'Boletines Diarios'!$J21*100000</f>
        <v>3.2540431486121508</v>
      </c>
      <c r="G19" s="3">
        <f>+'Boletines Diarios'!P21/'Boletines Diarios'!$J21*100000</f>
        <v>3.2540431486121508</v>
      </c>
      <c r="H19" s="3">
        <f>+'Boletines Diarios'!Q21/'Boletines Diarios'!$J21*100000</f>
        <v>3.2540431486121508</v>
      </c>
      <c r="I19" s="3">
        <f>+'Boletines Diarios'!R21/'Boletines Diarios'!$J21*100000</f>
        <v>4.3387241981495341</v>
      </c>
      <c r="J19" s="3">
        <f>+'Boletines Diarios'!S21/'Boletines Diarios'!$J21*100000</f>
        <v>10.846810495373836</v>
      </c>
      <c r="K19" s="3">
        <f>+'Boletines Diarios'!T21/'Boletines Diarios'!$J21*100000</f>
        <v>10.846810495373836</v>
      </c>
    </row>
    <row r="20" spans="1:11" x14ac:dyDescent="0.3">
      <c r="A20" t="s">
        <v>29</v>
      </c>
      <c r="B20" s="3">
        <f>+'Boletines Diarios'!K22/'Boletines Diarios'!$J22*100000</f>
        <v>3.9411196720988428</v>
      </c>
      <c r="C20" s="3">
        <f>+'Boletines Diarios'!L22/'Boletines Diarios'!$J22*100000</f>
        <v>3.9411196720988428</v>
      </c>
      <c r="D20" s="3">
        <f>+'Boletines Diarios'!M22/'Boletines Diarios'!$J22*100000</f>
        <v>3.9411196720988428</v>
      </c>
      <c r="E20" s="3">
        <f>+'Boletines Diarios'!N22/'Boletines Diarios'!$J22*100000</f>
        <v>3.9411196720988428</v>
      </c>
      <c r="F20" s="3">
        <f>+'Boletines Diarios'!O22/'Boletines Diarios'!$J22*100000</f>
        <v>4.9263995901235544</v>
      </c>
      <c r="G20" s="3">
        <f>+'Boletines Diarios'!P22/'Boletines Diarios'!$J22*100000</f>
        <v>6.8969594261729759</v>
      </c>
      <c r="H20" s="3">
        <f>+'Boletines Diarios'!Q22/'Boletines Diarios'!$J22*100000</f>
        <v>6.8969594261729759</v>
      </c>
      <c r="I20" s="3">
        <f>+'Boletines Diarios'!R22/'Boletines Diarios'!$J22*100000</f>
        <v>7.8822393441976857</v>
      </c>
      <c r="J20" s="3">
        <f>+'Boletines Diarios'!S22/'Boletines Diarios'!$J22*100000</f>
        <v>7.8822393441976857</v>
      </c>
      <c r="K20" s="3">
        <f>+'Boletines Diarios'!T22/'Boletines Diarios'!$J22*100000</f>
        <v>8.8675192622223964</v>
      </c>
    </row>
    <row r="21" spans="1:11" x14ac:dyDescent="0.3">
      <c r="A21" t="s">
        <v>30</v>
      </c>
      <c r="B21" s="3">
        <f>+'Boletines Diarios'!K23/'Boletines Diarios'!$J23*100000</f>
        <v>0</v>
      </c>
      <c r="C21" s="3">
        <f>+'Boletines Diarios'!L23/'Boletines Diarios'!$J23*100000</f>
        <v>0.17546014422823855</v>
      </c>
      <c r="D21" s="3">
        <f>+'Boletines Diarios'!M23/'Boletines Diarios'!$J23*100000</f>
        <v>0.17546014422823855</v>
      </c>
      <c r="E21" s="3">
        <f>+'Boletines Diarios'!N23/'Boletines Diarios'!$J23*100000</f>
        <v>0.17546014422823855</v>
      </c>
      <c r="F21" s="3">
        <f>+'Boletines Diarios'!O23/'Boletines Diarios'!$J23*100000</f>
        <v>0.17546014422823855</v>
      </c>
      <c r="G21" s="3">
        <f>+'Boletines Diarios'!P23/'Boletines Diarios'!$J23*100000</f>
        <v>0.70184057691295421</v>
      </c>
      <c r="H21" s="3">
        <f>+'Boletines Diarios'!Q23/'Boletines Diarios'!$J23*100000</f>
        <v>0.87730072114119273</v>
      </c>
      <c r="I21" s="3">
        <f>+'Boletines Diarios'!R23/'Boletines Diarios'!$J23*100000</f>
        <v>1.0527608653694314</v>
      </c>
      <c r="J21" s="3">
        <f>+'Boletines Diarios'!S23/'Boletines Diarios'!$J23*100000</f>
        <v>1.4036811538259084</v>
      </c>
      <c r="K21" s="3">
        <f>+'Boletines Diarios'!T23/'Boletines Diarios'!$J23*100000</f>
        <v>1.579141298054147</v>
      </c>
    </row>
    <row r="22" spans="1:11" x14ac:dyDescent="0.3">
      <c r="A22" t="s">
        <v>31</v>
      </c>
      <c r="B22" s="3">
        <f>+'Boletines Diarios'!K24/'Boletines Diarios'!$J24*100000</f>
        <v>0.43041668639409814</v>
      </c>
      <c r="C22" s="3">
        <f>+'Boletines Diarios'!L24/'Boletines Diarios'!$J24*100000</f>
        <v>0.43041668639409814</v>
      </c>
      <c r="D22" s="3">
        <f>+'Boletines Diarios'!M24/'Boletines Diarios'!$J24*100000</f>
        <v>0.86083337278819627</v>
      </c>
      <c r="E22" s="3">
        <f>+'Boletines Diarios'!N24/'Boletines Diarios'!$J24*100000</f>
        <v>0.86083337278819627</v>
      </c>
      <c r="F22" s="3">
        <f>+'Boletines Diarios'!O24/'Boletines Diarios'!$J24*100000</f>
        <v>0.86083337278819627</v>
      </c>
      <c r="G22" s="3">
        <f>+'Boletines Diarios'!P24/'Boletines Diarios'!$J24*100000</f>
        <v>0.86083337278819627</v>
      </c>
      <c r="H22" s="3">
        <f>+'Boletines Diarios'!Q24/'Boletines Diarios'!$J24*100000</f>
        <v>0.86083337278819627</v>
      </c>
      <c r="I22" s="3">
        <f>+'Boletines Diarios'!R24/'Boletines Diarios'!$J24*100000</f>
        <v>0.86083337278819627</v>
      </c>
      <c r="J22" s="3">
        <f>+'Boletines Diarios'!S24/'Boletines Diarios'!$J24*100000</f>
        <v>1.2912500591822944</v>
      </c>
      <c r="K22" s="3">
        <f>+'Boletines Diarios'!T24/'Boletines Diarios'!$J24*100000</f>
        <v>1.2912500591822944</v>
      </c>
    </row>
    <row r="23" spans="1:11" x14ac:dyDescent="0.3">
      <c r="A23" t="s">
        <v>32</v>
      </c>
      <c r="B23" s="3">
        <f>+'Boletines Diarios'!K25/'Boletines Diarios'!$J25*100000</f>
        <v>0.34428385515289645</v>
      </c>
      <c r="C23" s="3">
        <f>+'Boletines Diarios'!L25/'Boletines Diarios'!$J25*100000</f>
        <v>1.3771354206115858</v>
      </c>
      <c r="D23" s="3">
        <f>+'Boletines Diarios'!M25/'Boletines Diarios'!$J25*100000</f>
        <v>2.0657031309173788</v>
      </c>
      <c r="E23" s="3">
        <f>+'Boletines Diarios'!N25/'Boletines Diarios'!$J25*100000</f>
        <v>2.4099869860702752</v>
      </c>
      <c r="F23" s="3">
        <f>+'Boletines Diarios'!O25/'Boletines Diarios'!$J25*100000</f>
        <v>3.4428385515289643</v>
      </c>
      <c r="G23" s="3">
        <f>+'Boletines Diarios'!P25/'Boletines Diarios'!$J25*100000</f>
        <v>3.4428385515289643</v>
      </c>
      <c r="H23" s="3">
        <f>+'Boletines Diarios'!Q25/'Boletines Diarios'!$J25*100000</f>
        <v>4.1314062618347576</v>
      </c>
      <c r="I23" s="3">
        <f>+'Boletines Diarios'!R25/'Boletines Diarios'!$J25*100000</f>
        <v>4.4756901169876535</v>
      </c>
      <c r="J23" s="3">
        <f>+'Boletines Diarios'!S25/'Boletines Diarios'!$J25*100000</f>
        <v>5.1642578272934472</v>
      </c>
      <c r="K23" s="3">
        <f>+'Boletines Diarios'!T25/'Boletines Diarios'!$J25*100000</f>
        <v>5.5085416824463431</v>
      </c>
    </row>
    <row r="24" spans="1:11" x14ac:dyDescent="0.3">
      <c r="A24" t="s">
        <v>33</v>
      </c>
      <c r="B24" s="3">
        <f>+'Boletines Diarios'!K26/'Boletines Diarios'!$J26*100000</f>
        <v>0</v>
      </c>
      <c r="C24" s="3">
        <f>+'Boletines Diarios'!L26/'Boletines Diarios'!$J26*100000</f>
        <v>0</v>
      </c>
      <c r="D24" s="3">
        <f>+'Boletines Diarios'!M26/'Boletines Diarios'!$J26*100000</f>
        <v>0.66053688437962377</v>
      </c>
      <c r="E24" s="3">
        <f>+'Boletines Diarios'!N26/'Boletines Diarios'!$J26*100000</f>
        <v>0.66053688437962377</v>
      </c>
      <c r="F24" s="3">
        <f>+'Boletines Diarios'!O26/'Boletines Diarios'!$J26*100000</f>
        <v>0.66053688437962377</v>
      </c>
      <c r="G24" s="3">
        <f>+'Boletines Diarios'!P26/'Boletines Diarios'!$J26*100000</f>
        <v>3.9632213062777426</v>
      </c>
      <c r="H24" s="3">
        <f>+'Boletines Diarios'!Q26/'Boletines Diarios'!$J26*100000</f>
        <v>3.9632213062777426</v>
      </c>
      <c r="I24" s="3">
        <f>+'Boletines Diarios'!R26/'Boletines Diarios'!$J26*100000</f>
        <v>3.9632213062777426</v>
      </c>
      <c r="J24" s="3">
        <f>+'Boletines Diarios'!S26/'Boletines Diarios'!$J26*100000</f>
        <v>4.6237581906573668</v>
      </c>
      <c r="K24" s="3">
        <f>+'Boletines Diarios'!T26/'Boletines Diarios'!$J26*100000</f>
        <v>4.6237581906573668</v>
      </c>
    </row>
    <row r="25" spans="1:11" x14ac:dyDescent="0.3">
      <c r="A25" t="s">
        <v>34</v>
      </c>
      <c r="B25" s="3">
        <f>+'Boletines Diarios'!K27/'Boletines Diarios'!$J27*100000</f>
        <v>0.31139002430918122</v>
      </c>
      <c r="C25" s="3">
        <f>+'Boletines Diarios'!L27/'Boletines Diarios'!$J27*100000</f>
        <v>1.2455600972367249</v>
      </c>
      <c r="D25" s="3">
        <f>+'Boletines Diarios'!M27/'Boletines Diarios'!$J27*100000</f>
        <v>3.0101035683220854</v>
      </c>
      <c r="E25" s="3">
        <f>+'Boletines Diarios'!N27/'Boletines Diarios'!$J27*100000</f>
        <v>3.1139002430918126</v>
      </c>
      <c r="F25" s="3">
        <f>+'Boletines Diarios'!O27/'Boletines Diarios'!$J27*100000</f>
        <v>4.5670536898679917</v>
      </c>
      <c r="G25" s="3">
        <f>+'Boletines Diarios'!P27/'Boletines Diarios'!$J27*100000</f>
        <v>5.5012237627955356</v>
      </c>
      <c r="H25" s="3">
        <f>+'Boletines Diarios'!Q27/'Boletines Diarios'!$J27*100000</f>
        <v>5.9164104618744435</v>
      </c>
      <c r="I25" s="3">
        <f>+'Boletines Diarios'!R27/'Boletines Diarios'!$J27*100000</f>
        <v>6.8505805348019875</v>
      </c>
      <c r="J25" s="3">
        <f>+'Boletines Diarios'!S27/'Boletines Diarios'!$J27*100000</f>
        <v>9.3417007292754377</v>
      </c>
      <c r="K25" s="3">
        <f>+'Boletines Diarios'!T27/'Boletines Diarios'!$J27*100000</f>
        <v>10.068277452663526</v>
      </c>
    </row>
    <row r="26" spans="1:11" x14ac:dyDescent="0.3">
      <c r="A26" t="s">
        <v>35</v>
      </c>
      <c r="B26" s="3">
        <f>+'Boletines Diarios'!K28/'Boletines Diarios'!$J28*100000</f>
        <v>0</v>
      </c>
      <c r="C26" s="3">
        <f>+'Boletines Diarios'!L28/'Boletines Diarios'!$J28*100000</f>
        <v>0</v>
      </c>
      <c r="D26" s="3">
        <f>+'Boletines Diarios'!M28/'Boletines Diarios'!$J28*100000</f>
        <v>0</v>
      </c>
      <c r="E26" s="3">
        <f>+'Boletines Diarios'!N28/'Boletines Diarios'!$J28*100000</f>
        <v>0</v>
      </c>
      <c r="F26" s="3">
        <f>+'Boletines Diarios'!O28/'Boletines Diarios'!$J28*100000</f>
        <v>0</v>
      </c>
      <c r="G26" s="3">
        <f>+'Boletines Diarios'!P28/'Boletines Diarios'!$J28*100000</f>
        <v>0</v>
      </c>
      <c r="H26" s="3">
        <f>+'Boletines Diarios'!Q28/'Boletines Diarios'!$J28*100000</f>
        <v>0</v>
      </c>
      <c r="I26" s="3">
        <f>+'Boletines Diarios'!R28/'Boletines Diarios'!$J28*100000</f>
        <v>0</v>
      </c>
      <c r="J26" s="3">
        <f>+'Boletines Diarios'!S28/'Boletines Diarios'!$J28*100000</f>
        <v>0</v>
      </c>
      <c r="K26" s="3">
        <f>+'Boletines Diarios'!T28/'Boletines Diarios'!$J28*100000</f>
        <v>3.4797132716264181</v>
      </c>
    </row>
    <row r="27" spans="1:11" x14ac:dyDescent="0.3">
      <c r="A27" t="s">
        <v>36</v>
      </c>
      <c r="B27" s="3">
        <f>+'Boletines Diarios'!K29/'Boletines Diarios'!$J29*100000</f>
        <v>0</v>
      </c>
      <c r="C27" s="3">
        <f>+'Boletines Diarios'!L29/'Boletines Diarios'!$J29*100000</f>
        <v>0.61338403974728573</v>
      </c>
      <c r="D27" s="3">
        <f>+'Boletines Diarios'!M29/'Boletines Diarios'!$J29*100000</f>
        <v>0.61338403974728573</v>
      </c>
      <c r="E27" s="3">
        <f>+'Boletines Diarios'!N29/'Boletines Diarios'!$J29*100000</f>
        <v>0.61338403974728573</v>
      </c>
      <c r="F27" s="3">
        <f>+'Boletines Diarios'!O29/'Boletines Diarios'!$J29*100000</f>
        <v>0.61338403974728573</v>
      </c>
      <c r="G27" s="3">
        <f>+'Boletines Diarios'!P29/'Boletines Diarios'!$J29*100000</f>
        <v>0.61338403974728573</v>
      </c>
      <c r="H27" s="3">
        <f>+'Boletines Diarios'!Q29/'Boletines Diarios'!$J29*100000</f>
        <v>1.2267680794945715</v>
      </c>
      <c r="I27" s="3">
        <f>+'Boletines Diarios'!R29/'Boletines Diarios'!$J29*100000</f>
        <v>1.2267680794945715</v>
      </c>
      <c r="J27" s="3">
        <f>+'Boletines Diarios'!S29/'Boletines Diarios'!$J29*100000</f>
        <v>1.2267680794945715</v>
      </c>
      <c r="K27" s="3">
        <f>+'Boletines Diarios'!T29/'Boletines Diarios'!$J29*100000</f>
        <v>1.2267680794945715</v>
      </c>
    </row>
    <row r="28" spans="1:11" x14ac:dyDescent="0.3">
      <c r="A28" t="s">
        <v>37</v>
      </c>
      <c r="B28" s="3">
        <f>+'Boletines Diarios'!K30/'Boletines Diarios'!$J30*100000</f>
        <v>0</v>
      </c>
      <c r="C28" s="3">
        <f>+'Boletines Diarios'!L30/'Boletines Diarios'!$J30*100000</f>
        <v>0.60523894833680336</v>
      </c>
      <c r="D28" s="3">
        <f>+'Boletines Diarios'!M30/'Boletines Diarios'!$J30*100000</f>
        <v>1.2104778966736067</v>
      </c>
      <c r="E28" s="3">
        <f>+'Boletines Diarios'!N30/'Boletines Diarios'!$J30*100000</f>
        <v>1.8157168450104102</v>
      </c>
      <c r="F28" s="3">
        <f>+'Boletines Diarios'!O30/'Boletines Diarios'!$J30*100000</f>
        <v>1.8157168450104102</v>
      </c>
      <c r="G28" s="3">
        <f>+'Boletines Diarios'!P30/'Boletines Diarios'!$J30*100000</f>
        <v>1.8157168450104102</v>
      </c>
      <c r="H28" s="3">
        <f>+'Boletines Diarios'!Q30/'Boletines Diarios'!$J30*100000</f>
        <v>1.8157168450104102</v>
      </c>
      <c r="I28" s="3">
        <f>+'Boletines Diarios'!R30/'Boletines Diarios'!$J30*100000</f>
        <v>2.4209557933472134</v>
      </c>
      <c r="J28" s="3">
        <f>+'Boletines Diarios'!S30/'Boletines Diarios'!$J30*100000</f>
        <v>3.6314336900208204</v>
      </c>
      <c r="K28" s="3">
        <f>+'Boletines Diarios'!T30/'Boletines Diarios'!$J30*100000</f>
        <v>6.6576284317048371</v>
      </c>
    </row>
    <row r="29" spans="1:11" x14ac:dyDescent="0.3">
      <c r="A29" t="s">
        <v>38</v>
      </c>
      <c r="B29" s="3">
        <f>+'Boletines Diarios'!K31/'Boletines Diarios'!$J31*100000</f>
        <v>0</v>
      </c>
      <c r="C29" s="3">
        <f>+'Boletines Diarios'!L31/'Boletines Diarios'!$J31*100000</f>
        <v>0.53776162102863045</v>
      </c>
      <c r="D29" s="3">
        <f>+'Boletines Diarios'!M31/'Boletines Diarios'!$J31*100000</f>
        <v>0.53776162102863045</v>
      </c>
      <c r="E29" s="3">
        <f>+'Boletines Diarios'!N31/'Boletines Diarios'!$J31*100000</f>
        <v>0</v>
      </c>
      <c r="F29" s="3">
        <f>+'Boletines Diarios'!O31/'Boletines Diarios'!$J31*100000</f>
        <v>0</v>
      </c>
      <c r="G29" s="3">
        <f>+'Boletines Diarios'!P31/'Boletines Diarios'!$J31*100000</f>
        <v>0</v>
      </c>
      <c r="H29" s="3">
        <f>+'Boletines Diarios'!Q31/'Boletines Diarios'!$J31*100000</f>
        <v>0</v>
      </c>
      <c r="I29" s="3">
        <f>+'Boletines Diarios'!R31/'Boletines Diarios'!$J31*100000</f>
        <v>0</v>
      </c>
      <c r="J29" s="3">
        <f>+'Boletines Diarios'!S31/'Boletines Diarios'!$J31*100000</f>
        <v>0.53776162102863045</v>
      </c>
      <c r="K29" s="3">
        <f>+'Boletines Diarios'!T31/'Boletines Diarios'!$J31*100000</f>
        <v>0.53776162102863045</v>
      </c>
    </row>
    <row r="30" spans="1:11" x14ac:dyDescent="0.3">
      <c r="A30" t="s">
        <v>39</v>
      </c>
      <c r="B30" s="3">
        <f>+'Boletines Diarios'!K32/'Boletines Diarios'!$J32*100000</f>
        <v>0</v>
      </c>
      <c r="C30" s="3">
        <f>+'Boletines Diarios'!L32/'Boletines Diarios'!$J32*100000</f>
        <v>0</v>
      </c>
      <c r="D30" s="3">
        <f>+'Boletines Diarios'!M32/'Boletines Diarios'!$J32*100000</f>
        <v>0</v>
      </c>
      <c r="E30" s="3">
        <f>+'Boletines Diarios'!N32/'Boletines Diarios'!$J32*100000</f>
        <v>0</v>
      </c>
      <c r="F30" s="3">
        <f>+'Boletines Diarios'!O32/'Boletines Diarios'!$J32*100000</f>
        <v>0</v>
      </c>
      <c r="G30" s="3">
        <f>+'Boletines Diarios'!P32/'Boletines Diarios'!$J32*100000</f>
        <v>2.3524706823341215</v>
      </c>
      <c r="H30" s="3">
        <f>+'Boletines Diarios'!Q32/'Boletines Diarios'!$J32*100000</f>
        <v>2.3524706823341215</v>
      </c>
      <c r="I30" s="3">
        <f>+'Boletines Diarios'!R32/'Boletines Diarios'!$J32*100000</f>
        <v>2.3524706823341215</v>
      </c>
      <c r="J30" s="3">
        <f>+'Boletines Diarios'!S32/'Boletines Diarios'!$J32*100000</f>
        <v>2.3524706823341215</v>
      </c>
      <c r="K30" s="3">
        <f>+'Boletines Diarios'!T32/'Boletines Diarios'!$J32*100000</f>
        <v>2.3524706823341215</v>
      </c>
    </row>
    <row r="31" spans="1:11" x14ac:dyDescent="0.3">
      <c r="A31" t="s">
        <v>40</v>
      </c>
      <c r="B31" s="3">
        <f>+'Boletines Diarios'!K33/'Boletines Diarios'!$J33*100000</f>
        <v>0</v>
      </c>
      <c r="C31" s="3">
        <f>+'Boletines Diarios'!L33/'Boletines Diarios'!$J33*100000</f>
        <v>0</v>
      </c>
      <c r="D31" s="3">
        <f>+'Boletines Diarios'!M33/'Boletines Diarios'!$J33*100000</f>
        <v>0</v>
      </c>
      <c r="E31" s="3">
        <f>+'Boletines Diarios'!N33/'Boletines Diarios'!$J33*100000</f>
        <v>0</v>
      </c>
      <c r="F31" s="3">
        <f>+'Boletines Diarios'!O33/'Boletines Diarios'!$J33*100000</f>
        <v>0</v>
      </c>
      <c r="G31" s="3">
        <f>+'Boletines Diarios'!P33/'Boletines Diarios'!$J33*100000</f>
        <v>0</v>
      </c>
      <c r="H31" s="3">
        <f>+'Boletines Diarios'!Q33/'Boletines Diarios'!$J33*100000</f>
        <v>0</v>
      </c>
      <c r="I31" s="3">
        <f>+'Boletines Diarios'!R33/'Boletines Diarios'!$J33*100000</f>
        <v>0</v>
      </c>
      <c r="J31" s="3">
        <f>+'Boletines Diarios'!S33/'Boletines Diarios'!$J33*100000</f>
        <v>0</v>
      </c>
      <c r="K31" s="3">
        <f>+'Boletines Diarios'!T33/'Boletines Diarios'!$J33*100000</f>
        <v>0</v>
      </c>
    </row>
    <row r="32" spans="1:11" x14ac:dyDescent="0.3">
      <c r="A32" t="s">
        <v>41</v>
      </c>
      <c r="B32" s="3">
        <f>+'Boletines Diarios'!K34/'Boletines Diarios'!$J34*100000</f>
        <v>8.4232870192935391E-2</v>
      </c>
      <c r="C32" s="3">
        <f>+'Boletines Diarios'!L34/'Boletines Diarios'!$J34*100000</f>
        <v>0.42116435096467697</v>
      </c>
      <c r="D32" s="3">
        <f>+'Boletines Diarios'!M34/'Boletines Diarios'!$J34*100000</f>
        <v>1.3056094879904985</v>
      </c>
      <c r="E32" s="3">
        <f>+'Boletines Diarios'!N34/'Boletines Diarios'!$J34*100000</f>
        <v>1.6425409687622401</v>
      </c>
      <c r="F32" s="3">
        <f>+'Boletines Diarios'!O34/'Boletines Diarios'!$J34*100000</f>
        <v>1.6846574038587079</v>
      </c>
      <c r="G32" s="3">
        <f>+'Boletines Diarios'!P34/'Boletines Diarios'!$J34*100000</f>
        <v>2.1900546250163204</v>
      </c>
      <c r="H32" s="3">
        <f>+'Boletines Diarios'!Q34/'Boletines Diarios'!$J34*100000</f>
        <v>2.3164039303057233</v>
      </c>
      <c r="I32" s="3">
        <f>+'Boletines Diarios'!R34/'Boletines Diarios'!$J34*100000</f>
        <v>2.7796847163668681</v>
      </c>
      <c r="J32" s="3">
        <f>+'Boletines Diarios'!S34/'Boletines Diarios'!$J34*100000</f>
        <v>3.327198372620948</v>
      </c>
      <c r="K32" s="3">
        <f>+'Boletines Diarios'!T34/'Boletines Diarios'!$J34*100000</f>
        <v>4.253759944743237</v>
      </c>
    </row>
    <row r="33" spans="1:11" x14ac:dyDescent="0.3">
      <c r="A33" t="s">
        <v>74</v>
      </c>
      <c r="B33" s="3">
        <f>+'Boletines Diarios'!K35/'Boletines Diarios'!$J35*100000</f>
        <v>0.35996811529482287</v>
      </c>
      <c r="C33" s="3">
        <f>+'Boletines Diarios'!L35/'Boletines Diarios'!$J35*100000</f>
        <v>1.1857773209711813</v>
      </c>
      <c r="D33" s="3">
        <f>+'Boletines Diarios'!M35/'Boletines Diarios'!$J35*100000</f>
        <v>2.1386340967515949</v>
      </c>
      <c r="E33" s="3">
        <f>+'Boletines Diarios'!N35/'Boletines Diarios'!$J35*100000</f>
        <v>2.593887889624459</v>
      </c>
      <c r="F33" s="3">
        <f>+'Boletines Diarios'!O35/'Boletines Diarios'!$J35*100000</f>
        <v>3.3032368227054336</v>
      </c>
      <c r="G33" s="3">
        <f>+'Boletines Diarios'!P35/'Boletines Diarios'!$J35*100000</f>
        <v>4.150220623399135</v>
      </c>
      <c r="H33" s="3">
        <f>+'Boletines Diarios'!Q35/'Boletines Diarios'!$J35*100000</f>
        <v>5.1666011842315749</v>
      </c>
      <c r="I33" s="3">
        <f>+'Boletines Diarios'!R35/'Boletines Diarios'!$J35*100000</f>
        <v>6.1512198525380031</v>
      </c>
      <c r="J33" s="3">
        <f>+'Boletines Diarios'!S35/'Boletines Diarios'!$J35*100000</f>
        <v>7.6122669087346377</v>
      </c>
      <c r="K33" s="3">
        <f>+'Boletines Diarios'!T35/'Boletines Diarios'!$J35*100000</f>
        <v>9.0944885599486138</v>
      </c>
    </row>
    <row r="34" spans="1:11" x14ac:dyDescent="0.3">
      <c r="A34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Boletines Diarios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2020-03-29T16:09:41Z</dcterms:created>
  <dcterms:modified xsi:type="dcterms:W3CDTF">2020-03-29T20:24:55Z</dcterms:modified>
</cp:coreProperties>
</file>