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Tom K\Google Drive\NEU\CompPhys\Data\"/>
    </mc:Choice>
  </mc:AlternateContent>
  <xr:revisionPtr revIDLastSave="0" documentId="13_ncr:1_{3971850A-72CF-4EF3-8833-C91844DE851C}" xr6:coauthVersionLast="32" xr6:coauthVersionMax="32" xr10:uidLastSave="{00000000-0000-0000-0000-000000000000}"/>
  <workbookProtection lockWindows="1"/>
  <bookViews>
    <workbookView xWindow="0" yWindow="0" windowWidth="16386" windowHeight="8190" tabRatio="987" activeTab="3" xr2:uid="{00000000-000D-0000-FFFF-FFFF00000000}"/>
  </bookViews>
  <sheets>
    <sheet name="Summary" sheetId="1" r:id="rId1"/>
    <sheet name="Global Carbon Budget" sheetId="2" r:id="rId2"/>
    <sheet name="Fossil Emissions by Fuel Type" sheetId="3" r:id="rId3"/>
    <sheet name="Land-Use Change Emissions" sheetId="4" r:id="rId4"/>
    <sheet name="Ocean Sink" sheetId="5" r:id="rId5"/>
    <sheet name="Terrestrial Sink" sheetId="6" r:id="rId6"/>
    <sheet name="Historical Budget" sheetId="7"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79017" iterateDelta="1E-4"/>
</workbook>
</file>

<file path=xl/calcChain.xml><?xml version="1.0" encoding="utf-8"?>
<calcChain xmlns="http://schemas.openxmlformats.org/spreadsheetml/2006/main">
  <c r="O74" i="6" l="1"/>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N84" i="5"/>
  <c r="M84" i="5"/>
  <c r="K84" i="5"/>
  <c r="J84" i="5"/>
  <c r="I84" i="5"/>
  <c r="H84" i="5"/>
  <c r="G84" i="5"/>
  <c r="B76" i="5" s="1"/>
  <c r="E72" i="2" s="1"/>
  <c r="F84" i="5"/>
  <c r="E84" i="5"/>
  <c r="D84" i="5"/>
  <c r="B82" i="5"/>
  <c r="E78" i="2" s="1"/>
  <c r="B79" i="5"/>
  <c r="E75" i="2" s="1"/>
  <c r="B75" i="5"/>
  <c r="B74" i="5"/>
  <c r="E70" i="2" s="1"/>
  <c r="B70" i="5"/>
  <c r="E66" i="2" s="1"/>
  <c r="B68" i="5"/>
  <c r="B64" i="5"/>
  <c r="E60" i="2" s="1"/>
  <c r="F60" i="2" s="1"/>
  <c r="B56" i="6" s="1"/>
  <c r="B63" i="5"/>
  <c r="E59" i="2" s="1"/>
  <c r="B59" i="5"/>
  <c r="B58" i="5"/>
  <c r="E54" i="2" s="1"/>
  <c r="B54" i="5"/>
  <c r="E50" i="2" s="1"/>
  <c r="B52" i="5"/>
  <c r="B48" i="5"/>
  <c r="E44" i="2" s="1"/>
  <c r="F44" i="2" s="1"/>
  <c r="B40" i="6" s="1"/>
  <c r="B47" i="5"/>
  <c r="E43" i="2" s="1"/>
  <c r="B43" i="5"/>
  <c r="B42" i="5"/>
  <c r="E38" i="2" s="1"/>
  <c r="B38" i="5"/>
  <c r="E34" i="2" s="1"/>
  <c r="B36" i="5"/>
  <c r="B32" i="5"/>
  <c r="E28" i="2" s="1"/>
  <c r="F28" i="2" s="1"/>
  <c r="B24" i="6" s="1"/>
  <c r="B31" i="5"/>
  <c r="E27" i="2" s="1"/>
  <c r="B27" i="5"/>
  <c r="R78" i="4"/>
  <c r="B78" i="4"/>
  <c r="R77" i="4"/>
  <c r="B77" i="4"/>
  <c r="C77" i="2" s="1"/>
  <c r="R76" i="4"/>
  <c r="B76" i="4"/>
  <c r="R75" i="4"/>
  <c r="B75" i="4"/>
  <c r="R74" i="4"/>
  <c r="B74" i="4"/>
  <c r="R73" i="4"/>
  <c r="B73" i="4"/>
  <c r="C73" i="2" s="1"/>
  <c r="R72" i="4"/>
  <c r="B72" i="4"/>
  <c r="R71" i="4"/>
  <c r="B71" i="4"/>
  <c r="C71" i="2" s="1"/>
  <c r="F71" i="2" s="1"/>
  <c r="B67" i="6" s="1"/>
  <c r="R70" i="4"/>
  <c r="B70" i="4"/>
  <c r="R69" i="4"/>
  <c r="B69" i="4"/>
  <c r="C69" i="2" s="1"/>
  <c r="R68" i="4"/>
  <c r="B68" i="4"/>
  <c r="R67" i="4"/>
  <c r="B67" i="4"/>
  <c r="C67" i="2" s="1"/>
  <c r="R66" i="4"/>
  <c r="B66" i="4"/>
  <c r="R65" i="4"/>
  <c r="B65" i="4"/>
  <c r="C65" i="2" s="1"/>
  <c r="R64" i="4"/>
  <c r="B64" i="4"/>
  <c r="R63" i="4"/>
  <c r="B63" i="4"/>
  <c r="R62" i="4"/>
  <c r="B62" i="4"/>
  <c r="R61" i="4"/>
  <c r="B61" i="4"/>
  <c r="C61" i="2" s="1"/>
  <c r="R60" i="4"/>
  <c r="B60" i="4"/>
  <c r="R59" i="4"/>
  <c r="B59" i="4"/>
  <c r="R58" i="4"/>
  <c r="B58" i="4"/>
  <c r="R57" i="4"/>
  <c r="B57" i="4"/>
  <c r="C57" i="2" s="1"/>
  <c r="R56" i="4"/>
  <c r="B56" i="4"/>
  <c r="R55" i="4"/>
  <c r="B55" i="4"/>
  <c r="C55" i="2" s="1"/>
  <c r="F55" i="2" s="1"/>
  <c r="B51" i="6" s="1"/>
  <c r="R54" i="4"/>
  <c r="B54" i="4"/>
  <c r="R53" i="4"/>
  <c r="B53" i="4"/>
  <c r="C53" i="2" s="1"/>
  <c r="R52" i="4"/>
  <c r="B52" i="4"/>
  <c r="R51" i="4"/>
  <c r="B51" i="4"/>
  <c r="C51" i="2" s="1"/>
  <c r="R50" i="4"/>
  <c r="B50" i="4"/>
  <c r="R49" i="4"/>
  <c r="B49" i="4"/>
  <c r="C49" i="2" s="1"/>
  <c r="R48" i="4"/>
  <c r="B48" i="4"/>
  <c r="R47" i="4"/>
  <c r="B47" i="4"/>
  <c r="R46" i="4"/>
  <c r="B46" i="4"/>
  <c r="R45" i="4"/>
  <c r="B45" i="4"/>
  <c r="C45" i="2" s="1"/>
  <c r="R44" i="4"/>
  <c r="B44" i="4"/>
  <c r="R43" i="4"/>
  <c r="B43" i="4"/>
  <c r="R42" i="4"/>
  <c r="B42" i="4"/>
  <c r="R41" i="4"/>
  <c r="B41" i="4"/>
  <c r="C41" i="2" s="1"/>
  <c r="R40" i="4"/>
  <c r="B40" i="4"/>
  <c r="R39" i="4"/>
  <c r="B39" i="4"/>
  <c r="C39" i="2" s="1"/>
  <c r="F39" i="2" s="1"/>
  <c r="B35" i="6" s="1"/>
  <c r="R38" i="4"/>
  <c r="B38" i="4"/>
  <c r="R37" i="4"/>
  <c r="B37" i="4"/>
  <c r="C37" i="2" s="1"/>
  <c r="R36" i="4"/>
  <c r="B36" i="4"/>
  <c r="R35" i="4"/>
  <c r="B35" i="4"/>
  <c r="C35" i="2" s="1"/>
  <c r="R34" i="4"/>
  <c r="B34" i="4"/>
  <c r="R33" i="4"/>
  <c r="B33" i="4"/>
  <c r="C33" i="2" s="1"/>
  <c r="R32" i="4"/>
  <c r="B32" i="4"/>
  <c r="R31" i="4"/>
  <c r="B31" i="4"/>
  <c r="R30" i="4"/>
  <c r="B30" i="4"/>
  <c r="R29" i="4"/>
  <c r="B29" i="4"/>
  <c r="C29" i="2" s="1"/>
  <c r="R28" i="4"/>
  <c r="B28" i="4"/>
  <c r="R27" i="4"/>
  <c r="B27" i="4"/>
  <c r="R26" i="4"/>
  <c r="B26" i="4"/>
  <c r="R25" i="4"/>
  <c r="B25" i="4"/>
  <c r="C25" i="2" s="1"/>
  <c r="R24" i="4"/>
  <c r="B24" i="4"/>
  <c r="R23" i="4"/>
  <c r="B23" i="4"/>
  <c r="C23" i="2" s="1"/>
  <c r="F23" i="2" s="1"/>
  <c r="B19" i="6" s="1"/>
  <c r="F78" i="2"/>
  <c r="B74" i="6" s="1"/>
  <c r="C78" i="2"/>
  <c r="C76" i="2"/>
  <c r="C75" i="2"/>
  <c r="C74" i="2"/>
  <c r="C72" i="2"/>
  <c r="E71" i="2"/>
  <c r="C70" i="2"/>
  <c r="F70" i="2" s="1"/>
  <c r="B66" i="6" s="1"/>
  <c r="C68" i="2"/>
  <c r="C66" i="2"/>
  <c r="F66" i="2" s="1"/>
  <c r="B62" i="6" s="1"/>
  <c r="E64" i="2"/>
  <c r="F64" i="2" s="1"/>
  <c r="B60" i="6" s="1"/>
  <c r="C64" i="2"/>
  <c r="C63" i="2"/>
  <c r="C62" i="2"/>
  <c r="C60" i="2"/>
  <c r="C59" i="2"/>
  <c r="C58" i="2"/>
  <c r="C56" i="2"/>
  <c r="E55" i="2"/>
  <c r="C54" i="2"/>
  <c r="F54" i="2" s="1"/>
  <c r="B50" i="6" s="1"/>
  <c r="C52" i="2"/>
  <c r="C50" i="2"/>
  <c r="F50" i="2" s="1"/>
  <c r="B46" i="6" s="1"/>
  <c r="E48" i="2"/>
  <c r="F48" i="2" s="1"/>
  <c r="B44" i="6" s="1"/>
  <c r="C48" i="2"/>
  <c r="C47" i="2"/>
  <c r="C46" i="2"/>
  <c r="C44" i="2"/>
  <c r="C43" i="2"/>
  <c r="C42" i="2"/>
  <c r="C40" i="2"/>
  <c r="E39" i="2"/>
  <c r="C38" i="2"/>
  <c r="F38" i="2" s="1"/>
  <c r="B34" i="6" s="1"/>
  <c r="C36" i="2"/>
  <c r="C34" i="2"/>
  <c r="F34" i="2" s="1"/>
  <c r="B30" i="6" s="1"/>
  <c r="E32" i="2"/>
  <c r="F32" i="2" s="1"/>
  <c r="B28" i="6" s="1"/>
  <c r="C32" i="2"/>
  <c r="C31" i="2"/>
  <c r="C30" i="2"/>
  <c r="C28" i="2"/>
  <c r="C27" i="2"/>
  <c r="C26" i="2"/>
  <c r="C24" i="2"/>
  <c r="E23" i="2"/>
  <c r="F29" i="2" l="1"/>
  <c r="B25" i="6" s="1"/>
  <c r="F36" i="2"/>
  <c r="B32" i="6" s="1"/>
  <c r="F65" i="2"/>
  <c r="B61" i="6" s="1"/>
  <c r="F72" i="2"/>
  <c r="B68" i="6" s="1"/>
  <c r="F43" i="2"/>
  <c r="B39" i="6" s="1"/>
  <c r="F59" i="2"/>
  <c r="B55" i="6" s="1"/>
  <c r="B28" i="5"/>
  <c r="E24" i="2" s="1"/>
  <c r="F24" i="2" s="1"/>
  <c r="B20" i="6" s="1"/>
  <c r="B34" i="5"/>
  <c r="E30" i="2" s="1"/>
  <c r="F30" i="2" s="1"/>
  <c r="B26" i="6" s="1"/>
  <c r="B39" i="5"/>
  <c r="E35" i="2" s="1"/>
  <c r="F35" i="2" s="1"/>
  <c r="B31" i="6" s="1"/>
  <c r="B44" i="5"/>
  <c r="E40" i="2" s="1"/>
  <c r="F40" i="2" s="1"/>
  <c r="B36" i="6" s="1"/>
  <c r="B50" i="5"/>
  <c r="E46" i="2" s="1"/>
  <c r="F46" i="2" s="1"/>
  <c r="B42" i="6" s="1"/>
  <c r="B55" i="5"/>
  <c r="E51" i="2" s="1"/>
  <c r="F51" i="2" s="1"/>
  <c r="B47" i="6" s="1"/>
  <c r="B60" i="5"/>
  <c r="E56" i="2" s="1"/>
  <c r="F56" i="2" s="1"/>
  <c r="B52" i="6" s="1"/>
  <c r="B66" i="5"/>
  <c r="E62" i="2" s="1"/>
  <c r="F62" i="2" s="1"/>
  <c r="B58" i="6" s="1"/>
  <c r="B71" i="5"/>
  <c r="E67" i="2" s="1"/>
  <c r="F67" i="2" s="1"/>
  <c r="B63" i="6" s="1"/>
  <c r="B81" i="5"/>
  <c r="E77" i="2" s="1"/>
  <c r="F77" i="2" s="1"/>
  <c r="B73" i="6" s="1"/>
  <c r="B77" i="5"/>
  <c r="E73" i="2" s="1"/>
  <c r="F73" i="2" s="1"/>
  <c r="B69" i="6" s="1"/>
  <c r="B73" i="5"/>
  <c r="E69" i="2" s="1"/>
  <c r="F69" i="2" s="1"/>
  <c r="B65" i="6" s="1"/>
  <c r="B69" i="5"/>
  <c r="E65" i="2" s="1"/>
  <c r="B65" i="5"/>
  <c r="E61" i="2" s="1"/>
  <c r="F61" i="2" s="1"/>
  <c r="B57" i="6" s="1"/>
  <c r="B61" i="5"/>
  <c r="E57" i="2" s="1"/>
  <c r="F57" i="2" s="1"/>
  <c r="B53" i="6" s="1"/>
  <c r="B57" i="5"/>
  <c r="E53" i="2" s="1"/>
  <c r="F53" i="2" s="1"/>
  <c r="B49" i="6" s="1"/>
  <c r="B53" i="5"/>
  <c r="E49" i="2" s="1"/>
  <c r="F49" i="2" s="1"/>
  <c r="B45" i="6" s="1"/>
  <c r="B49" i="5"/>
  <c r="E45" i="2" s="1"/>
  <c r="F45" i="2" s="1"/>
  <c r="B41" i="6" s="1"/>
  <c r="B45" i="5"/>
  <c r="E41" i="2" s="1"/>
  <c r="F41" i="2" s="1"/>
  <c r="B37" i="6" s="1"/>
  <c r="B41" i="5"/>
  <c r="E37" i="2" s="1"/>
  <c r="F37" i="2" s="1"/>
  <c r="B33" i="6" s="1"/>
  <c r="B37" i="5"/>
  <c r="E33" i="2" s="1"/>
  <c r="F33" i="2" s="1"/>
  <c r="B29" i="6" s="1"/>
  <c r="B33" i="5"/>
  <c r="E29" i="2" s="1"/>
  <c r="B29" i="5"/>
  <c r="E25" i="2" s="1"/>
  <c r="F25" i="2" s="1"/>
  <c r="B21" i="6" s="1"/>
  <c r="B80" i="5"/>
  <c r="E76" i="2" s="1"/>
  <c r="F76" i="2" s="1"/>
  <c r="B72" i="6" s="1"/>
  <c r="F27" i="2"/>
  <c r="B23" i="6" s="1"/>
  <c r="F75" i="2"/>
  <c r="B71" i="6" s="1"/>
  <c r="F47" i="2"/>
  <c r="B43" i="6" s="1"/>
  <c r="B30" i="5"/>
  <c r="E26" i="2" s="1"/>
  <c r="F26" i="2" s="1"/>
  <c r="B22" i="6" s="1"/>
  <c r="B35" i="5"/>
  <c r="E31" i="2" s="1"/>
  <c r="F31" i="2" s="1"/>
  <c r="B27" i="6" s="1"/>
  <c r="B40" i="5"/>
  <c r="E36" i="2" s="1"/>
  <c r="B46" i="5"/>
  <c r="E42" i="2" s="1"/>
  <c r="F42" i="2" s="1"/>
  <c r="B38" i="6" s="1"/>
  <c r="B51" i="5"/>
  <c r="E47" i="2" s="1"/>
  <c r="B56" i="5"/>
  <c r="E52" i="2" s="1"/>
  <c r="F52" i="2" s="1"/>
  <c r="B48" i="6" s="1"/>
  <c r="B62" i="5"/>
  <c r="E58" i="2" s="1"/>
  <c r="F58" i="2" s="1"/>
  <c r="B54" i="6" s="1"/>
  <c r="B67" i="5"/>
  <c r="E63" i="2" s="1"/>
  <c r="F63" i="2" s="1"/>
  <c r="B59" i="6" s="1"/>
  <c r="B72" i="5"/>
  <c r="E68" i="2" s="1"/>
  <c r="F68" i="2" s="1"/>
  <c r="B64" i="6" s="1"/>
  <c r="B78" i="5"/>
  <c r="E74" i="2" s="1"/>
  <c r="F74" i="2" s="1"/>
  <c r="B70" i="6" s="1"/>
</calcChain>
</file>

<file path=xl/sharedStrings.xml><?xml version="1.0" encoding="utf-8"?>
<sst xmlns="http://schemas.openxmlformats.org/spreadsheetml/2006/main" count="215" uniqueCount="148">
  <si>
    <r>
      <t>The Global Carbon Budget 2015</t>
    </r>
    <r>
      <rPr>
        <sz val="16"/>
        <color rgb="FF000000"/>
        <rFont val="Calibri"/>
        <family val="2"/>
        <charset val="1"/>
      </rPr>
      <t>is a collaborative effort of the global carbon cycle science community coordinated by the Global Carbon Project.</t>
    </r>
  </si>
  <si>
    <r>
      <t>DATA SOURCES &amp; TERMS OF USE</t>
    </r>
    <r>
      <rPr>
        <b/>
        <sz val="16"/>
        <color rgb="FF000000"/>
        <rFont val="Calibri"/>
        <family val="2"/>
        <charset val="1"/>
      </rPr>
      <t>The use of data is conditional on citing the original data sources.</t>
    </r>
    <r>
      <rPr>
        <b/>
        <sz val="16"/>
        <color rgb="FFC0504D"/>
        <rFont val="Calibri"/>
        <family val="2"/>
        <charset val="1"/>
      </rPr>
      <t>Full details on how to cite the data are given at the top of each page.</t>
    </r>
    <r>
      <rPr>
        <b/>
        <sz val="16"/>
        <rFont val="Calibri"/>
        <family val="2"/>
        <charset val="1"/>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charset val="1"/>
      </rPr>
      <t>port of data providers to enhance, maintain and update valuable data.</t>
    </r>
  </si>
  <si>
    <r>
      <t>Reference of the full global carbon budget 2015:</t>
    </r>
    <r>
      <rPr>
        <b/>
        <sz val="12"/>
        <color rgb="FFFF0000"/>
        <rFont val="Calibri"/>
        <family val="2"/>
        <charset val="1"/>
      </rPr>
      <t>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r>
  </si>
  <si>
    <t>Further information is available on: http://wwwglobalcarbonprojectorg/carbonbudget</t>
  </si>
  <si>
    <t>References to previous updates of the Global Carbon Budget by the Global Carbon Project:</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</si>
  <si>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</si>
  <si>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</si>
  <si>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</si>
  <si>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</si>
  <si>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</si>
  <si>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</si>
  <si>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</si>
  <si>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</si>
  <si>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</si>
  <si>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</si>
  <si>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c.lequere@uea.ac.uk</t>
  </si>
  <si>
    <t>Last updated on 4 December 2015.</t>
  </si>
  <si>
    <r>
      <t>Version 1.1</t>
    </r>
    <r>
      <rPr>
        <sz val="12"/>
        <color rgb="FFFF0000"/>
        <rFont val="Calibri"/>
        <family val="2"/>
        <charset val="1"/>
      </rPr>
      <t>(Global_Carbon_Budget_2015_v1.1.xlsx)</t>
    </r>
  </si>
  <si>
    <r>
      <t>All values in billion tonnes of carbon per year (GtC/yr), for the globe. For values in billion tonnes of carbon dioxide (GtCO</t>
    </r>
    <r>
      <rPr>
        <vertAlign val="subscript"/>
        <sz val="12"/>
        <color rgb="FFFF00FF"/>
        <rFont val="Calibri"/>
        <family val="2"/>
        <charset val="1"/>
      </rPr>
      <t>2</t>
    </r>
    <r>
      <rPr>
        <sz val="12"/>
        <color rgb="FFFF00FF"/>
        <rFont val="Calibri"/>
        <family val="2"/>
        <charset val="1"/>
      </rPr>
      <t>) per year, multiply the numbers below by 3.664.</t>
    </r>
  </si>
  <si>
    <t>Note: 1 billion tonnes C = 1 petagram of carbon (10^15 gC) = 1 gigatonne C = 3.664 billion tonnes of CO2</t>
  </si>
  <si>
    <t>All uncertainties represent ± 1 sigma error (68 % chances of being in the range provided)</t>
  </si>
  <si>
    <t>Emissions from fossil fuel combustion and cement production (uncertainty of ±5% for a ± 1 sigma confidence level):</t>
  </si>
  <si>
    <r>
      <t>Cite as:</t>
    </r>
    <r>
      <rPr>
        <sz val="12"/>
        <rFont val="Calibri"/>
        <family val="2"/>
        <charset val="1"/>
      </rPr>
      <t>Boden, TA, Marland, G and Andres, RJ 2013. Global, Regional, and National Fossil-Fuel CO2 Emissions, Carbon Dioxide Information Analysis Center, Oak Ridge National Laboratory, U.S. Department of Energy, Oak Ridge, Tenn., USA doi 10.3334/CDIAC/00001_V2013</t>
    </r>
  </si>
  <si>
    <t>1959-2011 estimates for fossil fuel combustion are from the Carbon Dioxide Information Analysis Center (CDIAC) at Oak Ridge National Laboratory.  http://cdiac.ornl.gov/trends/emis/meth_reg.html</t>
  </si>
  <si>
    <r>
      <t>2012, 2013 and 2014 estimates are based on energy statistics published by BP</t>
    </r>
    <r>
      <rPr>
        <sz val="12"/>
        <color rgb="FFFF0000"/>
        <rFont val="Calibri"/>
        <family val="2"/>
        <charset val="1"/>
      </rPr>
      <t>(data in red in Column B)</t>
    </r>
    <r>
      <rPr>
        <sz val="12"/>
        <color rgb="FF000000"/>
        <rFont val="Calibri"/>
        <family val="2"/>
        <charset val="1"/>
      </rPr>
      <t>.</t>
    </r>
    <r>
      <rPr>
        <sz val="12"/>
        <rFont val="Calibri"/>
        <family val="2"/>
        <charset val="1"/>
      </rPr>
      <t>http://www.bp.com/sectionbodycopy.do?categoryId=7500&amp;contentId=7068481</t>
    </r>
  </si>
  <si>
    <t>Emissions from cement production were estimated by CDIAC based on cement production data from the US Geological Survey.</t>
  </si>
  <si>
    <t>Emissions from land-use change (uncertainty of ±0.5 GtC/yr):</t>
  </si>
  <si>
    <r>
      <t>Cite as:</t>
    </r>
    <r>
      <rPr>
        <sz val="12"/>
        <color rgb="FF000000"/>
        <rFont val="Calibri"/>
        <family val="2"/>
        <charset val="1"/>
      </rPr>
      <t>Houghton, RA, van der Werf, GR, DeFries, RS, Hansen, MC, House, JI, Le Quéré, C, Pongratz, J and Ramankutty, N 2012. Chapter G2 Carbon emissions from land use and land-cover change, Biogeosciences, 9, 5125-5142. Doi: 10.5194/bgd-9-835-2012    </t>
    </r>
  </si>
  <si>
    <t>1959-2010 estimates are mainly based on agriculture statistics of the Food and Agriculture Organization</t>
  </si>
  <si>
    <r>
      <t>1997-2014 include interannual variability as captured by satellite-based fire emissions</t>
    </r>
    <r>
      <rPr>
        <sz val="12"/>
        <color rgb="FFFF0000"/>
        <rFont val="Calibri"/>
        <family val="2"/>
        <charset val="1"/>
      </rPr>
      <t>(data in red in Column C)</t>
    </r>
    <r>
      <rPr>
        <sz val="12"/>
        <color rgb="FF000000"/>
        <rFont val="Calibri"/>
        <family val="2"/>
        <charset val="1"/>
      </rPr>
      <t>.</t>
    </r>
  </si>
  <si>
    <t>The atmospheric CO2 growth rate (variable uncertainty averaging 0.18 GtC/yr during 1980-2011) is estimated directly from atmospheric CO2 concentration measurements, and provided by the US National Oceanic and Atmospheric Administration Earth System Research Laboratory (NOAA/ESRL).  http://www.esrl.noaa.gov/gmd/ccgg/trends/global.html</t>
  </si>
  <si>
    <r>
      <t>Cite as:</t>
    </r>
    <r>
      <rPr>
        <sz val="12"/>
        <color rgb="FF000000"/>
        <rFont val="Calibri"/>
        <family val="2"/>
        <charset val="1"/>
      </rPr>
      <t>Edward Dlugokencky and Pieter Tans, NOAA/ESRL (www.esrl.noaa.gov/gmd/ccgg/trends/)</t>
    </r>
  </si>
  <si>
    <t>1959-1980 are based on Mauna Loa and South Pole stations as observed by the CO2 Program at Scripps Institution of Oceanography. http://scrippsco2.ucsd.edu/data/atmospheric_co2.html</t>
  </si>
  <si>
    <t>1980-2014 are global averages estimated from multiple stations by NOAA/ESRL.</t>
  </si>
  <si>
    <r>
      <t>The ocean sink  (uncertainty of ±0.5 GtC/yr)</t>
    </r>
    <r>
      <rPr>
        <sz val="12"/>
        <rFont val="Calibri"/>
        <family val="2"/>
        <charset val="1"/>
      </rPr>
      <t>was estimated a combination of global ocean biogeochemistry models. How to cite: Le Quéré et al. 2013 (see Summary)</t>
    </r>
    <r>
      <rPr>
        <b/>
        <sz val="12"/>
        <rFont val="Calibri"/>
        <family val="2"/>
        <charset val="1"/>
      </rPr>
      <t/>
    </r>
  </si>
  <si>
    <r>
      <t>The land sink (uncertainty of ±0.8 GtC/yr on average)</t>
    </r>
    <r>
      <rPr>
        <sz val="12"/>
        <rFont val="Calibri"/>
        <family val="2"/>
        <charset val="1"/>
      </rPr>
      <t>was estimated from the residual of the other budget terms: land_sink = fossil_fuel + land_use_change - atm_growth - ocean_sink.</t>
    </r>
  </si>
  <si>
    <r>
      <t>Cite as:</t>
    </r>
    <r>
      <rPr>
        <sz val="12"/>
        <color rgb="FF000000"/>
        <rFont val="Calibri"/>
        <family val="2"/>
        <charset val="1"/>
      </rPr>
      <t>Le Quéré et al. 2015 (see Summary)</t>
    </r>
  </si>
  <si>
    <r>
      <t>1997-2014 preliminary land-use change data</t>
    </r>
    <r>
      <rPr>
        <sz val="12"/>
        <color rgb="FFFF0000"/>
        <rFont val="Calibri"/>
        <family val="2"/>
        <charset val="1"/>
      </rPr>
      <t>(data in red in Column F)</t>
    </r>
    <r>
      <rPr>
        <sz val="12"/>
        <rFont val="Calibri"/>
        <family val="2"/>
        <charset val="1"/>
      </rPr>
      <t>.</t>
    </r>
  </si>
  <si>
    <t>Year</t>
  </si>
  <si>
    <t>fossil fuel and cement emissions</t>
  </si>
  <si>
    <t>land-use change emissions</t>
  </si>
  <si>
    <t>atmospheric growth</t>
  </si>
  <si>
    <t>ocean sink</t>
  </si>
  <si>
    <t>land sink</t>
  </si>
  <si>
    <t>Fossil fuel and cement production emissions by fuel type</t>
  </si>
  <si>
    <r>
      <t>All values in million tonnes of carbon per year (MtC/yr), except the per capita emissions which are in tonnes of carbon per person per year (tC/person/yr). For values in million tonnes of CO</t>
    </r>
    <r>
      <rPr>
        <vertAlign val="subscript"/>
        <sz val="12"/>
        <rFont val="Calibri"/>
        <family val="2"/>
        <charset val="1"/>
      </rPr>
      <t>2</t>
    </r>
    <r>
      <rPr>
        <sz val="12"/>
        <rFont val="Calibri"/>
        <family val="2"/>
        <charset val="1"/>
      </rPr>
      <t>per year, multiply the values below by 3.664</t>
    </r>
  </si>
  <si>
    <r>
      <t>1MtC = 1 million tonne of carbon = 3.664 million tonnes of CO</t>
    </r>
    <r>
      <rPr>
        <vertAlign val="subscript"/>
        <sz val="12"/>
        <color rgb="FF000000"/>
        <rFont val="Calibri"/>
        <family val="2"/>
        <charset val="1"/>
      </rPr>
      <t>2</t>
    </r>
  </si>
  <si>
    <r>
      <t>Cite as</t>
    </r>
    <r>
      <rPr>
        <sz val="12"/>
        <rFont val="Calibri"/>
        <family val="2"/>
        <charset val="1"/>
      </rPr>
      <t>: Boden, TA, Marland, G and Andres, RJ 2013. Global, Regional, and National Fossil-Fuel CO2 Emissions, Carbon Dioxide Information Analysis Center, Oak Ridge National Laboratory, U.S. Department of Energy, Oak Ridge, Tenn., USA doi 10.3334/CDIAC/00001_V2013</t>
    </r>
  </si>
  <si>
    <t>Methods:</t>
  </si>
  <si>
    <r>
      <t>2012, 2013 and 2014 estimates are based on energy statistics published by BP</t>
    </r>
    <r>
      <rPr>
        <sz val="12"/>
        <color rgb="FFFF0000"/>
        <rFont val="Calibri"/>
        <family val="2"/>
        <charset val="1"/>
      </rPr>
      <t>(data in red)</t>
    </r>
    <r>
      <rPr>
        <sz val="12"/>
        <rFont val="Calibri"/>
        <family val="2"/>
        <charset val="1"/>
      </rPr>
      <t>http://www.bp.com/en/global/corporate/about-bp/energy-economics/statistical-review-of-world-energy.html</t>
    </r>
  </si>
  <si>
    <t>The uncertainty around the estimate is about ±5 % for a ± 1 sigma confidence level.</t>
  </si>
  <si>
    <t>MtC/yr</t>
  </si>
  <si>
    <t>Total</t>
  </si>
  <si>
    <t>Coal</t>
  </si>
  <si>
    <t>Oil</t>
  </si>
  <si>
    <t>Gas</t>
  </si>
  <si>
    <t>Cement</t>
  </si>
  <si>
    <t>Flaring</t>
  </si>
  <si>
    <t>Per Capita</t>
  </si>
  <si>
    <t>Total World</t>
  </si>
  <si>
    <t>Land-use change emissions</t>
  </si>
  <si>
    <r>
      <t>All values in billion tonnes of carbon per year (GtC/yr), for the globe. For values in billion tonnes of carbon dioxide (CO</t>
    </r>
    <r>
      <rPr>
        <vertAlign val="subscript"/>
        <sz val="12"/>
        <color rgb="FF000000"/>
        <rFont val="Calibri"/>
        <family val="2"/>
        <charset val="1"/>
      </rPr>
      <t>2</t>
    </r>
    <r>
      <rPr>
        <sz val="12"/>
        <color rgb="FF000000"/>
        <rFont val="Calibri"/>
        <family val="2"/>
        <charset val="1"/>
      </rPr>
      <t>) per year, multiply the numbers below by 3.664.</t>
    </r>
  </si>
  <si>
    <t>1 billion tonnes C = 1 petagram of carbon (10^15 gC) = 1 gigatonne C = 3.664 billion tonnes of CO2</t>
  </si>
  <si>
    <t>The data below represents the net flux of land-use change, based on the net balance between deforestation and forest regrowth along with other land-use changes</t>
  </si>
  <si>
    <r>
      <t>1997-2014 include interannual variability as captured by satellite-based fire emissions</t>
    </r>
    <r>
      <rPr>
        <sz val="12"/>
        <color rgb="FFFF0000"/>
        <rFont val="Calibri"/>
        <family val="2"/>
        <charset val="1"/>
      </rPr>
      <t>(data in red in Column B)</t>
    </r>
    <r>
      <rPr>
        <sz val="12"/>
        <rFont val="Calibri"/>
        <family val="2"/>
        <charset val="1"/>
      </rPr>
      <t>.</t>
    </r>
  </si>
  <si>
    <t>Cite individual estimates as:</t>
  </si>
  <si>
    <t>Bookkeeping</t>
  </si>
  <si>
    <t>Houghton, RA, van der Werf, GR, DeFries, RS, Hansen, MC, House, JI, Le Quéré, C, Pongratz, J and Ramankutty, N 2012. Chapter G2 Carbon emissions from land use and land-cover change, Biogeosciences, 9, 5125-5142. Doi: 10.5194/bgd-9-835-2012    </t>
  </si>
  <si>
    <t>GFED4 (deforestation regions only)</t>
  </si>
  <si>
    <t>van der Werf, GR, Randerson, JT, Giglio, L, Collatz, G J, Mu, M, Kasibhatla, P, Morton, DC, DeFries, RS, Jin, Y, and van Leeuwen, TT 2010. Global fire emissions and the contribution of deforestation, savanna, forest, agricultural, and peat fires (1997–2009), Atmospheric Chemistry and Physics, 10, 11707-11735</t>
  </si>
  <si>
    <t>CLM4.5-BGC</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</si>
  <si>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</si>
  <si>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ISAM</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</si>
  <si>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</si>
  <si>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t>JSBACH</t>
  </si>
  <si>
    <t>Reick, C. H., T. Raddatz, V. Brovkin, and Gayler, V.: The representation of natural and anthropogenic land cover change in MPI-ESM, Journal of Advances in Modeling Earth Systems, 5, 459–482, 2013.</t>
  </si>
  <si>
    <t>JULES</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</si>
  <si>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</si>
  <si>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ORCHIDEE</t>
  </si>
  <si>
    <t>Krinner, G., Viovy, N., de Noblet, N., Ogée, J., Friedlingstein, P., Ciais, P., Sitch, S., Polcher, J., and Prentice, I. C.: A dynamic global vegetation model for studies of the coupled atmosphere-biosphere system, Global Biogeochemical Cycles, 19, 1-33, 2005.</t>
  </si>
  <si>
    <t>LPJ-GUESS</t>
  </si>
  <si>
    <t>Smith, B, Prentice, IC and Sykes MT 2001. Representation of vegetation dynamics in the modelling of terrestrial ecosystems: comparing two contrasting approaches within European climate space Global Ecology and Biogeography 10(6): 621-637</t>
  </si>
  <si>
    <t>LPJ</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</si>
  <si>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</si>
  <si>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LPJmL</t>
  </si>
  <si>
    <t>Bondeau, A., Smith, P., Zaehle, S., Schaphoff, S., Lucht, W., Cramer, W., Gerten, D., Lotze-Campen, H., Müller, C., Reichstein, M., and Smith, B.: Modelling the role of agriculture for the 20th century global terrestrial carbon balance, Global Change Biology, 13, 1–28,, 2007.</t>
  </si>
  <si>
    <t>OCN</t>
  </si>
  <si>
    <t>Zaehle, S, and AD Friend, 2010. Carbon and Nitrogen Cycle Dynamics in the O-CN Land Surface Model: 1 Model Description, Site-Scale Evaluation, and Sensitivity to Parameter Estimates. Global C=Biogeocchemical Cycles 24 (1): GB1005 doi:10.1029/2009GB003521.</t>
  </si>
  <si>
    <t>VISIT</t>
  </si>
  <si>
    <t>Kato, E, Kinoshita, T, Ito, A, Kawamiya, M, Yamagata, Y 2013. Evaluation of spatially explicit emission scenario of land-use change and biomass burning using a process-based biogeochemical model Journal of Land Use Science, 8(1): 104-122</t>
  </si>
  <si>
    <t>Land-use change emissions used</t>
  </si>
  <si>
    <t>Individual model values</t>
  </si>
  <si>
    <t>Mean Model</t>
  </si>
  <si>
    <t>in the global carbon budget</t>
  </si>
  <si>
    <t>Bookkeeping</t>
  </si>
  <si>
    <t>GFED4.1            (in deforestation regions)</t>
  </si>
  <si>
    <t>CLM4.5BGC</t>
  </si>
  <si>
    <t>LPJml</t>
  </si>
  <si>
    <t>Ensemble</t>
  </si>
  <si>
    <r>
      <t>Ocean CO</t>
    </r>
    <r>
      <rPr>
        <b/>
        <vertAlign val="subscript"/>
        <sz val="12"/>
        <color rgb="FF000000"/>
        <rFont val="Calibri"/>
        <family val="2"/>
        <charset val="1"/>
      </rPr>
      <t>2</t>
    </r>
    <r>
      <rPr>
        <b/>
        <sz val="12"/>
        <color rgb="FF000000"/>
        <rFont val="Calibri"/>
        <family val="2"/>
        <charset val="1"/>
      </rPr>
      <t>sink (positive values represent a flux from the atmosphere to the ocean)</t>
    </r>
  </si>
  <si>
    <t>Methods:</t>
  </si>
  <si>
    <t>The ocean CO2 sink for the 1990s is based on observations (see cited studies below). The average anomalies from the model results, normalised to the observed mean for 1990-1999 are used for the annual values.</t>
  </si>
  <si>
    <t>Observational data sources used to compute the 1990-1999 average of 2.2 PgC/yr:</t>
  </si>
  <si>
    <t>McNeil, B. I., Matear, R. J., Key, R. M., Bullister, J. L., and Sarmiento, J. L. 2003. Anthropogenic CO2 uptake by the ocean based on the global chlorofluorocarbon data set, Science, 299, 235-239, 10.1126/science.1077429.</t>
  </si>
  <si>
    <t>Manning, A. C., and Keeling, R. F. 2006. Global oceanic and land biotic carbon sinks from the Scripps atmospheric oxygen flask sampling network, Tellus Series B-Chemical and Physical Meteorology, 58, 95-116, 10.1111/j.1600-0889.2006.00175.x.</t>
  </si>
  <si>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</si>
  <si>
    <t>Model results used to compute the annual values:</t>
  </si>
  <si>
    <t>NEMO-PlankTOM5</t>
  </si>
  <si>
    <t>Buitenhuis, ET, Rivkin, RB, Sailley, SF, Le Quéré, C 2010. Biogeochemical fluxes through microzooplankton. Global Biogeochemical Cycles 24.</t>
  </si>
  <si>
    <t>NEMO-PISCES (LSCE)</t>
  </si>
  <si>
    <t>Aumont, O and Bopp, L 2006. Globalizing results from ocean in situ iron fertilization studies. Global Biogeochemical Cycles 20(2).</t>
  </si>
  <si>
    <t>CCSM-BEC</t>
  </si>
  <si>
    <r>
      <t>Doney, SC, Lima, ID, Feely, RA, Glover, DM, Lindsay, K, Mahowald, N, Moore, JK and Wanninkhof, R 2009. Mechanisms governing interannual variability in upper-ocean inorganic carbon system and air-sea CO</t>
    </r>
    <r>
      <rPr>
        <vertAlign val="subscript"/>
        <sz val="12"/>
        <color rgb="FF000000"/>
        <rFont val="Calibri"/>
        <family val="2"/>
        <charset val="1"/>
      </rPr>
      <t>2</t>
    </r>
    <r>
      <rPr>
        <sz val="12"/>
        <color rgb="FF000000"/>
        <rFont val="Calibri"/>
        <family val="2"/>
        <charset val="1"/>
      </rPr>
      <t>fluxes: physical climate and atmospheric dust. Deep-Sea Res., II(56): 640-655.</t>
    </r>
  </si>
  <si>
    <t>MICOM-HAMOCC</t>
  </si>
  <si>
    <t>Assmann, KM, Bentsen, M, Segschneider, J and Heinze, C 2010. An isopycnic ocean carbon cycle model. Geoscientific Model Development, 3: 143-167.</t>
  </si>
  <si>
    <t>MPIOM-HAMOCC</t>
  </si>
  <si>
    <t>Ilyina, T, Six, K, Segschneider, J, Maier-Reimer, E, Li, H, and Núñez-Riboni, I 2013 The global ocean biogeochemistry model HAMOCC: Model architecture and performance as component of the MPI-Earth System Model in different CMIP5 experimental realizations, Journal of Advances in Modeling Earth Systems, doi: 10.1002/jame.20017.</t>
  </si>
  <si>
    <t>NEMO-PISCES (CNRM)</t>
  </si>
  <si>
    <t>Séférian R, Bopp, L, Gehlen, M, Orr, J, Ethé, C, Cadule, P, Aumont, O, Salas Y Mélia, D, Voldoire, A and Madec, G 2013 Skill assessment of three earth system models with common marine biogeochemistry. Climate Dynamics, 40, 2549–2573.</t>
  </si>
  <si>
    <t>CSIRO</t>
  </si>
  <si>
    <t>Oke PR, Griffin, DA, Schiller, A, Matear, R ., Fiedler, R, Mansbridge, J, Lenton, A, Cahill, M, Chamberlain, MA and Ridgway, K 2013. Evaluation of a near-global eddy-resolving ocean model. Geosci. Model Dev., 6, 591-615.</t>
  </si>
  <si>
    <t>MITgcm-REcoM2</t>
  </si>
  <si>
    <t>Hauck, J, C Völker, T Wang, M Hoppema, M Losch, and Wolf-Gladrow, D A: Seasonally different carbon flux changes in the Southern Ocean in response to the southern annular mode, Global Biogeochem. Cycles, 27, 1236-1245, 2013.</t>
  </si>
  <si>
    <t>Data products used to evaluate the results:</t>
  </si>
  <si>
    <t>Landschützer</t>
  </si>
  <si>
    <t>Landschützer P, Gruber N, Bakker DCE, Schuster U (2014) Recent variability of the global ocean carbon sink. Global Biogeochemical Cycles.</t>
  </si>
  <si>
    <t>Rödenbeck</t>
  </si>
  <si>
    <t>Rödenbeck, C, Bakker, DCE, Metzl, N, Olsen, A, Sabine, C, Cassar, N, Reum, F, Keeling, RF, and Heimann, M 2014. Interannual sea-air CO2 flux variability from an observation-driven
ocean mixed-layer scheme., Biogeosciences Discussions, doi: 10.5194/bgd-11-3167-2014, 2014. 3167-3207</t>
  </si>
  <si>
    <t>Ocean CO2 sink based on combining observations</t>
  </si>
  <si>
    <t>Data-based products</t>
  </si>
  <si>
    <t>year</t>
  </si>
  <si>
    <t>and models used in the global carbon budget</t>
  </si>
  <si>
    <t>MICOM-HAMOCC (NorESM-OC)</t>
  </si>
  <si>
    <t>Note: the data-based products include a pre-industrial steady state source of CO2 (of about 0.45 GtC/yr)</t>
  </si>
  <si>
    <t>average 1990-1999</t>
  </si>
  <si>
    <r>
      <t>Terrestrial CO</t>
    </r>
    <r>
      <rPr>
        <b/>
        <vertAlign val="subscript"/>
        <sz val="12"/>
        <color rgb="FF000000"/>
        <rFont val="Calibri"/>
        <family val="2"/>
        <charset val="1"/>
      </rPr>
      <t>2</t>
    </r>
    <r>
      <rPr>
        <b/>
        <sz val="12"/>
        <color rgb="FF000000"/>
        <rFont val="Calibri"/>
        <family val="2"/>
        <charset val="1"/>
      </rPr>
      <t>sink (positive values represent a flux from the atmosphere to the land)</t>
    </r>
  </si>
  <si>
    <r>
      <t>1997-2014 preliminary land-use change data</t>
    </r>
    <r>
      <rPr>
        <sz val="12"/>
        <color rgb="FFFF0000"/>
        <rFont val="Calibri"/>
        <family val="2"/>
        <charset val="1"/>
      </rPr>
      <t>(data in red in Column B)</t>
    </r>
    <r>
      <rPr>
        <sz val="12"/>
        <rFont val="Calibri"/>
        <family val="2"/>
        <charset val="1"/>
      </rPr>
      <t>.</t>
    </r>
  </si>
  <si>
    <t>Cite as:</t>
  </si>
  <si>
    <t>Terrestrial CO2 sink as a residual</t>
  </si>
  <si>
    <t>of the global carbon budget</t>
  </si>
  <si>
    <t>CLM4.5BGC</t>
  </si>
  <si>
    <r>
      <t>Historical CO</t>
    </r>
    <r>
      <rPr>
        <b/>
        <vertAlign val="subscript"/>
        <sz val="12"/>
        <color rgb="FF000000"/>
        <rFont val="Calibri"/>
        <family val="2"/>
        <charset val="1"/>
      </rPr>
      <t>2</t>
    </r>
    <r>
      <rPr>
        <b/>
        <sz val="12"/>
        <color rgb="FF000000"/>
        <rFont val="Calibri"/>
        <family val="2"/>
        <charset val="1"/>
      </rPr>
      <t>budget</t>
    </r>
  </si>
  <si>
    <t>Please note: The methods used to estimate the historical fluxes presented below differ from the carbon budget presented for 1959-2012. The atmospheric growth and ocean sink do not account for year-to-year variability.</t>
  </si>
  <si>
    <t>Uncertainties: see the original papers for uncertainties</t>
  </si>
  <si>
    <t>Fossil fuel combustion and cement production emissions:  Boden, TA, Marland, G and Andres, RJ 2015. Global, Regional, and National Fossil-Fuel CO2 Emissions, Carbon Dioxide Information Analysis Center, Oak Ridge National Laboratory, U.S. Department of Energy, Oak Ridge, Tenn., U.S.A.</t>
  </si>
  <si>
    <t>Land-use change emissions:  Houghton, RA, van der Werf, GR, DeFries, RS, Hansen, MC, House, JI, Le Quéré, C, Pongratz, J and Ramankutty, N 2012. Chapter G2 Carbon emissions from land use and land-cover change, Biogeosciences, 9, 5125-514.</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</si>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</sst>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
  </numFmts>
  <fonts count="20" x14ac:knownFonts="1">
    <font>
      <sz val="12"/>
      <color rgb="FF000000"/>
      <name val="Calibri"/>
      <family val="2"/>
      <charset val="1"/>
    </font>
    <font>
      <sz val="10"/>
      <name val="Arial"/>
      <family val="2"/>
      <charset val="1"/>
    </font>
    <font>
      <b/>
      <sz val="16"/>
      <color rgb="FF000000"/>
      <name val="Calibri"/>
      <family val="2"/>
      <charset val="1"/>
    </font>
    <font>
      <sz val="16"/>
      <color rgb="FF000000"/>
      <name val="Calibri"/>
      <family val="2"/>
      <charset val="1"/>
    </font>
    <font>
      <b/>
      <u/>
      <sz val="16"/>
      <color rgb="FF000000"/>
      <name val="Calibri"/>
      <family val="2"/>
      <charset val="1"/>
    </font>
    <font>
      <b/>
      <sz val="16"/>
      <color rgb="FFC0504D"/>
      <name val="Calibri"/>
      <family val="2"/>
      <charset val="1"/>
    </font>
    <font>
      <b/>
      <sz val="16"/>
      <name val="Calibri"/>
      <family val="2"/>
      <charset val="1"/>
    </font>
    <font>
      <b/>
      <sz val="12"/>
      <name val="Calibri"/>
      <family val="2"/>
      <charset val="1"/>
    </font>
    <font>
      <b/>
      <sz val="12"/>
      <color rgb="FFFF0000"/>
      <name val="Calibri"/>
      <family val="2"/>
      <charset val="1"/>
    </font>
    <font>
      <b/>
      <sz val="12"/>
      <color rgb="FF000000"/>
      <name val="Calibri"/>
      <family val="2"/>
      <charset val="1"/>
    </font>
    <font>
      <sz val="12"/>
      <color rgb="FFFF0000"/>
      <name val="Calibri"/>
      <family val="2"/>
      <charset val="1"/>
    </font>
    <font>
      <sz val="12"/>
      <color rgb="FFFF00FF"/>
      <name val="Calibri"/>
      <family val="2"/>
      <charset val="1"/>
    </font>
    <font>
      <vertAlign val="subscript"/>
      <sz val="12"/>
      <color rgb="FFFF00FF"/>
      <name val="Calibri"/>
      <family val="2"/>
      <charset val="1"/>
    </font>
    <font>
      <sz val="12"/>
      <name val="Calibri"/>
      <family val="2"/>
      <charset val="1"/>
    </font>
    <font>
      <u/>
      <sz val="12"/>
      <color rgb="FF0000FF"/>
      <name val="Calibri"/>
      <family val="2"/>
      <charset val="1"/>
    </font>
    <font>
      <b/>
      <sz val="12"/>
      <color rgb="FF0000FF"/>
      <name val="Calibri"/>
      <family val="2"/>
      <charset val="1"/>
    </font>
    <font>
      <vertAlign val="subscript"/>
      <sz val="12"/>
      <name val="Calibri"/>
      <family val="2"/>
      <charset val="1"/>
    </font>
    <font>
      <vertAlign val="subscript"/>
      <sz val="12"/>
      <color rgb="FF000000"/>
      <name val="Calibri"/>
      <family val="2"/>
      <charset val="1"/>
    </font>
    <font>
      <b/>
      <vertAlign val="subscript"/>
      <sz val="12"/>
      <color rgb="FF000000"/>
      <name val="Calibri"/>
      <family val="2"/>
      <charset val="1"/>
    </font>
    <font>
      <sz val="12"/>
      <color rgb="FF0000FF"/>
      <name val="Calibri"/>
      <family val="2"/>
      <charset val="1"/>
    </font>
  </fonts>
  <fills count="12">
    <fill>
      <patternFill patternType="none"/>
    </fill>
    <fill>
      <patternFill patternType="gray125"/>
    </fill>
    <fill>
      <patternFill patternType="solid">
        <fgColor rgb="FFFCD5B5"/>
        <bgColor rgb="FFFFC7CE"/>
      </patternFill>
    </fill>
    <fill>
      <patternFill patternType="solid">
        <fgColor rgb="FFFDEADA"/>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CD5B5"/>
      </patternFill>
    </fill>
    <fill>
      <patternFill patternType="solid">
        <fgColor rgb="FFCCCCFF"/>
        <bgColor rgb="FFD9D9D9"/>
      </patternFill>
    </fill>
    <fill>
      <patternFill patternType="solid">
        <fgColor rgb="FF00FF00"/>
        <bgColor rgb="FF00B050"/>
      </patternFill>
    </fill>
    <fill>
      <patternFill patternType="solid">
        <fgColor rgb="FFCCFFFF"/>
        <bgColor rgb="FFCCFFFF"/>
      </patternFill>
    </fill>
    <fill>
      <patternFill patternType="solid">
        <fgColor rgb="FFBFBFBF"/>
        <bgColor rgb="FFC0C0C0"/>
      </patternFill>
    </fill>
    <fill>
      <patternFill patternType="solid">
        <fgColor rgb="FFFFFFFF"/>
        <bgColor rgb="FFFDEADA"/>
      </patternFill>
    </fill>
  </fills>
  <borders count="10">
    <border>
      <left/>
      <right/>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top style="thin">
        <color rgb="FFC0C0C0"/>
      </top>
      <bottom style="thin">
        <color rgb="FFC0C0C0"/>
      </bottom>
      <diagonal/>
    </border>
    <border>
      <left/>
      <right style="thin">
        <color rgb="FFD9D9D9"/>
      </right>
      <top style="thin">
        <color rgb="FFD9D9D9"/>
      </top>
      <bottom style="thin">
        <color rgb="FFD9D9D9"/>
      </bottom>
      <diagonal/>
    </border>
    <border>
      <left/>
      <right style="thin">
        <color rgb="FFC0C0C0"/>
      </right>
      <top style="thin">
        <color rgb="FFC0C0C0"/>
      </top>
      <bottom style="thin">
        <color rgb="FFC0C0C0"/>
      </bottom>
      <diagonal/>
    </border>
    <border>
      <left/>
      <right/>
      <top style="thin">
        <color rgb="FFD9D9D9"/>
      </top>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right/>
      <top style="thin">
        <color rgb="FF7F7F7F"/>
      </top>
      <bottom/>
      <diagonal/>
    </border>
  </borders>
  <cellStyleXfs count="3">
    <xf numFmtId="0" fontId="0" fillId="0" borderId="0"/>
    <xf numFmtId="0" fontId="14" fillId="0" borderId="0" applyBorder="0" applyProtection="0"/>
    <xf numFmtId="0" fontId="1" fillId="0" borderId="0"/>
  </cellStyleXfs>
  <cellXfs count="156">
    <xf numFmtId="0" fontId="0" fillId="0" borderId="0" xfId="0"/>
    <xf numFmtId="0" fontId="13" fillId="10" borderId="0" xfId="0" applyFont="1" applyFill="1" applyBorder="1" applyAlignment="1">
      <alignment horizontal="left"/>
    </xf>
    <xf numFmtId="0" fontId="0" fillId="0" borderId="0" xfId="0" applyAlignment="1">
      <alignment horizontal="left"/>
    </xf>
    <xf numFmtId="0" fontId="2" fillId="2" borderId="0" xfId="0" applyFont="1" applyFill="1" applyAlignment="1">
      <alignment horizontal="left" vertical="center" wrapText="1"/>
    </xf>
    <xf numFmtId="0" fontId="0" fillId="2" borderId="0" xfId="0" applyFill="1" applyAlignment="1">
      <alignment horizontal="left"/>
    </xf>
    <xf numFmtId="0" fontId="4" fillId="2" borderId="0" xfId="0" applyFont="1" applyFill="1" applyAlignment="1">
      <alignment horizontal="left" vertical="center" wrapText="1"/>
    </xf>
    <xf numFmtId="0" fontId="0" fillId="0" borderId="0" xfId="0" applyFont="1" applyAlignment="1">
      <alignment horizontal="left"/>
    </xf>
    <xf numFmtId="0" fontId="7" fillId="2" borderId="0" xfId="0" applyFont="1" applyFill="1" applyAlignment="1">
      <alignment horizontal="left" vertical="center" wrapText="1"/>
    </xf>
    <xf numFmtId="0" fontId="7" fillId="2" borderId="0" xfId="0" applyFont="1" applyFill="1" applyAlignment="1">
      <alignment horizontal="left" vertical="center"/>
    </xf>
    <xf numFmtId="0" fontId="9" fillId="2" borderId="0" xfId="0" applyFont="1" applyFill="1" applyAlignment="1">
      <alignment horizontal="left"/>
    </xf>
    <xf numFmtId="0" fontId="0" fillId="2" borderId="0" xfId="0" applyFont="1" applyFill="1" applyAlignment="1">
      <alignment horizontal="left"/>
    </xf>
    <xf numFmtId="0" fontId="0" fillId="2" borderId="0" xfId="0" applyFont="1" applyFill="1" applyAlignment="1">
      <alignment horizontal="left" wrapText="1"/>
    </xf>
    <xf numFmtId="0" fontId="0" fillId="2" borderId="0" xfId="0" applyFont="1" applyFill="1" applyAlignment="1">
      <alignment horizontal="left" vertical="center"/>
    </xf>
    <xf numFmtId="0" fontId="0" fillId="0" borderId="0" xfId="0" applyAlignment="1">
      <alignment horizontal="left"/>
    </xf>
    <xf numFmtId="0" fontId="10" fillId="2" borderId="0" xfId="0" applyFont="1" applyFill="1" applyAlignment="1">
      <alignment horizontal="left" vertical="center"/>
    </xf>
    <xf numFmtId="0" fontId="0" fillId="3" borderId="0" xfId="0" applyFill="1" applyAlignment="1">
      <alignment horizontal="left"/>
    </xf>
    <xf numFmtId="0" fontId="8" fillId="2" borderId="0" xfId="0" applyFont="1" applyFill="1" applyAlignment="1">
      <alignment horizontal="left" vertical="center"/>
    </xf>
    <xf numFmtId="0" fontId="0" fillId="0" borderId="0" xfId="0" applyFont="1"/>
    <xf numFmtId="0" fontId="0" fillId="0" borderId="0" xfId="0" applyFont="1" applyAlignment="1">
      <alignment wrapText="1"/>
    </xf>
    <xf numFmtId="0" fontId="11" fillId="4" borderId="0" xfId="0" applyFont="1" applyFill="1" applyBorder="1"/>
    <xf numFmtId="0" fontId="0" fillId="4" borderId="0" xfId="0" applyFont="1" applyFill="1"/>
    <xf numFmtId="0" fontId="0" fillId="0" borderId="0" xfId="0" applyFont="1"/>
    <xf numFmtId="0" fontId="11" fillId="0" borderId="0" xfId="0" applyFont="1"/>
    <xf numFmtId="0" fontId="11" fillId="4" borderId="0" xfId="0" applyFont="1" applyFill="1"/>
    <xf numFmtId="0" fontId="11" fillId="0" borderId="0" xfId="0" applyFont="1"/>
    <xf numFmtId="0" fontId="0" fillId="4" borderId="0" xfId="0" applyFont="1" applyFill="1" applyBorder="1"/>
    <xf numFmtId="0" fontId="9" fillId="5" borderId="0" xfId="0" applyFont="1" applyFill="1" applyBorder="1"/>
    <xf numFmtId="0" fontId="0" fillId="5" borderId="0" xfId="0" applyFont="1" applyFill="1" applyBorder="1"/>
    <xf numFmtId="0" fontId="7" fillId="5" borderId="0" xfId="0" applyFont="1" applyFill="1" applyBorder="1"/>
    <xf numFmtId="0" fontId="13" fillId="5" borderId="0" xfId="1" applyFont="1" applyFill="1" applyBorder="1" applyAlignment="1" applyProtection="1"/>
    <xf numFmtId="0" fontId="0" fillId="5" borderId="0" xfId="0" applyFont="1" applyFill="1"/>
    <xf numFmtId="0" fontId="13" fillId="5" borderId="0" xfId="0" applyFont="1" applyFill="1"/>
    <xf numFmtId="0" fontId="9" fillId="6" borderId="0" xfId="0" applyFont="1" applyFill="1" applyBorder="1"/>
    <xf numFmtId="0" fontId="0" fillId="6" borderId="0" xfId="0" applyFont="1" applyFill="1"/>
    <xf numFmtId="0" fontId="0" fillId="6" borderId="0" xfId="0" applyFont="1" applyFill="1" applyBorder="1"/>
    <xf numFmtId="0" fontId="15" fillId="5" borderId="0" xfId="1" applyFont="1" applyFill="1" applyBorder="1" applyAlignment="1" applyProtection="1"/>
    <xf numFmtId="0" fontId="7" fillId="7" borderId="0" xfId="0" applyFont="1" applyFill="1" applyBorder="1"/>
    <xf numFmtId="0" fontId="9" fillId="7" borderId="0" xfId="0" applyFont="1" applyFill="1" applyBorder="1"/>
    <xf numFmtId="0" fontId="7" fillId="8" borderId="0" xfId="0" applyFont="1" applyFill="1" applyBorder="1"/>
    <xf numFmtId="0" fontId="0" fillId="8" borderId="0" xfId="0" applyFont="1" applyFill="1" applyBorder="1"/>
    <xf numFmtId="0" fontId="9" fillId="8" borderId="0" xfId="0" applyFont="1" applyFill="1" applyBorder="1"/>
    <xf numFmtId="0" fontId="13" fillId="8" borderId="0" xfId="0" applyFont="1" applyFill="1" applyBorder="1"/>
    <xf numFmtId="0" fontId="0" fillId="0" borderId="0" xfId="0" applyFont="1" applyAlignment="1">
      <alignment wrapText="1"/>
    </xf>
    <xf numFmtId="2" fontId="0" fillId="0" borderId="0" xfId="0" applyNumberFormat="1" applyFont="1"/>
    <xf numFmtId="2" fontId="13" fillId="0" borderId="0" xfId="0" applyNumberFormat="1" applyFont="1"/>
    <xf numFmtId="0" fontId="0" fillId="0" borderId="0" xfId="0"/>
    <xf numFmtId="2" fontId="0" fillId="0" borderId="0" xfId="0" applyNumberFormat="1"/>
    <xf numFmtId="164" fontId="0" fillId="0" borderId="0" xfId="0" applyNumberFormat="1" applyFont="1"/>
    <xf numFmtId="2" fontId="10" fillId="0" borderId="0" xfId="0" applyNumberFormat="1" applyFont="1"/>
    <xf numFmtId="2" fontId="10" fillId="0" borderId="0" xfId="0" applyNumberFormat="1" applyFont="1" applyAlignment="1">
      <alignment wrapText="1"/>
    </xf>
    <xf numFmtId="2" fontId="0" fillId="0" borderId="0" xfId="0" applyNumberFormat="1" applyFont="1"/>
    <xf numFmtId="0" fontId="9" fillId="0" borderId="0" xfId="0" applyFont="1"/>
    <xf numFmtId="0" fontId="9" fillId="4" borderId="0" xfId="0" applyFont="1" applyFill="1"/>
    <xf numFmtId="2" fontId="0" fillId="4" borderId="0" xfId="0" applyNumberFormat="1" applyFont="1" applyFill="1"/>
    <xf numFmtId="0" fontId="0" fillId="0" borderId="0" xfId="0" applyFont="1" applyAlignment="1">
      <alignment horizontal="left"/>
    </xf>
    <xf numFmtId="0" fontId="13" fillId="9" borderId="0" xfId="0" applyFont="1" applyFill="1" applyAlignment="1"/>
    <xf numFmtId="0" fontId="0" fillId="9" borderId="0" xfId="0" applyFont="1" applyFill="1" applyAlignment="1"/>
    <xf numFmtId="0" fontId="0" fillId="9" borderId="0" xfId="0" applyFont="1" applyFill="1"/>
    <xf numFmtId="0" fontId="0" fillId="7" borderId="0" xfId="0" applyFont="1" applyFill="1"/>
    <xf numFmtId="0" fontId="0" fillId="7" borderId="0" xfId="0" applyFont="1" applyFill="1" applyAlignment="1">
      <alignment wrapText="1"/>
    </xf>
    <xf numFmtId="2" fontId="0" fillId="7" borderId="0" xfId="0" applyNumberFormat="1" applyFont="1" applyFill="1" applyAlignment="1">
      <alignment wrapText="1"/>
    </xf>
    <xf numFmtId="0" fontId="7" fillId="5" borderId="0" xfId="0" applyFont="1" applyFill="1" applyAlignment="1"/>
    <xf numFmtId="0" fontId="7" fillId="5" borderId="0" xfId="0" applyFont="1" applyFill="1"/>
    <xf numFmtId="2" fontId="7" fillId="5" borderId="0" xfId="0" applyNumberFormat="1" applyFont="1" applyFill="1"/>
    <xf numFmtId="0" fontId="7" fillId="5" borderId="0" xfId="0" applyFont="1" applyFill="1" applyAlignment="1">
      <alignment wrapText="1"/>
    </xf>
    <xf numFmtId="0" fontId="0" fillId="5" borderId="0" xfId="0" applyFont="1" applyFill="1" applyAlignment="1">
      <alignment wrapText="1"/>
    </xf>
    <xf numFmtId="2" fontId="0" fillId="5" borderId="0" xfId="0" applyNumberFormat="1" applyFont="1" applyFill="1" applyAlignment="1">
      <alignment wrapText="1"/>
    </xf>
    <xf numFmtId="0" fontId="13" fillId="5" borderId="0" xfId="0" applyFont="1" applyFill="1" applyAlignment="1">
      <alignment horizontal="left"/>
    </xf>
    <xf numFmtId="2" fontId="0" fillId="5" borderId="0" xfId="0" applyNumberFormat="1" applyFont="1" applyFill="1"/>
    <xf numFmtId="0" fontId="0" fillId="0" borderId="1" xfId="0" applyFont="1" applyBorder="1" applyAlignment="1">
      <alignment horizontal="center" vertical="center" wrapText="1"/>
    </xf>
    <xf numFmtId="2" fontId="0" fillId="0" borderId="1" xfId="0" applyNumberFormat="1" applyFont="1" applyBorder="1" applyAlignment="1">
      <alignment horizontal="center" vertical="center" wrapText="1"/>
    </xf>
    <xf numFmtId="0" fontId="0" fillId="0" borderId="2" xfId="0" applyFont="1" applyBorder="1" applyAlignment="1">
      <alignment horizontal="center" vertical="center" wrapText="1"/>
    </xf>
    <xf numFmtId="0" fontId="0" fillId="11"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0" fillId="0" borderId="2" xfId="0" applyFont="1" applyBorder="1" applyAlignment="1">
      <alignment horizontal="right"/>
    </xf>
    <xf numFmtId="0" fontId="0" fillId="0" borderId="2" xfId="0" applyFont="1" applyBorder="1"/>
    <xf numFmtId="0" fontId="9" fillId="0" borderId="2" xfId="0" applyFont="1" applyBorder="1"/>
    <xf numFmtId="0" fontId="0" fillId="0" borderId="3" xfId="0" applyFont="1" applyBorder="1"/>
    <xf numFmtId="0" fontId="0" fillId="0" borderId="4" xfId="0" applyFont="1" applyBorder="1"/>
    <xf numFmtId="0" fontId="0" fillId="0" borderId="2" xfId="0" applyFont="1" applyBorder="1"/>
    <xf numFmtId="0" fontId="9" fillId="0" borderId="2" xfId="0" applyFont="1" applyBorder="1"/>
    <xf numFmtId="0" fontId="0" fillId="0" borderId="2" xfId="0" applyFont="1" applyBorder="1" applyAlignment="1">
      <alignment horizontal="right"/>
    </xf>
    <xf numFmtId="0" fontId="0" fillId="0" borderId="0" xfId="0" applyFont="1" applyBorder="1"/>
    <xf numFmtId="2" fontId="0" fillId="0" borderId="0" xfId="0" applyNumberFormat="1" applyFont="1" applyBorder="1"/>
    <xf numFmtId="1" fontId="0" fillId="0" borderId="5" xfId="0" applyNumberFormat="1" applyFont="1" applyBorder="1"/>
    <xf numFmtId="2" fontId="0" fillId="0" borderId="2" xfId="0" applyNumberFormat="1" applyFont="1" applyBorder="1"/>
    <xf numFmtId="1" fontId="0" fillId="0" borderId="2" xfId="0" applyNumberFormat="1" applyFont="1" applyBorder="1"/>
    <xf numFmtId="1" fontId="9" fillId="0" borderId="2" xfId="0" applyNumberFormat="1" applyFont="1" applyBorder="1"/>
    <xf numFmtId="0" fontId="9" fillId="0" borderId="2" xfId="0" applyFont="1" applyBorder="1" applyAlignment="1">
      <alignment horizontal="right"/>
    </xf>
    <xf numFmtId="1" fontId="0" fillId="0" borderId="0" xfId="0" applyNumberFormat="1" applyFont="1" applyBorder="1"/>
    <xf numFmtId="1" fontId="0" fillId="0" borderId="3" xfId="0" applyNumberFormat="1" applyFont="1" applyBorder="1"/>
    <xf numFmtId="1" fontId="10" fillId="0" borderId="0" xfId="0" applyNumberFormat="1" applyFont="1" applyBorder="1"/>
    <xf numFmtId="2" fontId="10" fillId="0" borderId="0" xfId="0" applyNumberFormat="1" applyFont="1" applyBorder="1"/>
    <xf numFmtId="0" fontId="13" fillId="0" borderId="6" xfId="0" applyFont="1" applyBorder="1"/>
    <xf numFmtId="0" fontId="10" fillId="0" borderId="0" xfId="0" applyFont="1" applyBorder="1"/>
    <xf numFmtId="0" fontId="0" fillId="0" borderId="7" xfId="0" applyFont="1" applyBorder="1"/>
    <xf numFmtId="0" fontId="0" fillId="0" borderId="8" xfId="0" applyFont="1" applyBorder="1"/>
    <xf numFmtId="0" fontId="9" fillId="0" borderId="8" xfId="0" applyFont="1" applyBorder="1"/>
    <xf numFmtId="1" fontId="10" fillId="0" borderId="0" xfId="0" applyNumberFormat="1" applyFont="1"/>
    <xf numFmtId="1" fontId="0" fillId="11" borderId="2" xfId="0" applyNumberFormat="1" applyFont="1" applyFill="1" applyBorder="1"/>
    <xf numFmtId="0" fontId="0" fillId="11" borderId="2" xfId="0" applyFont="1" applyFill="1" applyBorder="1"/>
    <xf numFmtId="1" fontId="0" fillId="0" borderId="0" xfId="0" applyNumberFormat="1" applyFont="1"/>
    <xf numFmtId="0" fontId="13" fillId="7" borderId="0" xfId="0" applyFont="1" applyFill="1" applyAlignment="1"/>
    <xf numFmtId="0" fontId="13" fillId="10" borderId="0" xfId="0" applyFont="1" applyFill="1" applyAlignment="1"/>
    <xf numFmtId="0" fontId="0" fillId="10" borderId="0" xfId="0" applyFont="1" applyFill="1"/>
    <xf numFmtId="0" fontId="9" fillId="5" borderId="0" xfId="0" applyFont="1" applyFill="1"/>
    <xf numFmtId="0" fontId="13" fillId="0" borderId="0" xfId="0" applyFont="1"/>
    <xf numFmtId="0" fontId="13" fillId="5" borderId="0" xfId="0" applyFont="1" applyFill="1" applyAlignment="1">
      <alignment vertical="center"/>
    </xf>
    <xf numFmtId="0" fontId="13" fillId="10" borderId="0" xfId="0" applyFont="1" applyFill="1" applyAlignment="1">
      <alignment vertical="top" wrapText="1"/>
    </xf>
    <xf numFmtId="0" fontId="0" fillId="5" borderId="0" xfId="0" applyFont="1" applyFill="1" applyBorder="1" applyAlignment="1">
      <alignment horizontal="left" vertical="top" wrapText="1"/>
    </xf>
    <xf numFmtId="0" fontId="0" fillId="10" borderId="0" xfId="0" applyFont="1" applyFill="1" applyBorder="1" applyAlignment="1">
      <alignment horizontal="left" vertical="top" wrapText="1"/>
    </xf>
    <xf numFmtId="0" fontId="0" fillId="5" borderId="0" xfId="0" applyFont="1" applyFill="1" applyBorder="1" applyAlignment="1">
      <alignment vertical="top" wrapText="1"/>
    </xf>
    <xf numFmtId="0" fontId="13" fillId="0" borderId="0" xfId="2" applyFont="1"/>
    <xf numFmtId="0" fontId="0" fillId="0" borderId="0" xfId="0" applyFont="1" applyBorder="1" applyAlignment="1">
      <alignment vertical="top"/>
    </xf>
    <xf numFmtId="165" fontId="13" fillId="0" borderId="0" xfId="2" applyNumberFormat="1" applyFont="1" applyAlignment="1"/>
    <xf numFmtId="0" fontId="13" fillId="0" borderId="0" xfId="2" applyFont="1" applyAlignment="1"/>
    <xf numFmtId="0" fontId="13" fillId="0" borderId="0" xfId="0" applyFont="1" applyBorder="1" applyAlignment="1">
      <alignment horizontal="center" vertical="center"/>
    </xf>
    <xf numFmtId="0" fontId="0" fillId="0" borderId="0" xfId="0" applyFont="1" applyAlignment="1"/>
    <xf numFmtId="0" fontId="13" fillId="0" borderId="0" xfId="2" applyFont="1" applyAlignment="1">
      <alignment wrapText="1"/>
    </xf>
    <xf numFmtId="0" fontId="0" fillId="0" borderId="0" xfId="0" applyFont="1" applyBorder="1" applyAlignment="1">
      <alignment vertical="top" wrapText="1"/>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0" fontId="0" fillId="0" borderId="0" xfId="0" applyFont="1" applyBorder="1" applyAlignment="1">
      <alignment horizontal="center" vertical="center" wrapText="1"/>
    </xf>
    <xf numFmtId="2" fontId="13" fillId="0" borderId="0" xfId="2" applyNumberFormat="1" applyFont="1"/>
    <xf numFmtId="2" fontId="0" fillId="0" borderId="0" xfId="0" applyNumberFormat="1" applyFont="1" applyAlignment="1">
      <alignment horizontal="right"/>
    </xf>
    <xf numFmtId="164" fontId="13" fillId="0" borderId="0" xfId="2" applyNumberFormat="1" applyFont="1"/>
    <xf numFmtId="2" fontId="0" fillId="0" borderId="0" xfId="0" applyNumberFormat="1" applyFont="1" applyBorder="1" applyAlignment="1">
      <alignment vertical="top" wrapText="1"/>
    </xf>
    <xf numFmtId="165" fontId="0" fillId="0" borderId="0" xfId="0" applyNumberFormat="1" applyFont="1" applyAlignment="1">
      <alignment wrapText="1"/>
    </xf>
    <xf numFmtId="2" fontId="0" fillId="10" borderId="0" xfId="0" applyNumberFormat="1" applyFont="1" applyFill="1"/>
    <xf numFmtId="0" fontId="13" fillId="10" borderId="0" xfId="0" applyFont="1" applyFill="1"/>
    <xf numFmtId="0" fontId="7" fillId="10" borderId="0" xfId="0" applyFont="1" applyFill="1"/>
    <xf numFmtId="0" fontId="9" fillId="10" borderId="0" xfId="0" applyFont="1" applyFill="1"/>
    <xf numFmtId="0" fontId="13" fillId="10" borderId="0" xfId="0" applyFont="1" applyFill="1" applyAlignment="1">
      <alignment horizontal="left" wrapText="1"/>
    </xf>
    <xf numFmtId="0" fontId="0" fillId="10" borderId="0" xfId="0" applyFont="1" applyFill="1" applyAlignment="1">
      <alignment wrapText="1"/>
    </xf>
    <xf numFmtId="2" fontId="0" fillId="0" borderId="0" xfId="0" applyNumberFormat="1" applyFont="1" applyAlignment="1">
      <alignment horizontal="left"/>
    </xf>
    <xf numFmtId="2" fontId="0" fillId="0" borderId="0" xfId="0" applyNumberFormat="1" applyFont="1" applyAlignment="1">
      <alignment vertical="top"/>
    </xf>
    <xf numFmtId="0" fontId="13" fillId="0" borderId="0" xfId="0" applyFont="1"/>
    <xf numFmtId="0" fontId="13" fillId="0" borderId="0" xfId="0" applyFont="1" applyAlignment="1">
      <alignment horizontal="left" wrapText="1"/>
    </xf>
    <xf numFmtId="2" fontId="0" fillId="0" borderId="0" xfId="0" applyNumberFormat="1" applyFont="1" applyAlignment="1">
      <alignment wrapText="1"/>
    </xf>
    <xf numFmtId="166" fontId="0" fillId="0" borderId="0" xfId="0" applyNumberFormat="1" applyFont="1"/>
    <xf numFmtId="1" fontId="0" fillId="0" borderId="0" xfId="0" applyNumberFormat="1"/>
    <xf numFmtId="0" fontId="0" fillId="0" borderId="0" xfId="0" applyFont="1" applyBorder="1" applyAlignment="1">
      <alignment horizontal="left" vertical="top" wrapText="1"/>
    </xf>
    <xf numFmtId="0" fontId="9" fillId="0" borderId="0" xfId="0" applyFont="1" applyAlignment="1">
      <alignment wrapText="1"/>
    </xf>
    <xf numFmtId="0" fontId="7" fillId="0" borderId="0" xfId="2" applyFont="1" applyAlignment="1"/>
    <xf numFmtId="0" fontId="9" fillId="0" borderId="0" xfId="0" applyFont="1" applyBorder="1" applyAlignment="1">
      <alignment horizontal="left" vertical="top"/>
    </xf>
    <xf numFmtId="165" fontId="13" fillId="0" borderId="0" xfId="2" applyNumberFormat="1" applyFont="1" applyAlignment="1">
      <alignment horizontal="left"/>
    </xf>
    <xf numFmtId="0" fontId="13" fillId="0" borderId="0" xfId="2" applyFont="1" applyAlignment="1">
      <alignment horizontal="left"/>
    </xf>
    <xf numFmtId="1" fontId="13" fillId="0" borderId="0" xfId="2" applyNumberFormat="1" applyFont="1"/>
    <xf numFmtId="0" fontId="13" fillId="0" borderId="0" xfId="2" applyFont="1"/>
    <xf numFmtId="164" fontId="13" fillId="0" borderId="0" xfId="2" applyNumberFormat="1" applyFont="1"/>
    <xf numFmtId="164" fontId="0" fillId="0" borderId="0" xfId="0" applyNumberFormat="1" applyFont="1"/>
    <xf numFmtId="0" fontId="9" fillId="4" borderId="0" xfId="0" applyFont="1" applyFill="1" applyBorder="1"/>
    <xf numFmtId="0" fontId="19" fillId="5" borderId="0" xfId="1" applyFont="1" applyFill="1" applyBorder="1" applyAlignment="1" applyProtection="1"/>
    <xf numFmtId="0" fontId="0" fillId="7" borderId="0" xfId="0" applyFont="1" applyFill="1" applyBorder="1"/>
    <xf numFmtId="0" fontId="0" fillId="0" borderId="9" xfId="0" applyFont="1" applyBorder="1"/>
    <xf numFmtId="164" fontId="0" fillId="0" borderId="9" xfId="0" applyNumberFormat="1" applyFont="1" applyBorder="1"/>
  </cellXfs>
  <cellStyles count="3">
    <cellStyle name="Explanatory Text" xfId="2" builtinId="53" customBuiltin="1"/>
    <cellStyle name="Hyperlink" xfId="1" builtinId="8"/>
    <cellStyle name="Normal" xfId="0" builtinId="0"/>
  </cellStyles>
  <dxfs count="1">
    <dxf>
      <font>
        <sz val="12"/>
        <color rgb="FF9C0006"/>
        <name val="Calibri"/>
        <family val="2"/>
        <charset val="1"/>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B050"/>
      <rgbColor rgb="FFC0C0C0"/>
      <rgbColor rgb="FF7F7F7F"/>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D9D9D9"/>
      <rgbColor rgb="FFFCD5B5"/>
      <rgbColor rgb="FFBFBFBF"/>
      <rgbColor rgb="FFFFC7CE"/>
      <rgbColor rgb="FFCC99FF"/>
      <rgbColor rgb="FFFAC090"/>
      <rgbColor rgb="FF3399FF"/>
      <rgbColor rgb="FF33CCCC"/>
      <rgbColor rgb="FF99CC00"/>
      <rgbColor rgb="FFFFCC00"/>
      <rgbColor rgb="FFFF9900"/>
      <rgbColor rgb="FFFF6600"/>
      <rgbColor rgb="FF666699"/>
      <rgbColor rgb="FF969696"/>
      <rgbColor rgb="FF003366"/>
      <rgbColor rgb="FF31859C"/>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2"/>
  <sheetViews>
    <sheetView windowProtection="1" topLeftCell="A43" zoomScaleNormal="100" workbookViewId="0">
      <selection activeCell="A28" sqref="A28"/>
    </sheetView>
  </sheetViews>
  <sheetFormatPr defaultRowHeight="15.6" x14ac:dyDescent="0.6"/>
  <cols>
    <col min="1" max="1" width="204.84765625" style="2"/>
    <col min="2" max="1025" width="11" style="2"/>
  </cols>
  <sheetData>
    <row r="1" spans="1:1024" ht="50.05" customHeight="1" x14ac:dyDescent="0.6">
      <c r="A1" s="3" t="s">
        <v>0</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00" customHeight="1" x14ac:dyDescent="0.6">
      <c r="A2" s="5"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6" customFormat="1" ht="25" customHeight="1" x14ac:dyDescent="0.6">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row>
    <row r="4" spans="1:1024" ht="60.75" customHeight="1" x14ac:dyDescent="0.6">
      <c r="A4" s="7" t="s">
        <v>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35.049999999999997" customHeight="1" x14ac:dyDescent="0.6">
      <c r="A5" s="8" t="s">
        <v>3</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0.05" customHeight="1" x14ac:dyDescent="0.6">
      <c r="A6" s="9" t="s">
        <v>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0.05" customHeight="1" x14ac:dyDescent="0.6">
      <c r="A7" s="10" t="s">
        <v>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0.05" customHeight="1" x14ac:dyDescent="0.6">
      <c r="A8" s="10" t="s">
        <v>6</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20.05" customHeight="1" x14ac:dyDescent="0.6">
      <c r="A9" s="10" t="s">
        <v>7</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20.05" customHeight="1" x14ac:dyDescent="0.6">
      <c r="A10" s="10" t="s">
        <v>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20.05" customHeight="1" x14ac:dyDescent="0.6">
      <c r="A11" s="10" t="s">
        <v>9</v>
      </c>
      <c r="B11" s="10"/>
      <c r="C11" s="10"/>
      <c r="D11" s="10"/>
      <c r="E11" s="10"/>
      <c r="F11" s="10"/>
      <c r="G11" s="10"/>
      <c r="H11" s="10"/>
      <c r="I11" s="10"/>
      <c r="J11" s="10"/>
      <c r="K11" s="10"/>
      <c r="L11" s="10"/>
      <c r="M11" s="10"/>
      <c r="N11" s="10"/>
      <c r="O11" s="10"/>
      <c r="P11" s="10"/>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0.05" customHeight="1" x14ac:dyDescent="0.6">
      <c r="A12" s="11" t="s">
        <v>10</v>
      </c>
      <c r="B12" s="10"/>
      <c r="C12" s="10"/>
      <c r="D12" s="10"/>
      <c r="E12" s="10"/>
      <c r="F12" s="10"/>
      <c r="G12" s="10"/>
      <c r="H12" s="10"/>
      <c r="I12" s="10"/>
      <c r="J12" s="10"/>
      <c r="K12" s="10"/>
      <c r="L12" s="10"/>
      <c r="M12" s="10"/>
      <c r="N12" s="10"/>
      <c r="O12" s="10"/>
      <c r="P12" s="10"/>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20.05" customHeight="1" x14ac:dyDescent="0.6">
      <c r="A13" s="10" t="s">
        <v>11</v>
      </c>
      <c r="B13" s="10"/>
      <c r="C13" s="10"/>
      <c r="D13" s="10"/>
      <c r="E13" s="10"/>
      <c r="F13" s="10"/>
      <c r="G13" s="10"/>
      <c r="H13" s="10"/>
      <c r="I13" s="10"/>
      <c r="J13" s="10"/>
      <c r="K13" s="10"/>
      <c r="L13" s="10"/>
      <c r="M13" s="10"/>
      <c r="N13" s="10"/>
      <c r="O13" s="10"/>
      <c r="P13" s="10"/>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20.05" customHeight="1" x14ac:dyDescent="0.6">
      <c r="A14" s="10" t="s">
        <v>12</v>
      </c>
      <c r="B14" s="10"/>
      <c r="C14" s="10"/>
      <c r="D14" s="10"/>
      <c r="E14" s="10"/>
      <c r="F14" s="10"/>
      <c r="G14" s="10"/>
      <c r="H14" s="10"/>
      <c r="I14" s="10"/>
      <c r="J14" s="10"/>
      <c r="K14" s="10"/>
      <c r="L14" s="10"/>
      <c r="M14" s="10"/>
      <c r="N14" s="10"/>
      <c r="O14" s="10"/>
      <c r="P14" s="10"/>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20.05" customHeight="1" x14ac:dyDescent="0.6">
      <c r="A15" s="10" t="s">
        <v>13</v>
      </c>
      <c r="B15" s="10"/>
      <c r="C15" s="10"/>
      <c r="D15" s="10"/>
      <c r="E15" s="10"/>
      <c r="F15" s="10"/>
      <c r="G15" s="10"/>
      <c r="H15" s="10"/>
      <c r="I15" s="10"/>
      <c r="J15" s="10"/>
      <c r="K15" s="10"/>
      <c r="L15" s="10"/>
      <c r="M15" s="10"/>
      <c r="N15" s="10"/>
      <c r="O15" s="10"/>
      <c r="P15" s="10"/>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0.05" customHeight="1" x14ac:dyDescent="0.6">
      <c r="A16" s="10" t="s">
        <v>14</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0.05" customHeight="1" x14ac:dyDescent="0.6">
      <c r="A17" s="12"/>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s="13" customFormat="1" ht="20.05" customHeight="1" x14ac:dyDescent="0.6">
      <c r="A18" s="12" t="s">
        <v>15</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row>
    <row r="19" spans="1:1024" s="13" customFormat="1" ht="20.05" customHeight="1" x14ac:dyDescent="0.6">
      <c r="A19" s="12"/>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row>
    <row r="20" spans="1:1024" ht="20.05" customHeight="1" x14ac:dyDescent="0.6">
      <c r="A20" s="14" t="s">
        <v>16</v>
      </c>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row>
    <row r="21" spans="1:1024" ht="20.05" customHeight="1" x14ac:dyDescent="0.6">
      <c r="A21" s="16" t="s">
        <v>17</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row>
    <row r="22" spans="1:1024" x14ac:dyDescent="0.6">
      <c r="A22" s="14"/>
    </row>
  </sheetData>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AMK78"/>
  <sheetViews>
    <sheetView windowProtection="1" topLeftCell="A24" zoomScaleNormal="100" workbookViewId="0">
      <pane xSplit="1" topLeftCell="B1" activePane="topRight" state="frozen"/>
      <selection activeCell="A65" sqref="A65"/>
      <selection pane="topRight" activeCell="B31" sqref="B31"/>
    </sheetView>
  </sheetViews>
  <sheetFormatPr defaultRowHeight="15.6" x14ac:dyDescent="0.6"/>
  <cols>
    <col min="1" max="1" width="14.84765625" style="17"/>
    <col min="2" max="2" width="31.34765625" style="18"/>
    <col min="3" max="6" width="29.1484375" style="17"/>
    <col min="7" max="7" width="29" style="17"/>
    <col min="8" max="1025" width="11" style="17"/>
  </cols>
  <sheetData>
    <row r="1" spans="1:1024" s="21" customFormat="1" ht="17.05" customHeight="1" x14ac:dyDescent="0.8">
      <c r="A1" s="17"/>
      <c r="B1" s="19" t="s">
        <v>18</v>
      </c>
      <c r="C1" s="19"/>
      <c r="D1" s="20"/>
      <c r="E1" s="20"/>
      <c r="F1" s="20"/>
      <c r="G1" s="20"/>
      <c r="H1" s="20"/>
      <c r="I1" s="20"/>
      <c r="J1" s="20"/>
      <c r="K1" s="20"/>
      <c r="L1" s="20"/>
      <c r="M1" s="20"/>
      <c r="N1" s="20"/>
    </row>
    <row r="2" spans="1:1024" s="24" customFormat="1" ht="17.05" customHeight="1" x14ac:dyDescent="0.6">
      <c r="A2" s="22"/>
      <c r="B2" s="19" t="s">
        <v>19</v>
      </c>
      <c r="C2" s="19"/>
      <c r="D2" s="23"/>
      <c r="E2" s="23"/>
      <c r="F2" s="23"/>
      <c r="G2" s="23"/>
      <c r="H2" s="23"/>
      <c r="I2" s="23"/>
      <c r="J2" s="23"/>
      <c r="K2" s="23"/>
      <c r="L2" s="23"/>
      <c r="M2" s="23"/>
      <c r="N2" s="23"/>
    </row>
    <row r="3" spans="1:1024" ht="17.05" customHeight="1" x14ac:dyDescent="0.6">
      <c r="A3" s="22"/>
      <c r="B3" s="25" t="s">
        <v>20</v>
      </c>
      <c r="C3" s="25"/>
      <c r="D3" s="23"/>
      <c r="E3" s="23"/>
      <c r="F3" s="23"/>
      <c r="G3" s="23"/>
      <c r="H3" s="23"/>
      <c r="I3" s="23"/>
      <c r="J3" s="23"/>
      <c r="K3" s="23"/>
      <c r="L3" s="23"/>
      <c r="M3" s="23"/>
      <c r="N3" s="2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21" customFormat="1" ht="17.05" customHeight="1" x14ac:dyDescent="0.6">
      <c r="A4" s="17"/>
      <c r="B4" s="26" t="s">
        <v>21</v>
      </c>
      <c r="C4" s="27"/>
      <c r="D4" s="27"/>
      <c r="E4" s="27"/>
      <c r="F4" s="27"/>
      <c r="G4" s="27"/>
      <c r="H4" s="27"/>
      <c r="I4" s="27"/>
      <c r="J4" s="27"/>
      <c r="K4" s="27"/>
      <c r="L4" s="27"/>
      <c r="M4" s="27"/>
      <c r="N4" s="27"/>
    </row>
    <row r="5" spans="1:1024" ht="17.05" customHeight="1" x14ac:dyDescent="0.6">
      <c r="B5" s="28"/>
      <c r="C5" s="28" t="s">
        <v>22</v>
      </c>
      <c r="D5" s="27"/>
      <c r="E5" s="27"/>
      <c r="F5" s="27"/>
      <c r="G5" s="27"/>
      <c r="H5" s="27"/>
      <c r="I5" s="27"/>
      <c r="J5" s="27"/>
      <c r="K5" s="27"/>
      <c r="L5" s="27"/>
      <c r="M5" s="27"/>
      <c r="N5" s="27"/>
    </row>
    <row r="6" spans="1:1024" ht="17.05" customHeight="1" x14ac:dyDescent="0.6">
      <c r="B6" s="29"/>
      <c r="C6" s="29" t="s">
        <v>23</v>
      </c>
      <c r="D6" s="30"/>
      <c r="E6" s="30"/>
      <c r="F6" s="30"/>
      <c r="G6" s="30"/>
      <c r="H6" s="30"/>
      <c r="I6" s="30"/>
      <c r="J6" s="30"/>
      <c r="K6" s="30"/>
      <c r="L6" s="30"/>
      <c r="M6" s="30"/>
      <c r="N6" s="30"/>
    </row>
    <row r="7" spans="1:1024" ht="17.05" customHeight="1" x14ac:dyDescent="0.6">
      <c r="B7" s="27"/>
      <c r="C7" s="27" t="s">
        <v>24</v>
      </c>
      <c r="D7" s="30"/>
      <c r="E7" s="31"/>
      <c r="F7" s="30"/>
      <c r="G7" s="30"/>
      <c r="H7" s="30"/>
      <c r="I7" s="30"/>
      <c r="J7" s="30"/>
      <c r="K7" s="30"/>
      <c r="L7" s="30"/>
      <c r="M7" s="30"/>
      <c r="N7" s="30"/>
    </row>
    <row r="8" spans="1:1024" ht="17.05" customHeight="1" x14ac:dyDescent="0.6">
      <c r="B8" s="27"/>
      <c r="C8" s="27" t="s">
        <v>25</v>
      </c>
      <c r="D8" s="30"/>
      <c r="E8" s="30"/>
      <c r="F8" s="30"/>
      <c r="G8" s="30"/>
      <c r="H8" s="30"/>
      <c r="I8" s="30"/>
      <c r="J8" s="30"/>
      <c r="K8" s="30"/>
      <c r="L8" s="30"/>
      <c r="M8" s="30"/>
      <c r="N8" s="30"/>
    </row>
    <row r="9" spans="1:1024" ht="17.05" customHeight="1" x14ac:dyDescent="0.6">
      <c r="B9" s="32" t="s">
        <v>26</v>
      </c>
      <c r="C9" s="32"/>
      <c r="D9" s="33"/>
      <c r="E9" s="33"/>
      <c r="F9" s="33"/>
      <c r="G9" s="33"/>
      <c r="H9" s="33"/>
      <c r="I9" s="33"/>
      <c r="J9" s="33"/>
      <c r="K9" s="33"/>
      <c r="L9" s="33"/>
      <c r="M9" s="33"/>
      <c r="N9" s="33"/>
    </row>
    <row r="10" spans="1:1024" ht="17.05" customHeight="1" x14ac:dyDescent="0.6">
      <c r="B10" s="32"/>
      <c r="C10" s="32" t="s">
        <v>27</v>
      </c>
      <c r="D10" s="33"/>
      <c r="E10" s="33"/>
      <c r="F10" s="33"/>
      <c r="G10" s="33"/>
      <c r="H10" s="33"/>
      <c r="I10" s="33"/>
      <c r="J10" s="33"/>
      <c r="K10" s="33"/>
      <c r="L10" s="33"/>
      <c r="M10" s="33"/>
      <c r="N10" s="33"/>
    </row>
    <row r="11" spans="1:1024" ht="17.05" customHeight="1" x14ac:dyDescent="0.6">
      <c r="B11" s="32"/>
      <c r="C11" s="34" t="s">
        <v>28</v>
      </c>
      <c r="D11" s="33"/>
      <c r="E11" s="33"/>
      <c r="F11" s="33"/>
      <c r="G11" s="33"/>
      <c r="H11" s="33"/>
      <c r="I11" s="33"/>
      <c r="J11" s="33"/>
      <c r="K11" s="33"/>
      <c r="L11" s="33"/>
      <c r="M11" s="33"/>
      <c r="N11" s="33"/>
    </row>
    <row r="12" spans="1:1024" ht="17.05" customHeight="1" x14ac:dyDescent="0.6">
      <c r="B12" s="32"/>
      <c r="C12" s="34" t="s">
        <v>29</v>
      </c>
      <c r="D12" s="33"/>
      <c r="E12" s="33"/>
      <c r="F12" s="33"/>
      <c r="G12" s="33"/>
      <c r="H12" s="33"/>
      <c r="I12" s="33"/>
      <c r="J12" s="33"/>
      <c r="K12" s="33"/>
      <c r="L12" s="33"/>
      <c r="M12" s="33"/>
      <c r="N12" s="33"/>
    </row>
    <row r="13" spans="1:1024" ht="17.05" customHeight="1" x14ac:dyDescent="0.6">
      <c r="A13"/>
      <c r="B13" s="35" t="s">
        <v>30</v>
      </c>
      <c r="C13" s="27"/>
      <c r="D13" s="30"/>
      <c r="E13" s="30"/>
      <c r="F13" s="30"/>
      <c r="G13" s="30"/>
      <c r="H13" s="30"/>
      <c r="I13" s="30"/>
      <c r="J13" s="30"/>
      <c r="K13" s="30"/>
      <c r="L13" s="30"/>
      <c r="M13" s="30"/>
      <c r="N13" s="30"/>
    </row>
    <row r="14" spans="1:1024" ht="17.05" customHeight="1" x14ac:dyDescent="0.6">
      <c r="A14"/>
      <c r="B14" s="27"/>
      <c r="C14" s="26" t="s">
        <v>31</v>
      </c>
      <c r="D14" s="30"/>
      <c r="E14" s="30"/>
      <c r="F14" s="30"/>
      <c r="G14" s="30"/>
      <c r="H14" s="30"/>
      <c r="I14" s="30"/>
      <c r="J14" s="30"/>
      <c r="K14" s="30"/>
      <c r="L14" s="30"/>
      <c r="M14" s="30"/>
      <c r="N14" s="30"/>
    </row>
    <row r="15" spans="1:1024" ht="17.05" customHeight="1" x14ac:dyDescent="0.6">
      <c r="A15"/>
      <c r="B15" s="27"/>
      <c r="C15" s="27" t="s">
        <v>32</v>
      </c>
      <c r="D15" s="30"/>
      <c r="E15" s="30"/>
      <c r="F15" s="30"/>
      <c r="G15" s="30"/>
      <c r="H15" s="30"/>
      <c r="I15" s="30"/>
      <c r="J15" s="30"/>
      <c r="K15" s="30"/>
      <c r="L15" s="30"/>
      <c r="M15" s="30"/>
      <c r="N15" s="30"/>
    </row>
    <row r="16" spans="1:1024" ht="17.05" customHeight="1" x14ac:dyDescent="0.6">
      <c r="A16"/>
      <c r="B16" s="27"/>
      <c r="C16" s="27" t="s">
        <v>33</v>
      </c>
      <c r="D16" s="30"/>
      <c r="E16" s="30"/>
      <c r="F16" s="30"/>
      <c r="G16" s="30"/>
      <c r="H16" s="30"/>
      <c r="I16" s="30"/>
      <c r="J16" s="30"/>
      <c r="K16" s="30"/>
      <c r="L16" s="30"/>
      <c r="M16" s="30"/>
      <c r="N16" s="30"/>
    </row>
    <row r="17" spans="1:14" ht="17.05" customHeight="1" x14ac:dyDescent="0.6">
      <c r="A17"/>
      <c r="B17" s="36" t="s">
        <v>34</v>
      </c>
      <c r="C17" s="37"/>
      <c r="D17" s="37"/>
      <c r="E17" s="37"/>
      <c r="F17" s="37"/>
      <c r="G17" s="37"/>
      <c r="H17" s="37"/>
      <c r="I17" s="37"/>
      <c r="J17" s="37"/>
      <c r="K17" s="37"/>
      <c r="L17" s="37"/>
      <c r="M17" s="37"/>
      <c r="N17" s="37"/>
    </row>
    <row r="18" spans="1:14" ht="17.05" customHeight="1" x14ac:dyDescent="0.6">
      <c r="B18" s="38" t="s">
        <v>35</v>
      </c>
      <c r="C18" s="39"/>
      <c r="D18" s="40"/>
      <c r="E18" s="40"/>
      <c r="F18" s="40"/>
      <c r="G18" s="40"/>
      <c r="H18" s="40"/>
      <c r="I18" s="40"/>
      <c r="J18" s="40"/>
      <c r="K18" s="40"/>
      <c r="L18" s="40"/>
      <c r="M18" s="40"/>
      <c r="N18" s="40"/>
    </row>
    <row r="19" spans="1:14" ht="17.05" customHeight="1" x14ac:dyDescent="0.6">
      <c r="B19" s="38"/>
      <c r="C19" s="40" t="s">
        <v>36</v>
      </c>
      <c r="D19" s="38"/>
      <c r="E19" s="40"/>
      <c r="F19" s="40"/>
      <c r="G19" s="40"/>
      <c r="H19" s="40"/>
      <c r="I19" s="40"/>
      <c r="J19" s="40"/>
      <c r="K19" s="40"/>
      <c r="L19" s="40"/>
      <c r="M19" s="40"/>
      <c r="N19" s="40"/>
    </row>
    <row r="20" spans="1:14" ht="17.05" customHeight="1" x14ac:dyDescent="0.6">
      <c r="B20" s="38"/>
      <c r="C20" s="41" t="s">
        <v>37</v>
      </c>
      <c r="D20" s="40"/>
      <c r="E20" s="40"/>
      <c r="F20" s="40"/>
      <c r="G20" s="40"/>
      <c r="H20" s="40"/>
      <c r="I20" s="40"/>
      <c r="J20" s="40"/>
      <c r="K20" s="40"/>
      <c r="L20" s="40"/>
      <c r="M20" s="40"/>
      <c r="N20" s="40"/>
    </row>
    <row r="21" spans="1:14" ht="17.05" customHeight="1" x14ac:dyDescent="0.6">
      <c r="A21"/>
      <c r="B21" s="42"/>
      <c r="C21"/>
      <c r="D21"/>
      <c r="E21"/>
      <c r="F21"/>
      <c r="G21"/>
      <c r="H21"/>
      <c r="I21"/>
    </row>
    <row r="22" spans="1:14" ht="17.05" customHeight="1" x14ac:dyDescent="0.6">
      <c r="A22" s="17" t="s">
        <v>38</v>
      </c>
      <c r="B22" s="43" t="s">
        <v>39</v>
      </c>
      <c r="C22" s="17" t="s">
        <v>40</v>
      </c>
      <c r="D22" s="44" t="s">
        <v>41</v>
      </c>
      <c r="E22" s="17" t="s">
        <v>42</v>
      </c>
      <c r="F22" s="17" t="s">
        <v>43</v>
      </c>
      <c r="G22" s="45"/>
      <c r="I22"/>
    </row>
    <row r="23" spans="1:14" ht="17.05" customHeight="1" x14ac:dyDescent="0.6">
      <c r="A23" s="17">
        <v>1959</v>
      </c>
      <c r="B23" s="43">
        <v>2.4540000000000002</v>
      </c>
      <c r="C23" s="46">
        <f>'Land-Use Change Emissions'!B23</f>
        <v>1.4727759</v>
      </c>
      <c r="D23" s="44">
        <v>2.0352000000000001</v>
      </c>
      <c r="E23" s="43">
        <f>'Ocean Sink'!B27</f>
        <v>0.89518811576963819</v>
      </c>
      <c r="F23" s="43">
        <f t="shared" ref="F23:F54" si="0">B23+C23-D23-E23</f>
        <v>0.99638778423036167</v>
      </c>
      <c r="G23"/>
      <c r="H23" s="47"/>
      <c r="I23" s="43"/>
    </row>
    <row r="24" spans="1:14" ht="17.05" customHeight="1" x14ac:dyDescent="0.6">
      <c r="A24" s="17">
        <v>1960</v>
      </c>
      <c r="B24" s="43">
        <v>2.569</v>
      </c>
      <c r="C24" s="46">
        <f>'Land-Use Change Emissions'!B24</f>
        <v>1.4606345000000001</v>
      </c>
      <c r="D24" s="44">
        <v>1.5052000000000001</v>
      </c>
      <c r="E24" s="43">
        <f>'Ocean Sink'!B28</f>
        <v>0.89419655380698926</v>
      </c>
      <c r="F24" s="43">
        <f t="shared" si="0"/>
        <v>1.6302379461930108</v>
      </c>
      <c r="G24"/>
      <c r="H24" s="47"/>
      <c r="I24" s="43"/>
    </row>
    <row r="25" spans="1:14" ht="17.05" customHeight="1" x14ac:dyDescent="0.6">
      <c r="A25" s="17">
        <v>1961</v>
      </c>
      <c r="B25" s="43">
        <v>2.58</v>
      </c>
      <c r="C25" s="46">
        <f>'Land-Use Change Emissions'!B25</f>
        <v>1.5302309999999999</v>
      </c>
      <c r="D25" s="44">
        <v>1.6536</v>
      </c>
      <c r="E25" s="43">
        <f>'Ocean Sink'!B29</f>
        <v>0.75651086603337347</v>
      </c>
      <c r="F25" s="43">
        <f t="shared" si="0"/>
        <v>1.7001201339666263</v>
      </c>
      <c r="G25"/>
      <c r="H25" s="47"/>
      <c r="I25" s="43"/>
    </row>
    <row r="26" spans="1:14" ht="17.05" customHeight="1" x14ac:dyDescent="0.6">
      <c r="A26" s="17">
        <v>1962</v>
      </c>
      <c r="B26" s="43">
        <v>2.6859999999999999</v>
      </c>
      <c r="C26" s="46">
        <f>'Land-Use Change Emissions'!B26</f>
        <v>1.5198038</v>
      </c>
      <c r="D26" s="44">
        <v>1.1872</v>
      </c>
      <c r="E26" s="43">
        <f>'Ocean Sink'!B30</f>
        <v>0.8250730239687355</v>
      </c>
      <c r="F26" s="43">
        <f t="shared" si="0"/>
        <v>2.1935307760312646</v>
      </c>
      <c r="G26"/>
      <c r="H26" s="47"/>
      <c r="I26" s="43"/>
    </row>
    <row r="27" spans="1:14" ht="17.05" customHeight="1" x14ac:dyDescent="0.6">
      <c r="A27" s="17">
        <v>1963</v>
      </c>
      <c r="B27" s="43">
        <v>2.8330000000000002</v>
      </c>
      <c r="C27" s="46">
        <f>'Land-Use Change Emissions'!B27</f>
        <v>1.5262845</v>
      </c>
      <c r="D27" s="44">
        <v>1.2083999999999999</v>
      </c>
      <c r="E27" s="43">
        <f>'Ocean Sink'!B31</f>
        <v>1.013559988963636</v>
      </c>
      <c r="F27" s="43">
        <f t="shared" si="0"/>
        <v>2.1373245110363639</v>
      </c>
      <c r="G27"/>
      <c r="H27" s="47"/>
      <c r="I27" s="43"/>
    </row>
    <row r="28" spans="1:14" ht="17.05" customHeight="1" x14ac:dyDescent="0.6">
      <c r="A28" s="17">
        <v>1964</v>
      </c>
      <c r="B28" s="43">
        <v>2.9950000000000001</v>
      </c>
      <c r="C28" s="46">
        <f>'Land-Use Change Emissions'!B28</f>
        <v>1.5173337</v>
      </c>
      <c r="D28" s="44">
        <v>1.0387999999999999</v>
      </c>
      <c r="E28" s="43">
        <f>'Ocean Sink'!B32</f>
        <v>1.2806581653533049</v>
      </c>
      <c r="F28" s="43">
        <f t="shared" si="0"/>
        <v>2.1928755346466948</v>
      </c>
      <c r="G28"/>
      <c r="H28" s="47"/>
      <c r="I28" s="43"/>
    </row>
    <row r="29" spans="1:14" ht="17.05" customHeight="1" x14ac:dyDescent="0.6">
      <c r="A29" s="17">
        <v>1965</v>
      </c>
      <c r="B29" s="43">
        <v>3.13</v>
      </c>
      <c r="C29" s="46">
        <f>'Land-Use Change Emissions'!B29</f>
        <v>1.5484720999999999</v>
      </c>
      <c r="D29" s="44">
        <v>2.3319999999999999</v>
      </c>
      <c r="E29" s="43">
        <f>'Ocean Sink'!B33</f>
        <v>1.5112150416596968</v>
      </c>
      <c r="F29" s="43">
        <f t="shared" si="0"/>
        <v>0.83525705834030295</v>
      </c>
      <c r="G29"/>
      <c r="H29" s="47"/>
      <c r="I29" s="43"/>
    </row>
    <row r="30" spans="1:14" ht="17.05" customHeight="1" x14ac:dyDescent="0.6">
      <c r="A30" s="17">
        <v>1966</v>
      </c>
      <c r="B30" s="43">
        <v>3.2879999999999998</v>
      </c>
      <c r="C30" s="46">
        <f>'Land-Use Change Emissions'!B30</f>
        <v>1.5508256</v>
      </c>
      <c r="D30" s="44">
        <v>2.3319999999999999</v>
      </c>
      <c r="E30" s="43">
        <f>'Ocean Sink'!B34</f>
        <v>1.4787872126683501</v>
      </c>
      <c r="F30" s="43">
        <f t="shared" si="0"/>
        <v>1.0280383873316499</v>
      </c>
      <c r="G30"/>
      <c r="H30" s="47"/>
      <c r="I30" s="43"/>
    </row>
    <row r="31" spans="1:14" ht="17.05" customHeight="1" x14ac:dyDescent="0.6">
      <c r="A31" s="17">
        <v>1967</v>
      </c>
      <c r="B31" s="43">
        <v>3.3929999999999998</v>
      </c>
      <c r="C31" s="46">
        <f>'Land-Use Change Emissions'!B31</f>
        <v>1.5948990000000001</v>
      </c>
      <c r="D31" s="44">
        <v>1.2931999999999999</v>
      </c>
      <c r="E31" s="43">
        <f>'Ocean Sink'!B35</f>
        <v>1.204558714604318</v>
      </c>
      <c r="F31" s="43">
        <f t="shared" si="0"/>
        <v>2.490140285395682</v>
      </c>
      <c r="G31"/>
      <c r="H31" s="47"/>
      <c r="I31" s="43"/>
    </row>
    <row r="32" spans="1:14" ht="17.05" customHeight="1" x14ac:dyDescent="0.6">
      <c r="A32" s="17">
        <v>1968</v>
      </c>
      <c r="B32" s="43">
        <v>3.5659999999999998</v>
      </c>
      <c r="C32" s="46">
        <f>'Land-Use Change Emissions'!B32</f>
        <v>1.5460563</v>
      </c>
      <c r="D32" s="44">
        <v>2.0988000000000002</v>
      </c>
      <c r="E32" s="43">
        <f>'Ocean Sink'!B36</f>
        <v>1.1984759827819267</v>
      </c>
      <c r="F32" s="43">
        <f t="shared" si="0"/>
        <v>1.814780317218073</v>
      </c>
      <c r="G32"/>
      <c r="H32" s="47"/>
      <c r="I32" s="43"/>
    </row>
    <row r="33" spans="1:9" ht="17.05" customHeight="1" x14ac:dyDescent="0.6">
      <c r="A33" s="17">
        <v>1969</v>
      </c>
      <c r="B33" s="43">
        <v>3.78</v>
      </c>
      <c r="C33" s="46">
        <f>'Land-Use Change Emissions'!B33</f>
        <v>1.5427740999999999</v>
      </c>
      <c r="D33" s="44">
        <v>2.7984</v>
      </c>
      <c r="E33" s="43">
        <f>'Ocean Sink'!B37</f>
        <v>1.2793987175213413</v>
      </c>
      <c r="F33" s="43">
        <f t="shared" si="0"/>
        <v>1.2449753824786589</v>
      </c>
      <c r="G33"/>
      <c r="H33" s="47"/>
      <c r="I33" s="43"/>
    </row>
    <row r="34" spans="1:9" ht="17.05" customHeight="1" x14ac:dyDescent="0.6">
      <c r="A34" s="17">
        <v>1970</v>
      </c>
      <c r="B34" s="43">
        <v>4.0529999999999999</v>
      </c>
      <c r="C34" s="46">
        <f>'Land-Use Change Emissions'!B34</f>
        <v>1.5310014000000001</v>
      </c>
      <c r="D34" s="44">
        <v>2.3956</v>
      </c>
      <c r="E34" s="43">
        <f>'Ocean Sink'!B38</f>
        <v>1.1734134273376258</v>
      </c>
      <c r="F34" s="43">
        <f t="shared" si="0"/>
        <v>2.0149879726623743</v>
      </c>
      <c r="G34"/>
      <c r="H34" s="47"/>
      <c r="I34" s="43"/>
    </row>
    <row r="35" spans="1:9" ht="17.05" customHeight="1" x14ac:dyDescent="0.6">
      <c r="A35" s="17">
        <v>1971</v>
      </c>
      <c r="B35" s="43">
        <v>4.2080000000000002</v>
      </c>
      <c r="C35" s="46">
        <f>'Land-Use Change Emissions'!B35</f>
        <v>1.4047031000000001</v>
      </c>
      <c r="D35" s="44">
        <v>1.5476000000000001</v>
      </c>
      <c r="E35" s="43">
        <f>'Ocean Sink'!B39</f>
        <v>1.2978524803377012</v>
      </c>
      <c r="F35" s="43">
        <f t="shared" si="0"/>
        <v>2.767250619662299</v>
      </c>
      <c r="G35"/>
      <c r="H35" s="47"/>
      <c r="I35" s="43"/>
    </row>
    <row r="36" spans="1:9" ht="17.05" customHeight="1" x14ac:dyDescent="0.6">
      <c r="A36" s="17">
        <v>1972</v>
      </c>
      <c r="B36" s="43">
        <v>4.3760000000000003</v>
      </c>
      <c r="C36" s="46">
        <f>'Land-Use Change Emissions'!B36</f>
        <v>1.3261335999999999</v>
      </c>
      <c r="D36" s="44">
        <v>3.1164000000000001</v>
      </c>
      <c r="E36" s="43">
        <f>'Ocean Sink'!B40</f>
        <v>1.5946973278565792</v>
      </c>
      <c r="F36" s="43">
        <f t="shared" si="0"/>
        <v>0.99103627214342049</v>
      </c>
      <c r="G36"/>
      <c r="H36" s="47"/>
      <c r="I36" s="43"/>
    </row>
    <row r="37" spans="1:9" ht="17.05" customHeight="1" x14ac:dyDescent="0.6">
      <c r="A37" s="17">
        <v>1973</v>
      </c>
      <c r="B37" s="43">
        <v>4.6139999999999999</v>
      </c>
      <c r="C37" s="46">
        <f>'Land-Use Change Emissions'!B37</f>
        <v>1.3175873</v>
      </c>
      <c r="D37" s="44">
        <v>3.0952000000000002</v>
      </c>
      <c r="E37" s="43">
        <f>'Ocean Sink'!B41</f>
        <v>1.5405668946123579</v>
      </c>
      <c r="F37" s="43">
        <f t="shared" si="0"/>
        <v>1.2958204053876423</v>
      </c>
      <c r="G37"/>
      <c r="H37" s="47"/>
      <c r="I37" s="43"/>
    </row>
    <row r="38" spans="1:9" ht="17.05" customHeight="1" x14ac:dyDescent="0.6">
      <c r="A38" s="17">
        <v>1974</v>
      </c>
      <c r="B38" s="43">
        <v>4.6230000000000002</v>
      </c>
      <c r="C38" s="46">
        <f>'Land-Use Change Emissions'!B38</f>
        <v>1.2897675</v>
      </c>
      <c r="D38" s="44">
        <v>1.4416</v>
      </c>
      <c r="E38" s="43">
        <f>'Ocean Sink'!B42</f>
        <v>1.4736299068997127</v>
      </c>
      <c r="F38" s="43">
        <f t="shared" si="0"/>
        <v>2.9975375931002874</v>
      </c>
      <c r="G38"/>
      <c r="H38" s="47"/>
      <c r="I38" s="43"/>
    </row>
    <row r="39" spans="1:9" ht="17.05" customHeight="1" x14ac:dyDescent="0.6">
      <c r="A39" s="17">
        <v>1975</v>
      </c>
      <c r="B39" s="43">
        <v>4.5960000000000001</v>
      </c>
      <c r="C39" s="46">
        <f>'Land-Use Change Emissions'!B39</f>
        <v>1.3024157999999999</v>
      </c>
      <c r="D39" s="44">
        <v>2.6076000000000001</v>
      </c>
      <c r="E39" s="43">
        <f>'Ocean Sink'!B43</f>
        <v>1.5404799144428016</v>
      </c>
      <c r="F39" s="43">
        <f t="shared" si="0"/>
        <v>1.7503358855571987</v>
      </c>
      <c r="G39"/>
      <c r="H39" s="47"/>
      <c r="I39" s="43"/>
    </row>
    <row r="40" spans="1:9" ht="17.05" customHeight="1" x14ac:dyDescent="0.6">
      <c r="A40" s="17">
        <v>1976</v>
      </c>
      <c r="B40" s="43">
        <v>4.8639999999999999</v>
      </c>
      <c r="C40" s="46">
        <f>'Land-Use Change Emissions'!B40</f>
        <v>1.3194059</v>
      </c>
      <c r="D40" s="44">
        <v>2.0564</v>
      </c>
      <c r="E40" s="43">
        <f>'Ocean Sink'!B44</f>
        <v>1.6440631738608043</v>
      </c>
      <c r="F40" s="43">
        <f t="shared" si="0"/>
        <v>2.4829427261391963</v>
      </c>
      <c r="G40"/>
      <c r="H40" s="47"/>
      <c r="I40" s="43"/>
    </row>
    <row r="41" spans="1:9" ht="17.05" customHeight="1" x14ac:dyDescent="0.6">
      <c r="A41" s="17">
        <v>1977</v>
      </c>
      <c r="B41" s="43">
        <v>5.0259999999999998</v>
      </c>
      <c r="C41" s="46">
        <f>'Land-Use Change Emissions'!B41</f>
        <v>1.3512792</v>
      </c>
      <c r="D41" s="44">
        <v>4.0704000000000002</v>
      </c>
      <c r="E41" s="43">
        <f>'Ocean Sink'!B45</f>
        <v>1.726824557997819</v>
      </c>
      <c r="F41" s="43">
        <f t="shared" si="0"/>
        <v>0.58005464200218104</v>
      </c>
      <c r="G41"/>
      <c r="H41" s="47"/>
      <c r="I41" s="43"/>
    </row>
    <row r="42" spans="1:9" ht="17.05" customHeight="1" x14ac:dyDescent="0.6">
      <c r="A42" s="17">
        <v>1978</v>
      </c>
      <c r="B42" s="43">
        <v>5.0869999999999997</v>
      </c>
      <c r="C42" s="46">
        <f>'Land-Use Change Emissions'!B42</f>
        <v>1.2985150999999999</v>
      </c>
      <c r="D42" s="44">
        <v>2.7347999999999999</v>
      </c>
      <c r="E42" s="43">
        <f>'Ocean Sink'!B46</f>
        <v>1.699557229215009</v>
      </c>
      <c r="F42" s="43">
        <f t="shared" si="0"/>
        <v>1.9511578707849904</v>
      </c>
      <c r="G42"/>
      <c r="H42" s="47"/>
      <c r="I42" s="43"/>
    </row>
    <row r="43" spans="1:9" ht="17.05" customHeight="1" x14ac:dyDescent="0.6">
      <c r="A43" s="17">
        <v>1979</v>
      </c>
      <c r="B43" s="43">
        <v>5.3689999999999998</v>
      </c>
      <c r="C43" s="46">
        <f>'Land-Use Change Emissions'!B43</f>
        <v>1.2515593</v>
      </c>
      <c r="D43" s="44">
        <v>4.5368000000000004</v>
      </c>
      <c r="E43" s="43">
        <f>'Ocean Sink'!B47</f>
        <v>1.5165989543906364</v>
      </c>
      <c r="F43" s="43">
        <f t="shared" si="0"/>
        <v>0.56716034560936324</v>
      </c>
      <c r="G43"/>
      <c r="H43" s="47"/>
      <c r="I43" s="43"/>
    </row>
    <row r="44" spans="1:9" ht="17.05" customHeight="1" x14ac:dyDescent="0.6">
      <c r="A44" s="17">
        <v>1980</v>
      </c>
      <c r="B44" s="43">
        <v>5.3129999999999997</v>
      </c>
      <c r="C44" s="46">
        <f>'Land-Use Change Emissions'!B44</f>
        <v>1.2433824</v>
      </c>
      <c r="D44" s="44">
        <v>3.6463999999999999</v>
      </c>
      <c r="E44" s="43">
        <f>'Ocean Sink'!B48</f>
        <v>1.8104204301154587</v>
      </c>
      <c r="F44" s="43">
        <f t="shared" si="0"/>
        <v>1.0995619698845409</v>
      </c>
      <c r="G44"/>
      <c r="H44" s="47"/>
      <c r="I44" s="43"/>
    </row>
    <row r="45" spans="1:9" ht="17.05" customHeight="1" x14ac:dyDescent="0.6">
      <c r="A45" s="17">
        <v>1981</v>
      </c>
      <c r="B45" s="43">
        <v>5.1509999999999998</v>
      </c>
      <c r="C45" s="46">
        <f>'Land-Use Change Emissions'!B45</f>
        <v>1.2520549000000001</v>
      </c>
      <c r="D45" s="44">
        <v>2.4380000000000002</v>
      </c>
      <c r="E45" s="43">
        <f>'Ocean Sink'!B49</f>
        <v>1.8218537001379045</v>
      </c>
      <c r="F45" s="43">
        <f t="shared" si="0"/>
        <v>2.1432011998620952</v>
      </c>
      <c r="G45"/>
      <c r="H45" s="47"/>
      <c r="I45" s="43"/>
    </row>
    <row r="46" spans="1:9" ht="17.05" customHeight="1" x14ac:dyDescent="0.6">
      <c r="A46" s="17">
        <v>1982</v>
      </c>
      <c r="B46" s="43">
        <v>5.1109999999999998</v>
      </c>
      <c r="C46" s="46">
        <f>'Land-Use Change Emissions'!B46</f>
        <v>1.2573836</v>
      </c>
      <c r="D46" s="44">
        <v>2.12</v>
      </c>
      <c r="E46" s="43">
        <f>'Ocean Sink'!B50</f>
        <v>1.9112301222772334</v>
      </c>
      <c r="F46" s="43">
        <f t="shared" si="0"/>
        <v>2.337153477722766</v>
      </c>
      <c r="G46"/>
      <c r="H46" s="47"/>
      <c r="I46" s="43"/>
    </row>
    <row r="47" spans="1:9" ht="17.05" customHeight="1" x14ac:dyDescent="0.6">
      <c r="A47" s="17">
        <v>1983</v>
      </c>
      <c r="B47" s="43">
        <v>5.093</v>
      </c>
      <c r="C47" s="46">
        <f>'Land-Use Change Emissions'!B47</f>
        <v>1.4321564</v>
      </c>
      <c r="D47" s="44">
        <v>3.8584000000000001</v>
      </c>
      <c r="E47" s="43">
        <f>'Ocean Sink'!B51</f>
        <v>2.1095323785754085</v>
      </c>
      <c r="F47" s="43">
        <f t="shared" si="0"/>
        <v>0.5572240214245916</v>
      </c>
      <c r="G47"/>
      <c r="H47" s="47"/>
      <c r="I47" s="43"/>
    </row>
    <row r="48" spans="1:9" ht="17.05" customHeight="1" x14ac:dyDescent="0.6">
      <c r="A48" s="17">
        <v>1984</v>
      </c>
      <c r="B48" s="43">
        <v>5.2779999999999996</v>
      </c>
      <c r="C48" s="46">
        <f>'Land-Use Change Emissions'!B48</f>
        <v>1.46034</v>
      </c>
      <c r="D48" s="44">
        <v>2.65</v>
      </c>
      <c r="E48" s="43">
        <f>'Ocean Sink'!B52</f>
        <v>1.9898998245686934</v>
      </c>
      <c r="F48" s="43">
        <f t="shared" si="0"/>
        <v>2.0984401754313051</v>
      </c>
      <c r="G48"/>
      <c r="H48" s="47"/>
      <c r="I48" s="43"/>
    </row>
    <row r="49" spans="1:9" ht="17.05" customHeight="1" x14ac:dyDescent="0.6">
      <c r="A49" s="17">
        <v>1985</v>
      </c>
      <c r="B49" s="43">
        <v>5.4379999999999997</v>
      </c>
      <c r="C49" s="46">
        <f>'Land-Use Change Emissions'!B49</f>
        <v>1.4988356</v>
      </c>
      <c r="D49" s="44">
        <v>3.4767999999999999</v>
      </c>
      <c r="E49" s="43">
        <f>'Ocean Sink'!B53</f>
        <v>1.9919902592157908</v>
      </c>
      <c r="F49" s="43">
        <f t="shared" si="0"/>
        <v>1.4680453407842096</v>
      </c>
      <c r="G49"/>
      <c r="H49" s="47"/>
      <c r="I49" s="43"/>
    </row>
    <row r="50" spans="1:9" ht="17.05" customHeight="1" x14ac:dyDescent="0.6">
      <c r="A50" s="17">
        <v>1986</v>
      </c>
      <c r="B50" s="43">
        <v>5.6059999999999999</v>
      </c>
      <c r="C50" s="46">
        <f>'Land-Use Change Emissions'!B50</f>
        <v>1.5291870000000001</v>
      </c>
      <c r="D50" s="44">
        <v>2.1836000000000002</v>
      </c>
      <c r="E50" s="43">
        <f>'Ocean Sink'!B54</f>
        <v>2.0152690727510834</v>
      </c>
      <c r="F50" s="43">
        <f t="shared" si="0"/>
        <v>2.9363179272489166</v>
      </c>
      <c r="G50"/>
      <c r="H50" s="47"/>
      <c r="I50" s="43"/>
    </row>
    <row r="51" spans="1:9" ht="17.05" customHeight="1" x14ac:dyDescent="0.6">
      <c r="A51" s="17">
        <v>1987</v>
      </c>
      <c r="B51" s="43">
        <v>5.75</v>
      </c>
      <c r="C51" s="46">
        <f>'Land-Use Change Emissions'!B51</f>
        <v>1.5147714999999999</v>
      </c>
      <c r="D51" s="44">
        <v>5.7451999999999996</v>
      </c>
      <c r="E51" s="43">
        <f>'Ocean Sink'!B55</f>
        <v>2.0085281213896491</v>
      </c>
      <c r="F51" s="43">
        <f t="shared" si="0"/>
        <v>-0.48895662138964857</v>
      </c>
      <c r="G51"/>
      <c r="H51" s="47"/>
      <c r="I51" s="43"/>
    </row>
    <row r="52" spans="1:9" ht="17.05" customHeight="1" x14ac:dyDescent="0.6">
      <c r="A52" s="17">
        <v>1988</v>
      </c>
      <c r="B52" s="43">
        <v>5.9630000000000001</v>
      </c>
      <c r="C52" s="46">
        <f>'Land-Use Change Emissions'!B52</f>
        <v>1.5141773000000001</v>
      </c>
      <c r="D52" s="44">
        <v>4.7699999999999996</v>
      </c>
      <c r="E52" s="43">
        <f>'Ocean Sink'!B56</f>
        <v>1.8680880932746018</v>
      </c>
      <c r="F52" s="43">
        <f t="shared" si="0"/>
        <v>0.83908920672539877</v>
      </c>
      <c r="G52"/>
      <c r="H52" s="47"/>
      <c r="I52" s="43"/>
    </row>
    <row r="53" spans="1:9" ht="17.05" customHeight="1" x14ac:dyDescent="0.6">
      <c r="A53" s="17">
        <v>1989</v>
      </c>
      <c r="B53" s="43">
        <v>6.0940000000000003</v>
      </c>
      <c r="C53" s="46">
        <f>'Land-Use Change Emissions'!B53</f>
        <v>1.5312021</v>
      </c>
      <c r="D53" s="44">
        <v>2.8832</v>
      </c>
      <c r="E53" s="43">
        <f>'Ocean Sink'!B57</f>
        <v>1.9846073792799841</v>
      </c>
      <c r="F53" s="43">
        <f t="shared" si="0"/>
        <v>2.7573947207200167</v>
      </c>
      <c r="G53"/>
      <c r="H53" s="47"/>
      <c r="I53" s="43"/>
    </row>
    <row r="54" spans="1:9" ht="17.05" customHeight="1" x14ac:dyDescent="0.6">
      <c r="A54" s="17">
        <v>1990</v>
      </c>
      <c r="B54" s="43">
        <v>6.1210000000000004</v>
      </c>
      <c r="C54" s="46">
        <f>'Land-Use Change Emissions'!B54</f>
        <v>1.4442218</v>
      </c>
      <c r="D54" s="44">
        <v>2.4803999999999999</v>
      </c>
      <c r="E54" s="43">
        <f>'Ocean Sink'!B58</f>
        <v>2.0404967682883415</v>
      </c>
      <c r="F54" s="43">
        <f t="shared" si="0"/>
        <v>3.0443250317116588</v>
      </c>
      <c r="G54"/>
      <c r="H54" s="47"/>
      <c r="I54" s="43"/>
    </row>
    <row r="55" spans="1:9" ht="17.05" customHeight="1" x14ac:dyDescent="0.6">
      <c r="A55" s="17">
        <v>1991</v>
      </c>
      <c r="B55" s="43">
        <v>6.1980000000000004</v>
      </c>
      <c r="C55" s="46">
        <f>'Land-Use Change Emissions'!B55</f>
        <v>1.6358689</v>
      </c>
      <c r="D55" s="44">
        <v>1.6112</v>
      </c>
      <c r="E55" s="43">
        <f>'Ocean Sink'!B59</f>
        <v>2.1465302885900317</v>
      </c>
      <c r="F55" s="43">
        <f t="shared" ref="F55:F86" si="1">B55+C55-D55-E55</f>
        <v>4.0761386114099682</v>
      </c>
      <c r="G55"/>
      <c r="H55" s="47"/>
      <c r="I55" s="43"/>
    </row>
    <row r="56" spans="1:9" ht="17.05" customHeight="1" x14ac:dyDescent="0.6">
      <c r="A56" s="17">
        <v>1992</v>
      </c>
      <c r="B56" s="43">
        <v>6.1360000000000001</v>
      </c>
      <c r="C56" s="46">
        <f>'Land-Use Change Emissions'!B56</f>
        <v>1.6820379000000001</v>
      </c>
      <c r="D56" s="44">
        <v>1.4628000000000001</v>
      </c>
      <c r="E56" s="43">
        <f>'Ocean Sink'!B60</f>
        <v>2.4135800803400156</v>
      </c>
      <c r="F56" s="43">
        <f t="shared" si="1"/>
        <v>3.941657819659985</v>
      </c>
      <c r="G56"/>
      <c r="H56" s="47"/>
      <c r="I56" s="43"/>
    </row>
    <row r="57" spans="1:9" ht="17.05" customHeight="1" x14ac:dyDescent="0.6">
      <c r="A57" s="17">
        <v>1993</v>
      </c>
      <c r="B57" s="43">
        <v>6.133</v>
      </c>
      <c r="C57" s="46">
        <f>'Land-Use Change Emissions'!B57</f>
        <v>1.5457908</v>
      </c>
      <c r="D57" s="44">
        <v>2.5863999999999998</v>
      </c>
      <c r="E57" s="43">
        <f>'Ocean Sink'!B61</f>
        <v>2.4246920281903606</v>
      </c>
      <c r="F57" s="43">
        <f t="shared" si="1"/>
        <v>2.6676987718096399</v>
      </c>
      <c r="G57"/>
      <c r="H57" s="47"/>
      <c r="I57" s="43"/>
    </row>
    <row r="58" spans="1:9" ht="17.05" customHeight="1" x14ac:dyDescent="0.6">
      <c r="A58" s="17">
        <v>1994</v>
      </c>
      <c r="B58" s="43">
        <v>6.2409999999999997</v>
      </c>
      <c r="C58" s="46">
        <f>'Land-Use Change Emissions'!B58</f>
        <v>1.5028060999999999</v>
      </c>
      <c r="D58" s="44">
        <v>3.5615999999999999</v>
      </c>
      <c r="E58" s="43">
        <f>'Ocean Sink'!B62</f>
        <v>2.1982482613474126</v>
      </c>
      <c r="F58" s="43">
        <f t="shared" si="1"/>
        <v>1.9839578386525876</v>
      </c>
      <c r="G58"/>
      <c r="H58" s="47"/>
      <c r="I58" s="43"/>
    </row>
    <row r="59" spans="1:9" ht="17.05" customHeight="1" x14ac:dyDescent="0.6">
      <c r="A59" s="17">
        <v>1995</v>
      </c>
      <c r="B59" s="43">
        <v>6.3739999999999997</v>
      </c>
      <c r="C59" s="46">
        <f>'Land-Use Change Emissions'!B59</f>
        <v>1.4851806000000001</v>
      </c>
      <c r="D59" s="44">
        <v>4.0915999999999997</v>
      </c>
      <c r="E59" s="43">
        <f>'Ocean Sink'!B63</f>
        <v>2.0953610175933046</v>
      </c>
      <c r="F59" s="43">
        <f t="shared" si="1"/>
        <v>1.6722195824066959</v>
      </c>
      <c r="G59"/>
      <c r="H59" s="47"/>
      <c r="I59" s="43"/>
    </row>
    <row r="60" spans="1:9" ht="17.05" customHeight="1" x14ac:dyDescent="0.6">
      <c r="A60" s="17">
        <v>1996</v>
      </c>
      <c r="B60" s="43">
        <v>6.524</v>
      </c>
      <c r="C60" s="46">
        <f>'Land-Use Change Emissions'!B60</f>
        <v>1.4693037</v>
      </c>
      <c r="D60" s="44">
        <v>2.2896000000000001</v>
      </c>
      <c r="E60" s="43">
        <f>'Ocean Sink'!B64</f>
        <v>2.0409194369065355</v>
      </c>
      <c r="F60" s="43">
        <f t="shared" si="1"/>
        <v>3.6627842630934646</v>
      </c>
      <c r="G60"/>
      <c r="H60" s="47"/>
      <c r="I60" s="43"/>
    </row>
    <row r="61" spans="1:9" ht="17.05" customHeight="1" x14ac:dyDescent="0.6">
      <c r="A61" s="17">
        <v>1997</v>
      </c>
      <c r="B61" s="43">
        <v>6.6239999999999997</v>
      </c>
      <c r="C61" s="48">
        <f>'Land-Use Change Emissions'!B61</f>
        <v>2.1863490142857143</v>
      </c>
      <c r="D61" s="44">
        <v>4.1764000000000001</v>
      </c>
      <c r="E61" s="43">
        <f>'Ocean Sink'!B65</f>
        <v>2.1453749792446559</v>
      </c>
      <c r="F61" s="48">
        <f t="shared" si="1"/>
        <v>2.4885740350410583</v>
      </c>
      <c r="G61"/>
      <c r="H61" s="47"/>
      <c r="I61" s="43"/>
    </row>
    <row r="62" spans="1:9" ht="17.05" customHeight="1" x14ac:dyDescent="0.6">
      <c r="A62" s="17">
        <v>1998</v>
      </c>
      <c r="B62" s="43">
        <v>6.61</v>
      </c>
      <c r="C62" s="48">
        <f>'Land-Use Change Emissions'!B62</f>
        <v>1.5436691142857142</v>
      </c>
      <c r="D62" s="44">
        <v>6.0208000000000004</v>
      </c>
      <c r="E62" s="43">
        <f>'Ocean Sink'!B66</f>
        <v>2.300996471380476</v>
      </c>
      <c r="F62" s="48">
        <f t="shared" si="1"/>
        <v>-0.16812735709476234</v>
      </c>
      <c r="G62"/>
      <c r="H62" s="47"/>
      <c r="I62" s="43"/>
    </row>
    <row r="63" spans="1:9" ht="17.05" customHeight="1" x14ac:dyDescent="0.6">
      <c r="A63" s="17">
        <v>1999</v>
      </c>
      <c r="B63" s="43">
        <v>6.5970000000000004</v>
      </c>
      <c r="C63" s="48">
        <f>'Land-Use Change Emissions'!B63</f>
        <v>1.3059983142857143</v>
      </c>
      <c r="D63" s="44">
        <v>2.8408000000000002</v>
      </c>
      <c r="E63" s="43">
        <f>'Ocean Sink'!B67</f>
        <v>2.1938006681188686</v>
      </c>
      <c r="F63" s="48">
        <f t="shared" si="1"/>
        <v>2.8683976461668457</v>
      </c>
      <c r="G63"/>
      <c r="H63" s="47"/>
      <c r="I63" s="43"/>
    </row>
    <row r="64" spans="1:9" ht="17.05" customHeight="1" x14ac:dyDescent="0.6">
      <c r="A64" s="17">
        <v>2000</v>
      </c>
      <c r="B64" s="43">
        <v>6.7629999999999999</v>
      </c>
      <c r="C64" s="48">
        <f>'Land-Use Change Emissions'!B64</f>
        <v>1.2009677142857145</v>
      </c>
      <c r="D64" s="44">
        <v>2.6288</v>
      </c>
      <c r="E64" s="43">
        <f>'Ocean Sink'!B68</f>
        <v>2.1343981099566234</v>
      </c>
      <c r="F64" s="48">
        <f t="shared" si="1"/>
        <v>3.200769604329091</v>
      </c>
      <c r="G64"/>
      <c r="H64" s="47"/>
      <c r="I64" s="43"/>
    </row>
    <row r="65" spans="1:9" ht="17.05" customHeight="1" x14ac:dyDescent="0.6">
      <c r="A65" s="17">
        <v>2001</v>
      </c>
      <c r="B65" s="43">
        <v>6.9290000000000003</v>
      </c>
      <c r="C65" s="48">
        <f>'Land-Use Change Emissions'!B65</f>
        <v>0.95757681428571439</v>
      </c>
      <c r="D65" s="44">
        <v>3.8584000000000001</v>
      </c>
      <c r="E65" s="43">
        <f>'Ocean Sink'!B69</f>
        <v>1.9918304838787724</v>
      </c>
      <c r="F65" s="48">
        <f t="shared" si="1"/>
        <v>2.0363463304069422</v>
      </c>
      <c r="G65"/>
      <c r="H65" s="47"/>
      <c r="I65" s="43"/>
    </row>
    <row r="66" spans="1:9" ht="17.05" customHeight="1" x14ac:dyDescent="0.6">
      <c r="A66" s="17">
        <v>2002</v>
      </c>
      <c r="B66" s="43">
        <v>6.992</v>
      </c>
      <c r="C66" s="48">
        <f>'Land-Use Change Emissions'!B66</f>
        <v>1.0683613142857142</v>
      </c>
      <c r="D66" s="44">
        <v>5.0456000000000003</v>
      </c>
      <c r="E66" s="43">
        <f>'Ocean Sink'!B70</f>
        <v>2.3070864743508381</v>
      </c>
      <c r="F66" s="48">
        <f t="shared" si="1"/>
        <v>0.70767483993487579</v>
      </c>
      <c r="G66"/>
      <c r="H66" s="47"/>
      <c r="I66" s="43"/>
    </row>
    <row r="67" spans="1:9" ht="17.05" customHeight="1" x14ac:dyDescent="0.6">
      <c r="A67" s="17">
        <v>2003</v>
      </c>
      <c r="B67" s="43">
        <v>7.4050000000000002</v>
      </c>
      <c r="C67" s="48">
        <f>'Land-Use Change Emissions'!B67</f>
        <v>0.9008534142857143</v>
      </c>
      <c r="D67" s="44">
        <v>4.7699999999999996</v>
      </c>
      <c r="E67" s="43">
        <f>'Ocean Sink'!B71</f>
        <v>2.4228805129546802</v>
      </c>
      <c r="F67" s="48">
        <f t="shared" si="1"/>
        <v>1.1129729013310343</v>
      </c>
      <c r="G67" s="43"/>
      <c r="H67" s="47"/>
      <c r="I67" s="43"/>
    </row>
    <row r="68" spans="1:9" ht="17.05" customHeight="1" x14ac:dyDescent="0.6">
      <c r="A68" s="17">
        <v>2004</v>
      </c>
      <c r="B68" s="43">
        <v>7.7839999999999998</v>
      </c>
      <c r="C68" s="48">
        <f>'Land-Use Change Emissions'!B68</f>
        <v>1.0339416142857143</v>
      </c>
      <c r="D68" s="44">
        <v>3.4131999999999998</v>
      </c>
      <c r="E68" s="43">
        <f>'Ocean Sink'!B72</f>
        <v>2.2983555829327766</v>
      </c>
      <c r="F68" s="48">
        <f t="shared" si="1"/>
        <v>3.1063860313529386</v>
      </c>
      <c r="H68" s="47"/>
      <c r="I68" s="43"/>
    </row>
    <row r="69" spans="1:9" ht="17.05" customHeight="1" x14ac:dyDescent="0.6">
      <c r="A69" s="17">
        <v>2005</v>
      </c>
      <c r="B69" s="43">
        <v>8.0760000000000005</v>
      </c>
      <c r="C69" s="48">
        <f>'Land-Use Change Emissions'!B69</f>
        <v>1.0203932142857144</v>
      </c>
      <c r="D69" s="44">
        <v>5.1516000000000002</v>
      </c>
      <c r="E69" s="43">
        <f>'Ocean Sink'!B73</f>
        <v>2.3187555651597798</v>
      </c>
      <c r="F69" s="48">
        <f t="shared" si="1"/>
        <v>1.6260376491259354</v>
      </c>
      <c r="H69" s="47"/>
      <c r="I69" s="43"/>
    </row>
    <row r="70" spans="1:9" ht="17.05" customHeight="1" x14ac:dyDescent="0.6">
      <c r="A70" s="17">
        <v>2006</v>
      </c>
      <c r="B70" s="43">
        <v>8.3629999999999995</v>
      </c>
      <c r="C70" s="48">
        <f>'Land-Use Change Emissions'!B70</f>
        <v>1.0913383142857143</v>
      </c>
      <c r="D70" s="44">
        <v>3.6463999999999999</v>
      </c>
      <c r="E70" s="43">
        <f>'Ocean Sink'!B74</f>
        <v>2.4816975168649416</v>
      </c>
      <c r="F70" s="48">
        <f t="shared" si="1"/>
        <v>3.3262407974207724</v>
      </c>
      <c r="H70" s="47"/>
      <c r="I70" s="43"/>
    </row>
    <row r="71" spans="1:9" ht="17.05" customHeight="1" x14ac:dyDescent="0.6">
      <c r="A71" s="17">
        <v>2007</v>
      </c>
      <c r="B71" s="43">
        <v>8.532</v>
      </c>
      <c r="C71" s="48">
        <f>'Land-Use Change Emissions'!B71</f>
        <v>0.96898401428571423</v>
      </c>
      <c r="D71" s="44">
        <v>4.4732000000000003</v>
      </c>
      <c r="E71" s="43">
        <f>'Ocean Sink'!B75</f>
        <v>2.4969706837737569</v>
      </c>
      <c r="F71" s="48">
        <f t="shared" si="1"/>
        <v>2.5308133305119576</v>
      </c>
      <c r="H71" s="47"/>
      <c r="I71" s="43"/>
    </row>
    <row r="72" spans="1:9" ht="17.05" customHeight="1" x14ac:dyDescent="0.6">
      <c r="A72" s="17">
        <v>2008</v>
      </c>
      <c r="B72" s="43">
        <v>8.74</v>
      </c>
      <c r="C72" s="48">
        <f>'Land-Use Change Emissions'!B72</f>
        <v>0.66529041428571434</v>
      </c>
      <c r="D72" s="44">
        <v>3.7311999999999999</v>
      </c>
      <c r="E72" s="43">
        <f>'Ocean Sink'!B76</f>
        <v>2.4832261748991784</v>
      </c>
      <c r="F72" s="48">
        <f t="shared" si="1"/>
        <v>3.1908642393865363</v>
      </c>
      <c r="H72" s="47"/>
      <c r="I72" s="43"/>
    </row>
    <row r="73" spans="1:9" ht="17.05" customHeight="1" x14ac:dyDescent="0.6">
      <c r="A73" s="17">
        <v>2009</v>
      </c>
      <c r="B73" s="43">
        <v>8.6999999999999993</v>
      </c>
      <c r="C73" s="48">
        <f>'Land-Use Change Emissions'!B73</f>
        <v>0.75676331428571419</v>
      </c>
      <c r="D73" s="44">
        <v>3.5828000000000002</v>
      </c>
      <c r="E73" s="43">
        <f>'Ocean Sink'!B77</f>
        <v>2.5437034009008932</v>
      </c>
      <c r="F73" s="48">
        <f t="shared" si="1"/>
        <v>3.3302599133848187</v>
      </c>
      <c r="H73" s="47"/>
      <c r="I73" s="43"/>
    </row>
    <row r="74" spans="1:9" ht="17.05" customHeight="1" x14ac:dyDescent="0.6">
      <c r="A74" s="17">
        <v>2010</v>
      </c>
      <c r="B74" s="43">
        <v>9.14</v>
      </c>
      <c r="C74" s="48">
        <f>'Land-Use Change Emissions'!B74</f>
        <v>0.88393121428571431</v>
      </c>
      <c r="D74" s="44">
        <v>5.0667999999999997</v>
      </c>
      <c r="E74" s="43">
        <f>'Ocean Sink'!B78</f>
        <v>2.5215525381670463</v>
      </c>
      <c r="F74" s="48">
        <f t="shared" si="1"/>
        <v>2.4355786761186695</v>
      </c>
      <c r="H74" s="47"/>
      <c r="I74" s="43"/>
    </row>
    <row r="75" spans="1:9" ht="17.05" customHeight="1" x14ac:dyDescent="0.6">
      <c r="A75" s="17">
        <v>2011</v>
      </c>
      <c r="B75" s="43">
        <v>9.4489999999999998</v>
      </c>
      <c r="C75" s="48">
        <f>'Land-Use Change Emissions'!B75</f>
        <v>0.91245841428571406</v>
      </c>
      <c r="D75" s="44">
        <v>3.6252</v>
      </c>
      <c r="E75" s="43">
        <f>'Ocean Sink'!B79</f>
        <v>2.6573378685781854</v>
      </c>
      <c r="F75" s="48">
        <f t="shared" si="1"/>
        <v>4.078920545707529</v>
      </c>
      <c r="H75" s="47"/>
      <c r="I75" s="43"/>
    </row>
    <row r="76" spans="1:9" ht="17.05" customHeight="1" x14ac:dyDescent="0.6">
      <c r="A76" s="17">
        <v>2012</v>
      </c>
      <c r="B76" s="48">
        <v>9.57502550596441</v>
      </c>
      <c r="C76" s="48">
        <f>'Land-Use Change Emissions'!B76</f>
        <v>0.972458414285714</v>
      </c>
      <c r="D76" s="44">
        <v>5.0244</v>
      </c>
      <c r="E76" s="43">
        <f>'Ocean Sink'!B80</f>
        <v>2.7993984812504049</v>
      </c>
      <c r="F76" s="48">
        <f t="shared" si="1"/>
        <v>2.7236854389997198</v>
      </c>
      <c r="H76" s="47"/>
    </row>
    <row r="77" spans="1:9" ht="17.05" customHeight="1" x14ac:dyDescent="0.6">
      <c r="A77" s="17">
        <v>2013</v>
      </c>
      <c r="B77" s="48">
        <v>9.73503395772555</v>
      </c>
      <c r="C77" s="48">
        <f>'Land-Use Change Emissions'!B77</f>
        <v>0.92245841428571407</v>
      </c>
      <c r="D77" s="44">
        <v>5.3848000000000003</v>
      </c>
      <c r="E77" s="43">
        <f>'Ocean Sink'!B81</f>
        <v>2.8062767028673292</v>
      </c>
      <c r="F77" s="48">
        <f t="shared" si="1"/>
        <v>2.4664156691439345</v>
      </c>
      <c r="H77" s="47"/>
    </row>
    <row r="78" spans="1:9" ht="17.05" customHeight="1" x14ac:dyDescent="0.6">
      <c r="A78" s="17">
        <v>2014</v>
      </c>
      <c r="B78" s="49">
        <v>9.7952113815963209</v>
      </c>
      <c r="C78" s="48">
        <f>'Land-Use Change Emissions'!B78</f>
        <v>1.0924584142857141</v>
      </c>
      <c r="D78" s="44">
        <v>3.8795999999999999</v>
      </c>
      <c r="E78" s="43">
        <f>'Ocean Sink'!B82</f>
        <v>2.9290830293418244</v>
      </c>
      <c r="F78" s="48">
        <f t="shared" si="1"/>
        <v>4.0789867665402104</v>
      </c>
      <c r="H78" s="47"/>
    </row>
  </sheetData>
  <conditionalFormatting sqref="D23:D77">
    <cfRule type="cellIs" dxfId="0" priority="2" operator="equal">
      <formula>"NaN"</formula>
    </cfRule>
  </conditionalFormatting>
  <hyperlinks>
    <hyperlink ref="B13" r:id="rId1" display="The atmospheric CO2 growth rate (variable uncertainty averaging 0.18 GtC/yr during 1980-2011) is estimated directly from atmospheric CO2 concentration measurements, and provided by the US National Oceanic and Atmospheric Administration Earth System Research Laboratory (NOAA/ESRL).  http://www.esrl.noaa.gov/gmd/ccgg/trends/global.html" xr:uid="{00000000-0004-0000-0100-000000000000}"/>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04040"/>
  </sheetPr>
  <dimension ref="A1:AMK78"/>
  <sheetViews>
    <sheetView windowProtection="1" zoomScaleNormal="100" workbookViewId="0">
      <pane xSplit="1" ySplit="11" topLeftCell="B12" activePane="bottomRight" state="frozen"/>
      <selection pane="topRight" activeCell="B1" sqref="B1"/>
      <selection pane="bottomLeft" activeCell="A12" sqref="A12"/>
      <selection pane="bottomRight" activeCell="D77" sqref="D77"/>
    </sheetView>
  </sheetViews>
  <sheetFormatPr defaultRowHeight="15.6" x14ac:dyDescent="0.6"/>
  <cols>
    <col min="1" max="1" width="13.5" style="21"/>
    <col min="2" max="2" width="11.1484375" style="21"/>
    <col min="3" max="7" width="11" style="21"/>
    <col min="8" max="8" width="11" style="50"/>
    <col min="9" max="249" width="11" style="21"/>
    <col min="250" max="250" width="11" style="51"/>
    <col min="251" max="1025" width="11" style="21"/>
  </cols>
  <sheetData>
    <row r="1" spans="1:1024" ht="17.05" customHeight="1" x14ac:dyDescent="0.6">
      <c r="A1"/>
      <c r="B1" s="52" t="s">
        <v>44</v>
      </c>
      <c r="C1" s="20"/>
      <c r="D1" s="20"/>
      <c r="E1" s="20"/>
      <c r="F1" s="20"/>
      <c r="G1" s="20"/>
      <c r="H1" s="53"/>
      <c r="I1" s="20"/>
      <c r="J1" s="20"/>
      <c r="K1" s="20"/>
      <c r="L1" s="20"/>
      <c r="M1" s="20"/>
      <c r="N1" s="20"/>
      <c r="O1" s="20"/>
      <c r="P1" s="20"/>
      <c r="Q1" s="20"/>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7.05" customHeight="1" x14ac:dyDescent="0.8">
      <c r="A2" s="54"/>
      <c r="B2" s="55" t="s">
        <v>45</v>
      </c>
      <c r="C2" s="56"/>
      <c r="D2" s="56"/>
      <c r="E2" s="56"/>
      <c r="F2" s="56"/>
      <c r="G2" s="56"/>
      <c r="H2" s="56"/>
      <c r="I2" s="56"/>
      <c r="J2" s="56"/>
      <c r="K2" s="56"/>
      <c r="L2" s="56"/>
      <c r="M2" s="57"/>
      <c r="N2" s="57"/>
      <c r="O2" s="57"/>
      <c r="P2" s="57"/>
      <c r="Q2" s="57"/>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7.05" customHeight="1" x14ac:dyDescent="0.8">
      <c r="A3"/>
      <c r="B3" s="58" t="s">
        <v>46</v>
      </c>
      <c r="C3" s="59"/>
      <c r="D3" s="59"/>
      <c r="E3" s="59"/>
      <c r="F3" s="59"/>
      <c r="G3" s="59"/>
      <c r="H3" s="60"/>
      <c r="I3" s="59"/>
      <c r="J3" s="59"/>
      <c r="K3" s="58"/>
      <c r="L3" s="58"/>
      <c r="M3" s="58"/>
      <c r="N3" s="58"/>
      <c r="O3" s="58"/>
      <c r="P3" s="58"/>
      <c r="Q3" s="58"/>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7.05" customHeight="1" x14ac:dyDescent="0.6">
      <c r="A4"/>
      <c r="B4" s="61" t="s">
        <v>47</v>
      </c>
      <c r="C4" s="62"/>
      <c r="D4" s="62"/>
      <c r="E4" s="62"/>
      <c r="F4" s="62"/>
      <c r="G4" s="62"/>
      <c r="H4" s="63"/>
      <c r="I4" s="62"/>
      <c r="J4" s="30"/>
      <c r="K4" s="30"/>
      <c r="L4" s="30"/>
      <c r="M4" s="30"/>
      <c r="N4" s="30"/>
      <c r="O4" s="30"/>
      <c r="P4" s="30"/>
      <c r="Q4" s="30"/>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7.05" customHeight="1" x14ac:dyDescent="0.6">
      <c r="A5"/>
      <c r="B5" s="64" t="s">
        <v>48</v>
      </c>
      <c r="C5" s="65"/>
      <c r="D5" s="65"/>
      <c r="E5" s="65"/>
      <c r="F5" s="65"/>
      <c r="G5" s="65"/>
      <c r="H5" s="66"/>
      <c r="I5" s="65"/>
      <c r="J5" s="65"/>
      <c r="K5" s="30"/>
      <c r="L5" s="30"/>
      <c r="M5" s="30"/>
      <c r="N5" s="30"/>
      <c r="O5" s="30"/>
      <c r="P5" s="30"/>
      <c r="Q5" s="30"/>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05" customHeight="1" x14ac:dyDescent="0.6">
      <c r="A6"/>
      <c r="B6" s="67" t="s">
        <v>23</v>
      </c>
      <c r="C6" s="67"/>
      <c r="D6" s="67"/>
      <c r="E6" s="67"/>
      <c r="F6" s="67"/>
      <c r="G6" s="67"/>
      <c r="H6" s="67"/>
      <c r="I6" s="67"/>
      <c r="J6" s="67"/>
      <c r="K6" s="30"/>
      <c r="L6" s="30"/>
      <c r="M6" s="30"/>
      <c r="N6" s="30"/>
      <c r="O6" s="30"/>
      <c r="P6" s="30"/>
      <c r="Q6" s="30"/>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05" customHeight="1" x14ac:dyDescent="0.6">
      <c r="A7" s="17"/>
      <c r="B7" s="1" t="s">
        <v>49</v>
      </c>
      <c r="C7" s="1"/>
      <c r="D7" s="1"/>
      <c r="E7" s="1"/>
      <c r="F7" s="1"/>
      <c r="G7" s="1"/>
      <c r="H7" s="1"/>
      <c r="I7" s="1"/>
      <c r="J7" s="1"/>
      <c r="K7" s="1"/>
      <c r="L7" s="1"/>
      <c r="M7" s="1"/>
      <c r="N7" s="1"/>
      <c r="O7" s="1"/>
      <c r="P7" s="1"/>
      <c r="Q7" s="1"/>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7.05" customHeight="1" x14ac:dyDescent="0.6">
      <c r="A8"/>
      <c r="B8" s="30" t="s">
        <v>25</v>
      </c>
      <c r="C8" s="30"/>
      <c r="D8" s="30"/>
      <c r="E8" s="30"/>
      <c r="F8" s="30"/>
      <c r="G8" s="30"/>
      <c r="H8" s="68"/>
      <c r="I8" s="30"/>
      <c r="J8" s="30"/>
      <c r="K8" s="30"/>
      <c r="L8" s="30"/>
      <c r="M8" s="30"/>
      <c r="N8" s="30"/>
      <c r="O8" s="30"/>
      <c r="P8" s="30"/>
      <c r="Q8" s="30"/>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7.05" customHeight="1" x14ac:dyDescent="0.6">
      <c r="A9"/>
      <c r="B9" s="30" t="s">
        <v>50</v>
      </c>
      <c r="C9" s="30"/>
      <c r="D9" s="30"/>
      <c r="E9" s="30"/>
      <c r="F9" s="30"/>
      <c r="G9" s="30"/>
      <c r="H9" s="68"/>
      <c r="I9" s="30"/>
      <c r="J9" s="30"/>
      <c r="K9" s="30"/>
      <c r="L9" s="30"/>
      <c r="M9" s="30"/>
      <c r="N9" s="30"/>
      <c r="O9" s="30"/>
      <c r="P9" s="30"/>
      <c r="Q9" s="30"/>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75" customFormat="1" ht="17.05" customHeight="1" x14ac:dyDescent="0.6">
      <c r="A10" s="17" t="s">
        <v>51</v>
      </c>
      <c r="B10" s="17"/>
      <c r="C10" s="69"/>
      <c r="D10" s="69"/>
      <c r="E10" s="69"/>
      <c r="F10" s="69"/>
      <c r="G10" s="69"/>
      <c r="H10" s="70"/>
      <c r="I10" s="71"/>
      <c r="J10" s="21"/>
      <c r="K10" s="21"/>
      <c r="L10" s="21"/>
      <c r="M10" s="21"/>
      <c r="N10" s="21"/>
      <c r="O10" s="21"/>
      <c r="P10" s="72"/>
      <c r="Q10" s="72"/>
      <c r="R10" s="72"/>
      <c r="S10" s="72"/>
      <c r="T10" s="72"/>
      <c r="U10" s="72"/>
      <c r="V10" s="72"/>
      <c r="W10" s="72"/>
      <c r="X10" s="72"/>
      <c r="Y10" s="72"/>
      <c r="Z10" s="72"/>
      <c r="AA10" s="72"/>
      <c r="AB10" s="72"/>
      <c r="AC10" s="72"/>
      <c r="AD10" s="72"/>
      <c r="AE10" s="72"/>
      <c r="AF10" s="72"/>
      <c r="AG10" s="72"/>
      <c r="AH10" s="72"/>
      <c r="AI10" s="72"/>
      <c r="AJ10" s="72"/>
      <c r="AK10" s="72"/>
      <c r="AL10" s="73"/>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72"/>
      <c r="CZ10" s="72"/>
      <c r="DA10" s="72"/>
      <c r="DB10" s="72"/>
      <c r="DC10" s="72"/>
      <c r="DD10" s="72"/>
      <c r="DE10" s="72"/>
      <c r="DF10" s="72"/>
      <c r="DG10" s="72"/>
      <c r="DH10" s="72"/>
      <c r="DI10" s="72"/>
      <c r="DJ10" s="72"/>
      <c r="DK10" s="72"/>
      <c r="DL10" s="72"/>
      <c r="DM10" s="72"/>
      <c r="DN10" s="72"/>
      <c r="DO10" s="72"/>
      <c r="DP10" s="72"/>
      <c r="DQ10" s="72"/>
      <c r="DR10" s="72"/>
      <c r="DS10" s="72"/>
      <c r="DT10" s="72"/>
      <c r="DU10" s="72"/>
      <c r="DV10" s="72"/>
      <c r="DW10" s="72"/>
      <c r="DX10" s="72"/>
      <c r="DY10" s="72"/>
      <c r="DZ10" s="72"/>
      <c r="EA10" s="73"/>
      <c r="EB10" s="72"/>
      <c r="EC10" s="72"/>
      <c r="ED10" s="74"/>
      <c r="EE10" s="74"/>
      <c r="EF10" s="74"/>
      <c r="EG10" s="74"/>
      <c r="EH10" s="74"/>
      <c r="EI10" s="74"/>
      <c r="EJ10" s="74"/>
      <c r="EK10" s="74"/>
      <c r="EL10" s="74"/>
      <c r="EM10" s="74"/>
      <c r="EN10" s="74"/>
      <c r="EO10" s="74"/>
      <c r="EP10" s="74"/>
      <c r="EQ10" s="74"/>
      <c r="ER10" s="74"/>
      <c r="ES10" s="74"/>
      <c r="ET10" s="74"/>
      <c r="EU10" s="74"/>
      <c r="EV10" s="74"/>
      <c r="EW10" s="74"/>
      <c r="EX10" s="74"/>
      <c r="EY10" s="74"/>
      <c r="EZ10" s="74"/>
      <c r="FA10" s="74"/>
      <c r="FB10" s="74"/>
      <c r="FC10" s="74"/>
      <c r="FD10" s="74"/>
      <c r="FE10" s="74"/>
      <c r="FF10" s="74"/>
      <c r="FG10" s="74"/>
      <c r="FH10" s="74"/>
      <c r="FI10" s="74"/>
      <c r="FJ10" s="74"/>
      <c r="FK10" s="74"/>
      <c r="FL10" s="74"/>
      <c r="FM10" s="74"/>
      <c r="FN10" s="74"/>
      <c r="FO10" s="74"/>
      <c r="FP10" s="74"/>
      <c r="FQ10" s="74"/>
      <c r="FR10" s="74"/>
      <c r="FS10" s="74"/>
      <c r="FT10" s="74"/>
      <c r="FU10" s="74"/>
      <c r="FV10" s="74"/>
      <c r="FW10" s="74"/>
      <c r="FX10" s="74"/>
      <c r="FY10" s="74"/>
      <c r="FZ10" s="74"/>
      <c r="GA10" s="74"/>
      <c r="GB10" s="74"/>
      <c r="GC10" s="74"/>
      <c r="GD10" s="74"/>
      <c r="GE10" s="74"/>
      <c r="GF10" s="74"/>
      <c r="GG10" s="74"/>
      <c r="GH10" s="74"/>
      <c r="GI10" s="74"/>
      <c r="GJ10" s="74"/>
      <c r="GK10" s="74"/>
      <c r="GL10" s="74"/>
      <c r="GM10" s="74"/>
      <c r="GN10" s="74"/>
      <c r="GO10" s="74"/>
      <c r="GP10" s="74"/>
      <c r="GQ10" s="74"/>
      <c r="GR10" s="74"/>
      <c r="GS10" s="74"/>
      <c r="GT10" s="74"/>
      <c r="GU10" s="74"/>
      <c r="GV10" s="74"/>
      <c r="GW10" s="74"/>
      <c r="GX10" s="74"/>
      <c r="GY10" s="74"/>
      <c r="GZ10" s="74"/>
      <c r="HA10" s="74"/>
      <c r="HB10" s="74"/>
      <c r="HC10" s="74"/>
      <c r="HD10" s="74"/>
      <c r="HE10" s="74"/>
      <c r="HF10" s="74"/>
      <c r="HG10" s="74"/>
      <c r="HH10" s="74"/>
      <c r="HI10" s="74"/>
      <c r="HJ10" s="74"/>
      <c r="HK10" s="74"/>
      <c r="HL10" s="74"/>
      <c r="HM10" s="74"/>
      <c r="HN10" s="74"/>
      <c r="HO10" s="74"/>
      <c r="HP10" s="74"/>
      <c r="HQ10" s="74"/>
      <c r="HR10" s="74"/>
      <c r="HS10" s="74"/>
      <c r="HT10" s="74"/>
      <c r="HU10" s="74"/>
      <c r="HV10" s="74"/>
      <c r="HX10" s="74"/>
      <c r="HY10" s="74"/>
      <c r="HZ10" s="74"/>
      <c r="IA10" s="74"/>
      <c r="IB10" s="74"/>
      <c r="IC10" s="74"/>
      <c r="ID10" s="74"/>
      <c r="IE10" s="74"/>
      <c r="IF10" s="74"/>
      <c r="IG10" s="74"/>
      <c r="IH10" s="74"/>
      <c r="II10" s="74"/>
      <c r="IJ10" s="74"/>
      <c r="IK10" s="74"/>
      <c r="IL10" s="74"/>
      <c r="IM10" s="74"/>
      <c r="IN10" s="74"/>
      <c r="IO10" s="76"/>
    </row>
    <row r="11" spans="1:1024" s="79" customFormat="1" ht="17.05" customHeight="1" x14ac:dyDescent="0.6">
      <c r="A11" s="77" t="s">
        <v>38</v>
      </c>
      <c r="B11" s="17" t="s">
        <v>52</v>
      </c>
      <c r="C11" s="17" t="s">
        <v>53</v>
      </c>
      <c r="D11" s="17" t="s">
        <v>54</v>
      </c>
      <c r="E11" s="17" t="s">
        <v>55</v>
      </c>
      <c r="F11" s="17" t="s">
        <v>56</v>
      </c>
      <c r="G11" s="17" t="s">
        <v>57</v>
      </c>
      <c r="H11" s="17" t="s">
        <v>58</v>
      </c>
      <c r="I11" s="78"/>
      <c r="J11" s="17"/>
      <c r="K11" s="17"/>
      <c r="L11" s="17"/>
      <c r="M11" s="17"/>
      <c r="N11" s="17"/>
      <c r="O11" s="17"/>
      <c r="AL11" s="80"/>
      <c r="EA11" s="80"/>
      <c r="EB11" s="80"/>
      <c r="EC11" s="80"/>
      <c r="ED11" s="81"/>
      <c r="EE11" s="81"/>
      <c r="EF11" s="81"/>
      <c r="EG11" s="81"/>
      <c r="EH11" s="81"/>
      <c r="EI11" s="81"/>
      <c r="EJ11" s="81"/>
      <c r="EK11" s="81"/>
      <c r="EL11" s="81"/>
      <c r="EM11" s="81"/>
      <c r="EN11" s="81"/>
      <c r="EO11" s="81"/>
      <c r="EP11" s="81"/>
      <c r="EQ11" s="81"/>
      <c r="ER11" s="81"/>
      <c r="ES11" s="81"/>
      <c r="ET11" s="81"/>
      <c r="EU11" s="81"/>
      <c r="EV11" s="81"/>
      <c r="EW11" s="81"/>
      <c r="EX11" s="81"/>
      <c r="EY11" s="81"/>
      <c r="EZ11" s="81"/>
      <c r="FA11" s="81"/>
      <c r="FB11" s="81"/>
      <c r="FC11" s="81"/>
      <c r="FD11" s="81"/>
      <c r="FE11" s="81"/>
      <c r="FF11" s="81"/>
      <c r="FG11" s="81"/>
      <c r="FH11" s="81"/>
      <c r="FI11" s="81"/>
      <c r="FJ11" s="81"/>
      <c r="FK11" s="81"/>
      <c r="FL11" s="81"/>
      <c r="FM11" s="81"/>
      <c r="FN11" s="81"/>
      <c r="FO11" s="81"/>
      <c r="FP11" s="81"/>
      <c r="FQ11" s="81"/>
      <c r="FR11" s="81"/>
      <c r="FS11" s="81"/>
      <c r="FT11" s="81"/>
      <c r="FU11" s="81"/>
      <c r="FV11" s="81"/>
      <c r="FW11" s="81"/>
      <c r="FX11" s="81"/>
      <c r="FY11" s="81"/>
      <c r="FZ11" s="81"/>
      <c r="GA11" s="81"/>
      <c r="GB11" s="81"/>
      <c r="GC11" s="81"/>
      <c r="GD11" s="81"/>
      <c r="GE11" s="81"/>
      <c r="GF11" s="81"/>
      <c r="GG11" s="81"/>
      <c r="GH11" s="81"/>
      <c r="GI11" s="81"/>
      <c r="GJ11" s="81"/>
      <c r="GK11" s="81"/>
      <c r="GL11" s="81"/>
      <c r="GM11" s="81"/>
      <c r="GN11" s="81"/>
      <c r="GO11" s="81"/>
      <c r="GP11" s="81"/>
      <c r="GQ11" s="81"/>
      <c r="GR11" s="81"/>
      <c r="GS11" s="81"/>
      <c r="GT11" s="81"/>
      <c r="GU11" s="81"/>
      <c r="GV11" s="81"/>
      <c r="GW11" s="81"/>
      <c r="GX11" s="81"/>
      <c r="GY11" s="81"/>
      <c r="GZ11" s="81"/>
      <c r="HA11" s="81"/>
      <c r="HB11" s="81"/>
      <c r="HC11" s="81"/>
      <c r="HD11" s="81"/>
      <c r="HE11" s="81"/>
      <c r="HF11" s="81"/>
      <c r="HG11" s="81"/>
      <c r="HH11" s="81"/>
      <c r="HI11" s="81"/>
      <c r="HJ11" s="81"/>
      <c r="HK11" s="81"/>
      <c r="HL11" s="81"/>
      <c r="HM11" s="81"/>
      <c r="HN11" s="81"/>
      <c r="HO11" s="81"/>
      <c r="HP11" s="81"/>
      <c r="HQ11" s="81"/>
      <c r="HR11" s="81"/>
      <c r="HS11" s="81"/>
      <c r="HT11" s="81"/>
      <c r="HU11" s="81"/>
      <c r="HV11" s="81"/>
      <c r="HX11" s="81"/>
      <c r="HY11" s="81"/>
      <c r="HZ11" s="81"/>
      <c r="IA11" s="81"/>
      <c r="IB11" s="81"/>
      <c r="IC11" s="81"/>
      <c r="ID11" s="81"/>
      <c r="IE11" s="81"/>
      <c r="IF11" s="81"/>
      <c r="IG11" s="81"/>
      <c r="IH11" s="81"/>
      <c r="II11" s="81"/>
      <c r="IJ11" s="81"/>
      <c r="IK11" s="81"/>
      <c r="IL11" s="81"/>
      <c r="IM11" s="81"/>
      <c r="IN11" s="81"/>
      <c r="IO11" s="80"/>
    </row>
    <row r="12" spans="1:1024" ht="17.05" customHeight="1" x14ac:dyDescent="0.6">
      <c r="A12" s="17">
        <v>1959</v>
      </c>
      <c r="B12" s="82">
        <v>2454</v>
      </c>
      <c r="C12" s="82">
        <v>1382</v>
      </c>
      <c r="D12" s="82">
        <v>789</v>
      </c>
      <c r="E12" s="82">
        <v>206</v>
      </c>
      <c r="F12" s="82">
        <v>40</v>
      </c>
      <c r="G12" s="82">
        <v>36</v>
      </c>
      <c r="H12" s="83">
        <v>0.82815426081251697</v>
      </c>
      <c r="I12" s="84"/>
      <c r="J12" s="85"/>
      <c r="K12"/>
      <c r="L12"/>
      <c r="M12"/>
      <c r="N12"/>
      <c r="O12"/>
      <c r="P12" s="86"/>
      <c r="Q12" s="86"/>
      <c r="R12" s="86"/>
      <c r="S12" s="86"/>
      <c r="T12" s="86"/>
      <c r="U12" s="86"/>
      <c r="V12" s="86"/>
      <c r="W12" s="86"/>
      <c r="X12" s="86"/>
      <c r="Y12" s="86"/>
      <c r="Z12" s="86"/>
      <c r="AA12" s="86"/>
      <c r="AB12" s="86"/>
      <c r="AC12" s="86"/>
      <c r="AD12" s="86"/>
      <c r="AE12" s="86"/>
      <c r="AF12" s="86"/>
      <c r="AG12" s="86"/>
      <c r="AH12" s="86"/>
      <c r="AI12" s="86"/>
      <c r="AJ12" s="86"/>
      <c r="AK12" s="86"/>
      <c r="AL12" s="87"/>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7"/>
      <c r="EB12" s="87"/>
      <c r="EC12" s="81"/>
      <c r="ED12"/>
      <c r="EE12"/>
      <c r="EF12"/>
      <c r="EG12"/>
      <c r="EH12"/>
      <c r="EI12"/>
      <c r="EJ12"/>
      <c r="EK12" s="81"/>
      <c r="EL12" s="81"/>
      <c r="EM12"/>
      <c r="EN12"/>
      <c r="EO12"/>
      <c r="EP12"/>
      <c r="EQ12" s="81"/>
      <c r="ER12"/>
      <c r="ES12"/>
      <c r="ET12"/>
      <c r="EU12" s="81"/>
      <c r="EV12"/>
      <c r="EW12" s="81"/>
      <c r="EX12"/>
      <c r="EY12"/>
      <c r="EZ12"/>
      <c r="FA12"/>
      <c r="FB12"/>
      <c r="FC12"/>
      <c r="FD12" s="81"/>
      <c r="FE12"/>
      <c r="FF12"/>
      <c r="FG12" s="81"/>
      <c r="FH12" s="81"/>
      <c r="FI12" s="81"/>
      <c r="FJ12" s="81"/>
      <c r="FK12"/>
      <c r="FL12"/>
      <c r="FM12"/>
      <c r="FN12"/>
      <c r="FO12"/>
      <c r="FP12"/>
      <c r="FQ12"/>
      <c r="FR12"/>
      <c r="FS12"/>
      <c r="FT12"/>
      <c r="FU12" s="81"/>
      <c r="FV12" s="81"/>
      <c r="FW12"/>
      <c r="FX12"/>
      <c r="FY12"/>
      <c r="FZ12" s="81"/>
      <c r="GA12" s="81"/>
      <c r="GB12"/>
      <c r="GC12"/>
      <c r="GD12" s="81"/>
      <c r="GE12"/>
      <c r="GF12" s="81"/>
      <c r="GG12" s="81"/>
      <c r="GH12"/>
      <c r="GI12"/>
      <c r="GJ12"/>
      <c r="GK12"/>
      <c r="GL12"/>
      <c r="GM12"/>
      <c r="GN12" s="81"/>
      <c r="GO12"/>
      <c r="GP12"/>
      <c r="GQ12"/>
      <c r="GR12" s="81"/>
      <c r="GS12" s="81"/>
      <c r="GT12" s="81"/>
      <c r="GU12"/>
      <c r="GV12"/>
      <c r="GW12"/>
      <c r="GX12" s="81"/>
      <c r="GY12"/>
      <c r="GZ12"/>
      <c r="HA12" s="81"/>
      <c r="HB12"/>
      <c r="HC12"/>
      <c r="HD12"/>
      <c r="HE12"/>
      <c r="HF12"/>
      <c r="HG12"/>
      <c r="HH12" s="81"/>
      <c r="HI12"/>
      <c r="HJ12"/>
      <c r="HK12"/>
      <c r="HL12"/>
      <c r="HM12"/>
      <c r="HN12"/>
      <c r="HO12"/>
      <c r="HP12" s="81"/>
      <c r="HQ12" s="81"/>
      <c r="HR12"/>
      <c r="HS12" s="81"/>
      <c r="HT12" s="81"/>
      <c r="HU12"/>
      <c r="HV12"/>
      <c r="HW12"/>
      <c r="HX12" s="81"/>
      <c r="HY12"/>
      <c r="HZ12"/>
      <c r="IA12"/>
      <c r="IB12"/>
      <c r="IC12"/>
      <c r="ID12" s="81"/>
      <c r="IE12"/>
      <c r="IF12"/>
      <c r="IG12"/>
      <c r="IH12" s="81"/>
      <c r="II12"/>
      <c r="IJ12"/>
      <c r="IK12" s="81"/>
      <c r="IL12"/>
      <c r="IM12" s="81"/>
      <c r="IN12"/>
      <c r="IO12" s="80"/>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7.05" customHeight="1" x14ac:dyDescent="0.6">
      <c r="A13" s="17">
        <v>1960</v>
      </c>
      <c r="B13" s="82">
        <v>2569</v>
      </c>
      <c r="C13" s="82">
        <v>1410</v>
      </c>
      <c r="D13" s="82">
        <v>849</v>
      </c>
      <c r="E13" s="82">
        <v>227</v>
      </c>
      <c r="F13" s="82">
        <v>43</v>
      </c>
      <c r="G13" s="82">
        <v>39</v>
      </c>
      <c r="H13" s="83">
        <v>0.85112901193309598</v>
      </c>
      <c r="I13" s="84"/>
      <c r="J13" s="85"/>
      <c r="K13"/>
      <c r="L13"/>
      <c r="M13"/>
      <c r="N13"/>
      <c r="O13"/>
      <c r="P13" s="86"/>
      <c r="Q13" s="86"/>
      <c r="R13" s="86"/>
      <c r="S13" s="86"/>
      <c r="T13" s="86"/>
      <c r="U13" s="86"/>
      <c r="V13" s="86"/>
      <c r="W13" s="86"/>
      <c r="X13" s="86"/>
      <c r="Y13" s="86"/>
      <c r="Z13" s="86"/>
      <c r="AA13" s="86"/>
      <c r="AB13" s="86"/>
      <c r="AC13" s="86"/>
      <c r="AD13" s="86"/>
      <c r="AE13" s="86"/>
      <c r="AF13" s="86"/>
      <c r="AG13" s="86"/>
      <c r="AH13" s="86"/>
      <c r="AI13" s="86"/>
      <c r="AJ13" s="86"/>
      <c r="AK13" s="86"/>
      <c r="AL13" s="87"/>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6"/>
      <c r="DL13" s="86"/>
      <c r="DM13" s="86"/>
      <c r="DN13" s="86"/>
      <c r="DO13" s="86"/>
      <c r="DP13" s="86"/>
      <c r="DQ13" s="86"/>
      <c r="DR13" s="86"/>
      <c r="DS13" s="86"/>
      <c r="DT13" s="86"/>
      <c r="DU13" s="86"/>
      <c r="DV13" s="86"/>
      <c r="DW13" s="86"/>
      <c r="DX13" s="86"/>
      <c r="DY13" s="86"/>
      <c r="DZ13" s="86"/>
      <c r="EA13" s="87"/>
      <c r="EB13" s="87"/>
      <c r="EC13" s="81"/>
      <c r="ED13"/>
      <c r="EE13"/>
      <c r="EF13"/>
      <c r="EG13"/>
      <c r="EH13"/>
      <c r="EI13"/>
      <c r="EJ13"/>
      <c r="EK13" s="81"/>
      <c r="EL13" s="81"/>
      <c r="EM13"/>
      <c r="EN13"/>
      <c r="EO13"/>
      <c r="EP13"/>
      <c r="EQ13" s="81"/>
      <c r="ER13"/>
      <c r="ES13"/>
      <c r="ET13"/>
      <c r="EU13" s="81"/>
      <c r="EV13"/>
      <c r="EW13" s="81"/>
      <c r="EX13"/>
      <c r="EY13"/>
      <c r="EZ13"/>
      <c r="FA13"/>
      <c r="FB13"/>
      <c r="FC13"/>
      <c r="FD13" s="81"/>
      <c r="FE13"/>
      <c r="FF13"/>
      <c r="FG13" s="81"/>
      <c r="FH13" s="81"/>
      <c r="FI13" s="81"/>
      <c r="FJ13" s="81"/>
      <c r="FK13"/>
      <c r="FL13"/>
      <c r="FM13"/>
      <c r="FN13"/>
      <c r="FO13"/>
      <c r="FP13"/>
      <c r="FQ13"/>
      <c r="FR13"/>
      <c r="FS13"/>
      <c r="FT13"/>
      <c r="FU13" s="81"/>
      <c r="FV13" s="81"/>
      <c r="FW13"/>
      <c r="FX13"/>
      <c r="FY13"/>
      <c r="FZ13" s="81"/>
      <c r="GA13" s="81"/>
      <c r="GB13"/>
      <c r="GC13"/>
      <c r="GD13" s="81"/>
      <c r="GE13"/>
      <c r="GF13" s="81"/>
      <c r="GG13" s="81"/>
      <c r="GH13"/>
      <c r="GI13"/>
      <c r="GJ13"/>
      <c r="GK13"/>
      <c r="GL13"/>
      <c r="GM13"/>
      <c r="GN13" s="81"/>
      <c r="GO13"/>
      <c r="GP13"/>
      <c r="GQ13"/>
      <c r="GR13" s="81"/>
      <c r="GS13" s="81"/>
      <c r="GT13" s="81"/>
      <c r="GU13"/>
      <c r="GV13"/>
      <c r="GW13"/>
      <c r="GX13" s="81"/>
      <c r="GY13"/>
      <c r="GZ13"/>
      <c r="HA13" s="81"/>
      <c r="HB13"/>
      <c r="HC13"/>
      <c r="HD13"/>
      <c r="HE13"/>
      <c r="HF13"/>
      <c r="HG13"/>
      <c r="HH13" s="81"/>
      <c r="HI13"/>
      <c r="HJ13"/>
      <c r="HK13"/>
      <c r="HL13"/>
      <c r="HM13"/>
      <c r="HN13"/>
      <c r="HO13"/>
      <c r="HP13" s="81"/>
      <c r="HQ13" s="81"/>
      <c r="HR13"/>
      <c r="HS13" s="81"/>
      <c r="HT13" s="81"/>
      <c r="HU13"/>
      <c r="HV13"/>
      <c r="HW13"/>
      <c r="HX13" s="81"/>
      <c r="HY13"/>
      <c r="HZ13"/>
      <c r="IA13"/>
      <c r="IB13"/>
      <c r="IC13"/>
      <c r="ID13" s="81"/>
      <c r="IE13"/>
      <c r="IF13"/>
      <c r="IG13"/>
      <c r="IH13" s="81"/>
      <c r="II13"/>
      <c r="IJ13"/>
      <c r="IK13" s="81"/>
      <c r="IL13"/>
      <c r="IM13" s="81"/>
      <c r="IN13"/>
      <c r="IO13" s="80"/>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7.05" customHeight="1" x14ac:dyDescent="0.6">
      <c r="A14" s="17">
        <v>1961</v>
      </c>
      <c r="B14" s="82">
        <v>2580</v>
      </c>
      <c r="C14" s="82">
        <v>1349</v>
      </c>
      <c r="D14" s="82">
        <v>904</v>
      </c>
      <c r="E14" s="82">
        <v>240</v>
      </c>
      <c r="F14" s="82">
        <v>45</v>
      </c>
      <c r="G14" s="82">
        <v>42</v>
      </c>
      <c r="H14" s="83">
        <v>0.83900442521274599</v>
      </c>
      <c r="I14" s="84"/>
      <c r="J14" s="85"/>
      <c r="K14"/>
      <c r="L14"/>
      <c r="M14"/>
      <c r="N14"/>
      <c r="O14"/>
      <c r="P14" s="86"/>
      <c r="Q14" s="86"/>
      <c r="R14" s="86"/>
      <c r="S14" s="86"/>
      <c r="T14" s="86"/>
      <c r="U14" s="86"/>
      <c r="V14" s="86"/>
      <c r="W14" s="86"/>
      <c r="X14" s="86"/>
      <c r="Y14" s="86"/>
      <c r="Z14" s="86"/>
      <c r="AA14" s="86"/>
      <c r="AB14" s="86"/>
      <c r="AC14" s="86"/>
      <c r="AD14" s="86"/>
      <c r="AE14" s="86"/>
      <c r="AF14" s="86"/>
      <c r="AG14" s="86"/>
      <c r="AH14" s="86"/>
      <c r="AI14" s="86"/>
      <c r="AJ14" s="86"/>
      <c r="AK14" s="86"/>
      <c r="AL14" s="87"/>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c r="DK14" s="86"/>
      <c r="DL14" s="86"/>
      <c r="DM14" s="86"/>
      <c r="DN14" s="86"/>
      <c r="DO14" s="86"/>
      <c r="DP14" s="86"/>
      <c r="DQ14" s="86"/>
      <c r="DR14" s="86"/>
      <c r="DS14" s="86"/>
      <c r="DT14" s="86"/>
      <c r="DU14" s="86"/>
      <c r="DV14" s="86"/>
      <c r="DW14" s="86"/>
      <c r="DX14" s="86"/>
      <c r="DY14" s="86"/>
      <c r="DZ14" s="86"/>
      <c r="EA14" s="87"/>
      <c r="EB14" s="87"/>
      <c r="EC14" s="81"/>
      <c r="ED14"/>
      <c r="EE14"/>
      <c r="EF14"/>
      <c r="EG14"/>
      <c r="EH14"/>
      <c r="EI14"/>
      <c r="EJ14"/>
      <c r="EK14" s="81"/>
      <c r="EL14" s="81"/>
      <c r="EM14"/>
      <c r="EN14"/>
      <c r="EO14"/>
      <c r="EP14"/>
      <c r="EQ14" s="81"/>
      <c r="ER14"/>
      <c r="ES14"/>
      <c r="ET14"/>
      <c r="EU14" s="81"/>
      <c r="EV14"/>
      <c r="EW14" s="81"/>
      <c r="EX14"/>
      <c r="EY14"/>
      <c r="EZ14"/>
      <c r="FA14"/>
      <c r="FB14"/>
      <c r="FC14"/>
      <c r="FD14" s="81"/>
      <c r="FE14"/>
      <c r="FF14"/>
      <c r="FG14" s="81"/>
      <c r="FH14" s="81"/>
      <c r="FI14" s="81"/>
      <c r="FJ14" s="81"/>
      <c r="FK14"/>
      <c r="FL14"/>
      <c r="FM14"/>
      <c r="FN14"/>
      <c r="FO14"/>
      <c r="FP14"/>
      <c r="FQ14"/>
      <c r="FR14"/>
      <c r="FS14"/>
      <c r="FT14"/>
      <c r="FU14" s="81"/>
      <c r="FV14" s="81"/>
      <c r="FW14"/>
      <c r="FX14"/>
      <c r="FY14"/>
      <c r="FZ14" s="81"/>
      <c r="GA14" s="81"/>
      <c r="GB14"/>
      <c r="GC14"/>
      <c r="GD14" s="81"/>
      <c r="GE14"/>
      <c r="GF14" s="81"/>
      <c r="GG14" s="81"/>
      <c r="GH14"/>
      <c r="GI14"/>
      <c r="GJ14"/>
      <c r="GK14"/>
      <c r="GL14"/>
      <c r="GM14"/>
      <c r="GN14" s="81"/>
      <c r="GO14"/>
      <c r="GP14"/>
      <c r="GQ14"/>
      <c r="GR14" s="81"/>
      <c r="GS14" s="81"/>
      <c r="GT14" s="81"/>
      <c r="GU14"/>
      <c r="GV14"/>
      <c r="GW14"/>
      <c r="GX14" s="81"/>
      <c r="GY14"/>
      <c r="GZ14"/>
      <c r="HA14" s="81"/>
      <c r="HB14"/>
      <c r="HC14"/>
      <c r="HD14"/>
      <c r="HE14"/>
      <c r="HF14"/>
      <c r="HG14"/>
      <c r="HH14" s="81"/>
      <c r="HI14"/>
      <c r="HJ14"/>
      <c r="HK14"/>
      <c r="HL14"/>
      <c r="HM14"/>
      <c r="HN14"/>
      <c r="HO14"/>
      <c r="HP14" s="81"/>
      <c r="HQ14" s="81"/>
      <c r="HR14"/>
      <c r="HS14" s="81"/>
      <c r="HT14" s="81"/>
      <c r="HU14"/>
      <c r="HV14"/>
      <c r="HW14"/>
      <c r="HX14" s="81"/>
      <c r="HY14"/>
      <c r="HZ14"/>
      <c r="IA14"/>
      <c r="IB14"/>
      <c r="IC14"/>
      <c r="ID14" s="81"/>
      <c r="IE14"/>
      <c r="IF14"/>
      <c r="IG14"/>
      <c r="IH14" s="81"/>
      <c r="II14"/>
      <c r="IJ14"/>
      <c r="IK14" s="81"/>
      <c r="IL14"/>
      <c r="IM14" s="81"/>
      <c r="IN14"/>
      <c r="IO14" s="80"/>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7.05" customHeight="1" x14ac:dyDescent="0.6">
      <c r="A15" s="17">
        <v>1962</v>
      </c>
      <c r="B15" s="82">
        <v>2686</v>
      </c>
      <c r="C15" s="82">
        <v>1351</v>
      </c>
      <c r="D15" s="82">
        <v>980</v>
      </c>
      <c r="E15" s="82">
        <v>263</v>
      </c>
      <c r="F15" s="82">
        <v>49</v>
      </c>
      <c r="G15" s="82">
        <v>44</v>
      </c>
      <c r="H15" s="83">
        <v>0.85717357661721005</v>
      </c>
      <c r="I15" s="84"/>
      <c r="J15" s="85"/>
      <c r="K15"/>
      <c r="L15"/>
      <c r="M15"/>
      <c r="N15"/>
      <c r="O15"/>
      <c r="P15" s="86"/>
      <c r="Q15" s="86"/>
      <c r="R15" s="86"/>
      <c r="S15" s="86"/>
      <c r="T15" s="86"/>
      <c r="U15" s="86"/>
      <c r="V15" s="86"/>
      <c r="W15" s="86"/>
      <c r="X15" s="86"/>
      <c r="Y15" s="86"/>
      <c r="Z15" s="86"/>
      <c r="AA15" s="86"/>
      <c r="AB15" s="86"/>
      <c r="AC15" s="86"/>
      <c r="AD15" s="86"/>
      <c r="AE15" s="86"/>
      <c r="AF15" s="86"/>
      <c r="AG15" s="86"/>
      <c r="AH15" s="86"/>
      <c r="AI15" s="86"/>
      <c r="AJ15" s="86"/>
      <c r="AK15" s="86"/>
      <c r="AL15" s="87"/>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c r="DK15" s="86"/>
      <c r="DL15" s="86"/>
      <c r="DM15" s="86"/>
      <c r="DN15" s="86"/>
      <c r="DO15" s="86"/>
      <c r="DP15" s="86"/>
      <c r="DQ15" s="86"/>
      <c r="DR15" s="86"/>
      <c r="DS15" s="86"/>
      <c r="DT15" s="86"/>
      <c r="DU15" s="86"/>
      <c r="DV15" s="86"/>
      <c r="DW15" s="86"/>
      <c r="DX15" s="86"/>
      <c r="DY15" s="86"/>
      <c r="DZ15" s="86"/>
      <c r="EA15" s="87"/>
      <c r="EB15" s="87"/>
      <c r="EC15" s="81"/>
      <c r="ED15"/>
      <c r="EE15"/>
      <c r="EF15"/>
      <c r="EG15"/>
      <c r="EH15"/>
      <c r="EI15"/>
      <c r="EJ15"/>
      <c r="EK15" s="81"/>
      <c r="EL15" s="81"/>
      <c r="EM15"/>
      <c r="EN15"/>
      <c r="EO15"/>
      <c r="EP15"/>
      <c r="EQ15" s="81"/>
      <c r="ER15"/>
      <c r="ES15"/>
      <c r="ET15"/>
      <c r="EU15" s="81"/>
      <c r="EV15"/>
      <c r="EW15" s="81"/>
      <c r="EX15"/>
      <c r="EY15"/>
      <c r="EZ15"/>
      <c r="FA15"/>
      <c r="FB15"/>
      <c r="FC15"/>
      <c r="FD15" s="81"/>
      <c r="FE15"/>
      <c r="FF15"/>
      <c r="FG15" s="81"/>
      <c r="FH15" s="81"/>
      <c r="FI15" s="81"/>
      <c r="FJ15" s="81"/>
      <c r="FK15"/>
      <c r="FL15"/>
      <c r="FM15"/>
      <c r="FN15"/>
      <c r="FO15"/>
      <c r="FP15"/>
      <c r="FQ15"/>
      <c r="FR15"/>
      <c r="FS15"/>
      <c r="FT15"/>
      <c r="FU15" s="81"/>
      <c r="FV15" s="81"/>
      <c r="FW15"/>
      <c r="FX15"/>
      <c r="FY15"/>
      <c r="FZ15" s="81"/>
      <c r="GA15" s="81"/>
      <c r="GB15"/>
      <c r="GC15"/>
      <c r="GD15" s="81"/>
      <c r="GE15"/>
      <c r="GF15" s="81"/>
      <c r="GG15" s="81"/>
      <c r="GH15"/>
      <c r="GI15"/>
      <c r="GJ15"/>
      <c r="GK15"/>
      <c r="GL15"/>
      <c r="GM15"/>
      <c r="GN15" s="81"/>
      <c r="GO15"/>
      <c r="GP15"/>
      <c r="GQ15"/>
      <c r="GR15" s="81"/>
      <c r="GS15" s="81"/>
      <c r="GT15" s="81"/>
      <c r="GU15"/>
      <c r="GV15"/>
      <c r="GW15"/>
      <c r="GX15" s="81"/>
      <c r="GY15"/>
      <c r="GZ15"/>
      <c r="HA15" s="81"/>
      <c r="HB15"/>
      <c r="HC15"/>
      <c r="HD15"/>
      <c r="HE15"/>
      <c r="HF15"/>
      <c r="HG15"/>
      <c r="HH15" s="81"/>
      <c r="HI15"/>
      <c r="HJ15"/>
      <c r="HK15"/>
      <c r="HL15"/>
      <c r="HM15"/>
      <c r="HN15"/>
      <c r="HO15"/>
      <c r="HP15" s="81"/>
      <c r="HQ15" s="81"/>
      <c r="HR15"/>
      <c r="HS15" s="81"/>
      <c r="HT15" s="81"/>
      <c r="HU15"/>
      <c r="HV15"/>
      <c r="HW15"/>
      <c r="HX15" s="81"/>
      <c r="HY15"/>
      <c r="HZ15"/>
      <c r="IA15"/>
      <c r="IB15"/>
      <c r="IC15"/>
      <c r="ID15" s="81"/>
      <c r="IE15"/>
      <c r="IF15"/>
      <c r="IG15"/>
      <c r="IH15" s="81"/>
      <c r="II15"/>
      <c r="IJ15"/>
      <c r="IK15" s="81"/>
      <c r="IL15"/>
      <c r="IM15" s="81"/>
      <c r="IN15"/>
      <c r="IO15" s="80"/>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7.05" customHeight="1" x14ac:dyDescent="0.6">
      <c r="A16" s="17">
        <v>1963</v>
      </c>
      <c r="B16" s="82">
        <v>2833</v>
      </c>
      <c r="C16" s="82">
        <v>1396</v>
      </c>
      <c r="D16" s="82">
        <v>1052</v>
      </c>
      <c r="E16" s="82">
        <v>286</v>
      </c>
      <c r="F16" s="82">
        <v>51</v>
      </c>
      <c r="G16" s="82">
        <v>47</v>
      </c>
      <c r="H16" s="83">
        <v>0.88695465580073596</v>
      </c>
      <c r="I16" s="84"/>
      <c r="J16" s="85"/>
      <c r="K16"/>
      <c r="L16"/>
      <c r="M16"/>
      <c r="N16"/>
      <c r="O16"/>
      <c r="P16" s="86"/>
      <c r="Q16" s="86"/>
      <c r="R16" s="86"/>
      <c r="S16" s="86"/>
      <c r="T16" s="86"/>
      <c r="U16" s="86"/>
      <c r="V16" s="86"/>
      <c r="W16" s="86"/>
      <c r="X16" s="86"/>
      <c r="Y16" s="86"/>
      <c r="Z16" s="86"/>
      <c r="AA16" s="86"/>
      <c r="AB16" s="86"/>
      <c r="AC16" s="86"/>
      <c r="AD16" s="86"/>
      <c r="AE16" s="86"/>
      <c r="AF16" s="86"/>
      <c r="AG16" s="86"/>
      <c r="AH16" s="86"/>
      <c r="AI16" s="86"/>
      <c r="AJ16" s="86"/>
      <c r="AK16" s="86"/>
      <c r="AL16" s="87"/>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7"/>
      <c r="EB16" s="87"/>
      <c r="EC16" s="81"/>
      <c r="ED16"/>
      <c r="EE16"/>
      <c r="EF16"/>
      <c r="EG16"/>
      <c r="EH16"/>
      <c r="EI16"/>
      <c r="EJ16"/>
      <c r="EK16" s="81"/>
      <c r="EL16" s="81"/>
      <c r="EM16"/>
      <c r="EN16"/>
      <c r="EO16"/>
      <c r="EP16"/>
      <c r="EQ16" s="81"/>
      <c r="ER16"/>
      <c r="ES16"/>
      <c r="ET16"/>
      <c r="EU16" s="81"/>
      <c r="EV16"/>
      <c r="EW16" s="81"/>
      <c r="EX16"/>
      <c r="EY16"/>
      <c r="EZ16"/>
      <c r="FA16"/>
      <c r="FB16"/>
      <c r="FC16"/>
      <c r="FD16" s="81"/>
      <c r="FE16"/>
      <c r="FF16"/>
      <c r="FG16" s="81"/>
      <c r="FH16" s="81"/>
      <c r="FI16" s="81"/>
      <c r="FJ16" s="81"/>
      <c r="FK16"/>
      <c r="FL16"/>
      <c r="FM16"/>
      <c r="FN16"/>
      <c r="FO16"/>
      <c r="FP16"/>
      <c r="FQ16"/>
      <c r="FR16"/>
      <c r="FS16"/>
      <c r="FT16"/>
      <c r="FU16" s="81"/>
      <c r="FV16" s="81"/>
      <c r="FW16"/>
      <c r="FX16"/>
      <c r="FY16"/>
      <c r="FZ16" s="81"/>
      <c r="GA16" s="81"/>
      <c r="GB16"/>
      <c r="GC16"/>
      <c r="GD16"/>
      <c r="GE16"/>
      <c r="GF16" s="81"/>
      <c r="GG16" s="81"/>
      <c r="GH16"/>
      <c r="GI16"/>
      <c r="GJ16"/>
      <c r="GK16"/>
      <c r="GL16"/>
      <c r="GM16"/>
      <c r="GN16" s="81"/>
      <c r="GO16"/>
      <c r="GP16"/>
      <c r="GQ16"/>
      <c r="GR16" s="81"/>
      <c r="GS16" s="81"/>
      <c r="GT16" s="81"/>
      <c r="GU16"/>
      <c r="GV16"/>
      <c r="GW16"/>
      <c r="GX16" s="81"/>
      <c r="GY16"/>
      <c r="GZ16"/>
      <c r="HA16" s="81"/>
      <c r="HB16"/>
      <c r="HC16"/>
      <c r="HD16"/>
      <c r="HE16"/>
      <c r="HF16"/>
      <c r="HG16"/>
      <c r="HH16" s="81"/>
      <c r="HI16"/>
      <c r="HJ16"/>
      <c r="HK16"/>
      <c r="HL16"/>
      <c r="HM16"/>
      <c r="HN16"/>
      <c r="HO16"/>
      <c r="HP16" s="81"/>
      <c r="HQ16" s="81"/>
      <c r="HR16"/>
      <c r="HS16" s="81"/>
      <c r="HT16" s="81"/>
      <c r="HU16"/>
      <c r="HV16"/>
      <c r="HW16"/>
      <c r="HX16" s="81"/>
      <c r="HY16"/>
      <c r="HZ16"/>
      <c r="IA16"/>
      <c r="IB16"/>
      <c r="IC16"/>
      <c r="ID16" s="81"/>
      <c r="IE16"/>
      <c r="IF16"/>
      <c r="IG16"/>
      <c r="IH16" s="81"/>
      <c r="II16"/>
      <c r="IJ16"/>
      <c r="IK16" s="81"/>
      <c r="IL16"/>
      <c r="IM16" s="81"/>
      <c r="IN16"/>
      <c r="IO16" s="80"/>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7.05" customHeight="1" x14ac:dyDescent="0.6">
      <c r="A17" s="17">
        <v>1964</v>
      </c>
      <c r="B17" s="82">
        <v>2995</v>
      </c>
      <c r="C17" s="82">
        <v>1435</v>
      </c>
      <c r="D17" s="82">
        <v>1137</v>
      </c>
      <c r="E17" s="82">
        <v>316</v>
      </c>
      <c r="F17" s="82">
        <v>57</v>
      </c>
      <c r="G17" s="82">
        <v>51</v>
      </c>
      <c r="H17" s="83">
        <v>0.91956112190154804</v>
      </c>
      <c r="I17" s="84"/>
      <c r="J17" s="85"/>
      <c r="K17"/>
      <c r="L17"/>
      <c r="M17"/>
      <c r="N17"/>
      <c r="O17"/>
      <c r="P17" s="86"/>
      <c r="Q17" s="86"/>
      <c r="R17" s="86"/>
      <c r="S17" s="86"/>
      <c r="T17" s="86"/>
      <c r="U17" s="86"/>
      <c r="V17" s="86"/>
      <c r="W17" s="86"/>
      <c r="X17" s="86"/>
      <c r="Y17" s="86"/>
      <c r="Z17" s="86"/>
      <c r="AA17" s="86"/>
      <c r="AB17" s="86"/>
      <c r="AC17" s="86"/>
      <c r="AD17" s="86"/>
      <c r="AE17" s="86"/>
      <c r="AF17" s="86"/>
      <c r="AG17" s="86"/>
      <c r="AH17" s="86"/>
      <c r="AI17" s="86"/>
      <c r="AJ17" s="86"/>
      <c r="AK17" s="86"/>
      <c r="AL17" s="87"/>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7"/>
      <c r="EB17" s="87"/>
      <c r="EC17" s="81"/>
      <c r="ED17"/>
      <c r="EE17"/>
      <c r="EF17"/>
      <c r="EG17"/>
      <c r="EH17"/>
      <c r="EI17"/>
      <c r="EJ17"/>
      <c r="EK17" s="81"/>
      <c r="EL17" s="81"/>
      <c r="EM17"/>
      <c r="EN17"/>
      <c r="EO17"/>
      <c r="EP17"/>
      <c r="EQ17" s="81"/>
      <c r="ER17"/>
      <c r="ES17"/>
      <c r="ET17"/>
      <c r="EU17" s="81"/>
      <c r="EV17"/>
      <c r="EW17" s="81"/>
      <c r="EX17"/>
      <c r="EY17"/>
      <c r="EZ17"/>
      <c r="FA17"/>
      <c r="FB17"/>
      <c r="FC17"/>
      <c r="FD17" s="81"/>
      <c r="FE17"/>
      <c r="FF17"/>
      <c r="FG17" s="81"/>
      <c r="FH17" s="81"/>
      <c r="FI17" s="81"/>
      <c r="FJ17" s="81"/>
      <c r="FK17"/>
      <c r="FL17"/>
      <c r="FM17"/>
      <c r="FN17"/>
      <c r="FO17"/>
      <c r="FP17"/>
      <c r="FQ17"/>
      <c r="FR17"/>
      <c r="FS17"/>
      <c r="FT17"/>
      <c r="FU17" s="81"/>
      <c r="FV17" s="81"/>
      <c r="FW17"/>
      <c r="FX17"/>
      <c r="FY17"/>
      <c r="FZ17" s="81"/>
      <c r="GA17" s="81"/>
      <c r="GB17"/>
      <c r="GC17"/>
      <c r="GD17" s="81"/>
      <c r="GE17"/>
      <c r="GF17" s="81"/>
      <c r="GG17" s="81"/>
      <c r="GH17"/>
      <c r="GI17"/>
      <c r="GJ17"/>
      <c r="GK17"/>
      <c r="GL17"/>
      <c r="GM17"/>
      <c r="GN17" s="81"/>
      <c r="GO17"/>
      <c r="GP17"/>
      <c r="GQ17"/>
      <c r="GR17" s="81"/>
      <c r="GS17" s="81"/>
      <c r="GT17" s="81"/>
      <c r="GU17"/>
      <c r="GV17"/>
      <c r="GW17"/>
      <c r="GX17" s="81"/>
      <c r="GY17"/>
      <c r="GZ17"/>
      <c r="HA17" s="81"/>
      <c r="HB17"/>
      <c r="HC17"/>
      <c r="HD17"/>
      <c r="HE17"/>
      <c r="HF17"/>
      <c r="HG17"/>
      <c r="HH17" s="81"/>
      <c r="HI17"/>
      <c r="HJ17"/>
      <c r="HK17"/>
      <c r="HL17"/>
      <c r="HM17"/>
      <c r="HN17"/>
      <c r="HO17"/>
      <c r="HP17" s="81"/>
      <c r="HQ17" s="81"/>
      <c r="HR17"/>
      <c r="HS17" s="81"/>
      <c r="HT17" s="81"/>
      <c r="HU17"/>
      <c r="HV17"/>
      <c r="HW17"/>
      <c r="HX17" s="81"/>
      <c r="HY17"/>
      <c r="HZ17"/>
      <c r="IA17"/>
      <c r="IB17"/>
      <c r="IC17"/>
      <c r="ID17" s="81"/>
      <c r="IE17"/>
      <c r="IF17"/>
      <c r="IG17"/>
      <c r="IH17" s="81"/>
      <c r="II17"/>
      <c r="IJ17"/>
      <c r="IK17" s="81"/>
      <c r="IL17"/>
      <c r="IM17" s="81"/>
      <c r="IN17"/>
      <c r="IO17" s="80"/>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7.05" customHeight="1" x14ac:dyDescent="0.6">
      <c r="A18" s="17">
        <v>1965</v>
      </c>
      <c r="B18" s="82">
        <v>3130</v>
      </c>
      <c r="C18" s="82">
        <v>1460</v>
      </c>
      <c r="D18" s="82">
        <v>1219</v>
      </c>
      <c r="E18" s="82">
        <v>337</v>
      </c>
      <c r="F18" s="82">
        <v>59</v>
      </c>
      <c r="G18" s="82">
        <v>55</v>
      </c>
      <c r="H18" s="83">
        <v>0.942063083920477</v>
      </c>
      <c r="I18" s="84"/>
      <c r="J18" s="85"/>
      <c r="K18"/>
      <c r="L18"/>
      <c r="M18"/>
      <c r="N18"/>
      <c r="O18"/>
      <c r="P18" s="86"/>
      <c r="Q18" s="86"/>
      <c r="R18" s="86"/>
      <c r="S18" s="86"/>
      <c r="T18" s="86"/>
      <c r="U18" s="86"/>
      <c r="V18" s="86"/>
      <c r="W18" s="86"/>
      <c r="X18" s="86"/>
      <c r="Y18" s="86"/>
      <c r="Z18" s="86"/>
      <c r="AA18" s="86"/>
      <c r="AB18" s="86"/>
      <c r="AC18" s="86"/>
      <c r="AD18" s="86"/>
      <c r="AE18" s="86"/>
      <c r="AF18" s="86"/>
      <c r="AG18" s="86"/>
      <c r="AH18" s="86"/>
      <c r="AI18" s="86"/>
      <c r="AJ18" s="86"/>
      <c r="AK18" s="86"/>
      <c r="AL18" s="87"/>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86"/>
      <c r="DA18" s="86"/>
      <c r="DB18" s="86"/>
      <c r="DC18" s="86"/>
      <c r="DD18" s="86"/>
      <c r="DE18" s="86"/>
      <c r="DF18" s="86"/>
      <c r="DG18" s="86"/>
      <c r="DH18" s="86"/>
      <c r="DI18" s="86"/>
      <c r="DJ18" s="86"/>
      <c r="DK18" s="86"/>
      <c r="DL18" s="86"/>
      <c r="DM18" s="86"/>
      <c r="DN18" s="86"/>
      <c r="DO18" s="86"/>
      <c r="DP18" s="86"/>
      <c r="DQ18" s="86"/>
      <c r="DR18" s="86"/>
      <c r="DS18" s="86"/>
      <c r="DT18" s="86"/>
      <c r="DU18" s="86"/>
      <c r="DV18" s="86"/>
      <c r="DW18" s="86"/>
      <c r="DX18" s="86"/>
      <c r="DY18" s="86"/>
      <c r="DZ18" s="86"/>
      <c r="EA18" s="87"/>
      <c r="EB18" s="87"/>
      <c r="EC18" s="81"/>
      <c r="ED18"/>
      <c r="EE18"/>
      <c r="EF18"/>
      <c r="EG18"/>
      <c r="EH18"/>
      <c r="EI18"/>
      <c r="EJ18"/>
      <c r="EK18" s="81"/>
      <c r="EL18" s="81"/>
      <c r="EM18"/>
      <c r="EN18"/>
      <c r="EO18"/>
      <c r="EP18"/>
      <c r="EQ18" s="81"/>
      <c r="ER18"/>
      <c r="ES18"/>
      <c r="ET18"/>
      <c r="EU18" s="81"/>
      <c r="EV18"/>
      <c r="EW18" s="81"/>
      <c r="EX18"/>
      <c r="EY18"/>
      <c r="EZ18"/>
      <c r="FA18"/>
      <c r="FB18"/>
      <c r="FC18"/>
      <c r="FD18"/>
      <c r="FE18"/>
      <c r="FF18"/>
      <c r="FG18" s="81"/>
      <c r="FH18" s="81"/>
      <c r="FI18" s="81"/>
      <c r="FJ18" s="81"/>
      <c r="FK18"/>
      <c r="FL18"/>
      <c r="FM18"/>
      <c r="FN18"/>
      <c r="FO18"/>
      <c r="FP18"/>
      <c r="FQ18"/>
      <c r="FR18"/>
      <c r="FS18"/>
      <c r="FT18"/>
      <c r="FU18" s="81"/>
      <c r="FV18" s="81"/>
      <c r="FW18"/>
      <c r="FX18"/>
      <c r="FY18"/>
      <c r="FZ18" s="81"/>
      <c r="GA18" s="81"/>
      <c r="GB18"/>
      <c r="GC18"/>
      <c r="GD18" s="81"/>
      <c r="GE18"/>
      <c r="GF18" s="81"/>
      <c r="GG18" s="81"/>
      <c r="GH18"/>
      <c r="GI18"/>
      <c r="GJ18"/>
      <c r="GK18"/>
      <c r="GL18"/>
      <c r="GM18"/>
      <c r="GN18" s="81"/>
      <c r="GO18"/>
      <c r="GP18"/>
      <c r="GQ18"/>
      <c r="GR18" s="81"/>
      <c r="GS18"/>
      <c r="GT18" s="81"/>
      <c r="GU18"/>
      <c r="GV18"/>
      <c r="GW18"/>
      <c r="GX18" s="81"/>
      <c r="GY18"/>
      <c r="GZ18"/>
      <c r="HA18"/>
      <c r="HB18"/>
      <c r="HC18"/>
      <c r="HD18"/>
      <c r="HE18"/>
      <c r="HF18"/>
      <c r="HG18"/>
      <c r="HH18" s="81"/>
      <c r="HI18"/>
      <c r="HJ18"/>
      <c r="HK18"/>
      <c r="HL18"/>
      <c r="HM18"/>
      <c r="HN18"/>
      <c r="HO18"/>
      <c r="HP18" s="81"/>
      <c r="HQ18" s="81"/>
      <c r="HR18"/>
      <c r="HS18" s="81"/>
      <c r="HT18" s="81"/>
      <c r="HU18"/>
      <c r="HV18"/>
      <c r="HW18"/>
      <c r="HX18"/>
      <c r="HY18" s="81"/>
      <c r="HZ18" s="81"/>
      <c r="IA18"/>
      <c r="IB18"/>
      <c r="IC18"/>
      <c r="ID18" s="81"/>
      <c r="IE18"/>
      <c r="IF18" s="81"/>
      <c r="IG18" s="81"/>
      <c r="IH18" s="81"/>
      <c r="II18"/>
      <c r="IJ18"/>
      <c r="IK18" s="81"/>
      <c r="IL18"/>
      <c r="IM18" s="81"/>
      <c r="IN18"/>
      <c r="IO18" s="80"/>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7.05" customHeight="1" x14ac:dyDescent="0.6">
      <c r="A19" s="17">
        <v>1966</v>
      </c>
      <c r="B19" s="82">
        <v>3288</v>
      </c>
      <c r="C19" s="82">
        <v>1478</v>
      </c>
      <c r="D19" s="82">
        <v>1323</v>
      </c>
      <c r="E19" s="82">
        <v>364</v>
      </c>
      <c r="F19" s="82">
        <v>63</v>
      </c>
      <c r="G19" s="82">
        <v>60</v>
      </c>
      <c r="H19" s="83">
        <v>0.96971540937564005</v>
      </c>
      <c r="I19" s="84"/>
      <c r="J19" s="85"/>
      <c r="K19"/>
      <c r="L19"/>
      <c r="M19"/>
      <c r="N19"/>
      <c r="O19"/>
      <c r="P19" s="86"/>
      <c r="Q19" s="86"/>
      <c r="R19" s="86"/>
      <c r="S19" s="86"/>
      <c r="T19" s="86"/>
      <c r="U19" s="86"/>
      <c r="V19" s="86"/>
      <c r="W19" s="86"/>
      <c r="X19" s="86"/>
      <c r="Y19" s="86"/>
      <c r="Z19" s="86"/>
      <c r="AA19" s="86"/>
      <c r="AB19" s="86"/>
      <c r="AC19" s="86"/>
      <c r="AD19" s="86"/>
      <c r="AE19" s="86"/>
      <c r="AF19" s="86"/>
      <c r="AG19" s="86"/>
      <c r="AH19" s="86"/>
      <c r="AI19" s="86"/>
      <c r="AJ19" s="86"/>
      <c r="AK19" s="86"/>
      <c r="AL19" s="87"/>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86"/>
      <c r="CJ19" s="86"/>
      <c r="CK19" s="86"/>
      <c r="CL19" s="86"/>
      <c r="CM19" s="86"/>
      <c r="CN19" s="86"/>
      <c r="CO19" s="86"/>
      <c r="CP19" s="86"/>
      <c r="CQ19" s="86"/>
      <c r="CR19" s="86"/>
      <c r="CS19" s="86"/>
      <c r="CT19" s="86"/>
      <c r="CU19" s="86"/>
      <c r="CV19" s="86"/>
      <c r="CW19" s="86"/>
      <c r="CX19" s="86"/>
      <c r="CY19" s="86"/>
      <c r="CZ19" s="86"/>
      <c r="DA19" s="86"/>
      <c r="DB19" s="86"/>
      <c r="DC19" s="86"/>
      <c r="DD19" s="86"/>
      <c r="DE19" s="86"/>
      <c r="DF19" s="86"/>
      <c r="DG19" s="86"/>
      <c r="DH19" s="86"/>
      <c r="DI19" s="86"/>
      <c r="DJ19" s="86"/>
      <c r="DK19" s="86"/>
      <c r="DL19" s="86"/>
      <c r="DM19" s="86"/>
      <c r="DN19" s="86"/>
      <c r="DO19" s="86"/>
      <c r="DP19" s="86"/>
      <c r="DQ19" s="86"/>
      <c r="DR19" s="86"/>
      <c r="DS19" s="86"/>
      <c r="DT19" s="86"/>
      <c r="DU19" s="86"/>
      <c r="DV19" s="86"/>
      <c r="DW19" s="86"/>
      <c r="DX19" s="86"/>
      <c r="DY19" s="86"/>
      <c r="DZ19" s="86"/>
      <c r="EA19" s="87"/>
      <c r="EB19" s="87"/>
      <c r="EC19"/>
      <c r="ED19"/>
      <c r="EE19"/>
      <c r="EF19"/>
      <c r="EG19"/>
      <c r="EH19"/>
      <c r="EI19"/>
      <c r="EJ19"/>
      <c r="EK19" s="81"/>
      <c r="EL19" s="81"/>
      <c r="EM19"/>
      <c r="EN19"/>
      <c r="EO19"/>
      <c r="EP19"/>
      <c r="EQ19" s="81"/>
      <c r="ER19"/>
      <c r="ES19"/>
      <c r="ET19"/>
      <c r="EU19" s="81"/>
      <c r="EV19"/>
      <c r="EW19" s="81"/>
      <c r="EX19"/>
      <c r="EY19"/>
      <c r="EZ19"/>
      <c r="FA19"/>
      <c r="FB19"/>
      <c r="FC19"/>
      <c r="FD19"/>
      <c r="FE19"/>
      <c r="FF19"/>
      <c r="FG19" s="81"/>
      <c r="FH19" s="81"/>
      <c r="FI19" s="81"/>
      <c r="FJ19" s="81"/>
      <c r="FK19"/>
      <c r="FL19"/>
      <c r="FM19"/>
      <c r="FN19"/>
      <c r="FO19"/>
      <c r="FP19"/>
      <c r="FQ19"/>
      <c r="FR19"/>
      <c r="FS19"/>
      <c r="FT19"/>
      <c r="FU19" s="81"/>
      <c r="FV19" s="81"/>
      <c r="FW19"/>
      <c r="FX19"/>
      <c r="FY19"/>
      <c r="FZ19" s="81"/>
      <c r="GA19" s="81"/>
      <c r="GB19"/>
      <c r="GC19"/>
      <c r="GD19" s="81"/>
      <c r="GE19"/>
      <c r="GF19" s="81"/>
      <c r="GG19" s="81"/>
      <c r="GH19"/>
      <c r="GI19"/>
      <c r="GJ19"/>
      <c r="GK19"/>
      <c r="GL19"/>
      <c r="GM19"/>
      <c r="GN19" s="81"/>
      <c r="GO19"/>
      <c r="GP19"/>
      <c r="GQ19"/>
      <c r="GR19" s="81"/>
      <c r="GS19"/>
      <c r="GT19" s="81"/>
      <c r="GU19"/>
      <c r="GV19"/>
      <c r="GW19"/>
      <c r="GX19" s="81"/>
      <c r="GY19"/>
      <c r="GZ19"/>
      <c r="HA19"/>
      <c r="HB19"/>
      <c r="HC19"/>
      <c r="HD19"/>
      <c r="HE19"/>
      <c r="HF19"/>
      <c r="HG19"/>
      <c r="HH19" s="81"/>
      <c r="HI19"/>
      <c r="HJ19"/>
      <c r="HK19"/>
      <c r="HL19"/>
      <c r="HM19"/>
      <c r="HN19"/>
      <c r="HO19"/>
      <c r="HP19" s="81"/>
      <c r="HQ19" s="81"/>
      <c r="HR19"/>
      <c r="HS19" s="81"/>
      <c r="HT19" s="81"/>
      <c r="HU19"/>
      <c r="HV19"/>
      <c r="HW19"/>
      <c r="HX19"/>
      <c r="HY19" s="81"/>
      <c r="HZ19" s="81"/>
      <c r="IA19"/>
      <c r="IB19"/>
      <c r="IC19"/>
      <c r="ID19" s="81"/>
      <c r="IE19"/>
      <c r="IF19" s="81"/>
      <c r="IG19" s="81"/>
      <c r="IH19" s="81"/>
      <c r="II19"/>
      <c r="IJ19"/>
      <c r="IK19" s="81"/>
      <c r="IL19"/>
      <c r="IM19" s="81"/>
      <c r="IN19"/>
      <c r="IO19" s="80"/>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7.05" customHeight="1" x14ac:dyDescent="0.6">
      <c r="A20" s="17">
        <v>1967</v>
      </c>
      <c r="B20" s="82">
        <v>3393</v>
      </c>
      <c r="C20" s="82">
        <v>1448</v>
      </c>
      <c r="D20" s="82">
        <v>1423</v>
      </c>
      <c r="E20" s="82">
        <v>392</v>
      </c>
      <c r="F20" s="82">
        <v>65</v>
      </c>
      <c r="G20" s="82">
        <v>66</v>
      </c>
      <c r="H20" s="83">
        <v>0.98025530304164799</v>
      </c>
      <c r="I20" s="84"/>
      <c r="J20" s="85"/>
      <c r="K20"/>
      <c r="L20"/>
      <c r="M20"/>
      <c r="N20"/>
      <c r="O20"/>
      <c r="P20" s="86"/>
      <c r="Q20" s="86"/>
      <c r="R20" s="86"/>
      <c r="S20" s="86"/>
      <c r="T20" s="86"/>
      <c r="U20" s="86"/>
      <c r="V20" s="86"/>
      <c r="W20" s="86"/>
      <c r="X20" s="86"/>
      <c r="Y20" s="86"/>
      <c r="Z20" s="86"/>
      <c r="AA20" s="86"/>
      <c r="AB20" s="86"/>
      <c r="AC20" s="86"/>
      <c r="AD20" s="86"/>
      <c r="AE20" s="86"/>
      <c r="AF20" s="86"/>
      <c r="AG20" s="86"/>
      <c r="AH20" s="86"/>
      <c r="AI20" s="86"/>
      <c r="AJ20" s="86"/>
      <c r="AK20" s="86"/>
      <c r="AL20" s="87"/>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86"/>
      <c r="DA20" s="86"/>
      <c r="DB20" s="86"/>
      <c r="DC20" s="86"/>
      <c r="DD20" s="86"/>
      <c r="DE20" s="86"/>
      <c r="DF20" s="86"/>
      <c r="DG20" s="86"/>
      <c r="DH20" s="86"/>
      <c r="DI20" s="86"/>
      <c r="DJ20" s="86"/>
      <c r="DK20" s="86"/>
      <c r="DL20" s="86"/>
      <c r="DM20" s="86"/>
      <c r="DN20" s="86"/>
      <c r="DO20" s="86"/>
      <c r="DP20" s="86"/>
      <c r="DQ20" s="86"/>
      <c r="DR20" s="86"/>
      <c r="DS20" s="86"/>
      <c r="DT20" s="86"/>
      <c r="DU20" s="86"/>
      <c r="DV20" s="86"/>
      <c r="DW20" s="86"/>
      <c r="DX20" s="86"/>
      <c r="DY20" s="86"/>
      <c r="DZ20" s="86"/>
      <c r="EA20" s="87"/>
      <c r="EB20" s="87"/>
      <c r="EC20"/>
      <c r="ED20"/>
      <c r="EE20"/>
      <c r="EF20"/>
      <c r="EG20"/>
      <c r="EH20"/>
      <c r="EI20"/>
      <c r="EJ20"/>
      <c r="EK20" s="81"/>
      <c r="EL20" s="81"/>
      <c r="EM20"/>
      <c r="EN20"/>
      <c r="EO20"/>
      <c r="EP20"/>
      <c r="EQ20" s="81"/>
      <c r="ER20"/>
      <c r="ES20"/>
      <c r="ET20"/>
      <c r="EU20" s="81"/>
      <c r="EV20"/>
      <c r="EW20" s="81"/>
      <c r="EX20"/>
      <c r="EY20"/>
      <c r="EZ20"/>
      <c r="FA20"/>
      <c r="FB20"/>
      <c r="FC20"/>
      <c r="FD20"/>
      <c r="FE20"/>
      <c r="FF20"/>
      <c r="FG20" s="81"/>
      <c r="FH20" s="81"/>
      <c r="FI20" s="81"/>
      <c r="FJ20"/>
      <c r="FK20" s="81"/>
      <c r="FL20"/>
      <c r="FM20"/>
      <c r="FN20"/>
      <c r="FO20"/>
      <c r="FP20"/>
      <c r="FQ20"/>
      <c r="FR20"/>
      <c r="FS20"/>
      <c r="FT20"/>
      <c r="FU20" s="81"/>
      <c r="FV20" s="81"/>
      <c r="FW20"/>
      <c r="FX20"/>
      <c r="FY20"/>
      <c r="FZ20" s="81"/>
      <c r="GA20" s="81"/>
      <c r="GB20"/>
      <c r="GC20"/>
      <c r="GD20" s="81"/>
      <c r="GE20"/>
      <c r="GF20" s="81"/>
      <c r="GG20" s="81"/>
      <c r="GH20"/>
      <c r="GI20"/>
      <c r="GJ20"/>
      <c r="GK20"/>
      <c r="GL20"/>
      <c r="GM20"/>
      <c r="GN20" s="81"/>
      <c r="GO20"/>
      <c r="GP20"/>
      <c r="GQ20"/>
      <c r="GR20" s="81"/>
      <c r="GS20"/>
      <c r="GT20" s="81"/>
      <c r="GU20"/>
      <c r="GV20"/>
      <c r="GW20"/>
      <c r="GX20" s="81"/>
      <c r="GY20"/>
      <c r="GZ20"/>
      <c r="HA20"/>
      <c r="HB20"/>
      <c r="HC20"/>
      <c r="HD20"/>
      <c r="HE20"/>
      <c r="HF20"/>
      <c r="HG20"/>
      <c r="HH20" s="81"/>
      <c r="HI20"/>
      <c r="HJ20"/>
      <c r="HK20"/>
      <c r="HL20"/>
      <c r="HM20"/>
      <c r="HN20"/>
      <c r="HO20"/>
      <c r="HP20" s="81"/>
      <c r="HQ20" s="81"/>
      <c r="HR20"/>
      <c r="HS20" s="81"/>
      <c r="HT20" s="81"/>
      <c r="HU20"/>
      <c r="HV20"/>
      <c r="HW20"/>
      <c r="HX20"/>
      <c r="HY20" s="81"/>
      <c r="HZ20" s="81"/>
      <c r="IA20"/>
      <c r="IB20"/>
      <c r="IC20"/>
      <c r="ID20" s="81"/>
      <c r="IE20"/>
      <c r="IF20" s="81"/>
      <c r="IG20" s="81"/>
      <c r="IH20" s="81"/>
      <c r="II20"/>
      <c r="IJ20"/>
      <c r="IK20" s="81"/>
      <c r="IL20"/>
      <c r="IM20" s="81"/>
      <c r="IN20"/>
      <c r="IO20" s="8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7.05" customHeight="1" x14ac:dyDescent="0.6">
      <c r="A21" s="17">
        <v>1968</v>
      </c>
      <c r="B21" s="82">
        <v>3566</v>
      </c>
      <c r="C21" s="82">
        <v>1448</v>
      </c>
      <c r="D21" s="82">
        <v>1551</v>
      </c>
      <c r="E21" s="82">
        <v>424</v>
      </c>
      <c r="F21" s="82">
        <v>70</v>
      </c>
      <c r="G21" s="82">
        <v>73</v>
      </c>
      <c r="H21" s="83">
        <v>1.00906434607266</v>
      </c>
      <c r="I21" s="84"/>
      <c r="J21" s="85"/>
      <c r="K21"/>
      <c r="L21"/>
      <c r="M21"/>
      <c r="N21"/>
      <c r="O21"/>
      <c r="P21" s="86"/>
      <c r="Q21" s="86"/>
      <c r="R21" s="86"/>
      <c r="S21" s="86"/>
      <c r="T21" s="86"/>
      <c r="U21" s="86"/>
      <c r="V21" s="86"/>
      <c r="W21" s="86"/>
      <c r="X21" s="86"/>
      <c r="Y21" s="86"/>
      <c r="Z21" s="86"/>
      <c r="AA21" s="86"/>
      <c r="AB21" s="86"/>
      <c r="AC21" s="86"/>
      <c r="AD21" s="86"/>
      <c r="AE21" s="86"/>
      <c r="AF21" s="86"/>
      <c r="AG21" s="86"/>
      <c r="AH21" s="86"/>
      <c r="AI21" s="86"/>
      <c r="AJ21" s="86"/>
      <c r="AK21" s="86"/>
      <c r="AL21" s="87"/>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86"/>
      <c r="CJ21" s="86"/>
      <c r="CK21" s="86"/>
      <c r="CL21" s="86"/>
      <c r="CM21" s="86"/>
      <c r="CN21" s="86"/>
      <c r="CO21" s="86"/>
      <c r="CP21" s="86"/>
      <c r="CQ21" s="86"/>
      <c r="CR21" s="86"/>
      <c r="CS21" s="86"/>
      <c r="CT21" s="86"/>
      <c r="CU21" s="86"/>
      <c r="CV21" s="86"/>
      <c r="CW21" s="86"/>
      <c r="CX21" s="86"/>
      <c r="CY21" s="86"/>
      <c r="CZ21" s="86"/>
      <c r="DA21" s="86"/>
      <c r="DB21" s="86"/>
      <c r="DC21" s="86"/>
      <c r="DD21" s="86"/>
      <c r="DE21" s="86"/>
      <c r="DF21" s="86"/>
      <c r="DG21" s="86"/>
      <c r="DH21" s="86"/>
      <c r="DI21" s="86"/>
      <c r="DJ21" s="86"/>
      <c r="DK21" s="86"/>
      <c r="DL21" s="86"/>
      <c r="DM21" s="86"/>
      <c r="DN21" s="86"/>
      <c r="DO21" s="86"/>
      <c r="DP21" s="86"/>
      <c r="DQ21" s="86"/>
      <c r="DR21" s="86"/>
      <c r="DS21" s="86"/>
      <c r="DT21" s="86"/>
      <c r="DU21" s="86"/>
      <c r="DV21" s="86"/>
      <c r="DW21" s="86"/>
      <c r="DX21" s="86"/>
      <c r="DY21" s="86"/>
      <c r="DZ21" s="86"/>
      <c r="EA21" s="87"/>
      <c r="EB21" s="87"/>
      <c r="EC21"/>
      <c r="ED21"/>
      <c r="EE21"/>
      <c r="EF21"/>
      <c r="EG21"/>
      <c r="EH21"/>
      <c r="EI21"/>
      <c r="EJ21"/>
      <c r="EK21" s="81"/>
      <c r="EL21" s="81"/>
      <c r="EM21"/>
      <c r="EN21"/>
      <c r="EO21"/>
      <c r="EP21"/>
      <c r="EQ21" s="81"/>
      <c r="ER21"/>
      <c r="ES21"/>
      <c r="ET21"/>
      <c r="EU21" s="81"/>
      <c r="EV21"/>
      <c r="EW21" s="81"/>
      <c r="EX21"/>
      <c r="EY21"/>
      <c r="EZ21"/>
      <c r="FA21"/>
      <c r="FB21"/>
      <c r="FC21"/>
      <c r="FD21"/>
      <c r="FE21"/>
      <c r="FF21"/>
      <c r="FG21" s="81"/>
      <c r="FH21" s="81"/>
      <c r="FI21" s="81"/>
      <c r="FJ21"/>
      <c r="FK21" s="81"/>
      <c r="FL21"/>
      <c r="FM21"/>
      <c r="FN21"/>
      <c r="FO21"/>
      <c r="FP21"/>
      <c r="FQ21"/>
      <c r="FR21"/>
      <c r="FS21"/>
      <c r="FT21"/>
      <c r="FU21" s="81"/>
      <c r="FV21" s="81"/>
      <c r="FW21"/>
      <c r="FX21"/>
      <c r="FY21"/>
      <c r="FZ21" s="81"/>
      <c r="GA21" s="81"/>
      <c r="GB21"/>
      <c r="GC21" s="81"/>
      <c r="GD21" s="81"/>
      <c r="GE21"/>
      <c r="GF21" s="81"/>
      <c r="GG21" s="81"/>
      <c r="GH21"/>
      <c r="GI21"/>
      <c r="GJ21"/>
      <c r="GK21"/>
      <c r="GL21"/>
      <c r="GM21"/>
      <c r="GN21" s="81"/>
      <c r="GO21"/>
      <c r="GP21"/>
      <c r="GQ21"/>
      <c r="GR21" s="81"/>
      <c r="GS21"/>
      <c r="GT21" s="81"/>
      <c r="GU21"/>
      <c r="GV21"/>
      <c r="GW21"/>
      <c r="GX21" s="81"/>
      <c r="GY21"/>
      <c r="GZ21"/>
      <c r="HA21"/>
      <c r="HB21"/>
      <c r="HC21"/>
      <c r="HD21"/>
      <c r="HE21"/>
      <c r="HF21"/>
      <c r="HG21"/>
      <c r="HH21" s="81"/>
      <c r="HI21"/>
      <c r="HJ21"/>
      <c r="HK21"/>
      <c r="HL21"/>
      <c r="HM21"/>
      <c r="HN21"/>
      <c r="HO21"/>
      <c r="HP21" s="81"/>
      <c r="HQ21" s="81"/>
      <c r="HR21"/>
      <c r="HS21" s="81"/>
      <c r="HT21" s="81"/>
      <c r="HU21"/>
      <c r="HV21"/>
      <c r="HW21"/>
      <c r="HX21"/>
      <c r="HY21" s="81"/>
      <c r="HZ21" s="81"/>
      <c r="IA21"/>
      <c r="IB21"/>
      <c r="IC21"/>
      <c r="ID21" s="81"/>
      <c r="IE21"/>
      <c r="IF21" s="81"/>
      <c r="IG21" s="81"/>
      <c r="IH21" s="81"/>
      <c r="II21"/>
      <c r="IJ21"/>
      <c r="IK21" s="81"/>
      <c r="IL21"/>
      <c r="IM21" s="81"/>
      <c r="IN21"/>
      <c r="IO21" s="80"/>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7.05" customHeight="1" x14ac:dyDescent="0.6">
      <c r="A22" s="17">
        <v>1969</v>
      </c>
      <c r="B22" s="82">
        <v>3780</v>
      </c>
      <c r="C22" s="82">
        <v>1486</v>
      </c>
      <c r="D22" s="82">
        <v>1673</v>
      </c>
      <c r="E22" s="82">
        <v>467</v>
      </c>
      <c r="F22" s="82">
        <v>74</v>
      </c>
      <c r="G22" s="82">
        <v>80</v>
      </c>
      <c r="H22" s="83">
        <v>1.04771089342986</v>
      </c>
      <c r="I22" s="84"/>
      <c r="J22" s="85"/>
      <c r="K22"/>
      <c r="L22"/>
      <c r="M22"/>
      <c r="N22"/>
      <c r="O22"/>
      <c r="P22" s="86"/>
      <c r="Q22" s="86"/>
      <c r="R22" s="86"/>
      <c r="S22" s="86"/>
      <c r="T22" s="86"/>
      <c r="U22" s="86"/>
      <c r="V22" s="86"/>
      <c r="W22" s="86"/>
      <c r="X22" s="86"/>
      <c r="Y22" s="86"/>
      <c r="Z22" s="86"/>
      <c r="AA22" s="86"/>
      <c r="AB22" s="86"/>
      <c r="AC22" s="86"/>
      <c r="AD22" s="86"/>
      <c r="AE22" s="86"/>
      <c r="AF22" s="86"/>
      <c r="AG22" s="86"/>
      <c r="AH22" s="86"/>
      <c r="AI22" s="86"/>
      <c r="AJ22" s="86"/>
      <c r="AK22" s="86"/>
      <c r="AL22" s="87"/>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86"/>
      <c r="DK22" s="86"/>
      <c r="DL22" s="86"/>
      <c r="DM22" s="86"/>
      <c r="DN22" s="86"/>
      <c r="DO22" s="86"/>
      <c r="DP22" s="86"/>
      <c r="DQ22" s="86"/>
      <c r="DR22" s="86"/>
      <c r="DS22" s="86"/>
      <c r="DT22" s="86"/>
      <c r="DU22" s="86"/>
      <c r="DV22" s="86"/>
      <c r="DW22" s="86"/>
      <c r="DX22" s="86"/>
      <c r="DY22" s="86"/>
      <c r="DZ22" s="86"/>
      <c r="EA22" s="87"/>
      <c r="EB22" s="87"/>
      <c r="EC22"/>
      <c r="ED22"/>
      <c r="EE22"/>
      <c r="EF22"/>
      <c r="EG22"/>
      <c r="EH22"/>
      <c r="EI22"/>
      <c r="EJ22"/>
      <c r="EK22" s="81"/>
      <c r="EL22" s="81"/>
      <c r="EM22"/>
      <c r="EN22"/>
      <c r="EO22"/>
      <c r="EP22"/>
      <c r="EQ22" s="81"/>
      <c r="ER22"/>
      <c r="ES22"/>
      <c r="ET22"/>
      <c r="EU22" s="81"/>
      <c r="EV22"/>
      <c r="EW22" s="81"/>
      <c r="EX22"/>
      <c r="EY22"/>
      <c r="EZ22"/>
      <c r="FA22"/>
      <c r="FB22"/>
      <c r="FC22"/>
      <c r="FD22"/>
      <c r="FE22"/>
      <c r="FF22"/>
      <c r="FG22" s="81"/>
      <c r="FH22" s="81"/>
      <c r="FI22" s="81"/>
      <c r="FJ22"/>
      <c r="FK22" s="81"/>
      <c r="FL22"/>
      <c r="FM22"/>
      <c r="FN22"/>
      <c r="FO22"/>
      <c r="FP22"/>
      <c r="FQ22"/>
      <c r="FR22"/>
      <c r="FS22"/>
      <c r="FT22"/>
      <c r="FU22" s="81"/>
      <c r="FV22" s="81"/>
      <c r="FW22"/>
      <c r="FX22"/>
      <c r="FY22"/>
      <c r="FZ22" s="81"/>
      <c r="GA22" s="81"/>
      <c r="GB22"/>
      <c r="GC22" s="81"/>
      <c r="GD22" s="81"/>
      <c r="GE22"/>
      <c r="GF22" s="81"/>
      <c r="GG22" s="81"/>
      <c r="GH22"/>
      <c r="GI22"/>
      <c r="GJ22"/>
      <c r="GK22"/>
      <c r="GL22"/>
      <c r="GM22"/>
      <c r="GN22" s="81"/>
      <c r="GO22"/>
      <c r="GP22"/>
      <c r="GQ22"/>
      <c r="GR22" s="81"/>
      <c r="GS22"/>
      <c r="GT22" s="81"/>
      <c r="GU22"/>
      <c r="GV22"/>
      <c r="GW22"/>
      <c r="GX22" s="81"/>
      <c r="GY22"/>
      <c r="GZ22"/>
      <c r="HA22"/>
      <c r="HB22"/>
      <c r="HC22"/>
      <c r="HD22"/>
      <c r="HE22"/>
      <c r="HF22"/>
      <c r="HG22"/>
      <c r="HH22" s="81"/>
      <c r="HI22"/>
      <c r="HJ22"/>
      <c r="HK22"/>
      <c r="HL22"/>
      <c r="HM22"/>
      <c r="HN22"/>
      <c r="HO22"/>
      <c r="HP22" s="81"/>
      <c r="HQ22" s="81"/>
      <c r="HR22"/>
      <c r="HS22" s="81"/>
      <c r="HT22" s="81"/>
      <c r="HU22"/>
      <c r="HV22"/>
      <c r="HW22"/>
      <c r="HX22"/>
      <c r="HY22" s="81"/>
      <c r="HZ22" s="81"/>
      <c r="IA22"/>
      <c r="IB22"/>
      <c r="IC22"/>
      <c r="ID22" s="81"/>
      <c r="IE22"/>
      <c r="IF22" s="81"/>
      <c r="IG22" s="81"/>
      <c r="IH22" s="81"/>
      <c r="II22"/>
      <c r="IJ22"/>
      <c r="IK22" s="81"/>
      <c r="IL22"/>
      <c r="IM22" s="81"/>
      <c r="IN22"/>
      <c r="IO22" s="80"/>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7.05" customHeight="1" x14ac:dyDescent="0.6">
      <c r="A23" s="17">
        <v>1970</v>
      </c>
      <c r="B23" s="82">
        <v>4053</v>
      </c>
      <c r="C23" s="82">
        <v>1556</v>
      </c>
      <c r="D23" s="82">
        <v>1839</v>
      </c>
      <c r="E23" s="82">
        <v>493</v>
      </c>
      <c r="F23" s="82">
        <v>78</v>
      </c>
      <c r="G23" s="82">
        <v>87</v>
      </c>
      <c r="H23" s="83">
        <v>1.1006146768407501</v>
      </c>
      <c r="I23" s="84"/>
      <c r="J23" s="85"/>
      <c r="K23"/>
      <c r="L23"/>
      <c r="M23"/>
      <c r="N23"/>
      <c r="O23"/>
      <c r="P23" s="86"/>
      <c r="Q23" s="86"/>
      <c r="R23" s="86"/>
      <c r="S23" s="86"/>
      <c r="T23" s="86"/>
      <c r="U23" s="86"/>
      <c r="V23" s="86"/>
      <c r="W23" s="86"/>
      <c r="X23" s="86"/>
      <c r="Y23" s="86"/>
      <c r="Z23" s="86"/>
      <c r="AA23" s="86"/>
      <c r="AB23" s="86"/>
      <c r="AC23" s="86"/>
      <c r="AD23" s="86"/>
      <c r="AE23" s="86"/>
      <c r="AF23" s="86"/>
      <c r="AG23" s="86"/>
      <c r="AH23" s="86"/>
      <c r="AI23" s="86"/>
      <c r="AJ23" s="86"/>
      <c r="AK23" s="86"/>
      <c r="AL23" s="87"/>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c r="CY23" s="86"/>
      <c r="CZ23" s="86"/>
      <c r="DA23" s="86"/>
      <c r="DB23" s="86"/>
      <c r="DC23" s="86"/>
      <c r="DD23" s="86"/>
      <c r="DE23" s="86"/>
      <c r="DF23" s="86"/>
      <c r="DG23" s="86"/>
      <c r="DH23" s="86"/>
      <c r="DI23" s="86"/>
      <c r="DJ23" s="86"/>
      <c r="DK23" s="86"/>
      <c r="DL23" s="86"/>
      <c r="DM23" s="86"/>
      <c r="DN23" s="86"/>
      <c r="DO23" s="86"/>
      <c r="DP23" s="86"/>
      <c r="DQ23" s="86"/>
      <c r="DR23" s="86"/>
      <c r="DS23" s="86"/>
      <c r="DT23" s="86"/>
      <c r="DU23" s="86"/>
      <c r="DV23" s="86"/>
      <c r="DW23" s="86"/>
      <c r="DX23" s="86"/>
      <c r="DY23" s="86"/>
      <c r="DZ23" s="86"/>
      <c r="EA23" s="87"/>
      <c r="EB23" s="87"/>
      <c r="EC23"/>
      <c r="ED23"/>
      <c r="EE23"/>
      <c r="EF23"/>
      <c r="EG23"/>
      <c r="EH23"/>
      <c r="EI23"/>
      <c r="EJ23"/>
      <c r="EK23" s="81"/>
      <c r="EL23" s="81"/>
      <c r="EM23"/>
      <c r="EN23"/>
      <c r="EO23"/>
      <c r="EP23"/>
      <c r="EQ23" s="81"/>
      <c r="ER23"/>
      <c r="ES23"/>
      <c r="ET23"/>
      <c r="EU23" s="81"/>
      <c r="EV23"/>
      <c r="EW23" s="81"/>
      <c r="EX23"/>
      <c r="EY23"/>
      <c r="EZ23"/>
      <c r="FA23"/>
      <c r="FB23"/>
      <c r="FC23"/>
      <c r="FD23"/>
      <c r="FE23"/>
      <c r="FF23"/>
      <c r="FG23" s="81"/>
      <c r="FH23" s="81"/>
      <c r="FI23" s="81"/>
      <c r="FJ23"/>
      <c r="FK23" s="81"/>
      <c r="FL23"/>
      <c r="FM23"/>
      <c r="FN23"/>
      <c r="FO23"/>
      <c r="FP23"/>
      <c r="FQ23"/>
      <c r="FR23"/>
      <c r="FS23"/>
      <c r="FT23"/>
      <c r="FU23" s="81"/>
      <c r="FV23" s="81"/>
      <c r="FW23"/>
      <c r="FX23"/>
      <c r="FY23"/>
      <c r="FZ23" s="81"/>
      <c r="GA23" s="81"/>
      <c r="GB23"/>
      <c r="GC23" s="81"/>
      <c r="GD23" s="81"/>
      <c r="GE23"/>
      <c r="GF23" s="81"/>
      <c r="GG23" s="81"/>
      <c r="GH23"/>
      <c r="GI23"/>
      <c r="GJ23"/>
      <c r="GK23"/>
      <c r="GL23"/>
      <c r="GM23"/>
      <c r="GN23" s="81"/>
      <c r="GO23"/>
      <c r="GP23"/>
      <c r="GQ23"/>
      <c r="GR23" s="81"/>
      <c r="GS23"/>
      <c r="GT23" s="81"/>
      <c r="GU23"/>
      <c r="GV23"/>
      <c r="GW23"/>
      <c r="GX23" s="81"/>
      <c r="GY23"/>
      <c r="GZ23"/>
      <c r="HA23"/>
      <c r="HB23"/>
      <c r="HC23"/>
      <c r="HD23"/>
      <c r="HE23"/>
      <c r="HF23"/>
      <c r="HG23"/>
      <c r="HH23" s="81"/>
      <c r="HI23"/>
      <c r="HJ23"/>
      <c r="HK23"/>
      <c r="HL23"/>
      <c r="HM23"/>
      <c r="HN23"/>
      <c r="HO23"/>
      <c r="HP23" s="81"/>
      <c r="HQ23" s="81"/>
      <c r="HR23"/>
      <c r="HS23" s="81"/>
      <c r="HT23" s="81"/>
      <c r="HU23"/>
      <c r="HV23"/>
      <c r="HW23"/>
      <c r="HX23"/>
      <c r="HY23" s="81"/>
      <c r="HZ23" s="81"/>
      <c r="IA23"/>
      <c r="IB23"/>
      <c r="IC23"/>
      <c r="ID23" s="81"/>
      <c r="IE23"/>
      <c r="IF23" s="81"/>
      <c r="IG23" s="81"/>
      <c r="IH23" s="81"/>
      <c r="II23"/>
      <c r="IJ23"/>
      <c r="IK23" s="81"/>
      <c r="IL23"/>
      <c r="IM23" s="81"/>
      <c r="IN23"/>
      <c r="IO23" s="80"/>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7.05" customHeight="1" x14ac:dyDescent="0.6">
      <c r="A24" s="17">
        <v>1971</v>
      </c>
      <c r="B24" s="82">
        <v>4208</v>
      </c>
      <c r="C24" s="82">
        <v>1559</v>
      </c>
      <c r="D24" s="82">
        <v>1947</v>
      </c>
      <c r="E24" s="82">
        <v>530</v>
      </c>
      <c r="F24" s="82">
        <v>84</v>
      </c>
      <c r="G24" s="82">
        <v>88</v>
      </c>
      <c r="H24" s="83">
        <v>1.11982360964289</v>
      </c>
      <c r="I24" s="84"/>
      <c r="J24" s="85"/>
      <c r="K24"/>
      <c r="L24"/>
      <c r="M24"/>
      <c r="N24"/>
      <c r="O24"/>
      <c r="P24" s="86"/>
      <c r="Q24" s="86"/>
      <c r="R24" s="86"/>
      <c r="S24" s="86"/>
      <c r="T24" s="86"/>
      <c r="U24" s="86"/>
      <c r="V24" s="86"/>
      <c r="W24" s="86"/>
      <c r="X24" s="86"/>
      <c r="Y24" s="86"/>
      <c r="Z24" s="86"/>
      <c r="AA24" s="86"/>
      <c r="AB24" s="86"/>
      <c r="AC24" s="86"/>
      <c r="AD24" s="86"/>
      <c r="AE24" s="86"/>
      <c r="AF24" s="86"/>
      <c r="AG24" s="86"/>
      <c r="AH24" s="86"/>
      <c r="AI24" s="86"/>
      <c r="AJ24" s="86"/>
      <c r="AK24" s="86"/>
      <c r="AL24" s="87"/>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c r="CI24" s="86"/>
      <c r="CJ24" s="86"/>
      <c r="CK24" s="86"/>
      <c r="CL24" s="86"/>
      <c r="CM24" s="86"/>
      <c r="CN24" s="86"/>
      <c r="CO24" s="86"/>
      <c r="CP24" s="86"/>
      <c r="CQ24" s="86"/>
      <c r="CR24" s="86"/>
      <c r="CS24" s="86"/>
      <c r="CT24" s="86"/>
      <c r="CU24" s="86"/>
      <c r="CV24" s="86"/>
      <c r="CW24" s="86"/>
      <c r="CX24" s="86"/>
      <c r="CY24" s="86"/>
      <c r="CZ24" s="86"/>
      <c r="DA24" s="86"/>
      <c r="DB24" s="86"/>
      <c r="DC24" s="86"/>
      <c r="DD24" s="86"/>
      <c r="DE24" s="86"/>
      <c r="DF24" s="86"/>
      <c r="DG24" s="86"/>
      <c r="DH24" s="86"/>
      <c r="DI24" s="86"/>
      <c r="DJ24" s="86"/>
      <c r="DK24" s="86"/>
      <c r="DL24" s="86"/>
      <c r="DM24" s="86"/>
      <c r="DN24" s="86"/>
      <c r="DO24" s="86"/>
      <c r="DP24" s="86"/>
      <c r="DQ24" s="86"/>
      <c r="DR24" s="86"/>
      <c r="DS24" s="86"/>
      <c r="DT24" s="86"/>
      <c r="DU24" s="86"/>
      <c r="DV24" s="86"/>
      <c r="DW24" s="86"/>
      <c r="DX24" s="86"/>
      <c r="DY24" s="86"/>
      <c r="DZ24" s="86"/>
      <c r="EA24" s="87"/>
      <c r="EB24" s="87"/>
      <c r="EC24"/>
      <c r="ED24"/>
      <c r="EE24"/>
      <c r="EF24"/>
      <c r="EG24"/>
      <c r="EH24"/>
      <c r="EI24"/>
      <c r="EJ24"/>
      <c r="EK24" s="81"/>
      <c r="EL24" s="81"/>
      <c r="EM24"/>
      <c r="EN24"/>
      <c r="EO24"/>
      <c r="EP24"/>
      <c r="EQ24" s="81"/>
      <c r="ER24"/>
      <c r="ES24"/>
      <c r="ET24"/>
      <c r="EU24" s="81"/>
      <c r="EV24"/>
      <c r="EW24" s="81"/>
      <c r="EX24"/>
      <c r="EY24"/>
      <c r="EZ24"/>
      <c r="FA24"/>
      <c r="FB24"/>
      <c r="FC24"/>
      <c r="FD24"/>
      <c r="FE24"/>
      <c r="FF24"/>
      <c r="FG24" s="81"/>
      <c r="FH24" s="81"/>
      <c r="FI24" s="81"/>
      <c r="FJ24"/>
      <c r="FK24" s="81"/>
      <c r="FL24"/>
      <c r="FM24"/>
      <c r="FN24"/>
      <c r="FO24"/>
      <c r="FP24"/>
      <c r="FQ24"/>
      <c r="FR24"/>
      <c r="FS24"/>
      <c r="FT24"/>
      <c r="FU24" s="81"/>
      <c r="FV24" s="81"/>
      <c r="FW24"/>
      <c r="FX24"/>
      <c r="FY24"/>
      <c r="FZ24" s="81"/>
      <c r="GA24" s="81"/>
      <c r="GB24"/>
      <c r="GC24" s="81"/>
      <c r="GD24" s="81"/>
      <c r="GE24"/>
      <c r="GF24" s="81"/>
      <c r="GG24" s="81"/>
      <c r="GH24"/>
      <c r="GI24"/>
      <c r="GJ24"/>
      <c r="GK24"/>
      <c r="GL24"/>
      <c r="GM24"/>
      <c r="GN24" s="81"/>
      <c r="GO24"/>
      <c r="GP24"/>
      <c r="GQ24"/>
      <c r="GR24" s="81"/>
      <c r="GS24"/>
      <c r="GT24" s="81"/>
      <c r="GU24"/>
      <c r="GV24"/>
      <c r="GW24"/>
      <c r="GX24" s="81"/>
      <c r="GY24"/>
      <c r="GZ24"/>
      <c r="HA24"/>
      <c r="HB24"/>
      <c r="HC24"/>
      <c r="HD24"/>
      <c r="HE24"/>
      <c r="HF24"/>
      <c r="HG24"/>
      <c r="HH24" s="81"/>
      <c r="HI24"/>
      <c r="HJ24"/>
      <c r="HK24"/>
      <c r="HL24"/>
      <c r="HM24"/>
      <c r="HN24"/>
      <c r="HO24"/>
      <c r="HP24" s="81"/>
      <c r="HQ24" s="81"/>
      <c r="HR24"/>
      <c r="HS24" s="81"/>
      <c r="HT24" s="81"/>
      <c r="HU24"/>
      <c r="HV24"/>
      <c r="HW24"/>
      <c r="HX24"/>
      <c r="HY24" s="81"/>
      <c r="HZ24" s="81"/>
      <c r="IA24"/>
      <c r="IB24"/>
      <c r="IC24"/>
      <c r="ID24" s="81"/>
      <c r="IE24"/>
      <c r="IF24" s="81"/>
      <c r="IG24" s="81"/>
      <c r="IH24" s="81"/>
      <c r="II24"/>
      <c r="IJ24"/>
      <c r="IK24" s="81"/>
      <c r="IL24"/>
      <c r="IM24" s="81"/>
      <c r="IN24"/>
      <c r="IO24" s="80"/>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7.05" customHeight="1" x14ac:dyDescent="0.6">
      <c r="A25" s="17">
        <v>1972</v>
      </c>
      <c r="B25" s="82">
        <v>4376</v>
      </c>
      <c r="C25" s="82">
        <v>1576</v>
      </c>
      <c r="D25" s="82">
        <v>2057</v>
      </c>
      <c r="E25" s="82">
        <v>560</v>
      </c>
      <c r="F25" s="82">
        <v>89</v>
      </c>
      <c r="G25" s="82">
        <v>95</v>
      </c>
      <c r="H25" s="83">
        <v>1.1414873300381601</v>
      </c>
      <c r="I25" s="84"/>
      <c r="J25" s="85"/>
      <c r="K25"/>
      <c r="L25"/>
      <c r="M25"/>
      <c r="N25"/>
      <c r="O25"/>
      <c r="P25" s="86"/>
      <c r="Q25" s="86"/>
      <c r="R25" s="86"/>
      <c r="S25" s="86"/>
      <c r="T25" s="86"/>
      <c r="U25" s="86"/>
      <c r="V25" s="86"/>
      <c r="W25" s="86"/>
      <c r="X25" s="86"/>
      <c r="Y25" s="86"/>
      <c r="Z25" s="86"/>
      <c r="AA25" s="86"/>
      <c r="AB25" s="86"/>
      <c r="AC25" s="86"/>
      <c r="AD25" s="86"/>
      <c r="AE25" s="86"/>
      <c r="AF25" s="86"/>
      <c r="AG25" s="86"/>
      <c r="AH25" s="86"/>
      <c r="AI25" s="86"/>
      <c r="AJ25" s="86"/>
      <c r="AK25" s="86"/>
      <c r="AL25" s="87"/>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c r="CJ25" s="86"/>
      <c r="CK25" s="86"/>
      <c r="CL25" s="86"/>
      <c r="CM25" s="86"/>
      <c r="CN25" s="86"/>
      <c r="CO25" s="86"/>
      <c r="CP25" s="86"/>
      <c r="CQ25" s="86"/>
      <c r="CR25" s="86"/>
      <c r="CS25" s="86"/>
      <c r="CT25" s="86"/>
      <c r="CU25" s="86"/>
      <c r="CV25" s="86"/>
      <c r="CW25" s="86"/>
      <c r="CX25" s="86"/>
      <c r="CY25" s="86"/>
      <c r="CZ25" s="86"/>
      <c r="DA25" s="86"/>
      <c r="DB25" s="86"/>
      <c r="DC25" s="86"/>
      <c r="DD25" s="86"/>
      <c r="DE25" s="86"/>
      <c r="DF25" s="86"/>
      <c r="DG25" s="86"/>
      <c r="DH25" s="86"/>
      <c r="DI25" s="86"/>
      <c r="DJ25" s="86"/>
      <c r="DK25" s="86"/>
      <c r="DL25" s="86"/>
      <c r="DM25" s="86"/>
      <c r="DN25" s="86"/>
      <c r="DO25" s="86"/>
      <c r="DP25" s="86"/>
      <c r="DQ25" s="86"/>
      <c r="DR25" s="86"/>
      <c r="DS25" s="86"/>
      <c r="DT25" s="86"/>
      <c r="DU25" s="86"/>
      <c r="DV25" s="86"/>
      <c r="DW25" s="86"/>
      <c r="DX25" s="86"/>
      <c r="DY25" s="86"/>
      <c r="DZ25" s="86"/>
      <c r="EA25" s="87"/>
      <c r="EB25" s="87"/>
      <c r="EC25"/>
      <c r="ED25"/>
      <c r="EE25"/>
      <c r="EF25"/>
      <c r="EG25"/>
      <c r="EH25"/>
      <c r="EI25"/>
      <c r="EJ25"/>
      <c r="EK25" s="81"/>
      <c r="EL25" s="81"/>
      <c r="EM25"/>
      <c r="EN25"/>
      <c r="EO25"/>
      <c r="EP25"/>
      <c r="EQ25" s="81"/>
      <c r="ER25"/>
      <c r="ES25"/>
      <c r="ET25"/>
      <c r="EU25" s="81"/>
      <c r="EV25"/>
      <c r="EW25" s="81"/>
      <c r="EX25"/>
      <c r="EY25"/>
      <c r="EZ25"/>
      <c r="FA25"/>
      <c r="FB25"/>
      <c r="FC25"/>
      <c r="FD25"/>
      <c r="FE25"/>
      <c r="FF25"/>
      <c r="FG25" s="81"/>
      <c r="FH25" s="81"/>
      <c r="FI25" s="81"/>
      <c r="FJ25"/>
      <c r="FK25" s="81"/>
      <c r="FL25"/>
      <c r="FM25"/>
      <c r="FN25"/>
      <c r="FO25"/>
      <c r="FP25"/>
      <c r="FQ25"/>
      <c r="FR25"/>
      <c r="FS25"/>
      <c r="FT25"/>
      <c r="FU25" s="81"/>
      <c r="FV25" s="81"/>
      <c r="FW25"/>
      <c r="FX25"/>
      <c r="FY25"/>
      <c r="FZ25" s="81"/>
      <c r="GA25" s="81"/>
      <c r="GB25"/>
      <c r="GC25" s="81"/>
      <c r="GD25" s="81"/>
      <c r="GE25"/>
      <c r="GF25" s="81"/>
      <c r="GG25" s="81"/>
      <c r="GH25"/>
      <c r="GI25"/>
      <c r="GJ25"/>
      <c r="GK25"/>
      <c r="GL25"/>
      <c r="GM25"/>
      <c r="GN25" s="81"/>
      <c r="GO25"/>
      <c r="GP25"/>
      <c r="GQ25"/>
      <c r="GR25" s="81"/>
      <c r="GS25"/>
      <c r="GT25" s="81"/>
      <c r="GU25"/>
      <c r="GV25"/>
      <c r="GW25"/>
      <c r="GX25" s="81"/>
      <c r="GY25"/>
      <c r="GZ25"/>
      <c r="HA25"/>
      <c r="HB25"/>
      <c r="HC25"/>
      <c r="HD25"/>
      <c r="HE25"/>
      <c r="HF25"/>
      <c r="HG25"/>
      <c r="HH25" s="81"/>
      <c r="HI25"/>
      <c r="HJ25"/>
      <c r="HK25"/>
      <c r="HL25"/>
      <c r="HM25"/>
      <c r="HN25"/>
      <c r="HO25"/>
      <c r="HP25" s="81"/>
      <c r="HQ25" s="81"/>
      <c r="HR25"/>
      <c r="HS25" s="81"/>
      <c r="HT25" s="81"/>
      <c r="HU25"/>
      <c r="HV25"/>
      <c r="HW25"/>
      <c r="HX25"/>
      <c r="HY25" s="81"/>
      <c r="HZ25" s="81"/>
      <c r="IA25"/>
      <c r="IB25"/>
      <c r="IC25"/>
      <c r="ID25" s="81"/>
      <c r="IE25"/>
      <c r="IF25" s="81"/>
      <c r="IG25" s="81"/>
      <c r="IH25" s="81"/>
      <c r="II25"/>
      <c r="IJ25"/>
      <c r="IK25" s="81"/>
      <c r="IL25"/>
      <c r="IM25" s="81"/>
      <c r="IN25"/>
      <c r="IO25" s="80"/>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7.05" customHeight="1" x14ac:dyDescent="0.6">
      <c r="A26" s="17">
        <v>1973</v>
      </c>
      <c r="B26" s="82">
        <v>4614</v>
      </c>
      <c r="C26" s="82">
        <v>1581</v>
      </c>
      <c r="D26" s="82">
        <v>2241</v>
      </c>
      <c r="E26" s="82">
        <v>588</v>
      </c>
      <c r="F26" s="82">
        <v>95</v>
      </c>
      <c r="G26" s="82">
        <v>110</v>
      </c>
      <c r="H26" s="83">
        <v>1.1801350219744</v>
      </c>
      <c r="I26" s="84"/>
      <c r="J26" s="85"/>
      <c r="K26"/>
      <c r="L26"/>
      <c r="M26"/>
      <c r="N26"/>
      <c r="O26"/>
      <c r="P26" s="86"/>
      <c r="Q26" s="86"/>
      <c r="R26" s="86"/>
      <c r="S26" s="86"/>
      <c r="T26" s="86"/>
      <c r="U26" s="86"/>
      <c r="V26" s="86"/>
      <c r="W26" s="86"/>
      <c r="X26" s="86"/>
      <c r="Y26" s="86"/>
      <c r="Z26" s="86"/>
      <c r="AA26" s="86"/>
      <c r="AB26" s="86"/>
      <c r="AC26" s="86"/>
      <c r="AD26" s="86"/>
      <c r="AE26" s="86"/>
      <c r="AF26" s="86"/>
      <c r="AG26" s="86"/>
      <c r="AH26" s="86"/>
      <c r="AI26" s="86"/>
      <c r="AJ26" s="86"/>
      <c r="AK26" s="86"/>
      <c r="AL26" s="87"/>
      <c r="AM26" s="86"/>
      <c r="AN26" s="86"/>
      <c r="AO26" s="86"/>
      <c r="AP26" s="86"/>
      <c r="AQ26" s="86"/>
      <c r="AR26" s="86"/>
      <c r="AS26" s="86"/>
      <c r="AT26" s="86"/>
      <c r="AU26" s="86"/>
      <c r="AV26" s="86"/>
      <c r="AW26" s="86"/>
      <c r="AX26" s="86"/>
      <c r="AY26" s="86"/>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c r="CI26" s="86"/>
      <c r="CJ26" s="86"/>
      <c r="CK26" s="86"/>
      <c r="CL26" s="86"/>
      <c r="CM26" s="86"/>
      <c r="CN26" s="86"/>
      <c r="CO26" s="86"/>
      <c r="CP26" s="86"/>
      <c r="CQ26" s="86"/>
      <c r="CR26" s="86"/>
      <c r="CS26" s="86"/>
      <c r="CT26" s="86"/>
      <c r="CU26" s="86"/>
      <c r="CV26" s="86"/>
      <c r="CW26" s="86"/>
      <c r="CX26" s="86"/>
      <c r="CY26" s="86"/>
      <c r="CZ26" s="86"/>
      <c r="DA26" s="86"/>
      <c r="DB26" s="86"/>
      <c r="DC26" s="86"/>
      <c r="DD26" s="86"/>
      <c r="DE26" s="86"/>
      <c r="DF26" s="86"/>
      <c r="DG26" s="86"/>
      <c r="DH26" s="86"/>
      <c r="DI26" s="86"/>
      <c r="DJ26" s="86"/>
      <c r="DK26" s="86"/>
      <c r="DL26" s="86"/>
      <c r="DM26" s="86"/>
      <c r="DN26" s="86"/>
      <c r="DO26" s="86"/>
      <c r="DP26" s="86"/>
      <c r="DQ26" s="86"/>
      <c r="DR26" s="86"/>
      <c r="DS26" s="86"/>
      <c r="DT26" s="86"/>
      <c r="DU26" s="86"/>
      <c r="DV26" s="86"/>
      <c r="DW26" s="86"/>
      <c r="DX26" s="86"/>
      <c r="DY26" s="86"/>
      <c r="DZ26" s="86"/>
      <c r="EA26" s="87"/>
      <c r="EB26" s="87"/>
      <c r="EC26"/>
      <c r="ED26"/>
      <c r="EE26"/>
      <c r="EF26"/>
      <c r="EG26"/>
      <c r="EH26"/>
      <c r="EI26"/>
      <c r="EJ26"/>
      <c r="EK26" s="81"/>
      <c r="EL26" s="81"/>
      <c r="EM26"/>
      <c r="EN26"/>
      <c r="EO26"/>
      <c r="EP26"/>
      <c r="EQ26" s="81"/>
      <c r="ER26"/>
      <c r="ES26"/>
      <c r="ET26"/>
      <c r="EU26" s="81"/>
      <c r="EV26"/>
      <c r="EW26" s="81"/>
      <c r="EX26"/>
      <c r="EY26"/>
      <c r="EZ26"/>
      <c r="FA26"/>
      <c r="FB26"/>
      <c r="FC26"/>
      <c r="FD26"/>
      <c r="FE26"/>
      <c r="FF26"/>
      <c r="FG26" s="81"/>
      <c r="FH26" s="81"/>
      <c r="FI26" s="81"/>
      <c r="FJ26"/>
      <c r="FK26" s="81"/>
      <c r="FL26"/>
      <c r="FM26"/>
      <c r="FN26"/>
      <c r="FO26"/>
      <c r="FP26"/>
      <c r="FQ26"/>
      <c r="FR26"/>
      <c r="FS26"/>
      <c r="FT26"/>
      <c r="FU26" s="81"/>
      <c r="FV26" s="81"/>
      <c r="FW26"/>
      <c r="FX26"/>
      <c r="FY26"/>
      <c r="FZ26" s="81"/>
      <c r="GA26" s="81"/>
      <c r="GB26"/>
      <c r="GC26" s="81"/>
      <c r="GD26" s="81"/>
      <c r="GE26"/>
      <c r="GF26" s="81"/>
      <c r="GG26" s="81"/>
      <c r="GH26"/>
      <c r="GI26"/>
      <c r="GJ26"/>
      <c r="GK26"/>
      <c r="GL26"/>
      <c r="GM26"/>
      <c r="GN26" s="81"/>
      <c r="GO26"/>
      <c r="GP26"/>
      <c r="GQ26"/>
      <c r="GR26" s="81"/>
      <c r="GS26"/>
      <c r="GT26" s="81"/>
      <c r="GU26"/>
      <c r="GV26"/>
      <c r="GW26"/>
      <c r="GX26" s="81"/>
      <c r="GY26"/>
      <c r="GZ26"/>
      <c r="HA26"/>
      <c r="HB26"/>
      <c r="HC26"/>
      <c r="HD26"/>
      <c r="HE26"/>
      <c r="HF26"/>
      <c r="HG26"/>
      <c r="HH26" s="81"/>
      <c r="HI26"/>
      <c r="HJ26"/>
      <c r="HK26"/>
      <c r="HL26"/>
      <c r="HM26"/>
      <c r="HN26"/>
      <c r="HO26"/>
      <c r="HP26" s="81"/>
      <c r="HQ26" s="81"/>
      <c r="HR26"/>
      <c r="HS26" s="81"/>
      <c r="HT26" s="81"/>
      <c r="HU26"/>
      <c r="HV26"/>
      <c r="HW26"/>
      <c r="HX26"/>
      <c r="HY26" s="81"/>
      <c r="HZ26" s="81"/>
      <c r="IA26"/>
      <c r="IB26"/>
      <c r="IC26"/>
      <c r="ID26" s="81"/>
      <c r="IE26"/>
      <c r="IF26" s="81"/>
      <c r="IG26" s="81"/>
      <c r="IH26" s="81"/>
      <c r="II26"/>
      <c r="IJ26"/>
      <c r="IK26" s="81"/>
      <c r="IL26"/>
      <c r="IM26" s="81"/>
      <c r="IN26"/>
      <c r="IO26" s="80"/>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7.05" customHeight="1" x14ac:dyDescent="0.6">
      <c r="A27" s="17">
        <v>1974</v>
      </c>
      <c r="B27" s="82">
        <v>4623</v>
      </c>
      <c r="C27" s="82">
        <v>1579</v>
      </c>
      <c r="D27" s="82">
        <v>2245</v>
      </c>
      <c r="E27" s="82">
        <v>597</v>
      </c>
      <c r="F27" s="82">
        <v>96</v>
      </c>
      <c r="G27" s="82">
        <v>107</v>
      </c>
      <c r="H27" s="83">
        <v>1.15988680152126</v>
      </c>
      <c r="I27" s="84"/>
      <c r="J27" s="85"/>
      <c r="K27"/>
      <c r="L27"/>
      <c r="M27"/>
      <c r="N27"/>
      <c r="O27"/>
      <c r="P27" s="86"/>
      <c r="Q27" s="86"/>
      <c r="R27" s="86"/>
      <c r="S27" s="86"/>
      <c r="T27" s="86"/>
      <c r="U27" s="86"/>
      <c r="V27" s="86"/>
      <c r="W27" s="86"/>
      <c r="X27" s="86"/>
      <c r="Y27" s="86"/>
      <c r="Z27" s="86"/>
      <c r="AA27" s="86"/>
      <c r="AB27" s="86"/>
      <c r="AC27" s="86"/>
      <c r="AD27" s="86"/>
      <c r="AE27" s="86"/>
      <c r="AF27" s="86"/>
      <c r="AG27" s="86"/>
      <c r="AH27" s="86"/>
      <c r="AI27" s="86"/>
      <c r="AJ27" s="86"/>
      <c r="AK27" s="86"/>
      <c r="AL27" s="87"/>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c r="DK27" s="86"/>
      <c r="DL27" s="86"/>
      <c r="DM27" s="86"/>
      <c r="DN27" s="86"/>
      <c r="DO27" s="86"/>
      <c r="DP27" s="86"/>
      <c r="DQ27" s="86"/>
      <c r="DR27" s="86"/>
      <c r="DS27" s="86"/>
      <c r="DT27" s="86"/>
      <c r="DU27" s="86"/>
      <c r="DV27" s="86"/>
      <c r="DW27" s="86"/>
      <c r="DX27" s="86"/>
      <c r="DY27" s="86"/>
      <c r="DZ27" s="86"/>
      <c r="EA27" s="87"/>
      <c r="EB27" s="87"/>
      <c r="EC27"/>
      <c r="ED27"/>
      <c r="EE27"/>
      <c r="EF27"/>
      <c r="EG27"/>
      <c r="EH27"/>
      <c r="EI27"/>
      <c r="EJ27"/>
      <c r="EK27" s="81"/>
      <c r="EL27" s="81"/>
      <c r="EM27"/>
      <c r="EN27"/>
      <c r="EO27"/>
      <c r="EP27"/>
      <c r="EQ27" s="81"/>
      <c r="ER27"/>
      <c r="ES27"/>
      <c r="ET27"/>
      <c r="EU27" s="81"/>
      <c r="EV27"/>
      <c r="EW27" s="81"/>
      <c r="EX27"/>
      <c r="EY27"/>
      <c r="EZ27"/>
      <c r="FA27"/>
      <c r="FB27"/>
      <c r="FC27"/>
      <c r="FD27"/>
      <c r="FE27"/>
      <c r="FF27"/>
      <c r="FG27" s="81"/>
      <c r="FH27" s="81"/>
      <c r="FI27" s="81"/>
      <c r="FJ27"/>
      <c r="FK27" s="81"/>
      <c r="FL27"/>
      <c r="FM27"/>
      <c r="FN27"/>
      <c r="FO27"/>
      <c r="FP27"/>
      <c r="FQ27"/>
      <c r="FR27"/>
      <c r="FS27"/>
      <c r="FT27"/>
      <c r="FU27" s="81"/>
      <c r="FV27" s="81"/>
      <c r="FW27"/>
      <c r="FX27"/>
      <c r="FY27"/>
      <c r="FZ27" s="81"/>
      <c r="GA27" s="81"/>
      <c r="GB27"/>
      <c r="GC27" s="81"/>
      <c r="GD27" s="81"/>
      <c r="GE27"/>
      <c r="GF27" s="81"/>
      <c r="GG27" s="81"/>
      <c r="GH27"/>
      <c r="GI27"/>
      <c r="GJ27"/>
      <c r="GK27"/>
      <c r="GL27"/>
      <c r="GM27"/>
      <c r="GN27" s="81"/>
      <c r="GO27"/>
      <c r="GP27"/>
      <c r="GQ27"/>
      <c r="GR27" s="81"/>
      <c r="GS27"/>
      <c r="GT27" s="81"/>
      <c r="GU27"/>
      <c r="GV27"/>
      <c r="GW27"/>
      <c r="GX27" s="81"/>
      <c r="GY27"/>
      <c r="GZ27"/>
      <c r="HA27"/>
      <c r="HB27"/>
      <c r="HC27"/>
      <c r="HD27"/>
      <c r="HE27"/>
      <c r="HF27"/>
      <c r="HG27"/>
      <c r="HH27" s="81"/>
      <c r="HI27"/>
      <c r="HJ27"/>
      <c r="HK27"/>
      <c r="HL27"/>
      <c r="HM27"/>
      <c r="HN27"/>
      <c r="HO27"/>
      <c r="HP27" s="81"/>
      <c r="HQ27" s="81"/>
      <c r="HR27"/>
      <c r="HS27" s="81"/>
      <c r="HT27" s="81"/>
      <c r="HU27"/>
      <c r="HV27"/>
      <c r="HW27"/>
      <c r="HX27"/>
      <c r="HY27" s="81"/>
      <c r="HZ27" s="81"/>
      <c r="IA27"/>
      <c r="IB27"/>
      <c r="IC27"/>
      <c r="ID27" s="81"/>
      <c r="IE27"/>
      <c r="IF27" s="81"/>
      <c r="IG27" s="81"/>
      <c r="IH27" s="81"/>
      <c r="II27"/>
      <c r="IJ27"/>
      <c r="IK27" s="81"/>
      <c r="IL27"/>
      <c r="IM27" s="81"/>
      <c r="IN27"/>
      <c r="IO27" s="80"/>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7.05" customHeight="1" x14ac:dyDescent="0.6">
      <c r="A28" s="17">
        <v>1975</v>
      </c>
      <c r="B28" s="82">
        <v>4596</v>
      </c>
      <c r="C28" s="82">
        <v>1673</v>
      </c>
      <c r="D28" s="82">
        <v>2132</v>
      </c>
      <c r="E28" s="82">
        <v>604</v>
      </c>
      <c r="F28" s="82">
        <v>95</v>
      </c>
      <c r="G28" s="82">
        <v>92</v>
      </c>
      <c r="H28" s="83">
        <v>1.13162970247159</v>
      </c>
      <c r="I28" s="84"/>
      <c r="J28" s="85"/>
      <c r="K28"/>
      <c r="L28"/>
      <c r="M28"/>
      <c r="N28"/>
      <c r="O28"/>
      <c r="P28" s="86"/>
      <c r="Q28" s="86"/>
      <c r="R28" s="86"/>
      <c r="S28" s="86"/>
      <c r="T28" s="86"/>
      <c r="U28" s="86"/>
      <c r="V28" s="86"/>
      <c r="W28" s="86"/>
      <c r="X28" s="86"/>
      <c r="Y28" s="86"/>
      <c r="Z28" s="86"/>
      <c r="AA28" s="86"/>
      <c r="AB28" s="86"/>
      <c r="AC28" s="86"/>
      <c r="AD28" s="86"/>
      <c r="AE28" s="86"/>
      <c r="AF28" s="86"/>
      <c r="AG28" s="86"/>
      <c r="AH28" s="86"/>
      <c r="AI28" s="86"/>
      <c r="AJ28" s="86"/>
      <c r="AK28" s="86"/>
      <c r="AL28" s="87"/>
      <c r="AM28" s="86"/>
      <c r="AN28" s="86"/>
      <c r="AO28" s="86"/>
      <c r="AP28" s="86"/>
      <c r="AQ28" s="86"/>
      <c r="AR28" s="86"/>
      <c r="AS28" s="86"/>
      <c r="AT28" s="86"/>
      <c r="AU28" s="86"/>
      <c r="AV28" s="86"/>
      <c r="AW28" s="86"/>
      <c r="AX28" s="86"/>
      <c r="AY28" s="86"/>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c r="CI28" s="86"/>
      <c r="CJ28" s="86"/>
      <c r="CK28" s="86"/>
      <c r="CL28" s="86"/>
      <c r="CM28" s="86"/>
      <c r="CN28" s="86"/>
      <c r="CO28" s="86"/>
      <c r="CP28" s="86"/>
      <c r="CQ28" s="86"/>
      <c r="CR28" s="86"/>
      <c r="CS28" s="86"/>
      <c r="CT28" s="86"/>
      <c r="CU28" s="86"/>
      <c r="CV28" s="86"/>
      <c r="CW28" s="86"/>
      <c r="CX28" s="86"/>
      <c r="CY28" s="86"/>
      <c r="CZ28" s="86"/>
      <c r="DA28" s="86"/>
      <c r="DB28" s="86"/>
      <c r="DC28" s="86"/>
      <c r="DD28" s="86"/>
      <c r="DE28" s="86"/>
      <c r="DF28" s="86"/>
      <c r="DG28" s="86"/>
      <c r="DH28" s="86"/>
      <c r="DI28" s="86"/>
      <c r="DJ28" s="86"/>
      <c r="DK28" s="86"/>
      <c r="DL28" s="86"/>
      <c r="DM28" s="86"/>
      <c r="DN28" s="86"/>
      <c r="DO28" s="86"/>
      <c r="DP28" s="86"/>
      <c r="DQ28" s="86"/>
      <c r="DR28" s="86"/>
      <c r="DS28" s="86"/>
      <c r="DT28" s="86"/>
      <c r="DU28" s="86"/>
      <c r="DV28" s="86"/>
      <c r="DW28" s="86"/>
      <c r="DX28" s="86"/>
      <c r="DY28" s="86"/>
      <c r="DZ28" s="86"/>
      <c r="EA28" s="87"/>
      <c r="EB28" s="87"/>
      <c r="EC28"/>
      <c r="ED28"/>
      <c r="EE28"/>
      <c r="EF28"/>
      <c r="EG28"/>
      <c r="EH28"/>
      <c r="EI28"/>
      <c r="EJ28"/>
      <c r="EK28" s="81"/>
      <c r="EL28" s="81"/>
      <c r="EM28"/>
      <c r="EN28"/>
      <c r="EO28"/>
      <c r="EP28"/>
      <c r="EQ28" s="81"/>
      <c r="ER28"/>
      <c r="ES28"/>
      <c r="ET28"/>
      <c r="EU28" s="81"/>
      <c r="EV28"/>
      <c r="EW28" s="81"/>
      <c r="EX28"/>
      <c r="EY28"/>
      <c r="EZ28"/>
      <c r="FA28"/>
      <c r="FB28"/>
      <c r="FC28"/>
      <c r="FD28"/>
      <c r="FE28"/>
      <c r="FF28"/>
      <c r="FG28" s="81"/>
      <c r="FH28" s="81"/>
      <c r="FI28" s="81"/>
      <c r="FJ28"/>
      <c r="FK28" s="81"/>
      <c r="FL28"/>
      <c r="FM28" s="81"/>
      <c r="FN28"/>
      <c r="FO28"/>
      <c r="FP28"/>
      <c r="FQ28"/>
      <c r="FR28"/>
      <c r="FS28"/>
      <c r="FT28"/>
      <c r="FU28" s="81"/>
      <c r="FV28" s="81"/>
      <c r="FW28"/>
      <c r="FX28"/>
      <c r="FY28"/>
      <c r="FZ28" s="81"/>
      <c r="GA28" s="81"/>
      <c r="GB28"/>
      <c r="GC28" s="81"/>
      <c r="GD28" s="81"/>
      <c r="GE28"/>
      <c r="GF28" s="81"/>
      <c r="GG28" s="81"/>
      <c r="GH28"/>
      <c r="GI28"/>
      <c r="GJ28"/>
      <c r="GK28"/>
      <c r="GL28"/>
      <c r="GM28"/>
      <c r="GN28" s="81"/>
      <c r="GO28"/>
      <c r="GP28"/>
      <c r="GQ28"/>
      <c r="GR28" s="81"/>
      <c r="GS28"/>
      <c r="GT28" s="81"/>
      <c r="GU28"/>
      <c r="GV28"/>
      <c r="GW28"/>
      <c r="GX28" s="81"/>
      <c r="GY28"/>
      <c r="GZ28"/>
      <c r="HA28"/>
      <c r="HB28"/>
      <c r="HC28"/>
      <c r="HD28"/>
      <c r="HE28"/>
      <c r="HF28"/>
      <c r="HG28"/>
      <c r="HH28" s="81"/>
      <c r="HI28"/>
      <c r="HJ28"/>
      <c r="HK28"/>
      <c r="HL28"/>
      <c r="HM28"/>
      <c r="HN28"/>
      <c r="HO28"/>
      <c r="HP28" s="81"/>
      <c r="HQ28" s="81"/>
      <c r="HR28"/>
      <c r="HS28" s="81"/>
      <c r="HT28" s="81"/>
      <c r="HU28"/>
      <c r="HV28"/>
      <c r="HW28"/>
      <c r="HX28"/>
      <c r="HY28" s="81"/>
      <c r="HZ28" s="81"/>
      <c r="IA28"/>
      <c r="IB28"/>
      <c r="IC28"/>
      <c r="ID28" s="81"/>
      <c r="IE28"/>
      <c r="IF28" s="81"/>
      <c r="IG28" s="81"/>
      <c r="IH28" s="81"/>
      <c r="II28"/>
      <c r="IJ28"/>
      <c r="IK28" s="81"/>
      <c r="IL28"/>
      <c r="IM28" s="81"/>
      <c r="IN28"/>
      <c r="IO28" s="80"/>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7.05" customHeight="1" x14ac:dyDescent="0.6">
      <c r="A29" s="17">
        <v>1976</v>
      </c>
      <c r="B29" s="82">
        <v>4864</v>
      </c>
      <c r="C29" s="82">
        <v>1710</v>
      </c>
      <c r="D29" s="82">
        <v>2314</v>
      </c>
      <c r="E29" s="82">
        <v>630</v>
      </c>
      <c r="F29" s="82">
        <v>103</v>
      </c>
      <c r="G29" s="82">
        <v>108</v>
      </c>
      <c r="H29" s="83">
        <v>1.17586136383716</v>
      </c>
      <c r="I29" s="84"/>
      <c r="J29" s="85"/>
      <c r="K29"/>
      <c r="L29"/>
      <c r="M29"/>
      <c r="N29"/>
      <c r="O29"/>
      <c r="P29" s="86"/>
      <c r="Q29" s="86"/>
      <c r="R29" s="86"/>
      <c r="S29" s="86"/>
      <c r="T29" s="86"/>
      <c r="U29" s="86"/>
      <c r="V29" s="86"/>
      <c r="W29" s="86"/>
      <c r="X29" s="86"/>
      <c r="Y29" s="86"/>
      <c r="Z29" s="86"/>
      <c r="AA29" s="86"/>
      <c r="AB29" s="86"/>
      <c r="AC29" s="86"/>
      <c r="AD29" s="86"/>
      <c r="AE29" s="86"/>
      <c r="AF29" s="86"/>
      <c r="AG29" s="86"/>
      <c r="AH29" s="86"/>
      <c r="AI29" s="86"/>
      <c r="AJ29" s="86"/>
      <c r="AK29" s="86"/>
      <c r="AL29" s="87"/>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c r="DK29" s="86"/>
      <c r="DL29" s="86"/>
      <c r="DM29" s="86"/>
      <c r="DN29" s="86"/>
      <c r="DO29" s="86"/>
      <c r="DP29" s="86"/>
      <c r="DQ29" s="86"/>
      <c r="DR29" s="86"/>
      <c r="DS29" s="86"/>
      <c r="DT29" s="86"/>
      <c r="DU29" s="86"/>
      <c r="DV29" s="86"/>
      <c r="DW29" s="86"/>
      <c r="DX29" s="86"/>
      <c r="DY29" s="86"/>
      <c r="DZ29" s="86"/>
      <c r="EA29" s="87"/>
      <c r="EB29" s="87"/>
      <c r="EC29"/>
      <c r="ED29"/>
      <c r="EE29"/>
      <c r="EF29"/>
      <c r="EG29"/>
      <c r="EH29"/>
      <c r="EI29"/>
      <c r="EJ29"/>
      <c r="EK29" s="81"/>
      <c r="EL29" s="81"/>
      <c r="EM29"/>
      <c r="EN29"/>
      <c r="EO29"/>
      <c r="EP29"/>
      <c r="EQ29" s="81"/>
      <c r="ER29"/>
      <c r="ES29"/>
      <c r="ET29"/>
      <c r="EU29" s="81"/>
      <c r="EV29"/>
      <c r="EW29" s="81"/>
      <c r="EX29"/>
      <c r="EY29"/>
      <c r="EZ29"/>
      <c r="FA29"/>
      <c r="FB29"/>
      <c r="FC29"/>
      <c r="FD29"/>
      <c r="FE29"/>
      <c r="FF29"/>
      <c r="FG29" s="81"/>
      <c r="FH29" s="81"/>
      <c r="FI29" s="81"/>
      <c r="FJ29"/>
      <c r="FK29" s="81"/>
      <c r="FL29"/>
      <c r="FM29" s="81"/>
      <c r="FN29"/>
      <c r="FO29"/>
      <c r="FP29"/>
      <c r="FQ29"/>
      <c r="FR29"/>
      <c r="FS29"/>
      <c r="FT29"/>
      <c r="FU29" s="81"/>
      <c r="FV29" s="81"/>
      <c r="FW29"/>
      <c r="FX29"/>
      <c r="FY29"/>
      <c r="FZ29" s="81"/>
      <c r="GA29" s="81"/>
      <c r="GB29"/>
      <c r="GC29" s="81"/>
      <c r="GD29"/>
      <c r="GE29" s="81"/>
      <c r="GF29"/>
      <c r="GG29" s="81"/>
      <c r="GH29"/>
      <c r="GI29"/>
      <c r="GJ29"/>
      <c r="GK29"/>
      <c r="GL29"/>
      <c r="GM29"/>
      <c r="GN29" s="81"/>
      <c r="GO29"/>
      <c r="GP29"/>
      <c r="GQ29"/>
      <c r="GR29" s="81"/>
      <c r="GS29"/>
      <c r="GT29" s="81"/>
      <c r="GU29"/>
      <c r="GV29"/>
      <c r="GW29"/>
      <c r="GX29" s="81"/>
      <c r="GY29"/>
      <c r="GZ29"/>
      <c r="HA29"/>
      <c r="HB29"/>
      <c r="HC29"/>
      <c r="HD29"/>
      <c r="HE29"/>
      <c r="HF29"/>
      <c r="HG29"/>
      <c r="HH29" s="81"/>
      <c r="HI29"/>
      <c r="HJ29"/>
      <c r="HK29"/>
      <c r="HL29"/>
      <c r="HM29"/>
      <c r="HN29"/>
      <c r="HO29"/>
      <c r="HP29" s="81"/>
      <c r="HQ29" s="81"/>
      <c r="HR29"/>
      <c r="HS29" s="81"/>
      <c r="HT29" s="81"/>
      <c r="HU29"/>
      <c r="HV29"/>
      <c r="HW29"/>
      <c r="HX29"/>
      <c r="HY29" s="81"/>
      <c r="HZ29" s="81"/>
      <c r="IA29"/>
      <c r="IB29"/>
      <c r="IC29"/>
      <c r="ID29" s="81"/>
      <c r="IE29"/>
      <c r="IF29" s="81"/>
      <c r="IG29" s="81"/>
      <c r="IH29" s="81"/>
      <c r="II29"/>
      <c r="IJ29"/>
      <c r="IK29" s="81"/>
      <c r="IL29"/>
      <c r="IM29" s="81"/>
      <c r="IN29"/>
      <c r="IO29" s="80"/>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7.05" customHeight="1" x14ac:dyDescent="0.6">
      <c r="A30" s="17">
        <v>1977</v>
      </c>
      <c r="B30" s="82">
        <v>5026</v>
      </c>
      <c r="C30" s="82">
        <v>1765</v>
      </c>
      <c r="D30" s="82">
        <v>2398</v>
      </c>
      <c r="E30" s="82">
        <v>650</v>
      </c>
      <c r="F30" s="82">
        <v>108</v>
      </c>
      <c r="G30" s="82">
        <v>104</v>
      </c>
      <c r="H30" s="83">
        <v>1.19344934687899</v>
      </c>
      <c r="I30" s="84"/>
      <c r="J30" s="85"/>
      <c r="K30"/>
      <c r="L30"/>
      <c r="M30"/>
      <c r="N30"/>
      <c r="O30"/>
      <c r="P30" s="86"/>
      <c r="Q30" s="86"/>
      <c r="R30" s="86"/>
      <c r="S30" s="86"/>
      <c r="T30" s="86"/>
      <c r="U30" s="86"/>
      <c r="V30" s="86"/>
      <c r="W30" s="86"/>
      <c r="X30" s="86"/>
      <c r="Y30" s="86"/>
      <c r="Z30" s="86"/>
      <c r="AA30" s="86"/>
      <c r="AB30" s="86"/>
      <c r="AC30" s="86"/>
      <c r="AD30" s="86"/>
      <c r="AE30" s="86"/>
      <c r="AF30" s="86"/>
      <c r="AG30" s="86"/>
      <c r="AH30" s="86"/>
      <c r="AI30" s="86"/>
      <c r="AJ30" s="86"/>
      <c r="AK30" s="86"/>
      <c r="AL30" s="87"/>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7"/>
      <c r="EB30" s="87"/>
      <c r="EC30"/>
      <c r="ED30"/>
      <c r="EE30"/>
      <c r="EF30"/>
      <c r="EG30"/>
      <c r="EH30"/>
      <c r="EI30"/>
      <c r="EJ30"/>
      <c r="EK30" s="81"/>
      <c r="EL30" s="81"/>
      <c r="EM30"/>
      <c r="EN30"/>
      <c r="EO30"/>
      <c r="EP30"/>
      <c r="EQ30" s="81"/>
      <c r="ER30"/>
      <c r="ES30"/>
      <c r="ET30"/>
      <c r="EU30" s="81"/>
      <c r="EV30"/>
      <c r="EW30" s="81"/>
      <c r="EX30"/>
      <c r="EY30"/>
      <c r="EZ30"/>
      <c r="FA30"/>
      <c r="FB30"/>
      <c r="FC30"/>
      <c r="FD30"/>
      <c r="FE30"/>
      <c r="FF30"/>
      <c r="FG30" s="81"/>
      <c r="FH30" s="81"/>
      <c r="FI30" s="81"/>
      <c r="FJ30"/>
      <c r="FK30" s="81"/>
      <c r="FL30"/>
      <c r="FM30" s="81"/>
      <c r="FN30"/>
      <c r="FO30"/>
      <c r="FP30"/>
      <c r="FQ30"/>
      <c r="FR30"/>
      <c r="FS30"/>
      <c r="FT30"/>
      <c r="FU30" s="81"/>
      <c r="FV30" s="81"/>
      <c r="FW30"/>
      <c r="FX30"/>
      <c r="FY30"/>
      <c r="FZ30" s="81"/>
      <c r="GA30" s="81"/>
      <c r="GB30"/>
      <c r="GC30" s="81"/>
      <c r="GD30"/>
      <c r="GE30" s="81"/>
      <c r="GF30"/>
      <c r="GG30" s="81"/>
      <c r="GH30"/>
      <c r="GI30"/>
      <c r="GJ30"/>
      <c r="GK30"/>
      <c r="GL30"/>
      <c r="GM30"/>
      <c r="GN30" s="81"/>
      <c r="GO30"/>
      <c r="GP30"/>
      <c r="GQ30"/>
      <c r="GR30" s="81"/>
      <c r="GS30"/>
      <c r="GT30" s="81"/>
      <c r="GU30"/>
      <c r="GV30"/>
      <c r="GW30"/>
      <c r="GX30" s="81"/>
      <c r="GY30"/>
      <c r="GZ30"/>
      <c r="HA30"/>
      <c r="HB30"/>
      <c r="HC30"/>
      <c r="HD30"/>
      <c r="HE30"/>
      <c r="HF30"/>
      <c r="HG30"/>
      <c r="HH30" s="81"/>
      <c r="HI30"/>
      <c r="HJ30"/>
      <c r="HK30"/>
      <c r="HL30"/>
      <c r="HM30"/>
      <c r="HN30"/>
      <c r="HO30"/>
      <c r="HP30" s="81"/>
      <c r="HQ30" s="81"/>
      <c r="HR30"/>
      <c r="HS30" s="81"/>
      <c r="HT30" s="81"/>
      <c r="HU30"/>
      <c r="HV30"/>
      <c r="HW30"/>
      <c r="HX30"/>
      <c r="HY30" s="81"/>
      <c r="HZ30" s="81"/>
      <c r="IA30"/>
      <c r="IB30"/>
      <c r="IC30"/>
      <c r="ID30" s="81"/>
      <c r="IE30"/>
      <c r="IF30" s="81"/>
      <c r="IG30" s="81"/>
      <c r="IH30" s="81"/>
      <c r="II30"/>
      <c r="IJ30"/>
      <c r="IK30" s="81"/>
      <c r="IL30"/>
      <c r="IM30" s="81"/>
      <c r="IN30"/>
      <c r="IO30" s="8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7.05" customHeight="1" x14ac:dyDescent="0.6">
      <c r="A31" s="17">
        <v>1978</v>
      </c>
      <c r="B31" s="82">
        <v>5087</v>
      </c>
      <c r="C31" s="82">
        <v>1793</v>
      </c>
      <c r="D31" s="82">
        <v>2392</v>
      </c>
      <c r="E31" s="82">
        <v>680</v>
      </c>
      <c r="F31" s="82">
        <v>116</v>
      </c>
      <c r="G31" s="82">
        <v>106</v>
      </c>
      <c r="H31" s="83">
        <v>1.1868093302065099</v>
      </c>
      <c r="I31" s="84"/>
      <c r="J31" s="85"/>
      <c r="K31"/>
      <c r="L31"/>
      <c r="M31"/>
      <c r="N31"/>
      <c r="O31"/>
      <c r="P31" s="86"/>
      <c r="Q31" s="86"/>
      <c r="R31" s="86"/>
      <c r="S31" s="86"/>
      <c r="T31" s="86"/>
      <c r="U31" s="86"/>
      <c r="V31" s="86"/>
      <c r="W31" s="86"/>
      <c r="X31" s="86"/>
      <c r="Y31" s="86"/>
      <c r="Z31" s="86"/>
      <c r="AA31" s="86"/>
      <c r="AB31" s="86"/>
      <c r="AC31" s="86"/>
      <c r="AD31" s="86"/>
      <c r="AE31" s="86"/>
      <c r="AF31" s="86"/>
      <c r="AG31" s="86"/>
      <c r="AH31" s="86"/>
      <c r="AI31" s="86"/>
      <c r="AJ31" s="86"/>
      <c r="AK31" s="86"/>
      <c r="AL31" s="87"/>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86"/>
      <c r="CJ31" s="86"/>
      <c r="CK31" s="86"/>
      <c r="CL31" s="86"/>
      <c r="CM31" s="86"/>
      <c r="CN31" s="86"/>
      <c r="CO31" s="86"/>
      <c r="CP31" s="86"/>
      <c r="CQ31" s="86"/>
      <c r="CR31" s="86"/>
      <c r="CS31" s="86"/>
      <c r="CT31" s="86"/>
      <c r="CU31" s="86"/>
      <c r="CV31" s="86"/>
      <c r="CW31" s="86"/>
      <c r="CX31" s="86"/>
      <c r="CY31" s="86"/>
      <c r="CZ31" s="86"/>
      <c r="DA31" s="86"/>
      <c r="DB31" s="86"/>
      <c r="DC31" s="86"/>
      <c r="DD31" s="86"/>
      <c r="DE31" s="86"/>
      <c r="DF31" s="86"/>
      <c r="DG31" s="86"/>
      <c r="DH31" s="86"/>
      <c r="DI31" s="86"/>
      <c r="DJ31" s="86"/>
      <c r="DK31" s="86"/>
      <c r="DL31" s="86"/>
      <c r="DM31" s="86"/>
      <c r="DN31" s="86"/>
      <c r="DO31" s="86"/>
      <c r="DP31" s="86"/>
      <c r="DQ31" s="86"/>
      <c r="DR31" s="86"/>
      <c r="DS31" s="86"/>
      <c r="DT31" s="86"/>
      <c r="DU31" s="86"/>
      <c r="DV31" s="86"/>
      <c r="DW31" s="86"/>
      <c r="DX31" s="86"/>
      <c r="DY31" s="86"/>
      <c r="DZ31" s="86"/>
      <c r="EA31" s="87"/>
      <c r="EB31" s="87"/>
      <c r="EC31"/>
      <c r="ED31"/>
      <c r="EE31"/>
      <c r="EF31"/>
      <c r="EG31"/>
      <c r="EH31"/>
      <c r="EI31"/>
      <c r="EJ31"/>
      <c r="EK31" s="81"/>
      <c r="EL31" s="81"/>
      <c r="EM31"/>
      <c r="EN31"/>
      <c r="EO31"/>
      <c r="EP31"/>
      <c r="EQ31" s="81"/>
      <c r="ER31"/>
      <c r="ES31"/>
      <c r="ET31"/>
      <c r="EU31" s="81"/>
      <c r="EV31"/>
      <c r="EW31" s="81"/>
      <c r="EX31"/>
      <c r="EY31"/>
      <c r="EZ31"/>
      <c r="FA31"/>
      <c r="FB31"/>
      <c r="FC31"/>
      <c r="FD31"/>
      <c r="FE31"/>
      <c r="FF31"/>
      <c r="FG31" s="81"/>
      <c r="FH31" s="81"/>
      <c r="FI31" s="81"/>
      <c r="FJ31"/>
      <c r="FK31" s="81"/>
      <c r="FL31"/>
      <c r="FM31" s="81"/>
      <c r="FN31"/>
      <c r="FO31"/>
      <c r="FP31"/>
      <c r="FQ31"/>
      <c r="FR31"/>
      <c r="FS31"/>
      <c r="FT31"/>
      <c r="FU31" s="81"/>
      <c r="FV31" s="81"/>
      <c r="FW31"/>
      <c r="FX31"/>
      <c r="FY31"/>
      <c r="FZ31" s="81"/>
      <c r="GA31" s="81"/>
      <c r="GB31"/>
      <c r="GC31" s="81"/>
      <c r="GD31"/>
      <c r="GE31" s="81"/>
      <c r="GF31"/>
      <c r="GG31" s="81"/>
      <c r="GH31"/>
      <c r="GI31"/>
      <c r="GJ31"/>
      <c r="GK31"/>
      <c r="GL31"/>
      <c r="GM31"/>
      <c r="GN31" s="81"/>
      <c r="GO31"/>
      <c r="GP31"/>
      <c r="GQ31"/>
      <c r="GR31" s="81"/>
      <c r="GS31"/>
      <c r="GT31" s="81"/>
      <c r="GU31"/>
      <c r="GV31"/>
      <c r="GW31"/>
      <c r="GX31" s="81"/>
      <c r="GY31"/>
      <c r="GZ31"/>
      <c r="HA31"/>
      <c r="HB31"/>
      <c r="HC31"/>
      <c r="HD31"/>
      <c r="HE31"/>
      <c r="HF31"/>
      <c r="HG31"/>
      <c r="HH31" s="81"/>
      <c r="HI31"/>
      <c r="HJ31"/>
      <c r="HK31"/>
      <c r="HL31"/>
      <c r="HM31"/>
      <c r="HN31"/>
      <c r="HO31"/>
      <c r="HP31" s="81"/>
      <c r="HQ31" s="81"/>
      <c r="HR31"/>
      <c r="HS31" s="81"/>
      <c r="HT31" s="81"/>
      <c r="HU31"/>
      <c r="HV31"/>
      <c r="HW31"/>
      <c r="HX31"/>
      <c r="HY31" s="81"/>
      <c r="HZ31" s="81"/>
      <c r="IA31"/>
      <c r="IB31"/>
      <c r="IC31"/>
      <c r="ID31" s="81"/>
      <c r="IE31"/>
      <c r="IF31" s="81"/>
      <c r="IG31" s="81"/>
      <c r="IH31" s="81"/>
      <c r="II31"/>
      <c r="IJ31"/>
      <c r="IK31" s="81"/>
      <c r="IL31"/>
      <c r="IM31" s="81"/>
      <c r="IN31"/>
      <c r="IO31" s="80"/>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7.05" customHeight="1" x14ac:dyDescent="0.6">
      <c r="A32" s="17">
        <v>1979</v>
      </c>
      <c r="B32" s="82">
        <v>5369</v>
      </c>
      <c r="C32" s="82">
        <v>1887</v>
      </c>
      <c r="D32" s="82">
        <v>2544</v>
      </c>
      <c r="E32" s="82">
        <v>721</v>
      </c>
      <c r="F32" s="82">
        <v>119</v>
      </c>
      <c r="G32" s="82">
        <v>98</v>
      </c>
      <c r="H32" s="83">
        <v>1.23080392583703</v>
      </c>
      <c r="I32" s="84"/>
      <c r="J32" s="85"/>
      <c r="K32"/>
      <c r="L32"/>
      <c r="M32"/>
      <c r="N32"/>
      <c r="O32"/>
      <c r="P32" s="86"/>
      <c r="Q32" s="86"/>
      <c r="R32" s="86"/>
      <c r="S32" s="86"/>
      <c r="T32" s="86"/>
      <c r="U32" s="86"/>
      <c r="V32" s="86"/>
      <c r="W32" s="86"/>
      <c r="X32" s="86"/>
      <c r="Y32" s="86"/>
      <c r="Z32" s="86"/>
      <c r="AA32" s="86"/>
      <c r="AB32" s="86"/>
      <c r="AC32" s="86"/>
      <c r="AD32" s="86"/>
      <c r="AE32" s="86"/>
      <c r="AF32" s="86"/>
      <c r="AG32" s="86"/>
      <c r="AH32" s="86"/>
      <c r="AI32" s="86"/>
      <c r="AJ32" s="86"/>
      <c r="AK32" s="86"/>
      <c r="AL32" s="87"/>
      <c r="AM32" s="86"/>
      <c r="AN32" s="86"/>
      <c r="AO32" s="86"/>
      <c r="AP32" s="86"/>
      <c r="AQ32" s="86"/>
      <c r="AR32" s="86"/>
      <c r="AS32" s="86"/>
      <c r="AT32" s="86"/>
      <c r="AU32" s="86"/>
      <c r="AV32" s="86"/>
      <c r="AW32" s="86"/>
      <c r="AX32" s="86"/>
      <c r="AY32" s="86"/>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c r="CI32" s="86"/>
      <c r="CJ32" s="86"/>
      <c r="CK32" s="86"/>
      <c r="CL32" s="86"/>
      <c r="CM32" s="86"/>
      <c r="CN32" s="86"/>
      <c r="CO32" s="86"/>
      <c r="CP32" s="86"/>
      <c r="CQ32" s="86"/>
      <c r="CR32" s="86"/>
      <c r="CS32" s="86"/>
      <c r="CT32" s="86"/>
      <c r="CU32" s="86"/>
      <c r="CV32" s="86"/>
      <c r="CW32" s="86"/>
      <c r="CX32" s="86"/>
      <c r="CY32" s="86"/>
      <c r="CZ32" s="86"/>
      <c r="DA32" s="86"/>
      <c r="DB32" s="86"/>
      <c r="DC32" s="86"/>
      <c r="DD32" s="86"/>
      <c r="DE32" s="86"/>
      <c r="DF32" s="86"/>
      <c r="DG32" s="86"/>
      <c r="DH32" s="86"/>
      <c r="DI32" s="86"/>
      <c r="DJ32" s="86"/>
      <c r="DK32" s="86"/>
      <c r="DL32" s="86"/>
      <c r="DM32" s="86"/>
      <c r="DN32" s="86"/>
      <c r="DO32" s="86"/>
      <c r="DP32" s="86"/>
      <c r="DQ32" s="86"/>
      <c r="DR32" s="86"/>
      <c r="DS32" s="86"/>
      <c r="DT32" s="86"/>
      <c r="DU32" s="86"/>
      <c r="DV32" s="86"/>
      <c r="DW32" s="86"/>
      <c r="DX32" s="86"/>
      <c r="DY32" s="86"/>
      <c r="DZ32" s="86"/>
      <c r="EA32" s="87"/>
      <c r="EB32" s="87"/>
      <c r="EC32"/>
      <c r="ED32"/>
      <c r="EE32"/>
      <c r="EF32"/>
      <c r="EG32"/>
      <c r="EH32"/>
      <c r="EI32"/>
      <c r="EJ32"/>
      <c r="EK32" s="81"/>
      <c r="EL32" s="81"/>
      <c r="EM32"/>
      <c r="EN32"/>
      <c r="EO32"/>
      <c r="EP32"/>
      <c r="EQ32" s="81"/>
      <c r="ER32"/>
      <c r="ES32"/>
      <c r="ET32"/>
      <c r="EU32" s="81"/>
      <c r="EV32"/>
      <c r="EW32" s="81"/>
      <c r="EX32"/>
      <c r="EY32"/>
      <c r="EZ32"/>
      <c r="FA32"/>
      <c r="FB32"/>
      <c r="FC32"/>
      <c r="FD32"/>
      <c r="FE32"/>
      <c r="FF32"/>
      <c r="FG32" s="81"/>
      <c r="FH32" s="81"/>
      <c r="FI32" s="81"/>
      <c r="FJ32"/>
      <c r="FK32" s="81"/>
      <c r="FL32"/>
      <c r="FM32" s="81"/>
      <c r="FN32"/>
      <c r="FO32"/>
      <c r="FP32"/>
      <c r="FQ32"/>
      <c r="FR32"/>
      <c r="FS32"/>
      <c r="FT32"/>
      <c r="FU32" s="81"/>
      <c r="FV32" s="81"/>
      <c r="FW32"/>
      <c r="FX32"/>
      <c r="FY32"/>
      <c r="FZ32" s="81"/>
      <c r="GA32" s="81"/>
      <c r="GB32"/>
      <c r="GC32" s="81"/>
      <c r="GD32"/>
      <c r="GE32" s="81"/>
      <c r="GF32"/>
      <c r="GG32" s="81"/>
      <c r="GH32"/>
      <c r="GI32"/>
      <c r="GJ32"/>
      <c r="GK32"/>
      <c r="GL32"/>
      <c r="GM32"/>
      <c r="GN32" s="81"/>
      <c r="GO32"/>
      <c r="GP32"/>
      <c r="GQ32"/>
      <c r="GR32" s="81"/>
      <c r="GS32"/>
      <c r="GT32" s="81"/>
      <c r="GU32"/>
      <c r="GV32"/>
      <c r="GW32"/>
      <c r="GX32" s="81"/>
      <c r="GY32"/>
      <c r="GZ32"/>
      <c r="HA32"/>
      <c r="HB32"/>
      <c r="HC32"/>
      <c r="HD32"/>
      <c r="HE32"/>
      <c r="HF32"/>
      <c r="HG32"/>
      <c r="HH32" s="81"/>
      <c r="HI32"/>
      <c r="HJ32"/>
      <c r="HK32"/>
      <c r="HL32"/>
      <c r="HM32"/>
      <c r="HN32"/>
      <c r="HO32"/>
      <c r="HP32" s="81"/>
      <c r="HQ32" s="81"/>
      <c r="HR32"/>
      <c r="HS32" s="81"/>
      <c r="HT32" s="81"/>
      <c r="HU32"/>
      <c r="HV32"/>
      <c r="HW32"/>
      <c r="HX32"/>
      <c r="HY32" s="81"/>
      <c r="HZ32" s="81"/>
      <c r="IA32"/>
      <c r="IB32"/>
      <c r="IC32"/>
      <c r="ID32" s="81"/>
      <c r="IE32"/>
      <c r="IF32" s="81"/>
      <c r="IG32" s="81"/>
      <c r="IH32" s="81"/>
      <c r="II32"/>
      <c r="IJ32"/>
      <c r="IK32" s="81"/>
      <c r="IL32"/>
      <c r="IM32" s="81"/>
      <c r="IN32"/>
      <c r="IO32" s="80"/>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7.05" customHeight="1" x14ac:dyDescent="0.6">
      <c r="A33" s="17">
        <v>1980</v>
      </c>
      <c r="B33" s="82">
        <v>5313</v>
      </c>
      <c r="C33" s="82">
        <v>1947</v>
      </c>
      <c r="D33" s="82">
        <v>2422</v>
      </c>
      <c r="E33" s="82">
        <v>737</v>
      </c>
      <c r="F33" s="82">
        <v>120</v>
      </c>
      <c r="G33" s="82">
        <v>86</v>
      </c>
      <c r="H33" s="83">
        <v>1.19672068394968</v>
      </c>
      <c r="I33" s="84"/>
      <c r="J33" s="85"/>
      <c r="K33"/>
      <c r="L33"/>
      <c r="M33"/>
      <c r="N33"/>
      <c r="O33"/>
      <c r="P33" s="86"/>
      <c r="Q33" s="86"/>
      <c r="R33" s="86"/>
      <c r="S33" s="86"/>
      <c r="T33" s="86"/>
      <c r="U33" s="86"/>
      <c r="V33" s="86"/>
      <c r="W33" s="86"/>
      <c r="X33" s="86"/>
      <c r="Y33" s="86"/>
      <c r="Z33" s="86"/>
      <c r="AA33" s="86"/>
      <c r="AB33" s="86"/>
      <c r="AC33" s="86"/>
      <c r="AD33" s="86"/>
      <c r="AE33" s="86"/>
      <c r="AF33" s="86"/>
      <c r="AG33" s="86"/>
      <c r="AH33" s="86"/>
      <c r="AI33" s="86"/>
      <c r="AJ33" s="86"/>
      <c r="AK33" s="86"/>
      <c r="AL33" s="87"/>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86"/>
      <c r="CJ33" s="86"/>
      <c r="CK33" s="86"/>
      <c r="CL33" s="86"/>
      <c r="CM33" s="86"/>
      <c r="CN33" s="86"/>
      <c r="CO33" s="86"/>
      <c r="CP33" s="86"/>
      <c r="CQ33" s="86"/>
      <c r="CR33" s="86"/>
      <c r="CS33" s="86"/>
      <c r="CT33" s="86"/>
      <c r="CU33" s="86"/>
      <c r="CV33" s="86"/>
      <c r="CW33" s="86"/>
      <c r="CX33" s="86"/>
      <c r="CY33" s="86"/>
      <c r="CZ33" s="86"/>
      <c r="DA33" s="86"/>
      <c r="DB33" s="86"/>
      <c r="DC33" s="86"/>
      <c r="DD33" s="86"/>
      <c r="DE33" s="86"/>
      <c r="DF33" s="86"/>
      <c r="DG33" s="86"/>
      <c r="DH33" s="86"/>
      <c r="DI33" s="86"/>
      <c r="DJ33" s="86"/>
      <c r="DK33" s="86"/>
      <c r="DL33" s="86"/>
      <c r="DM33" s="86"/>
      <c r="DN33" s="86"/>
      <c r="DO33" s="86"/>
      <c r="DP33" s="86"/>
      <c r="DQ33" s="86"/>
      <c r="DR33" s="86"/>
      <c r="DS33" s="86"/>
      <c r="DT33" s="86"/>
      <c r="DU33" s="86"/>
      <c r="DV33" s="86"/>
      <c r="DW33" s="86"/>
      <c r="DX33" s="86"/>
      <c r="DY33" s="86"/>
      <c r="DZ33" s="86"/>
      <c r="EA33" s="87"/>
      <c r="EB33" s="87"/>
      <c r="EC33"/>
      <c r="ED33"/>
      <c r="EE33"/>
      <c r="EF33"/>
      <c r="EG33"/>
      <c r="EH33"/>
      <c r="EI33"/>
      <c r="EJ33"/>
      <c r="EK33" s="81"/>
      <c r="EL33" s="81"/>
      <c r="EM33"/>
      <c r="EN33"/>
      <c r="EO33"/>
      <c r="EP33"/>
      <c r="EQ33" s="81"/>
      <c r="ER33"/>
      <c r="ES33"/>
      <c r="ET33"/>
      <c r="EU33" s="81"/>
      <c r="EV33"/>
      <c r="EW33" s="81"/>
      <c r="EX33"/>
      <c r="EY33"/>
      <c r="EZ33"/>
      <c r="FA33"/>
      <c r="FB33"/>
      <c r="FC33"/>
      <c r="FD33"/>
      <c r="FE33"/>
      <c r="FF33"/>
      <c r="FG33" s="81"/>
      <c r="FH33" s="81"/>
      <c r="FI33" s="81"/>
      <c r="FJ33"/>
      <c r="FK33" s="81"/>
      <c r="FL33"/>
      <c r="FM33" s="81"/>
      <c r="FN33"/>
      <c r="FO33"/>
      <c r="FP33"/>
      <c r="FQ33"/>
      <c r="FR33"/>
      <c r="FS33"/>
      <c r="FT33"/>
      <c r="FU33" s="81"/>
      <c r="FV33" s="81"/>
      <c r="FW33"/>
      <c r="FX33"/>
      <c r="FY33"/>
      <c r="FZ33" s="81"/>
      <c r="GA33" s="81"/>
      <c r="GB33"/>
      <c r="GC33" s="81"/>
      <c r="GD33"/>
      <c r="GE33" s="81"/>
      <c r="GF33"/>
      <c r="GG33" s="81"/>
      <c r="GH33"/>
      <c r="GI33"/>
      <c r="GJ33"/>
      <c r="GK33"/>
      <c r="GL33"/>
      <c r="GM33"/>
      <c r="GN33" s="81"/>
      <c r="GO33"/>
      <c r="GP33"/>
      <c r="GQ33"/>
      <c r="GR33" s="81"/>
      <c r="GS33"/>
      <c r="GT33" s="81"/>
      <c r="GU33"/>
      <c r="GV33"/>
      <c r="GW33"/>
      <c r="GX33" s="81"/>
      <c r="GY33"/>
      <c r="GZ33"/>
      <c r="HA33"/>
      <c r="HB33"/>
      <c r="HC33"/>
      <c r="HD33"/>
      <c r="HE33"/>
      <c r="HF33"/>
      <c r="HG33"/>
      <c r="HH33" s="81"/>
      <c r="HI33"/>
      <c r="HJ33"/>
      <c r="HK33"/>
      <c r="HL33"/>
      <c r="HM33"/>
      <c r="HN33"/>
      <c r="HO33"/>
      <c r="HP33" s="81"/>
      <c r="HQ33" s="81"/>
      <c r="HR33"/>
      <c r="HS33" s="81"/>
      <c r="HT33" s="81"/>
      <c r="HU33"/>
      <c r="HV33"/>
      <c r="HW33"/>
      <c r="HX33"/>
      <c r="HY33" s="81"/>
      <c r="HZ33" s="81"/>
      <c r="IA33"/>
      <c r="IB33"/>
      <c r="IC33"/>
      <c r="ID33" s="81"/>
      <c r="IE33"/>
      <c r="IF33" s="81"/>
      <c r="IG33" s="81"/>
      <c r="IH33" s="81"/>
      <c r="II33"/>
      <c r="IJ33"/>
      <c r="IK33" s="81"/>
      <c r="IL33"/>
      <c r="IM33" s="81"/>
      <c r="IN33"/>
      <c r="IO33" s="80"/>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7.05" customHeight="1" x14ac:dyDescent="0.6">
      <c r="A34" s="17">
        <v>1981</v>
      </c>
      <c r="B34" s="82">
        <v>5151</v>
      </c>
      <c r="C34" s="82">
        <v>1921</v>
      </c>
      <c r="D34" s="82">
        <v>2289</v>
      </c>
      <c r="E34" s="82">
        <v>755</v>
      </c>
      <c r="F34" s="82">
        <v>121</v>
      </c>
      <c r="G34" s="82">
        <v>65</v>
      </c>
      <c r="H34" s="83">
        <v>1.13995433811651</v>
      </c>
      <c r="I34" s="84"/>
      <c r="J34" s="85"/>
      <c r="K34"/>
      <c r="L34"/>
      <c r="M34"/>
      <c r="N34"/>
      <c r="O34"/>
      <c r="P34" s="86"/>
      <c r="Q34" s="86"/>
      <c r="R34" s="86"/>
      <c r="S34" s="86"/>
      <c r="T34" s="86"/>
      <c r="U34" s="86"/>
      <c r="V34" s="86"/>
      <c r="W34" s="86"/>
      <c r="X34" s="86"/>
      <c r="Y34" s="86"/>
      <c r="Z34" s="86"/>
      <c r="AA34" s="86"/>
      <c r="AB34" s="86"/>
      <c r="AC34" s="86"/>
      <c r="AD34" s="86"/>
      <c r="AE34" s="86"/>
      <c r="AF34" s="86"/>
      <c r="AG34" s="86"/>
      <c r="AH34" s="86"/>
      <c r="AI34" s="86"/>
      <c r="AJ34" s="86"/>
      <c r="AK34" s="86"/>
      <c r="AL34" s="87"/>
      <c r="AM34" s="86"/>
      <c r="AN34" s="86"/>
      <c r="AO34" s="86"/>
      <c r="AP34" s="86"/>
      <c r="AQ34" s="86"/>
      <c r="AR34" s="86"/>
      <c r="AS34" s="86"/>
      <c r="AT34" s="86"/>
      <c r="AU34" s="86"/>
      <c r="AV34" s="86"/>
      <c r="AW34" s="86"/>
      <c r="AX34" s="86"/>
      <c r="AY34" s="86"/>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c r="CI34" s="86"/>
      <c r="CJ34" s="86"/>
      <c r="CK34" s="86"/>
      <c r="CL34" s="86"/>
      <c r="CM34" s="86"/>
      <c r="CN34" s="86"/>
      <c r="CO34" s="86"/>
      <c r="CP34" s="86"/>
      <c r="CQ34" s="86"/>
      <c r="CR34" s="86"/>
      <c r="CS34" s="86"/>
      <c r="CT34" s="86"/>
      <c r="CU34" s="86"/>
      <c r="CV34" s="86"/>
      <c r="CW34" s="86"/>
      <c r="CX34" s="86"/>
      <c r="CY34" s="86"/>
      <c r="CZ34" s="86"/>
      <c r="DA34" s="86"/>
      <c r="DB34" s="86"/>
      <c r="DC34" s="86"/>
      <c r="DD34" s="86"/>
      <c r="DE34" s="86"/>
      <c r="DF34" s="86"/>
      <c r="DG34" s="86"/>
      <c r="DH34" s="86"/>
      <c r="DI34" s="86"/>
      <c r="DJ34" s="86"/>
      <c r="DK34" s="86"/>
      <c r="DL34" s="86"/>
      <c r="DM34" s="86"/>
      <c r="DN34" s="86"/>
      <c r="DO34" s="86"/>
      <c r="DP34" s="86"/>
      <c r="DQ34" s="86"/>
      <c r="DR34" s="86"/>
      <c r="DS34" s="86"/>
      <c r="DT34" s="86"/>
      <c r="DU34" s="86"/>
      <c r="DV34" s="86"/>
      <c r="DW34" s="86"/>
      <c r="DX34" s="86"/>
      <c r="DY34" s="86"/>
      <c r="DZ34" s="86"/>
      <c r="EA34" s="87"/>
      <c r="EB34" s="87"/>
      <c r="EC34"/>
      <c r="ED34"/>
      <c r="EE34"/>
      <c r="EF34"/>
      <c r="EG34"/>
      <c r="EH34"/>
      <c r="EI34"/>
      <c r="EJ34"/>
      <c r="EK34" s="81"/>
      <c r="EL34" s="81"/>
      <c r="EM34"/>
      <c r="EN34"/>
      <c r="EO34"/>
      <c r="EP34"/>
      <c r="EQ34" s="81"/>
      <c r="ER34"/>
      <c r="ES34"/>
      <c r="ET34"/>
      <c r="EU34"/>
      <c r="EV34" s="81"/>
      <c r="EW34"/>
      <c r="EX34"/>
      <c r="EY34"/>
      <c r="EZ34"/>
      <c r="FA34"/>
      <c r="FB34"/>
      <c r="FC34"/>
      <c r="FD34"/>
      <c r="FE34"/>
      <c r="FF34"/>
      <c r="FG34" s="81"/>
      <c r="FH34" s="81"/>
      <c r="FI34" s="81"/>
      <c r="FJ34"/>
      <c r="FK34" s="81"/>
      <c r="FL34"/>
      <c r="FM34" s="81"/>
      <c r="FN34"/>
      <c r="FO34"/>
      <c r="FP34"/>
      <c r="FQ34"/>
      <c r="FR34"/>
      <c r="FS34"/>
      <c r="FT34"/>
      <c r="FU34" s="81"/>
      <c r="FV34" s="81"/>
      <c r="FW34"/>
      <c r="FX34"/>
      <c r="FY34"/>
      <c r="FZ34" s="81"/>
      <c r="GA34" s="81"/>
      <c r="GB34"/>
      <c r="GC34" s="81"/>
      <c r="GD34"/>
      <c r="GE34" s="81"/>
      <c r="GF34"/>
      <c r="GG34" s="81"/>
      <c r="GH34"/>
      <c r="GI34"/>
      <c r="GJ34"/>
      <c r="GK34"/>
      <c r="GL34"/>
      <c r="GM34"/>
      <c r="GN34" s="81"/>
      <c r="GO34"/>
      <c r="GP34"/>
      <c r="GQ34"/>
      <c r="GR34" s="81"/>
      <c r="GS34"/>
      <c r="GT34" s="81"/>
      <c r="GU34"/>
      <c r="GV34"/>
      <c r="GW34"/>
      <c r="GX34" s="81"/>
      <c r="GY34"/>
      <c r="GZ34"/>
      <c r="HA34"/>
      <c r="HB34"/>
      <c r="HC34"/>
      <c r="HD34"/>
      <c r="HE34"/>
      <c r="HF34"/>
      <c r="HG34"/>
      <c r="HH34" s="81"/>
      <c r="HI34"/>
      <c r="HJ34"/>
      <c r="HK34"/>
      <c r="HL34"/>
      <c r="HM34"/>
      <c r="HN34"/>
      <c r="HO34"/>
      <c r="HP34" s="81"/>
      <c r="HQ34" s="81"/>
      <c r="HR34"/>
      <c r="HS34" s="81"/>
      <c r="HT34" s="81"/>
      <c r="HU34"/>
      <c r="HV34"/>
      <c r="HW34"/>
      <c r="HX34"/>
      <c r="HY34" s="81"/>
      <c r="HZ34" s="81"/>
      <c r="IA34"/>
      <c r="IB34"/>
      <c r="IC34"/>
      <c r="ID34" s="81"/>
      <c r="IE34"/>
      <c r="IF34" s="81"/>
      <c r="IG34" s="81"/>
      <c r="IH34" s="81"/>
      <c r="II34"/>
      <c r="IJ34"/>
      <c r="IK34" s="81"/>
      <c r="IL34"/>
      <c r="IM34" s="81"/>
      <c r="IN34"/>
      <c r="IO34" s="80"/>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7.05" customHeight="1" x14ac:dyDescent="0.6">
      <c r="A35" s="17">
        <v>1982</v>
      </c>
      <c r="B35" s="82">
        <v>5111</v>
      </c>
      <c r="C35" s="82">
        <v>1992</v>
      </c>
      <c r="D35" s="82">
        <v>2196</v>
      </c>
      <c r="E35" s="82">
        <v>738</v>
      </c>
      <c r="F35" s="82">
        <v>121</v>
      </c>
      <c r="G35" s="82">
        <v>64</v>
      </c>
      <c r="H35" s="83">
        <v>1.1113277343727399</v>
      </c>
      <c r="I35" s="84"/>
      <c r="J35" s="85"/>
      <c r="K35"/>
      <c r="L35"/>
      <c r="M35"/>
      <c r="N35"/>
      <c r="O35"/>
      <c r="P35" s="86"/>
      <c r="Q35" s="86"/>
      <c r="R35" s="86"/>
      <c r="S35" s="86"/>
      <c r="T35" s="86"/>
      <c r="U35" s="86"/>
      <c r="V35" s="86"/>
      <c r="W35" s="86"/>
      <c r="X35" s="86"/>
      <c r="Y35" s="86"/>
      <c r="Z35" s="86"/>
      <c r="AA35" s="86"/>
      <c r="AB35" s="86"/>
      <c r="AC35" s="86"/>
      <c r="AD35" s="86"/>
      <c r="AE35" s="86"/>
      <c r="AF35" s="86"/>
      <c r="AG35" s="86"/>
      <c r="AH35" s="86"/>
      <c r="AI35" s="86"/>
      <c r="AJ35" s="86"/>
      <c r="AK35" s="86"/>
      <c r="AL35" s="87"/>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86"/>
      <c r="CJ35" s="86"/>
      <c r="CK35" s="86"/>
      <c r="CL35" s="86"/>
      <c r="CM35" s="86"/>
      <c r="CN35" s="86"/>
      <c r="CO35" s="86"/>
      <c r="CP35" s="86"/>
      <c r="CQ35" s="86"/>
      <c r="CR35" s="86"/>
      <c r="CS35" s="86"/>
      <c r="CT35" s="86"/>
      <c r="CU35" s="86"/>
      <c r="CV35" s="86"/>
      <c r="CW35" s="86"/>
      <c r="CX35" s="86"/>
      <c r="CY35" s="86"/>
      <c r="CZ35" s="86"/>
      <c r="DA35" s="86"/>
      <c r="DB35" s="86"/>
      <c r="DC35" s="86"/>
      <c r="DD35" s="86"/>
      <c r="DE35" s="86"/>
      <c r="DF35" s="86"/>
      <c r="DG35" s="86"/>
      <c r="DH35" s="86"/>
      <c r="DI35" s="86"/>
      <c r="DJ35" s="86"/>
      <c r="DK35" s="86"/>
      <c r="DL35" s="86"/>
      <c r="DM35" s="86"/>
      <c r="DN35" s="86"/>
      <c r="DO35" s="86"/>
      <c r="DP35" s="86"/>
      <c r="DQ35" s="86"/>
      <c r="DR35" s="86"/>
      <c r="DS35" s="86"/>
      <c r="DT35" s="86"/>
      <c r="DU35" s="86"/>
      <c r="DV35" s="86"/>
      <c r="DW35" s="86"/>
      <c r="DX35" s="86"/>
      <c r="DY35" s="86"/>
      <c r="DZ35" s="86"/>
      <c r="EA35" s="87"/>
      <c r="EB35" s="87"/>
      <c r="EC35"/>
      <c r="ED35"/>
      <c r="EE35"/>
      <c r="EF35"/>
      <c r="EG35"/>
      <c r="EH35"/>
      <c r="EI35"/>
      <c r="EJ35"/>
      <c r="EK35" s="81"/>
      <c r="EL35" s="81"/>
      <c r="EM35"/>
      <c r="EN35"/>
      <c r="EO35"/>
      <c r="EP35"/>
      <c r="EQ35" s="81"/>
      <c r="ER35"/>
      <c r="ES35"/>
      <c r="ET35"/>
      <c r="EU35"/>
      <c r="EV35" s="81"/>
      <c r="EW35"/>
      <c r="EX35"/>
      <c r="EY35"/>
      <c r="EZ35"/>
      <c r="FA35"/>
      <c r="FB35"/>
      <c r="FC35"/>
      <c r="FD35"/>
      <c r="FE35"/>
      <c r="FF35"/>
      <c r="FG35" s="81"/>
      <c r="FH35" s="81"/>
      <c r="FI35" s="81"/>
      <c r="FJ35"/>
      <c r="FK35" s="81"/>
      <c r="FL35"/>
      <c r="FM35" s="81"/>
      <c r="FN35"/>
      <c r="FO35"/>
      <c r="FP35"/>
      <c r="FQ35"/>
      <c r="FR35"/>
      <c r="FS35"/>
      <c r="FT35"/>
      <c r="FU35" s="81"/>
      <c r="FV35" s="81"/>
      <c r="FW35"/>
      <c r="FX35"/>
      <c r="FY35"/>
      <c r="FZ35" s="81"/>
      <c r="GA35" s="81"/>
      <c r="GB35"/>
      <c r="GC35" s="81"/>
      <c r="GD35"/>
      <c r="GE35" s="81"/>
      <c r="GF35"/>
      <c r="GG35" s="81"/>
      <c r="GH35"/>
      <c r="GI35"/>
      <c r="GJ35"/>
      <c r="GK35"/>
      <c r="GL35"/>
      <c r="GM35"/>
      <c r="GN35" s="81"/>
      <c r="GO35"/>
      <c r="GP35"/>
      <c r="GQ35"/>
      <c r="GR35" s="81"/>
      <c r="GS35"/>
      <c r="GT35" s="81"/>
      <c r="GU35"/>
      <c r="GV35"/>
      <c r="GW35"/>
      <c r="GX35" s="81"/>
      <c r="GY35"/>
      <c r="GZ35"/>
      <c r="HA35"/>
      <c r="HB35"/>
      <c r="HC35"/>
      <c r="HD35"/>
      <c r="HE35"/>
      <c r="HF35"/>
      <c r="HG35"/>
      <c r="HH35" s="81"/>
      <c r="HI35"/>
      <c r="HJ35"/>
      <c r="HK35"/>
      <c r="HL35"/>
      <c r="HM35"/>
      <c r="HN35"/>
      <c r="HO35"/>
      <c r="HP35" s="81"/>
      <c r="HQ35" s="81"/>
      <c r="HR35"/>
      <c r="HS35" s="81"/>
      <c r="HT35" s="81"/>
      <c r="HU35"/>
      <c r="HV35"/>
      <c r="HW35"/>
      <c r="HX35"/>
      <c r="HY35" s="81"/>
      <c r="HZ35" s="81"/>
      <c r="IA35"/>
      <c r="IB35"/>
      <c r="IC35"/>
      <c r="ID35" s="81"/>
      <c r="IE35"/>
      <c r="IF35" s="81"/>
      <c r="IG35" s="81"/>
      <c r="IH35" s="81"/>
      <c r="II35"/>
      <c r="IJ35"/>
      <c r="IK35" s="81"/>
      <c r="IL35"/>
      <c r="IM35" s="81"/>
      <c r="IN35"/>
      <c r="IO35" s="80"/>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7.05" customHeight="1" x14ac:dyDescent="0.6">
      <c r="A36" s="17">
        <v>1983</v>
      </c>
      <c r="B36" s="82">
        <v>5093</v>
      </c>
      <c r="C36" s="82">
        <v>1995</v>
      </c>
      <c r="D36" s="82">
        <v>2176</v>
      </c>
      <c r="E36" s="82">
        <v>739</v>
      </c>
      <c r="F36" s="82">
        <v>125</v>
      </c>
      <c r="G36" s="82">
        <v>58</v>
      </c>
      <c r="H36" s="83">
        <v>1.0879664546801</v>
      </c>
      <c r="I36" s="84"/>
      <c r="J36" s="85"/>
      <c r="K36"/>
      <c r="L36"/>
      <c r="M36"/>
      <c r="N36"/>
      <c r="O36"/>
      <c r="P36" s="86"/>
      <c r="Q36" s="86"/>
      <c r="R36" s="86"/>
      <c r="S36" s="86"/>
      <c r="T36" s="86"/>
      <c r="U36" s="86"/>
      <c r="V36" s="86"/>
      <c r="W36" s="86"/>
      <c r="X36" s="86"/>
      <c r="Y36" s="86"/>
      <c r="Z36" s="86"/>
      <c r="AA36" s="86"/>
      <c r="AB36" s="86"/>
      <c r="AC36" s="86"/>
      <c r="AD36" s="86"/>
      <c r="AE36" s="86"/>
      <c r="AF36" s="86"/>
      <c r="AG36" s="86"/>
      <c r="AH36" s="86"/>
      <c r="AI36" s="86"/>
      <c r="AJ36" s="86"/>
      <c r="AK36" s="86"/>
      <c r="AL36" s="87"/>
      <c r="AM36" s="86"/>
      <c r="AN36" s="86"/>
      <c r="AO36" s="86"/>
      <c r="AP36" s="86"/>
      <c r="AQ36" s="86"/>
      <c r="AR36" s="86"/>
      <c r="AS36" s="86"/>
      <c r="AT36" s="86"/>
      <c r="AU36" s="86"/>
      <c r="AV36" s="86"/>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c r="DD36" s="86"/>
      <c r="DE36" s="86"/>
      <c r="DF36" s="86"/>
      <c r="DG36" s="86"/>
      <c r="DH36" s="86"/>
      <c r="DI36" s="86"/>
      <c r="DJ36" s="86"/>
      <c r="DK36" s="86"/>
      <c r="DL36" s="86"/>
      <c r="DM36" s="86"/>
      <c r="DN36" s="86"/>
      <c r="DO36" s="86"/>
      <c r="DP36" s="86"/>
      <c r="DQ36" s="86"/>
      <c r="DR36" s="86"/>
      <c r="DS36" s="86"/>
      <c r="DT36" s="86"/>
      <c r="DU36" s="86"/>
      <c r="DV36" s="86"/>
      <c r="DW36" s="86"/>
      <c r="DX36" s="86"/>
      <c r="DY36" s="86"/>
      <c r="DZ36" s="86"/>
      <c r="EA36" s="87"/>
      <c r="EB36" s="87"/>
      <c r="EC36"/>
      <c r="ED36"/>
      <c r="EE36"/>
      <c r="EF36"/>
      <c r="EG36"/>
      <c r="EH36"/>
      <c r="EI36"/>
      <c r="EJ36"/>
      <c r="EK36" s="81"/>
      <c r="EL36" s="81"/>
      <c r="EM36"/>
      <c r="EN36"/>
      <c r="EO36"/>
      <c r="EP36"/>
      <c r="EQ36" s="81"/>
      <c r="ER36"/>
      <c r="ES36"/>
      <c r="ET36"/>
      <c r="EU36"/>
      <c r="EV36" s="81"/>
      <c r="EW36"/>
      <c r="EX36"/>
      <c r="EY36"/>
      <c r="EZ36"/>
      <c r="FA36"/>
      <c r="FB36"/>
      <c r="FC36"/>
      <c r="FD36"/>
      <c r="FE36"/>
      <c r="FF36"/>
      <c r="FG36" s="81"/>
      <c r="FH36" s="81"/>
      <c r="FI36" s="81"/>
      <c r="FJ36"/>
      <c r="FK36" s="81"/>
      <c r="FL36"/>
      <c r="FM36" s="81"/>
      <c r="FN36"/>
      <c r="FO36"/>
      <c r="FP36"/>
      <c r="FQ36"/>
      <c r="FR36"/>
      <c r="FS36"/>
      <c r="FT36"/>
      <c r="FU36" s="81"/>
      <c r="FV36" s="81"/>
      <c r="FW36"/>
      <c r="FX36"/>
      <c r="FY36"/>
      <c r="FZ36" s="81"/>
      <c r="GA36" s="81"/>
      <c r="GB36"/>
      <c r="GC36" s="81"/>
      <c r="GD36"/>
      <c r="GE36" s="81"/>
      <c r="GF36"/>
      <c r="GG36" s="81"/>
      <c r="GH36"/>
      <c r="GI36"/>
      <c r="GJ36"/>
      <c r="GK36"/>
      <c r="GL36"/>
      <c r="GM36"/>
      <c r="GN36" s="81"/>
      <c r="GO36"/>
      <c r="GP36"/>
      <c r="GQ36"/>
      <c r="GR36" s="81"/>
      <c r="GS36"/>
      <c r="GT36" s="81"/>
      <c r="GU36"/>
      <c r="GV36"/>
      <c r="GW36"/>
      <c r="GX36" s="81"/>
      <c r="GY36"/>
      <c r="GZ36"/>
      <c r="HA36"/>
      <c r="HB36"/>
      <c r="HC36"/>
      <c r="HD36"/>
      <c r="HE36"/>
      <c r="HF36"/>
      <c r="HG36"/>
      <c r="HH36" s="81"/>
      <c r="HI36"/>
      <c r="HJ36"/>
      <c r="HK36"/>
      <c r="HL36"/>
      <c r="HM36"/>
      <c r="HN36"/>
      <c r="HO36"/>
      <c r="HP36" s="81"/>
      <c r="HQ36" s="81"/>
      <c r="HR36"/>
      <c r="HS36" s="81"/>
      <c r="HT36" s="81"/>
      <c r="HU36"/>
      <c r="HV36"/>
      <c r="HW36"/>
      <c r="HX36"/>
      <c r="HY36" s="81"/>
      <c r="HZ36" s="81"/>
      <c r="IA36"/>
      <c r="IB36"/>
      <c r="IC36"/>
      <c r="ID36" s="81"/>
      <c r="IE36"/>
      <c r="IF36" s="81"/>
      <c r="IG36" s="81"/>
      <c r="IH36" s="81"/>
      <c r="II36"/>
      <c r="IJ36"/>
      <c r="IK36" s="81"/>
      <c r="IL36"/>
      <c r="IM36" s="81"/>
      <c r="IN36"/>
      <c r="IO36" s="80"/>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7.05" customHeight="1" x14ac:dyDescent="0.6">
      <c r="A37" s="17">
        <v>1984</v>
      </c>
      <c r="B37" s="82">
        <v>5278</v>
      </c>
      <c r="C37" s="82">
        <v>2094</v>
      </c>
      <c r="D37" s="82">
        <v>2199</v>
      </c>
      <c r="E37" s="82">
        <v>807</v>
      </c>
      <c r="F37" s="82">
        <v>128</v>
      </c>
      <c r="G37" s="82">
        <v>51</v>
      </c>
      <c r="H37" s="83">
        <v>1.1075071868539801</v>
      </c>
      <c r="I37" s="84"/>
      <c r="J37" s="85"/>
      <c r="K37"/>
      <c r="L37"/>
      <c r="M37"/>
      <c r="N37"/>
      <c r="O37"/>
      <c r="P37" s="86"/>
      <c r="Q37" s="86"/>
      <c r="R37" s="86"/>
      <c r="S37" s="86"/>
      <c r="T37" s="86"/>
      <c r="U37" s="86"/>
      <c r="V37" s="86"/>
      <c r="W37" s="86"/>
      <c r="X37" s="86"/>
      <c r="Y37" s="86"/>
      <c r="Z37" s="86"/>
      <c r="AA37" s="86"/>
      <c r="AB37" s="86"/>
      <c r="AC37" s="86"/>
      <c r="AD37" s="86"/>
      <c r="AE37" s="86"/>
      <c r="AF37" s="86"/>
      <c r="AG37" s="86"/>
      <c r="AH37" s="86"/>
      <c r="AI37" s="86"/>
      <c r="AJ37" s="86"/>
      <c r="AK37" s="86"/>
      <c r="AL37" s="87"/>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86"/>
      <c r="CJ37" s="86"/>
      <c r="CK37" s="86"/>
      <c r="CL37" s="86"/>
      <c r="CM37" s="86"/>
      <c r="CN37" s="86"/>
      <c r="CO37" s="86"/>
      <c r="CP37" s="86"/>
      <c r="CQ37" s="86"/>
      <c r="CR37" s="86"/>
      <c r="CS37" s="86"/>
      <c r="CT37" s="86"/>
      <c r="CU37" s="86"/>
      <c r="CV37" s="86"/>
      <c r="CW37" s="86"/>
      <c r="CX37" s="86"/>
      <c r="CY37" s="86"/>
      <c r="CZ37" s="86"/>
      <c r="DA37" s="86"/>
      <c r="DB37" s="86"/>
      <c r="DC37" s="86"/>
      <c r="DD37" s="86"/>
      <c r="DE37" s="86"/>
      <c r="DF37" s="86"/>
      <c r="DG37" s="86"/>
      <c r="DH37" s="86"/>
      <c r="DI37" s="86"/>
      <c r="DJ37" s="86"/>
      <c r="DK37" s="86"/>
      <c r="DL37" s="86"/>
      <c r="DM37" s="86"/>
      <c r="DN37" s="86"/>
      <c r="DO37" s="86"/>
      <c r="DP37" s="86"/>
      <c r="DQ37" s="86"/>
      <c r="DR37" s="86"/>
      <c r="DS37" s="86"/>
      <c r="DT37" s="86"/>
      <c r="DU37" s="86"/>
      <c r="DV37" s="86"/>
      <c r="DW37" s="86"/>
      <c r="DX37" s="86"/>
      <c r="DY37" s="86"/>
      <c r="DZ37" s="86"/>
      <c r="EA37" s="87"/>
      <c r="EB37" s="87"/>
      <c r="EC37"/>
      <c r="ED37"/>
      <c r="EE37"/>
      <c r="EF37"/>
      <c r="EG37"/>
      <c r="EH37"/>
      <c r="EI37"/>
      <c r="EJ37"/>
      <c r="EK37" s="81"/>
      <c r="EL37" s="81"/>
      <c r="EM37"/>
      <c r="EN37"/>
      <c r="EO37"/>
      <c r="EP37"/>
      <c r="EQ37" s="81"/>
      <c r="ER37"/>
      <c r="ES37"/>
      <c r="ET37"/>
      <c r="EU37"/>
      <c r="EV37" s="81"/>
      <c r="EW37"/>
      <c r="EX37"/>
      <c r="EY37"/>
      <c r="EZ37"/>
      <c r="FA37"/>
      <c r="FB37"/>
      <c r="FC37"/>
      <c r="FD37"/>
      <c r="FE37"/>
      <c r="FF37"/>
      <c r="FG37" s="81"/>
      <c r="FH37" s="81"/>
      <c r="FI37" s="81"/>
      <c r="FJ37"/>
      <c r="FK37" s="81"/>
      <c r="FL37"/>
      <c r="FM37" s="81"/>
      <c r="FN37"/>
      <c r="FO37"/>
      <c r="FP37"/>
      <c r="FQ37"/>
      <c r="FR37"/>
      <c r="FS37"/>
      <c r="FT37"/>
      <c r="FU37" s="81"/>
      <c r="FV37" s="81"/>
      <c r="FW37"/>
      <c r="FX37"/>
      <c r="FY37"/>
      <c r="FZ37" s="81"/>
      <c r="GA37" s="81"/>
      <c r="GB37"/>
      <c r="GC37" s="81"/>
      <c r="GD37"/>
      <c r="GE37" s="81"/>
      <c r="GF37"/>
      <c r="GG37" s="81"/>
      <c r="GH37"/>
      <c r="GI37"/>
      <c r="GJ37"/>
      <c r="GK37"/>
      <c r="GL37"/>
      <c r="GM37"/>
      <c r="GN37" s="81"/>
      <c r="GO37"/>
      <c r="GP37"/>
      <c r="GQ37"/>
      <c r="GR37" s="81"/>
      <c r="GS37"/>
      <c r="GT37" s="81"/>
      <c r="GU37"/>
      <c r="GV37"/>
      <c r="GW37"/>
      <c r="GX37" s="81"/>
      <c r="GY37"/>
      <c r="GZ37"/>
      <c r="HA37"/>
      <c r="HB37"/>
      <c r="HC37"/>
      <c r="HD37"/>
      <c r="HE37"/>
      <c r="HF37"/>
      <c r="HG37"/>
      <c r="HH37" s="81"/>
      <c r="HI37"/>
      <c r="HJ37"/>
      <c r="HK37"/>
      <c r="HL37"/>
      <c r="HM37"/>
      <c r="HN37"/>
      <c r="HO37"/>
      <c r="HP37" s="81"/>
      <c r="HQ37" s="81"/>
      <c r="HR37"/>
      <c r="HS37" s="81"/>
      <c r="HT37" s="81"/>
      <c r="HU37"/>
      <c r="HV37"/>
      <c r="HW37"/>
      <c r="HX37"/>
      <c r="HY37" s="81"/>
      <c r="HZ37" s="81"/>
      <c r="IA37"/>
      <c r="IB37"/>
      <c r="IC37"/>
      <c r="ID37" s="81"/>
      <c r="IE37"/>
      <c r="IF37" s="81"/>
      <c r="IG37" s="81"/>
      <c r="IH37" s="81"/>
      <c r="II37"/>
      <c r="IJ37"/>
      <c r="IK37" s="81"/>
      <c r="IL37"/>
      <c r="IM37" s="81"/>
      <c r="IN37"/>
      <c r="IO37" s="80"/>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7.05" customHeight="1" x14ac:dyDescent="0.6">
      <c r="A38" s="17">
        <v>1985</v>
      </c>
      <c r="B38" s="82">
        <v>5438</v>
      </c>
      <c r="C38" s="82">
        <v>2237</v>
      </c>
      <c r="D38" s="82">
        <v>2186</v>
      </c>
      <c r="E38" s="82">
        <v>835</v>
      </c>
      <c r="F38" s="82">
        <v>131</v>
      </c>
      <c r="G38" s="82">
        <v>49</v>
      </c>
      <c r="H38" s="83">
        <v>1.12065008477006</v>
      </c>
      <c r="I38" s="84"/>
      <c r="J38" s="85"/>
      <c r="K38"/>
      <c r="L38"/>
      <c r="M38"/>
      <c r="N38"/>
      <c r="O38"/>
      <c r="P38" s="86"/>
      <c r="Q38" s="86"/>
      <c r="R38" s="86"/>
      <c r="S38" s="86"/>
      <c r="T38" s="86"/>
      <c r="U38" s="86"/>
      <c r="V38" s="86"/>
      <c r="W38" s="86"/>
      <c r="X38" s="86"/>
      <c r="Y38" s="86"/>
      <c r="Z38" s="86"/>
      <c r="AA38" s="86"/>
      <c r="AB38" s="86"/>
      <c r="AC38" s="86"/>
      <c r="AD38" s="86"/>
      <c r="AE38" s="86"/>
      <c r="AF38" s="86"/>
      <c r="AG38" s="86"/>
      <c r="AH38" s="86"/>
      <c r="AI38" s="86"/>
      <c r="AJ38" s="86"/>
      <c r="AK38" s="86"/>
      <c r="AL38" s="87"/>
      <c r="AM38" s="86"/>
      <c r="AN38" s="86"/>
      <c r="AO38" s="86"/>
      <c r="AP38" s="86"/>
      <c r="AQ38" s="86"/>
      <c r="AR38" s="86"/>
      <c r="AS38" s="86"/>
      <c r="AT38" s="86"/>
      <c r="AU38" s="86"/>
      <c r="AV38" s="86"/>
      <c r="AW38" s="86"/>
      <c r="AX38" s="86"/>
      <c r="AY38" s="86"/>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c r="CI38" s="86"/>
      <c r="CJ38" s="86"/>
      <c r="CK38" s="86"/>
      <c r="CL38" s="86"/>
      <c r="CM38" s="86"/>
      <c r="CN38" s="86"/>
      <c r="CO38" s="86"/>
      <c r="CP38" s="86"/>
      <c r="CQ38" s="86"/>
      <c r="CR38" s="86"/>
      <c r="CS38" s="86"/>
      <c r="CT38" s="86"/>
      <c r="CU38" s="86"/>
      <c r="CV38" s="86"/>
      <c r="CW38" s="86"/>
      <c r="CX38" s="86"/>
      <c r="CY38" s="86"/>
      <c r="CZ38" s="86"/>
      <c r="DA38" s="86"/>
      <c r="DB38" s="86"/>
      <c r="DC38" s="86"/>
      <c r="DD38" s="86"/>
      <c r="DE38" s="86"/>
      <c r="DF38" s="86"/>
      <c r="DG38" s="86"/>
      <c r="DH38" s="86"/>
      <c r="DI38" s="86"/>
      <c r="DJ38" s="86"/>
      <c r="DK38" s="86"/>
      <c r="DL38" s="86"/>
      <c r="DM38" s="86"/>
      <c r="DN38" s="86"/>
      <c r="DO38" s="86"/>
      <c r="DP38" s="86"/>
      <c r="DQ38" s="86"/>
      <c r="DR38" s="86"/>
      <c r="DS38" s="86"/>
      <c r="DT38" s="86"/>
      <c r="DU38" s="86"/>
      <c r="DV38" s="86"/>
      <c r="DW38" s="86"/>
      <c r="DX38" s="86"/>
      <c r="DY38" s="86"/>
      <c r="DZ38" s="86"/>
      <c r="EA38" s="87"/>
      <c r="EB38" s="87"/>
      <c r="EC38"/>
      <c r="ED38"/>
      <c r="EE38"/>
      <c r="EF38"/>
      <c r="EG38"/>
      <c r="EH38"/>
      <c r="EI38"/>
      <c r="EJ38"/>
      <c r="EK38" s="81"/>
      <c r="EL38" s="81"/>
      <c r="EM38"/>
      <c r="EN38"/>
      <c r="EO38"/>
      <c r="EP38"/>
      <c r="EQ38"/>
      <c r="ER38"/>
      <c r="ES38"/>
      <c r="ET38"/>
      <c r="EU38"/>
      <c r="EV38" s="81"/>
      <c r="EW38"/>
      <c r="EX38"/>
      <c r="EY38"/>
      <c r="EZ38"/>
      <c r="FA38"/>
      <c r="FB38"/>
      <c r="FC38"/>
      <c r="FD38"/>
      <c r="FE38"/>
      <c r="FF38"/>
      <c r="FG38" s="81"/>
      <c r="FH38"/>
      <c r="FI38" s="81"/>
      <c r="FJ38"/>
      <c r="FK38" s="81"/>
      <c r="FL38"/>
      <c r="FM38" s="81"/>
      <c r="FN38"/>
      <c r="FO38"/>
      <c r="FP38"/>
      <c r="FQ38"/>
      <c r="FR38"/>
      <c r="FS38"/>
      <c r="FT38"/>
      <c r="FU38" s="81"/>
      <c r="FV38" s="81"/>
      <c r="FW38"/>
      <c r="FX38"/>
      <c r="FY38"/>
      <c r="FZ38" s="81"/>
      <c r="GA38" s="81"/>
      <c r="GB38"/>
      <c r="GC38" s="81"/>
      <c r="GD38"/>
      <c r="GE38" s="81"/>
      <c r="GF38"/>
      <c r="GG38" s="81"/>
      <c r="GH38"/>
      <c r="GI38"/>
      <c r="GJ38"/>
      <c r="GK38"/>
      <c r="GL38"/>
      <c r="GM38"/>
      <c r="GN38" s="81"/>
      <c r="GO38"/>
      <c r="GP38"/>
      <c r="GQ38"/>
      <c r="GR38" s="81"/>
      <c r="GS38"/>
      <c r="GT38" s="81"/>
      <c r="GU38"/>
      <c r="GV38"/>
      <c r="GW38"/>
      <c r="GX38" s="81"/>
      <c r="GY38"/>
      <c r="GZ38"/>
      <c r="HA38"/>
      <c r="HB38"/>
      <c r="HC38"/>
      <c r="HD38"/>
      <c r="HE38"/>
      <c r="HF38"/>
      <c r="HG38"/>
      <c r="HH38" s="81"/>
      <c r="HI38"/>
      <c r="HJ38"/>
      <c r="HK38"/>
      <c r="HL38"/>
      <c r="HM38"/>
      <c r="HN38"/>
      <c r="HO38"/>
      <c r="HP38" s="81"/>
      <c r="HQ38" s="81"/>
      <c r="HR38"/>
      <c r="HS38" s="81"/>
      <c r="HT38" s="81"/>
      <c r="HU38"/>
      <c r="HV38"/>
      <c r="HW38"/>
      <c r="HX38"/>
      <c r="HY38" s="81"/>
      <c r="HZ38" s="81"/>
      <c r="IA38"/>
      <c r="IB38"/>
      <c r="IC38"/>
      <c r="ID38" s="81"/>
      <c r="IE38"/>
      <c r="IF38" s="81"/>
      <c r="IG38" s="81"/>
      <c r="IH38" s="81"/>
      <c r="II38"/>
      <c r="IJ38"/>
      <c r="IK38"/>
      <c r="IL38"/>
      <c r="IM38" s="81"/>
      <c r="IN38"/>
      <c r="IO38" s="80"/>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7.05" customHeight="1" x14ac:dyDescent="0.6">
      <c r="A39" s="17">
        <v>1986</v>
      </c>
      <c r="B39" s="82">
        <v>5606</v>
      </c>
      <c r="C39" s="82">
        <v>2300</v>
      </c>
      <c r="D39" s="82">
        <v>2293</v>
      </c>
      <c r="E39" s="82">
        <v>830</v>
      </c>
      <c r="F39" s="82">
        <v>137</v>
      </c>
      <c r="G39" s="82">
        <v>46</v>
      </c>
      <c r="H39" s="83">
        <v>1.1343456784276</v>
      </c>
      <c r="I39" s="84"/>
      <c r="J39" s="85"/>
      <c r="K39"/>
      <c r="L39"/>
      <c r="M39"/>
      <c r="N39"/>
      <c r="O39"/>
      <c r="P39" s="86"/>
      <c r="Q39" s="86"/>
      <c r="R39" s="86"/>
      <c r="S39" s="86"/>
      <c r="T39" s="86"/>
      <c r="U39" s="86"/>
      <c r="V39" s="86"/>
      <c r="W39" s="86"/>
      <c r="X39" s="86"/>
      <c r="Y39" s="86"/>
      <c r="Z39" s="86"/>
      <c r="AA39" s="86"/>
      <c r="AB39" s="86"/>
      <c r="AC39" s="86"/>
      <c r="AD39" s="86"/>
      <c r="AE39" s="86"/>
      <c r="AF39" s="86"/>
      <c r="AG39" s="86"/>
      <c r="AH39" s="86"/>
      <c r="AI39" s="86"/>
      <c r="AJ39" s="86"/>
      <c r="AK39" s="86"/>
      <c r="AL39" s="87"/>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c r="CN39" s="86"/>
      <c r="CO39" s="86"/>
      <c r="CP39" s="86"/>
      <c r="CQ39" s="86"/>
      <c r="CR39" s="86"/>
      <c r="CS39" s="86"/>
      <c r="CT39" s="86"/>
      <c r="CU39" s="86"/>
      <c r="CV39" s="86"/>
      <c r="CW39" s="86"/>
      <c r="CX39" s="86"/>
      <c r="CY39" s="86"/>
      <c r="CZ39" s="86"/>
      <c r="DA39" s="86"/>
      <c r="DB39" s="86"/>
      <c r="DC39" s="86"/>
      <c r="DD39" s="86"/>
      <c r="DE39" s="86"/>
      <c r="DF39" s="86"/>
      <c r="DG39" s="86"/>
      <c r="DH39" s="86"/>
      <c r="DI39" s="86"/>
      <c r="DJ39" s="86"/>
      <c r="DK39" s="86"/>
      <c r="DL39" s="86"/>
      <c r="DM39" s="86"/>
      <c r="DN39" s="86"/>
      <c r="DO39" s="86"/>
      <c r="DP39" s="86"/>
      <c r="DQ39" s="86"/>
      <c r="DR39" s="86"/>
      <c r="DS39" s="86"/>
      <c r="DT39" s="86"/>
      <c r="DU39" s="86"/>
      <c r="DV39" s="86"/>
      <c r="DW39" s="86"/>
      <c r="DX39" s="86"/>
      <c r="DY39" s="86"/>
      <c r="DZ39" s="86"/>
      <c r="EA39" s="87"/>
      <c r="EB39" s="87"/>
      <c r="EC39"/>
      <c r="ED39"/>
      <c r="EE39"/>
      <c r="EF39"/>
      <c r="EG39"/>
      <c r="EH39"/>
      <c r="EI39"/>
      <c r="EJ39"/>
      <c r="EK39" s="81"/>
      <c r="EL39" s="81"/>
      <c r="EM39"/>
      <c r="EN39"/>
      <c r="EO39"/>
      <c r="EP39"/>
      <c r="EQ39"/>
      <c r="ER39"/>
      <c r="ES39"/>
      <c r="ET39"/>
      <c r="EU39"/>
      <c r="EV39" s="81"/>
      <c r="EW39"/>
      <c r="EX39"/>
      <c r="EY39"/>
      <c r="EZ39"/>
      <c r="FA39"/>
      <c r="FB39"/>
      <c r="FC39"/>
      <c r="FD39"/>
      <c r="FE39"/>
      <c r="FF39"/>
      <c r="FG39" s="81"/>
      <c r="FH39"/>
      <c r="FI39" s="81"/>
      <c r="FJ39"/>
      <c r="FK39" s="81"/>
      <c r="FL39"/>
      <c r="FM39" s="81"/>
      <c r="FN39"/>
      <c r="FO39"/>
      <c r="FP39"/>
      <c r="FQ39"/>
      <c r="FR39"/>
      <c r="FS39"/>
      <c r="FT39"/>
      <c r="FU39" s="81"/>
      <c r="FV39" s="81"/>
      <c r="FW39"/>
      <c r="FX39"/>
      <c r="FY39"/>
      <c r="FZ39" s="81"/>
      <c r="GA39" s="81"/>
      <c r="GB39"/>
      <c r="GC39" s="81"/>
      <c r="GD39"/>
      <c r="GE39" s="81"/>
      <c r="GF39"/>
      <c r="GG39" s="81"/>
      <c r="GH39"/>
      <c r="GI39"/>
      <c r="GJ39"/>
      <c r="GK39"/>
      <c r="GL39"/>
      <c r="GM39"/>
      <c r="GN39" s="81"/>
      <c r="GO39"/>
      <c r="GP39"/>
      <c r="GQ39"/>
      <c r="GR39" s="81"/>
      <c r="GS39"/>
      <c r="GT39" s="81"/>
      <c r="GU39"/>
      <c r="GV39"/>
      <c r="GW39"/>
      <c r="GX39" s="81"/>
      <c r="GY39" s="81"/>
      <c r="GZ39"/>
      <c r="HA39"/>
      <c r="HB39"/>
      <c r="HC39"/>
      <c r="HD39"/>
      <c r="HE39"/>
      <c r="HF39"/>
      <c r="HG39"/>
      <c r="HH39" s="81"/>
      <c r="HI39"/>
      <c r="HJ39"/>
      <c r="HK39"/>
      <c r="HL39"/>
      <c r="HM39"/>
      <c r="HN39"/>
      <c r="HO39"/>
      <c r="HP39" s="81"/>
      <c r="HQ39" s="81"/>
      <c r="HR39"/>
      <c r="HS39" s="81"/>
      <c r="HT39" s="81"/>
      <c r="HU39"/>
      <c r="HV39"/>
      <c r="HW39"/>
      <c r="HX39"/>
      <c r="HY39" s="81"/>
      <c r="HZ39" s="81"/>
      <c r="IA39"/>
      <c r="IB39"/>
      <c r="IC39"/>
      <c r="ID39" s="81"/>
      <c r="IE39"/>
      <c r="IF39" s="81"/>
      <c r="IG39" s="81"/>
      <c r="IH39" s="81"/>
      <c r="II39"/>
      <c r="IJ39" s="81"/>
      <c r="IK39"/>
      <c r="IL39"/>
      <c r="IM39" s="81"/>
      <c r="IN39"/>
      <c r="IO39" s="80"/>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7.05" customHeight="1" x14ac:dyDescent="0.6">
      <c r="A40" s="17">
        <v>1987</v>
      </c>
      <c r="B40" s="82">
        <v>5750</v>
      </c>
      <c r="C40" s="82">
        <v>2364</v>
      </c>
      <c r="D40" s="82">
        <v>2306</v>
      </c>
      <c r="E40" s="82">
        <v>892</v>
      </c>
      <c r="F40" s="82">
        <v>143</v>
      </c>
      <c r="G40" s="82">
        <v>44</v>
      </c>
      <c r="H40" s="83">
        <v>1.14227707747271</v>
      </c>
      <c r="I40" s="84"/>
      <c r="J40" s="85"/>
      <c r="K40"/>
      <c r="L40"/>
      <c r="M40"/>
      <c r="N40"/>
      <c r="O40"/>
      <c r="P40" s="86"/>
      <c r="Q40" s="86"/>
      <c r="R40" s="86"/>
      <c r="S40" s="86"/>
      <c r="T40" s="86"/>
      <c r="U40" s="86"/>
      <c r="V40" s="86"/>
      <c r="W40" s="86"/>
      <c r="X40" s="86"/>
      <c r="Y40" s="86"/>
      <c r="Z40" s="86"/>
      <c r="AA40" s="86"/>
      <c r="AB40" s="86"/>
      <c r="AC40" s="86"/>
      <c r="AD40" s="86"/>
      <c r="AE40" s="86"/>
      <c r="AF40" s="86"/>
      <c r="AG40" s="86"/>
      <c r="AH40" s="86"/>
      <c r="AI40" s="86"/>
      <c r="AJ40" s="86"/>
      <c r="AK40" s="86"/>
      <c r="AL40" s="87"/>
      <c r="AM40" s="86"/>
      <c r="AN40" s="86"/>
      <c r="AO40" s="86"/>
      <c r="AP40" s="86"/>
      <c r="AQ40" s="86"/>
      <c r="AR40" s="86"/>
      <c r="AS40" s="86"/>
      <c r="AT40" s="86"/>
      <c r="AU40" s="86"/>
      <c r="AV40" s="86"/>
      <c r="AW40" s="86"/>
      <c r="AX40" s="86"/>
      <c r="AY40" s="86"/>
      <c r="AZ40" s="86"/>
      <c r="BA40" s="86"/>
      <c r="BB40" s="86"/>
      <c r="BC40" s="86"/>
      <c r="BD40" s="86"/>
      <c r="BE40" s="86"/>
      <c r="BF40" s="86"/>
      <c r="BG40" s="86"/>
      <c r="BH40" s="86"/>
      <c r="BI40" s="86"/>
      <c r="BJ40" s="86"/>
      <c r="BK40" s="86"/>
      <c r="BL40" s="86"/>
      <c r="BM40" s="86"/>
      <c r="BN40" s="86"/>
      <c r="BO40" s="86"/>
      <c r="BP40" s="86"/>
      <c r="BQ40" s="86"/>
      <c r="BR40" s="86"/>
      <c r="BS40" s="86"/>
      <c r="BT40" s="86"/>
      <c r="BU40" s="86"/>
      <c r="BV40" s="86"/>
      <c r="BW40" s="86"/>
      <c r="BX40" s="86"/>
      <c r="BY40" s="86"/>
      <c r="BZ40" s="86"/>
      <c r="CA40" s="86"/>
      <c r="CB40" s="86"/>
      <c r="CC40" s="86"/>
      <c r="CD40" s="86"/>
      <c r="CE40" s="86"/>
      <c r="CF40" s="86"/>
      <c r="CG40" s="86"/>
      <c r="CH40" s="86"/>
      <c r="CI40" s="86"/>
      <c r="CJ40" s="86"/>
      <c r="CK40" s="86"/>
      <c r="CL40" s="86"/>
      <c r="CM40" s="86"/>
      <c r="CN40" s="86"/>
      <c r="CO40" s="86"/>
      <c r="CP40" s="86"/>
      <c r="CQ40" s="86"/>
      <c r="CR40" s="86"/>
      <c r="CS40" s="86"/>
      <c r="CT40" s="86"/>
      <c r="CU40" s="86"/>
      <c r="CV40" s="86"/>
      <c r="CW40" s="86"/>
      <c r="CX40" s="86"/>
      <c r="CY40" s="86"/>
      <c r="CZ40" s="86"/>
      <c r="DA40" s="86"/>
      <c r="DB40" s="86"/>
      <c r="DC40" s="86"/>
      <c r="DD40" s="86"/>
      <c r="DE40" s="86"/>
      <c r="DF40" s="86"/>
      <c r="DG40" s="86"/>
      <c r="DH40" s="86"/>
      <c r="DI40" s="86"/>
      <c r="DJ40" s="86"/>
      <c r="DK40" s="86"/>
      <c r="DL40" s="86"/>
      <c r="DM40" s="86"/>
      <c r="DN40" s="86"/>
      <c r="DO40" s="86"/>
      <c r="DP40" s="86"/>
      <c r="DQ40" s="86"/>
      <c r="DR40" s="86"/>
      <c r="DS40" s="86"/>
      <c r="DT40" s="86"/>
      <c r="DU40" s="86"/>
      <c r="DV40" s="86"/>
      <c r="DW40" s="86"/>
      <c r="DX40" s="86"/>
      <c r="DY40" s="86"/>
      <c r="DZ40" s="86"/>
      <c r="EA40" s="87"/>
      <c r="EB40" s="87"/>
      <c r="EC40"/>
      <c r="ED40"/>
      <c r="EE40"/>
      <c r="EF40"/>
      <c r="EG40"/>
      <c r="EH40"/>
      <c r="EI40"/>
      <c r="EJ40"/>
      <c r="EK40"/>
      <c r="EL40" s="81"/>
      <c r="EM40"/>
      <c r="EN40"/>
      <c r="EO40"/>
      <c r="EP40"/>
      <c r="EQ40"/>
      <c r="ER40"/>
      <c r="ES40"/>
      <c r="ET40"/>
      <c r="EU40"/>
      <c r="EV40" s="81"/>
      <c r="EW40"/>
      <c r="EX40"/>
      <c r="EY40"/>
      <c r="EZ40"/>
      <c r="FA40"/>
      <c r="FB40"/>
      <c r="FC40"/>
      <c r="FD40"/>
      <c r="FE40"/>
      <c r="FF40" s="81"/>
      <c r="FG40" s="81"/>
      <c r="FH40"/>
      <c r="FI40"/>
      <c r="FJ40"/>
      <c r="FK40" s="81"/>
      <c r="FL40"/>
      <c r="FM40" s="81"/>
      <c r="FN40"/>
      <c r="FO40"/>
      <c r="FP40"/>
      <c r="FQ40"/>
      <c r="FR40"/>
      <c r="FS40"/>
      <c r="FT40"/>
      <c r="FU40" s="81"/>
      <c r="FV40" s="81"/>
      <c r="FW40"/>
      <c r="FX40"/>
      <c r="FY40"/>
      <c r="FZ40"/>
      <c r="GA40" s="81"/>
      <c r="GB40"/>
      <c r="GC40" s="81"/>
      <c r="GD40"/>
      <c r="GE40" s="81"/>
      <c r="GF40"/>
      <c r="GG40" s="81"/>
      <c r="GH40"/>
      <c r="GI40"/>
      <c r="GJ40"/>
      <c r="GK40"/>
      <c r="GL40"/>
      <c r="GM40"/>
      <c r="GN40" s="81"/>
      <c r="GO40"/>
      <c r="GP40"/>
      <c r="GQ40"/>
      <c r="GR40"/>
      <c r="GS40"/>
      <c r="GT40"/>
      <c r="GU40"/>
      <c r="GV40"/>
      <c r="GW40"/>
      <c r="GX40" s="81"/>
      <c r="GY40" s="81"/>
      <c r="GZ40"/>
      <c r="HA40"/>
      <c r="HB40"/>
      <c r="HC40"/>
      <c r="HD40"/>
      <c r="HE40"/>
      <c r="HF40"/>
      <c r="HG40"/>
      <c r="HH40"/>
      <c r="HI40"/>
      <c r="HJ40"/>
      <c r="HK40"/>
      <c r="HL40"/>
      <c r="HM40"/>
      <c r="HN40"/>
      <c r="HO40"/>
      <c r="HP40"/>
      <c r="HQ40" s="81"/>
      <c r="HR40"/>
      <c r="HS40"/>
      <c r="HT40"/>
      <c r="HU40" s="81"/>
      <c r="HV40"/>
      <c r="HW40"/>
      <c r="HX40"/>
      <c r="HY40" s="81"/>
      <c r="HZ40" s="81"/>
      <c r="IA40"/>
      <c r="IB40"/>
      <c r="IC40"/>
      <c r="ID40"/>
      <c r="IE40"/>
      <c r="IF40" s="81"/>
      <c r="IG40" s="81"/>
      <c r="IH40" s="81"/>
      <c r="II40"/>
      <c r="IJ40" s="81"/>
      <c r="IK40"/>
      <c r="IL40" s="81"/>
      <c r="IM40"/>
      <c r="IN40"/>
      <c r="IO40" s="8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7.05" customHeight="1" x14ac:dyDescent="0.6">
      <c r="A41" s="17">
        <v>1988</v>
      </c>
      <c r="B41" s="82">
        <v>5963</v>
      </c>
      <c r="C41" s="82">
        <v>2414</v>
      </c>
      <c r="D41" s="82">
        <v>2412</v>
      </c>
      <c r="E41" s="82">
        <v>935</v>
      </c>
      <c r="F41" s="82">
        <v>152</v>
      </c>
      <c r="G41" s="82">
        <v>50</v>
      </c>
      <c r="H41" s="83">
        <v>1.16314164792396</v>
      </c>
      <c r="I41" s="84"/>
      <c r="J41" s="85"/>
      <c r="K41"/>
      <c r="L41"/>
      <c r="M41"/>
      <c r="N41"/>
      <c r="O41"/>
      <c r="P41" s="86"/>
      <c r="Q41" s="86"/>
      <c r="R41" s="86"/>
      <c r="S41" s="86"/>
      <c r="T41" s="86"/>
      <c r="U41" s="86"/>
      <c r="V41" s="86"/>
      <c r="W41" s="86"/>
      <c r="X41" s="86"/>
      <c r="Y41" s="86"/>
      <c r="Z41" s="86"/>
      <c r="AA41" s="86"/>
      <c r="AB41" s="86"/>
      <c r="AC41" s="86"/>
      <c r="AD41" s="86"/>
      <c r="AE41" s="86"/>
      <c r="AF41" s="86"/>
      <c r="AG41" s="86"/>
      <c r="AH41" s="86"/>
      <c r="AI41" s="86"/>
      <c r="AJ41" s="86"/>
      <c r="AK41" s="86"/>
      <c r="AL41" s="87"/>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86"/>
      <c r="CJ41" s="86"/>
      <c r="CK41" s="86"/>
      <c r="CL41" s="86"/>
      <c r="CM41" s="86"/>
      <c r="CN41" s="86"/>
      <c r="CO41" s="86"/>
      <c r="CP41" s="86"/>
      <c r="CQ41" s="86"/>
      <c r="CR41" s="86"/>
      <c r="CS41" s="86"/>
      <c r="CT41" s="86"/>
      <c r="CU41" s="86"/>
      <c r="CV41" s="86"/>
      <c r="CW41" s="86"/>
      <c r="CX41" s="86"/>
      <c r="CY41" s="86"/>
      <c r="CZ41" s="86"/>
      <c r="DA41" s="86"/>
      <c r="DB41" s="86"/>
      <c r="DC41" s="86"/>
      <c r="DD41" s="86"/>
      <c r="DE41" s="86"/>
      <c r="DF41" s="86"/>
      <c r="DG41" s="86"/>
      <c r="DH41" s="86"/>
      <c r="DI41" s="86"/>
      <c r="DJ41" s="86"/>
      <c r="DK41" s="86"/>
      <c r="DL41" s="86"/>
      <c r="DM41" s="86"/>
      <c r="DN41" s="86"/>
      <c r="DO41" s="86"/>
      <c r="DP41" s="86"/>
      <c r="DQ41" s="86"/>
      <c r="DR41" s="86"/>
      <c r="DS41" s="86"/>
      <c r="DT41" s="86"/>
      <c r="DU41" s="86"/>
      <c r="DV41" s="86"/>
      <c r="DW41" s="86"/>
      <c r="DX41" s="86"/>
      <c r="DY41" s="86"/>
      <c r="DZ41" s="86"/>
      <c r="EA41" s="87"/>
      <c r="EB41" s="87"/>
      <c r="EC41"/>
      <c r="ED41"/>
      <c r="EE41"/>
      <c r="EF41"/>
      <c r="EG41"/>
      <c r="EH41"/>
      <c r="EI41"/>
      <c r="EJ41"/>
      <c r="EK41"/>
      <c r="EL41" s="81"/>
      <c r="EM41"/>
      <c r="EN41"/>
      <c r="EO41"/>
      <c r="EP41"/>
      <c r="EQ41"/>
      <c r="ER41"/>
      <c r="ES41"/>
      <c r="ET41"/>
      <c r="EU41"/>
      <c r="EV41" s="81"/>
      <c r="EW41"/>
      <c r="EX41"/>
      <c r="EY41"/>
      <c r="EZ41"/>
      <c r="FA41"/>
      <c r="FB41"/>
      <c r="FC41"/>
      <c r="FD41"/>
      <c r="FE41"/>
      <c r="FF41" s="81"/>
      <c r="FG41" s="81"/>
      <c r="FH41"/>
      <c r="FI41"/>
      <c r="FJ41"/>
      <c r="FK41" s="81"/>
      <c r="FL41"/>
      <c r="FM41" s="81"/>
      <c r="FN41"/>
      <c r="FO41"/>
      <c r="FP41"/>
      <c r="FQ41"/>
      <c r="FR41"/>
      <c r="FS41"/>
      <c r="FT41"/>
      <c r="FU41" s="81"/>
      <c r="FV41" s="81"/>
      <c r="FW41"/>
      <c r="FX41"/>
      <c r="FY41"/>
      <c r="FZ41"/>
      <c r="GA41" s="81"/>
      <c r="GB41"/>
      <c r="GC41" s="81"/>
      <c r="GD41"/>
      <c r="GE41" s="81"/>
      <c r="GF41"/>
      <c r="GG41" s="81"/>
      <c r="GH41"/>
      <c r="GI41"/>
      <c r="GJ41"/>
      <c r="GK41"/>
      <c r="GL41"/>
      <c r="GM41"/>
      <c r="GN41" s="81"/>
      <c r="GO41"/>
      <c r="GP41"/>
      <c r="GQ41"/>
      <c r="GR41"/>
      <c r="GS41"/>
      <c r="GT41"/>
      <c r="GU41"/>
      <c r="GV41"/>
      <c r="GW41"/>
      <c r="GX41" s="81"/>
      <c r="GY41" s="81"/>
      <c r="GZ41"/>
      <c r="HA41"/>
      <c r="HB41"/>
      <c r="HC41"/>
      <c r="HD41"/>
      <c r="HE41"/>
      <c r="HF41"/>
      <c r="HG41"/>
      <c r="HH41"/>
      <c r="HI41"/>
      <c r="HJ41"/>
      <c r="HK41"/>
      <c r="HL41"/>
      <c r="HM41"/>
      <c r="HN41"/>
      <c r="HO41"/>
      <c r="HP41"/>
      <c r="HQ41" s="81"/>
      <c r="HR41"/>
      <c r="HS41"/>
      <c r="HT41"/>
      <c r="HU41" s="81"/>
      <c r="HV41"/>
      <c r="HW41"/>
      <c r="HX41"/>
      <c r="HY41" s="81"/>
      <c r="HZ41" s="81"/>
      <c r="IA41"/>
      <c r="IB41"/>
      <c r="IC41"/>
      <c r="ID41"/>
      <c r="IE41"/>
      <c r="IF41" s="81"/>
      <c r="IG41" s="81"/>
      <c r="IH41" s="81"/>
      <c r="II41"/>
      <c r="IJ41" s="81"/>
      <c r="IK41"/>
      <c r="IL41" s="81"/>
      <c r="IM41"/>
      <c r="IN41"/>
      <c r="IO41" s="80"/>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7.05" customHeight="1" x14ac:dyDescent="0.6">
      <c r="A42" s="17">
        <v>1989</v>
      </c>
      <c r="B42" s="82">
        <v>6094</v>
      </c>
      <c r="C42" s="82">
        <v>2457</v>
      </c>
      <c r="D42" s="82">
        <v>2459</v>
      </c>
      <c r="E42" s="82">
        <v>982</v>
      </c>
      <c r="F42" s="82">
        <v>156</v>
      </c>
      <c r="G42" s="82">
        <v>41</v>
      </c>
      <c r="H42" s="83">
        <v>1.1676615570739</v>
      </c>
      <c r="I42" s="84"/>
      <c r="J42" s="85"/>
      <c r="K42"/>
      <c r="L42"/>
      <c r="M42"/>
      <c r="N42"/>
      <c r="O42"/>
      <c r="P42" s="86"/>
      <c r="Q42" s="86"/>
      <c r="R42" s="86"/>
      <c r="S42" s="86"/>
      <c r="T42" s="86"/>
      <c r="U42" s="86"/>
      <c r="V42" s="86"/>
      <c r="W42" s="86"/>
      <c r="X42" s="86"/>
      <c r="Y42" s="86"/>
      <c r="Z42" s="86"/>
      <c r="AA42" s="86"/>
      <c r="AB42" s="86"/>
      <c r="AC42" s="86"/>
      <c r="AD42" s="86"/>
      <c r="AE42" s="86"/>
      <c r="AF42" s="86"/>
      <c r="AG42" s="86"/>
      <c r="AH42" s="86"/>
      <c r="AI42" s="86"/>
      <c r="AJ42" s="86"/>
      <c r="AK42" s="86"/>
      <c r="AL42" s="87"/>
      <c r="AM42" s="86"/>
      <c r="AN42" s="86"/>
      <c r="AO42" s="86"/>
      <c r="AP42" s="86"/>
      <c r="AQ42" s="86"/>
      <c r="AR42" s="86"/>
      <c r="AS42" s="86"/>
      <c r="AT42" s="86"/>
      <c r="AU42" s="86"/>
      <c r="AV42" s="86"/>
      <c r="AW42" s="86"/>
      <c r="AX42" s="86"/>
      <c r="AY42" s="86"/>
      <c r="AZ42" s="86"/>
      <c r="BA42" s="86"/>
      <c r="BB42" s="86"/>
      <c r="BC42" s="86"/>
      <c r="BD42" s="86"/>
      <c r="BE42" s="86"/>
      <c r="BF42" s="86"/>
      <c r="BG42" s="86"/>
      <c r="BH42" s="86"/>
      <c r="BI42" s="86"/>
      <c r="BJ42" s="86"/>
      <c r="BK42" s="86"/>
      <c r="BL42" s="86"/>
      <c r="BM42" s="86"/>
      <c r="BN42" s="86"/>
      <c r="BO42" s="86"/>
      <c r="BP42" s="86"/>
      <c r="BQ42" s="86"/>
      <c r="BR42" s="86"/>
      <c r="BS42" s="86"/>
      <c r="BT42" s="86"/>
      <c r="BU42" s="86"/>
      <c r="BV42" s="86"/>
      <c r="BW42" s="86"/>
      <c r="BX42" s="86"/>
      <c r="BY42" s="86"/>
      <c r="BZ42" s="86"/>
      <c r="CA42" s="86"/>
      <c r="CB42" s="86"/>
      <c r="CC42" s="86"/>
      <c r="CD42" s="86"/>
      <c r="CE42" s="86"/>
      <c r="CF42" s="86"/>
      <c r="CG42" s="86"/>
      <c r="CH42" s="86"/>
      <c r="CI42" s="86"/>
      <c r="CJ42" s="86"/>
      <c r="CK42" s="86"/>
      <c r="CL42" s="86"/>
      <c r="CM42" s="86"/>
      <c r="CN42" s="86"/>
      <c r="CO42" s="86"/>
      <c r="CP42" s="86"/>
      <c r="CQ42" s="86"/>
      <c r="CR42" s="86"/>
      <c r="CS42" s="86"/>
      <c r="CT42" s="86"/>
      <c r="CU42" s="86"/>
      <c r="CV42" s="86"/>
      <c r="CW42" s="86"/>
      <c r="CX42" s="86"/>
      <c r="CY42" s="86"/>
      <c r="CZ42" s="86"/>
      <c r="DA42" s="86"/>
      <c r="DB42" s="86"/>
      <c r="DC42" s="86"/>
      <c r="DD42" s="86"/>
      <c r="DE42" s="86"/>
      <c r="DF42" s="86"/>
      <c r="DG42" s="86"/>
      <c r="DH42" s="86"/>
      <c r="DI42" s="86"/>
      <c r="DJ42" s="86"/>
      <c r="DK42" s="86"/>
      <c r="DL42" s="86"/>
      <c r="DM42" s="86"/>
      <c r="DN42" s="86"/>
      <c r="DO42" s="86"/>
      <c r="DP42" s="86"/>
      <c r="DQ42" s="86"/>
      <c r="DR42" s="86"/>
      <c r="DS42" s="86"/>
      <c r="DT42" s="86"/>
      <c r="DU42" s="86"/>
      <c r="DV42" s="86"/>
      <c r="DW42" s="86"/>
      <c r="DX42" s="86"/>
      <c r="DY42" s="86"/>
      <c r="DZ42" s="86"/>
      <c r="EA42" s="87"/>
      <c r="EB42" s="87"/>
      <c r="EC42"/>
      <c r="ED42"/>
      <c r="EE42"/>
      <c r="EF42"/>
      <c r="EG42"/>
      <c r="EH42"/>
      <c r="EI42"/>
      <c r="EJ42"/>
      <c r="EK42"/>
      <c r="EL42" s="81"/>
      <c r="EM42"/>
      <c r="EN42"/>
      <c r="EO42"/>
      <c r="EP42"/>
      <c r="EQ42"/>
      <c r="ER42"/>
      <c r="ES42"/>
      <c r="ET42"/>
      <c r="EU42"/>
      <c r="EV42" s="81"/>
      <c r="EW42"/>
      <c r="EX42"/>
      <c r="EY42"/>
      <c r="EZ42"/>
      <c r="FA42"/>
      <c r="FB42"/>
      <c r="FC42"/>
      <c r="FD42"/>
      <c r="FE42"/>
      <c r="FF42" s="81"/>
      <c r="FG42" s="81"/>
      <c r="FH42"/>
      <c r="FI42"/>
      <c r="FJ42"/>
      <c r="FK42" s="81"/>
      <c r="FL42"/>
      <c r="FM42" s="81"/>
      <c r="FN42"/>
      <c r="FO42"/>
      <c r="FP42"/>
      <c r="FQ42"/>
      <c r="FR42"/>
      <c r="FS42"/>
      <c r="FT42"/>
      <c r="FU42" s="81"/>
      <c r="FV42" s="81"/>
      <c r="FW42"/>
      <c r="FX42"/>
      <c r="FY42"/>
      <c r="FZ42"/>
      <c r="GA42" s="81"/>
      <c r="GB42"/>
      <c r="GC42" s="81"/>
      <c r="GD42"/>
      <c r="GE42" s="81"/>
      <c r="GF42"/>
      <c r="GG42" s="81"/>
      <c r="GH42"/>
      <c r="GI42"/>
      <c r="GJ42"/>
      <c r="GK42"/>
      <c r="GL42"/>
      <c r="GM42"/>
      <c r="GN42" s="81"/>
      <c r="GO42"/>
      <c r="GP42"/>
      <c r="GQ42"/>
      <c r="GR42"/>
      <c r="GS42"/>
      <c r="GT42"/>
      <c r="GU42"/>
      <c r="GV42"/>
      <c r="GW42"/>
      <c r="GX42" s="81"/>
      <c r="GY42" s="81"/>
      <c r="GZ42"/>
      <c r="HA42"/>
      <c r="HB42"/>
      <c r="HC42"/>
      <c r="HD42"/>
      <c r="HE42"/>
      <c r="HF42"/>
      <c r="HG42"/>
      <c r="HH42"/>
      <c r="HI42"/>
      <c r="HJ42"/>
      <c r="HK42"/>
      <c r="HL42"/>
      <c r="HM42"/>
      <c r="HN42"/>
      <c r="HO42"/>
      <c r="HP42"/>
      <c r="HQ42" s="81"/>
      <c r="HR42"/>
      <c r="HS42"/>
      <c r="HT42"/>
      <c r="HU42" s="81"/>
      <c r="HV42"/>
      <c r="HW42"/>
      <c r="HX42"/>
      <c r="HY42" s="81"/>
      <c r="HZ42" s="81"/>
      <c r="IA42"/>
      <c r="IB42"/>
      <c r="IC42"/>
      <c r="ID42"/>
      <c r="IE42"/>
      <c r="IF42" s="81"/>
      <c r="IG42" s="81"/>
      <c r="IH42" s="81"/>
      <c r="II42"/>
      <c r="IJ42" s="81"/>
      <c r="IK42"/>
      <c r="IL42" s="81"/>
      <c r="IM42"/>
      <c r="IN42"/>
      <c r="IO42" s="80"/>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7.05" customHeight="1" x14ac:dyDescent="0.6">
      <c r="A43" s="17">
        <v>1990</v>
      </c>
      <c r="B43" s="82">
        <v>6121</v>
      </c>
      <c r="C43" s="82">
        <v>2409</v>
      </c>
      <c r="D43" s="82">
        <v>2491</v>
      </c>
      <c r="E43" s="82">
        <v>1024</v>
      </c>
      <c r="F43" s="82">
        <v>157</v>
      </c>
      <c r="G43" s="82">
        <v>40</v>
      </c>
      <c r="H43" s="83">
        <v>1.1528028394607099</v>
      </c>
      <c r="I43" s="84"/>
      <c r="J43" s="85"/>
      <c r="K43"/>
      <c r="L43"/>
      <c r="M43"/>
      <c r="N43"/>
      <c r="O43"/>
      <c r="P43" s="86"/>
      <c r="Q43" s="86"/>
      <c r="R43" s="86"/>
      <c r="S43" s="86"/>
      <c r="T43" s="86"/>
      <c r="U43" s="86"/>
      <c r="V43" s="86"/>
      <c r="W43" s="86"/>
      <c r="X43" s="86"/>
      <c r="Y43" s="86"/>
      <c r="Z43" s="86"/>
      <c r="AA43" s="86"/>
      <c r="AB43" s="86"/>
      <c r="AC43" s="86"/>
      <c r="AD43" s="86"/>
      <c r="AE43" s="86"/>
      <c r="AF43" s="86"/>
      <c r="AG43" s="86"/>
      <c r="AH43" s="86"/>
      <c r="AI43" s="86"/>
      <c r="AJ43" s="86"/>
      <c r="AK43" s="86"/>
      <c r="AL43" s="87"/>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86"/>
      <c r="CJ43" s="86"/>
      <c r="CK43" s="86"/>
      <c r="CL43" s="86"/>
      <c r="CM43" s="86"/>
      <c r="CN43" s="86"/>
      <c r="CO43" s="86"/>
      <c r="CP43" s="86"/>
      <c r="CQ43" s="86"/>
      <c r="CR43" s="86"/>
      <c r="CS43" s="86"/>
      <c r="CT43" s="86"/>
      <c r="CU43" s="86"/>
      <c r="CV43" s="86"/>
      <c r="CW43" s="86"/>
      <c r="CX43" s="86"/>
      <c r="CY43" s="86"/>
      <c r="CZ43" s="86"/>
      <c r="DA43" s="86"/>
      <c r="DB43" s="86"/>
      <c r="DC43" s="86"/>
      <c r="DD43" s="86"/>
      <c r="DE43" s="86"/>
      <c r="DF43" s="86"/>
      <c r="DG43" s="86"/>
      <c r="DH43" s="86"/>
      <c r="DI43" s="86"/>
      <c r="DJ43" s="86"/>
      <c r="DK43" s="86"/>
      <c r="DL43" s="86"/>
      <c r="DM43" s="86"/>
      <c r="DN43" s="86"/>
      <c r="DO43" s="86"/>
      <c r="DP43" s="86"/>
      <c r="DQ43" s="86"/>
      <c r="DR43" s="86"/>
      <c r="DS43" s="86"/>
      <c r="DT43" s="86"/>
      <c r="DU43" s="86"/>
      <c r="DV43" s="86"/>
      <c r="DW43" s="86"/>
      <c r="DX43" s="86"/>
      <c r="DY43" s="86"/>
      <c r="DZ43" s="86"/>
      <c r="EA43" s="87"/>
      <c r="EB43" s="87"/>
      <c r="EC43"/>
      <c r="ED43"/>
      <c r="EE43"/>
      <c r="EF43"/>
      <c r="EG43"/>
      <c r="EH43"/>
      <c r="EI43"/>
      <c r="EJ43"/>
      <c r="EK43"/>
      <c r="EL43" s="81"/>
      <c r="EM43"/>
      <c r="EN43"/>
      <c r="EO43"/>
      <c r="EP43"/>
      <c r="EQ43"/>
      <c r="ER43"/>
      <c r="ES43"/>
      <c r="ET43"/>
      <c r="EU43"/>
      <c r="EV43" s="81"/>
      <c r="EW43"/>
      <c r="EX43"/>
      <c r="EY43"/>
      <c r="EZ43"/>
      <c r="FA43"/>
      <c r="FB43"/>
      <c r="FC43"/>
      <c r="FD43"/>
      <c r="FE43"/>
      <c r="FF43" s="81"/>
      <c r="FG43" s="81"/>
      <c r="FH43"/>
      <c r="FI43"/>
      <c r="FJ43"/>
      <c r="FK43" s="81"/>
      <c r="FL43"/>
      <c r="FM43" s="81"/>
      <c r="FN43"/>
      <c r="FO43"/>
      <c r="FP43"/>
      <c r="FQ43"/>
      <c r="FR43"/>
      <c r="FS43"/>
      <c r="FT43"/>
      <c r="FU43" s="81"/>
      <c r="FV43" s="81"/>
      <c r="FW43"/>
      <c r="FX43"/>
      <c r="FY43"/>
      <c r="FZ43"/>
      <c r="GA43" s="81"/>
      <c r="GB43"/>
      <c r="GC43" s="81"/>
      <c r="GD43"/>
      <c r="GE43" s="81"/>
      <c r="GF43"/>
      <c r="GG43" s="81"/>
      <c r="GH43"/>
      <c r="GI43"/>
      <c r="GJ43"/>
      <c r="GK43"/>
      <c r="GL43"/>
      <c r="GM43"/>
      <c r="GN43" s="81"/>
      <c r="GO43"/>
      <c r="GP43"/>
      <c r="GQ43"/>
      <c r="GR43"/>
      <c r="GS43"/>
      <c r="GT43"/>
      <c r="GU43"/>
      <c r="GV43"/>
      <c r="GW43"/>
      <c r="GX43" s="81"/>
      <c r="GY43" s="81"/>
      <c r="GZ43"/>
      <c r="HA43"/>
      <c r="HB43"/>
      <c r="HC43"/>
      <c r="HD43"/>
      <c r="HE43"/>
      <c r="HF43"/>
      <c r="HG43"/>
      <c r="HH43"/>
      <c r="HI43"/>
      <c r="HJ43"/>
      <c r="HK43"/>
      <c r="HL43"/>
      <c r="HM43"/>
      <c r="HN43"/>
      <c r="HO43"/>
      <c r="HP43"/>
      <c r="HQ43"/>
      <c r="HR43"/>
      <c r="HS43"/>
      <c r="HT43"/>
      <c r="HU43" s="81"/>
      <c r="HV43"/>
      <c r="HW43"/>
      <c r="HX43"/>
      <c r="HY43" s="81"/>
      <c r="HZ43" s="81"/>
      <c r="IA43"/>
      <c r="IB43"/>
      <c r="IC43"/>
      <c r="ID43"/>
      <c r="IE43"/>
      <c r="IF43" s="81"/>
      <c r="IG43" s="81"/>
      <c r="IH43" s="81"/>
      <c r="II43"/>
      <c r="IJ43" s="81"/>
      <c r="IK43"/>
      <c r="IL43" s="81"/>
      <c r="IM43"/>
      <c r="IN43"/>
      <c r="IO43" s="80"/>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7.05" customHeight="1" x14ac:dyDescent="0.6">
      <c r="A44" s="17">
        <v>1991</v>
      </c>
      <c r="B44" s="82">
        <v>6198</v>
      </c>
      <c r="C44" s="82">
        <v>2340</v>
      </c>
      <c r="D44" s="82">
        <v>2603</v>
      </c>
      <c r="E44" s="82">
        <v>1050</v>
      </c>
      <c r="F44" s="82">
        <v>161</v>
      </c>
      <c r="G44" s="82">
        <v>44</v>
      </c>
      <c r="H44" s="83">
        <v>1.1481331137077599</v>
      </c>
      <c r="I44" s="84"/>
      <c r="J44" s="85"/>
      <c r="K44"/>
      <c r="L44"/>
      <c r="M44"/>
      <c r="N44"/>
      <c r="O44"/>
      <c r="P44" s="86"/>
      <c r="Q44" s="86"/>
      <c r="R44" s="86"/>
      <c r="S44" s="86"/>
      <c r="T44" s="86"/>
      <c r="U44" s="86"/>
      <c r="V44" s="86"/>
      <c r="W44" s="86"/>
      <c r="X44" s="86"/>
      <c r="Y44" s="86"/>
      <c r="Z44" s="86"/>
      <c r="AA44" s="86"/>
      <c r="AB44" s="86"/>
      <c r="AC44" s="86"/>
      <c r="AD44" s="86"/>
      <c r="AE44" s="86"/>
      <c r="AF44" s="86"/>
      <c r="AG44" s="86"/>
      <c r="AH44" s="86"/>
      <c r="AI44" s="86"/>
      <c r="AJ44" s="86"/>
      <c r="AK44" s="86"/>
      <c r="AL44" s="87"/>
      <c r="AM44" s="86"/>
      <c r="AN44" s="86"/>
      <c r="AO44" s="86"/>
      <c r="AP44" s="86"/>
      <c r="AQ44" s="86"/>
      <c r="AR44" s="86"/>
      <c r="AS44" s="86"/>
      <c r="AT44" s="86"/>
      <c r="AU44" s="86"/>
      <c r="AV44" s="86"/>
      <c r="AW44" s="86"/>
      <c r="AX44" s="86"/>
      <c r="AY44" s="86"/>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c r="CI44" s="86"/>
      <c r="CJ44" s="86"/>
      <c r="CK44" s="86"/>
      <c r="CL44" s="86"/>
      <c r="CM44" s="86"/>
      <c r="CN44" s="86"/>
      <c r="CO44" s="86"/>
      <c r="CP44" s="86"/>
      <c r="CQ44" s="86"/>
      <c r="CR44" s="86"/>
      <c r="CS44" s="86"/>
      <c r="CT44" s="86"/>
      <c r="CU44" s="86"/>
      <c r="CV44" s="86"/>
      <c r="CW44" s="86"/>
      <c r="CX44" s="86"/>
      <c r="CY44" s="86"/>
      <c r="CZ44" s="86"/>
      <c r="DA44" s="86"/>
      <c r="DB44" s="86"/>
      <c r="DC44" s="86"/>
      <c r="DD44" s="86"/>
      <c r="DE44" s="86"/>
      <c r="DF44" s="86"/>
      <c r="DG44" s="86"/>
      <c r="DH44" s="86"/>
      <c r="DI44" s="86"/>
      <c r="DJ44" s="86"/>
      <c r="DK44" s="86"/>
      <c r="DL44" s="86"/>
      <c r="DM44" s="86"/>
      <c r="DN44" s="86"/>
      <c r="DO44" s="86"/>
      <c r="DP44" s="86"/>
      <c r="DQ44" s="86"/>
      <c r="DR44" s="86"/>
      <c r="DS44" s="86"/>
      <c r="DT44" s="86"/>
      <c r="DU44" s="86"/>
      <c r="DV44" s="86"/>
      <c r="DW44" s="86"/>
      <c r="DX44" s="86"/>
      <c r="DY44" s="86"/>
      <c r="DZ44" s="86"/>
      <c r="EA44" s="87"/>
      <c r="EB44" s="87"/>
      <c r="EC44"/>
      <c r="ED44"/>
      <c r="EE44"/>
      <c r="EF44"/>
      <c r="EG44"/>
      <c r="EH44"/>
      <c r="EI44"/>
      <c r="EJ44"/>
      <c r="EK44"/>
      <c r="EL44" s="81"/>
      <c r="EM44"/>
      <c r="EN44"/>
      <c r="EO44"/>
      <c r="EP44"/>
      <c r="EQ44"/>
      <c r="ER44"/>
      <c r="ES44"/>
      <c r="ET44"/>
      <c r="EU44"/>
      <c r="EV44" s="81"/>
      <c r="EW44"/>
      <c r="EX44"/>
      <c r="EY44"/>
      <c r="EZ44"/>
      <c r="FA44"/>
      <c r="FB44"/>
      <c r="FC44"/>
      <c r="FD44"/>
      <c r="FE44"/>
      <c r="FF44" s="81"/>
      <c r="FG44" s="81"/>
      <c r="FH44"/>
      <c r="FI44"/>
      <c r="FJ44"/>
      <c r="FK44" s="81"/>
      <c r="FL44"/>
      <c r="FM44" s="81"/>
      <c r="FN44"/>
      <c r="FO44"/>
      <c r="FP44"/>
      <c r="FQ44"/>
      <c r="FR44"/>
      <c r="FS44"/>
      <c r="FT44"/>
      <c r="FU44" s="81"/>
      <c r="FV44" s="81"/>
      <c r="FW44"/>
      <c r="FX44"/>
      <c r="FY44"/>
      <c r="FZ44"/>
      <c r="GA44" s="81"/>
      <c r="GB44"/>
      <c r="GC44" s="81"/>
      <c r="GD44"/>
      <c r="GE44" s="81"/>
      <c r="GF44"/>
      <c r="GG44" s="81"/>
      <c r="GH44"/>
      <c r="GI44"/>
      <c r="GJ44"/>
      <c r="GK44"/>
      <c r="GL44"/>
      <c r="GM44"/>
      <c r="GN44" s="81"/>
      <c r="GO44"/>
      <c r="GP44"/>
      <c r="GQ44"/>
      <c r="GR44"/>
      <c r="GS44"/>
      <c r="GT44"/>
      <c r="GU44" s="81"/>
      <c r="GV44"/>
      <c r="GW44"/>
      <c r="GX44" s="81"/>
      <c r="GY44" s="81"/>
      <c r="GZ44"/>
      <c r="HA44"/>
      <c r="HB44"/>
      <c r="HC44"/>
      <c r="HD44"/>
      <c r="HE44"/>
      <c r="HF44"/>
      <c r="HG44"/>
      <c r="HH44"/>
      <c r="HI44"/>
      <c r="HJ44"/>
      <c r="HK44"/>
      <c r="HL44"/>
      <c r="HM44"/>
      <c r="HN44"/>
      <c r="HO44"/>
      <c r="HP44"/>
      <c r="HQ44"/>
      <c r="HR44"/>
      <c r="HS44"/>
      <c r="HT44"/>
      <c r="HU44" s="81"/>
      <c r="HV44"/>
      <c r="HW44"/>
      <c r="HX44"/>
      <c r="HY44" s="81"/>
      <c r="HZ44" s="81"/>
      <c r="IA44"/>
      <c r="IB44"/>
      <c r="IC44"/>
      <c r="ID44"/>
      <c r="IE44"/>
      <c r="IF44" s="81"/>
      <c r="IG44" s="81"/>
      <c r="IH44" s="81"/>
      <c r="II44"/>
      <c r="IJ44" s="81"/>
      <c r="IK44"/>
      <c r="IL44" s="81"/>
      <c r="IM44"/>
      <c r="IN44"/>
      <c r="IO44" s="80"/>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7.05" customHeight="1" x14ac:dyDescent="0.6">
      <c r="A45" s="17">
        <v>1992</v>
      </c>
      <c r="B45" s="82">
        <v>6136</v>
      </c>
      <c r="C45" s="82">
        <v>2350</v>
      </c>
      <c r="D45" s="82">
        <v>2500</v>
      </c>
      <c r="E45" s="82">
        <v>1084</v>
      </c>
      <c r="F45" s="82">
        <v>167</v>
      </c>
      <c r="G45" s="82">
        <v>34</v>
      </c>
      <c r="H45" s="83">
        <v>1.1186638185797</v>
      </c>
      <c r="I45" s="84"/>
      <c r="J45" s="85"/>
      <c r="K45"/>
      <c r="L45"/>
      <c r="M45"/>
      <c r="N45"/>
      <c r="O45"/>
      <c r="P45" s="86"/>
      <c r="Q45" s="86"/>
      <c r="R45" s="86"/>
      <c r="S45" s="86"/>
      <c r="T45" s="86"/>
      <c r="U45" s="86"/>
      <c r="V45" s="86"/>
      <c r="W45" s="86"/>
      <c r="X45" s="86"/>
      <c r="Y45" s="86"/>
      <c r="Z45" s="86"/>
      <c r="AA45" s="86"/>
      <c r="AB45" s="86"/>
      <c r="AC45" s="86"/>
      <c r="AD45" s="86"/>
      <c r="AE45" s="86"/>
      <c r="AF45" s="86"/>
      <c r="AG45" s="86"/>
      <c r="AH45" s="86"/>
      <c r="AI45" s="86"/>
      <c r="AJ45" s="86"/>
      <c r="AK45" s="86"/>
      <c r="AL45" s="87"/>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c r="CT45" s="86"/>
      <c r="CU45" s="86"/>
      <c r="CV45" s="86"/>
      <c r="CW45" s="86"/>
      <c r="CX45" s="86"/>
      <c r="CY45" s="86"/>
      <c r="CZ45" s="86"/>
      <c r="DA45" s="86"/>
      <c r="DB45" s="86"/>
      <c r="DC45" s="86"/>
      <c r="DD45" s="86"/>
      <c r="DE45" s="86"/>
      <c r="DF45" s="86"/>
      <c r="DG45" s="86"/>
      <c r="DH45" s="86"/>
      <c r="DI45" s="86"/>
      <c r="DJ45" s="86"/>
      <c r="DK45" s="86"/>
      <c r="DL45" s="86"/>
      <c r="DM45" s="86"/>
      <c r="DN45" s="86"/>
      <c r="DO45" s="86"/>
      <c r="DP45" s="86"/>
      <c r="DQ45" s="86"/>
      <c r="DR45" s="86"/>
      <c r="DS45" s="86"/>
      <c r="DT45" s="86"/>
      <c r="DU45" s="86"/>
      <c r="DV45" s="86"/>
      <c r="DW45" s="86"/>
      <c r="DX45" s="86"/>
      <c r="DY45" s="86"/>
      <c r="DZ45" s="86"/>
      <c r="EA45" s="87"/>
      <c r="EB45" s="87"/>
      <c r="EC45"/>
      <c r="ED45"/>
      <c r="EE45"/>
      <c r="EF45"/>
      <c r="EG45"/>
      <c r="EH45"/>
      <c r="EI45"/>
      <c r="EJ45"/>
      <c r="EK45"/>
      <c r="EL45" s="81"/>
      <c r="EM45"/>
      <c r="EN45"/>
      <c r="EO45"/>
      <c r="EP45"/>
      <c r="EQ45"/>
      <c r="ER45"/>
      <c r="ES45"/>
      <c r="ET45"/>
      <c r="EU45"/>
      <c r="EV45" s="81"/>
      <c r="EW45"/>
      <c r="EX45"/>
      <c r="EY45"/>
      <c r="EZ45"/>
      <c r="FA45"/>
      <c r="FB45"/>
      <c r="FC45"/>
      <c r="FD45"/>
      <c r="FE45"/>
      <c r="FF45" s="81"/>
      <c r="FG45" s="81"/>
      <c r="FH45"/>
      <c r="FI45"/>
      <c r="FJ45"/>
      <c r="FK45" s="81"/>
      <c r="FL45"/>
      <c r="FM45" s="81"/>
      <c r="FN45"/>
      <c r="FO45"/>
      <c r="FP45"/>
      <c r="FQ45"/>
      <c r="FR45"/>
      <c r="FS45"/>
      <c r="FT45"/>
      <c r="FU45" s="81"/>
      <c r="FV45" s="81"/>
      <c r="FW45"/>
      <c r="FX45"/>
      <c r="FY45"/>
      <c r="FZ45"/>
      <c r="GA45" s="81"/>
      <c r="GB45"/>
      <c r="GC45" s="81"/>
      <c r="GD45"/>
      <c r="GE45" s="81"/>
      <c r="GF45"/>
      <c r="GG45"/>
      <c r="GH45"/>
      <c r="GI45"/>
      <c r="GJ45"/>
      <c r="GK45"/>
      <c r="GL45"/>
      <c r="GM45"/>
      <c r="GN45" s="81"/>
      <c r="GO45"/>
      <c r="GP45"/>
      <c r="GQ45"/>
      <c r="GR45"/>
      <c r="GS45"/>
      <c r="GT45"/>
      <c r="GU45" s="81"/>
      <c r="GV45"/>
      <c r="GW45"/>
      <c r="GX45" s="81"/>
      <c r="GY45" s="81"/>
      <c r="GZ45"/>
      <c r="HA45"/>
      <c r="HB45"/>
      <c r="HC45"/>
      <c r="HD45"/>
      <c r="HE45"/>
      <c r="HF45"/>
      <c r="HG45"/>
      <c r="HH45"/>
      <c r="HI45"/>
      <c r="HJ45"/>
      <c r="HK45"/>
      <c r="HL45"/>
      <c r="HM45"/>
      <c r="HN45"/>
      <c r="HO45"/>
      <c r="HP45"/>
      <c r="HQ45"/>
      <c r="HR45"/>
      <c r="HS45"/>
      <c r="HT45"/>
      <c r="HU45" s="81"/>
      <c r="HV45"/>
      <c r="HW45"/>
      <c r="HX45"/>
      <c r="HY45" s="81"/>
      <c r="HZ45" s="81"/>
      <c r="IA45"/>
      <c r="IB45"/>
      <c r="IC45"/>
      <c r="ID45"/>
      <c r="IE45"/>
      <c r="IF45" s="81"/>
      <c r="IG45" s="81"/>
      <c r="IH45" s="81"/>
      <c r="II45"/>
      <c r="IJ45" s="81"/>
      <c r="IK45"/>
      <c r="IL45" s="81"/>
      <c r="IM45"/>
      <c r="IN45"/>
      <c r="IO45" s="80"/>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7.05" customHeight="1" x14ac:dyDescent="0.6">
      <c r="A46" s="17">
        <v>1993</v>
      </c>
      <c r="B46" s="82">
        <v>6133</v>
      </c>
      <c r="C46" s="82">
        <v>2291</v>
      </c>
      <c r="D46" s="82">
        <v>2513</v>
      </c>
      <c r="E46" s="82">
        <v>1117</v>
      </c>
      <c r="F46" s="82">
        <v>176</v>
      </c>
      <c r="G46" s="82">
        <v>36</v>
      </c>
      <c r="H46" s="83">
        <v>1.1010682286398199</v>
      </c>
      <c r="I46" s="84"/>
      <c r="J46" s="85"/>
      <c r="K46"/>
      <c r="L46"/>
      <c r="M46"/>
      <c r="N46"/>
      <c r="O46"/>
      <c r="P46" s="86"/>
      <c r="Q46" s="86"/>
      <c r="R46" s="86"/>
      <c r="S46" s="86"/>
      <c r="T46" s="86"/>
      <c r="U46" s="86"/>
      <c r="V46" s="86"/>
      <c r="W46" s="86"/>
      <c r="X46" s="86"/>
      <c r="Y46" s="86"/>
      <c r="Z46" s="86"/>
      <c r="AA46" s="86"/>
      <c r="AB46" s="86"/>
      <c r="AC46" s="86"/>
      <c r="AD46" s="86"/>
      <c r="AE46" s="86"/>
      <c r="AF46" s="86"/>
      <c r="AG46" s="86"/>
      <c r="AH46" s="86"/>
      <c r="AI46" s="86"/>
      <c r="AJ46" s="86"/>
      <c r="AK46" s="86"/>
      <c r="AL46" s="87"/>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c r="CT46" s="86"/>
      <c r="CU46" s="86"/>
      <c r="CV46" s="86"/>
      <c r="CW46" s="86"/>
      <c r="CX46" s="86"/>
      <c r="CY46" s="86"/>
      <c r="CZ46" s="86"/>
      <c r="DA46" s="86"/>
      <c r="DB46" s="86"/>
      <c r="DC46" s="86"/>
      <c r="DD46" s="86"/>
      <c r="DE46" s="86"/>
      <c r="DF46" s="86"/>
      <c r="DG46" s="86"/>
      <c r="DH46" s="86"/>
      <c r="DI46" s="86"/>
      <c r="DJ46" s="86"/>
      <c r="DK46" s="86"/>
      <c r="DL46" s="86"/>
      <c r="DM46" s="86"/>
      <c r="DN46" s="86"/>
      <c r="DO46" s="86"/>
      <c r="DP46" s="86"/>
      <c r="DQ46" s="86"/>
      <c r="DR46" s="86"/>
      <c r="DS46" s="86"/>
      <c r="DT46" s="86"/>
      <c r="DU46" s="86"/>
      <c r="DV46" s="86"/>
      <c r="DW46" s="86"/>
      <c r="DX46" s="86"/>
      <c r="DY46" s="86"/>
      <c r="DZ46" s="86"/>
      <c r="EA46" s="87"/>
      <c r="EB46" s="87"/>
      <c r="EC46"/>
      <c r="ED46"/>
      <c r="EE46"/>
      <c r="EF46"/>
      <c r="EG46"/>
      <c r="EH46"/>
      <c r="EI46"/>
      <c r="EJ46"/>
      <c r="EK46"/>
      <c r="EL46" s="81"/>
      <c r="EM46"/>
      <c r="EN46"/>
      <c r="EO46"/>
      <c r="EP46"/>
      <c r="EQ46"/>
      <c r="ER46"/>
      <c r="ES46"/>
      <c r="ET46"/>
      <c r="EU46"/>
      <c r="EV46" s="81"/>
      <c r="EW46"/>
      <c r="EX46"/>
      <c r="EY46"/>
      <c r="EZ46"/>
      <c r="FA46"/>
      <c r="FB46"/>
      <c r="FC46"/>
      <c r="FD46"/>
      <c r="FE46"/>
      <c r="FF46" s="81"/>
      <c r="FG46" s="81"/>
      <c r="FH46"/>
      <c r="FI46"/>
      <c r="FJ46"/>
      <c r="FK46" s="81"/>
      <c r="FL46"/>
      <c r="FM46" s="81"/>
      <c r="FN46"/>
      <c r="FO46"/>
      <c r="FP46"/>
      <c r="FQ46"/>
      <c r="FR46"/>
      <c r="FS46"/>
      <c r="FT46"/>
      <c r="FU46" s="81"/>
      <c r="FV46" s="81"/>
      <c r="FW46"/>
      <c r="FX46"/>
      <c r="FY46"/>
      <c r="FZ46"/>
      <c r="GA46" s="81"/>
      <c r="GB46"/>
      <c r="GC46" s="81"/>
      <c r="GD46"/>
      <c r="GE46" s="81"/>
      <c r="GF46"/>
      <c r="GG46"/>
      <c r="GH46"/>
      <c r="GI46"/>
      <c r="GJ46"/>
      <c r="GK46"/>
      <c r="GL46"/>
      <c r="GM46"/>
      <c r="GN46" s="81"/>
      <c r="GO46"/>
      <c r="GP46"/>
      <c r="GQ46"/>
      <c r="GR46"/>
      <c r="GS46"/>
      <c r="GT46"/>
      <c r="GU46" s="81"/>
      <c r="GV46"/>
      <c r="GW46"/>
      <c r="GX46" s="81"/>
      <c r="GY46" s="81"/>
      <c r="GZ46"/>
      <c r="HA46"/>
      <c r="HB46"/>
      <c r="HC46"/>
      <c r="HD46"/>
      <c r="HE46"/>
      <c r="HF46"/>
      <c r="HG46"/>
      <c r="HH46"/>
      <c r="HI46"/>
      <c r="HJ46"/>
      <c r="HK46"/>
      <c r="HL46"/>
      <c r="HM46"/>
      <c r="HN46"/>
      <c r="HO46"/>
      <c r="HP46"/>
      <c r="HQ46"/>
      <c r="HR46"/>
      <c r="HS46"/>
      <c r="HT46"/>
      <c r="HU46" s="81"/>
      <c r="HV46"/>
      <c r="HW46"/>
      <c r="HX46"/>
      <c r="HY46" s="81"/>
      <c r="HZ46" s="81"/>
      <c r="IA46"/>
      <c r="IB46"/>
      <c r="IC46"/>
      <c r="ID46"/>
      <c r="IE46"/>
      <c r="IF46" s="81"/>
      <c r="IG46" s="81"/>
      <c r="IH46" s="81"/>
      <c r="II46"/>
      <c r="IJ46" s="81"/>
      <c r="IK46"/>
      <c r="IL46" s="81"/>
      <c r="IM46"/>
      <c r="IN46"/>
      <c r="IO46" s="80"/>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7.05" customHeight="1" x14ac:dyDescent="0.6">
      <c r="A47" s="17">
        <v>1994</v>
      </c>
      <c r="B47" s="82">
        <v>6241</v>
      </c>
      <c r="C47" s="82">
        <v>2349</v>
      </c>
      <c r="D47" s="82">
        <v>2535</v>
      </c>
      <c r="E47" s="82">
        <v>1133</v>
      </c>
      <c r="F47" s="82">
        <v>186</v>
      </c>
      <c r="G47" s="82">
        <v>38</v>
      </c>
      <c r="H47" s="83">
        <v>1.1039538773567701</v>
      </c>
      <c r="I47" s="84"/>
      <c r="J47" s="85"/>
      <c r="K47"/>
      <c r="L47"/>
      <c r="M47"/>
      <c r="N47"/>
      <c r="O47"/>
      <c r="P47" s="86"/>
      <c r="Q47" s="86"/>
      <c r="R47" s="86"/>
      <c r="S47" s="86"/>
      <c r="T47" s="86"/>
      <c r="U47" s="86"/>
      <c r="V47" s="86"/>
      <c r="W47" s="86"/>
      <c r="X47" s="86"/>
      <c r="Y47" s="86"/>
      <c r="Z47" s="86"/>
      <c r="AA47" s="86"/>
      <c r="AB47" s="86"/>
      <c r="AC47" s="86"/>
      <c r="AD47" s="86"/>
      <c r="AE47" s="86"/>
      <c r="AF47" s="86"/>
      <c r="AG47" s="86"/>
      <c r="AH47" s="86"/>
      <c r="AI47" s="86"/>
      <c r="AJ47" s="86"/>
      <c r="AK47" s="86"/>
      <c r="AL47" s="87"/>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7"/>
      <c r="EB47" s="87"/>
      <c r="EC47"/>
      <c r="ED47"/>
      <c r="EE47"/>
      <c r="EF47"/>
      <c r="EG47"/>
      <c r="EH47"/>
      <c r="EI47"/>
      <c r="EJ47"/>
      <c r="EK47"/>
      <c r="EL47" s="81"/>
      <c r="EM47"/>
      <c r="EN47"/>
      <c r="EO47"/>
      <c r="EP47"/>
      <c r="EQ47"/>
      <c r="ER47"/>
      <c r="ES47"/>
      <c r="ET47"/>
      <c r="EU47"/>
      <c r="EV47" s="81"/>
      <c r="EW47"/>
      <c r="EX47"/>
      <c r="EY47"/>
      <c r="EZ47"/>
      <c r="FA47"/>
      <c r="FB47"/>
      <c r="FC47"/>
      <c r="FD47"/>
      <c r="FE47"/>
      <c r="FF47" s="81"/>
      <c r="FG47"/>
      <c r="FH47"/>
      <c r="FI47"/>
      <c r="FJ47"/>
      <c r="FK47" s="81"/>
      <c r="FL47"/>
      <c r="FM47" s="81"/>
      <c r="FN47"/>
      <c r="FO47"/>
      <c r="FP47"/>
      <c r="FQ47"/>
      <c r="FR47"/>
      <c r="FS47"/>
      <c r="FT47"/>
      <c r="FU47" s="81"/>
      <c r="FV47" s="81"/>
      <c r="FW47"/>
      <c r="FX47"/>
      <c r="FY47"/>
      <c r="FZ47"/>
      <c r="GA47" s="81"/>
      <c r="GB47"/>
      <c r="GC47" s="81"/>
      <c r="GD47"/>
      <c r="GE47" s="81"/>
      <c r="GF47"/>
      <c r="GG47"/>
      <c r="GH47"/>
      <c r="GI47"/>
      <c r="GJ47"/>
      <c r="GK47"/>
      <c r="GL47"/>
      <c r="GM47"/>
      <c r="GN47" s="81"/>
      <c r="GO47"/>
      <c r="GP47"/>
      <c r="GQ47"/>
      <c r="GR47"/>
      <c r="GS47"/>
      <c r="GT47"/>
      <c r="GU47" s="81"/>
      <c r="GV47"/>
      <c r="GW47"/>
      <c r="GX47" s="81"/>
      <c r="GY47" s="81"/>
      <c r="GZ47"/>
      <c r="HA47"/>
      <c r="HB47"/>
      <c r="HC47"/>
      <c r="HD47"/>
      <c r="HE47"/>
      <c r="HF47"/>
      <c r="HG47"/>
      <c r="HH47"/>
      <c r="HI47"/>
      <c r="HJ47"/>
      <c r="HK47"/>
      <c r="HL47"/>
      <c r="HM47"/>
      <c r="HN47"/>
      <c r="HO47"/>
      <c r="HP47"/>
      <c r="HQ47"/>
      <c r="HR47"/>
      <c r="HS47"/>
      <c r="HT47"/>
      <c r="HU47" s="81"/>
      <c r="HV47"/>
      <c r="HW47"/>
      <c r="HX47"/>
      <c r="HY47" s="81"/>
      <c r="HZ47" s="81"/>
      <c r="IA47"/>
      <c r="IB47"/>
      <c r="IC47"/>
      <c r="ID47"/>
      <c r="IE47"/>
      <c r="IF47" s="81"/>
      <c r="IG47" s="81"/>
      <c r="IH47" s="81"/>
      <c r="II47"/>
      <c r="IJ47" s="81"/>
      <c r="IK47"/>
      <c r="IL47" s="81"/>
      <c r="IM47"/>
      <c r="IN47"/>
      <c r="IO47" s="80"/>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7.05" customHeight="1" x14ac:dyDescent="0.6">
      <c r="A48" s="17">
        <v>1995</v>
      </c>
      <c r="B48" s="82">
        <v>6374</v>
      </c>
      <c r="C48" s="82">
        <v>2430</v>
      </c>
      <c r="D48" s="82">
        <v>2559</v>
      </c>
      <c r="E48" s="82">
        <v>1152</v>
      </c>
      <c r="F48" s="82">
        <v>197</v>
      </c>
      <c r="G48" s="82">
        <v>36</v>
      </c>
      <c r="H48" s="83">
        <v>1.11139724582064</v>
      </c>
      <c r="I48" s="84"/>
      <c r="J48" s="85"/>
      <c r="K48"/>
      <c r="L48"/>
      <c r="M48"/>
      <c r="N48"/>
      <c r="O48"/>
      <c r="P48" s="86"/>
      <c r="Q48" s="86"/>
      <c r="R48" s="86"/>
      <c r="S48" s="86"/>
      <c r="T48" s="86"/>
      <c r="U48" s="86"/>
      <c r="V48" s="86"/>
      <c r="W48" s="86"/>
      <c r="X48" s="86"/>
      <c r="Y48" s="86"/>
      <c r="Z48" s="86"/>
      <c r="AA48" s="86"/>
      <c r="AB48" s="86"/>
      <c r="AC48" s="86"/>
      <c r="AD48" s="86"/>
      <c r="AE48" s="86"/>
      <c r="AF48" s="86"/>
      <c r="AG48" s="86"/>
      <c r="AH48" s="86"/>
      <c r="AI48" s="86"/>
      <c r="AJ48" s="86"/>
      <c r="AK48" s="86"/>
      <c r="AL48" s="87"/>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7"/>
      <c r="EB48" s="87"/>
      <c r="EC48"/>
      <c r="ED48"/>
      <c r="EE48"/>
      <c r="EF48"/>
      <c r="EG48"/>
      <c r="EH48"/>
      <c r="EI48"/>
      <c r="EJ48"/>
      <c r="EK48"/>
      <c r="EL48" s="81"/>
      <c r="EM48"/>
      <c r="EN48"/>
      <c r="EO48"/>
      <c r="EP48"/>
      <c r="EQ48"/>
      <c r="ER48"/>
      <c r="ES48"/>
      <c r="ET48"/>
      <c r="EU48"/>
      <c r="EV48" s="81"/>
      <c r="EW48"/>
      <c r="EX48"/>
      <c r="EY48"/>
      <c r="EZ48"/>
      <c r="FA48"/>
      <c r="FB48"/>
      <c r="FC48"/>
      <c r="FD48"/>
      <c r="FE48"/>
      <c r="FF48" s="81"/>
      <c r="FG48"/>
      <c r="FH48"/>
      <c r="FI48"/>
      <c r="FJ48"/>
      <c r="FK48" s="81"/>
      <c r="FL48"/>
      <c r="FM48" s="81"/>
      <c r="FN48"/>
      <c r="FO48"/>
      <c r="FP48"/>
      <c r="FQ48"/>
      <c r="FR48"/>
      <c r="FS48"/>
      <c r="FT48"/>
      <c r="FU48" s="81"/>
      <c r="FV48" s="81"/>
      <c r="FW48"/>
      <c r="FX48"/>
      <c r="FY48"/>
      <c r="FZ48"/>
      <c r="GA48" s="81"/>
      <c r="GB48"/>
      <c r="GC48" s="81"/>
      <c r="GD48"/>
      <c r="GE48" s="81"/>
      <c r="GF48"/>
      <c r="GG48"/>
      <c r="GH48"/>
      <c r="GI48"/>
      <c r="GJ48"/>
      <c r="GK48"/>
      <c r="GL48"/>
      <c r="GM48"/>
      <c r="GN48" s="81"/>
      <c r="GO48"/>
      <c r="GP48"/>
      <c r="GQ48"/>
      <c r="GR48"/>
      <c r="GS48"/>
      <c r="GT48"/>
      <c r="GU48"/>
      <c r="GV48"/>
      <c r="GW48"/>
      <c r="GX48" s="81"/>
      <c r="GY48" s="81"/>
      <c r="GZ48"/>
      <c r="HA48"/>
      <c r="HB48"/>
      <c r="HC48"/>
      <c r="HD48"/>
      <c r="HE48"/>
      <c r="HF48"/>
      <c r="HG48"/>
      <c r="HH48"/>
      <c r="HI48"/>
      <c r="HJ48"/>
      <c r="HK48"/>
      <c r="HL48"/>
      <c r="HM48"/>
      <c r="HN48"/>
      <c r="HO48"/>
      <c r="HP48"/>
      <c r="HQ48"/>
      <c r="HR48"/>
      <c r="HS48"/>
      <c r="HT48"/>
      <c r="HU48" s="81"/>
      <c r="HV48"/>
      <c r="HW48"/>
      <c r="HX48"/>
      <c r="HY48" s="81"/>
      <c r="HZ48" s="81"/>
      <c r="IA48"/>
      <c r="IB48"/>
      <c r="IC48"/>
      <c r="ID48"/>
      <c r="IE48"/>
      <c r="IF48" s="81"/>
      <c r="IG48" s="81"/>
      <c r="IH48" s="81"/>
      <c r="II48"/>
      <c r="IJ48" s="81"/>
      <c r="IK48"/>
      <c r="IL48" s="81"/>
      <c r="IM48"/>
      <c r="IN48"/>
      <c r="IO48" s="80"/>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7.05" customHeight="1" x14ac:dyDescent="0.6">
      <c r="A49" s="17">
        <v>1996</v>
      </c>
      <c r="B49" s="82">
        <v>6524</v>
      </c>
      <c r="C49" s="82">
        <v>2458</v>
      </c>
      <c r="D49" s="82">
        <v>2626</v>
      </c>
      <c r="E49" s="82">
        <v>1200</v>
      </c>
      <c r="F49" s="82">
        <v>203</v>
      </c>
      <c r="G49" s="82">
        <v>37</v>
      </c>
      <c r="H49" s="83">
        <v>1.1218503684421699</v>
      </c>
      <c r="I49" s="84"/>
      <c r="J49" s="85"/>
      <c r="K49"/>
      <c r="L49"/>
      <c r="M49"/>
      <c r="N49"/>
      <c r="O49"/>
      <c r="P49" s="86"/>
      <c r="Q49" s="86"/>
      <c r="R49" s="86"/>
      <c r="S49" s="86"/>
      <c r="T49" s="86"/>
      <c r="U49" s="86"/>
      <c r="V49" s="86"/>
      <c r="W49" s="86"/>
      <c r="X49" s="86"/>
      <c r="Y49" s="86"/>
      <c r="Z49" s="86"/>
      <c r="AA49" s="86"/>
      <c r="AB49" s="86"/>
      <c r="AC49" s="86"/>
      <c r="AD49" s="86"/>
      <c r="AE49" s="86"/>
      <c r="AF49" s="86"/>
      <c r="AG49" s="86"/>
      <c r="AH49" s="86"/>
      <c r="AI49" s="86"/>
      <c r="AJ49" s="86"/>
      <c r="AK49" s="86"/>
      <c r="AL49" s="87"/>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7"/>
      <c r="EB49" s="87"/>
      <c r="EC49"/>
      <c r="ED49"/>
      <c r="EE49"/>
      <c r="EF49"/>
      <c r="EG49"/>
      <c r="EH49"/>
      <c r="EI49"/>
      <c r="EJ49"/>
      <c r="EK49"/>
      <c r="EL49" s="81"/>
      <c r="EM49"/>
      <c r="EN49"/>
      <c r="EO49"/>
      <c r="EP49"/>
      <c r="EQ49"/>
      <c r="ER49"/>
      <c r="ES49"/>
      <c r="ET49"/>
      <c r="EU49"/>
      <c r="EV49" s="81"/>
      <c r="EW49"/>
      <c r="EX49"/>
      <c r="EY49"/>
      <c r="EZ49"/>
      <c r="FA49"/>
      <c r="FB49"/>
      <c r="FC49"/>
      <c r="FD49"/>
      <c r="FE49"/>
      <c r="FF49" s="81"/>
      <c r="FG49"/>
      <c r="FH49"/>
      <c r="FI49"/>
      <c r="FJ49"/>
      <c r="FK49" s="81"/>
      <c r="FL49"/>
      <c r="FM49" s="81"/>
      <c r="FN49"/>
      <c r="FO49"/>
      <c r="FP49"/>
      <c r="FQ49"/>
      <c r="FR49"/>
      <c r="FS49"/>
      <c r="FT49"/>
      <c r="FU49" s="81"/>
      <c r="FV49" s="81"/>
      <c r="FW49"/>
      <c r="FX49"/>
      <c r="FY49"/>
      <c r="FZ49"/>
      <c r="GA49" s="81"/>
      <c r="GB49"/>
      <c r="GC49" s="81"/>
      <c r="GD49"/>
      <c r="GE49" s="81"/>
      <c r="GF49"/>
      <c r="GG49"/>
      <c r="GH49"/>
      <c r="GI49"/>
      <c r="GJ49"/>
      <c r="GK49"/>
      <c r="GL49"/>
      <c r="GM49"/>
      <c r="GN49" s="81"/>
      <c r="GO49"/>
      <c r="GP49"/>
      <c r="GQ49"/>
      <c r="GR49"/>
      <c r="GS49"/>
      <c r="GT49"/>
      <c r="GU49"/>
      <c r="GV49"/>
      <c r="GW49"/>
      <c r="GX49" s="81"/>
      <c r="GY49" s="81"/>
      <c r="GZ49"/>
      <c r="HA49"/>
      <c r="HB49"/>
      <c r="HC49"/>
      <c r="HD49"/>
      <c r="HE49"/>
      <c r="HF49"/>
      <c r="HG49"/>
      <c r="HH49"/>
      <c r="HI49"/>
      <c r="HJ49"/>
      <c r="HK49"/>
      <c r="HL49"/>
      <c r="HM49"/>
      <c r="HN49"/>
      <c r="HO49"/>
      <c r="HP49"/>
      <c r="HQ49"/>
      <c r="HR49"/>
      <c r="HS49"/>
      <c r="HT49"/>
      <c r="HU49" s="81"/>
      <c r="HV49"/>
      <c r="HW49"/>
      <c r="HX49"/>
      <c r="HY49" s="81"/>
      <c r="HZ49" s="81"/>
      <c r="IA49"/>
      <c r="IB49"/>
      <c r="IC49"/>
      <c r="ID49"/>
      <c r="IE49"/>
      <c r="IF49" s="81"/>
      <c r="IG49" s="81"/>
      <c r="IH49"/>
      <c r="II49"/>
      <c r="IJ49" s="81"/>
      <c r="IK49"/>
      <c r="IL49" s="81"/>
      <c r="IM49"/>
      <c r="IN49"/>
      <c r="IO49" s="80"/>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7.05" customHeight="1" x14ac:dyDescent="0.6">
      <c r="A50" s="17">
        <v>1997</v>
      </c>
      <c r="B50" s="82">
        <v>6624</v>
      </c>
      <c r="C50" s="82">
        <v>2483</v>
      </c>
      <c r="D50" s="82">
        <v>2698</v>
      </c>
      <c r="E50" s="82">
        <v>1196</v>
      </c>
      <c r="F50" s="82">
        <v>209</v>
      </c>
      <c r="G50" s="82">
        <v>38</v>
      </c>
      <c r="H50" s="83">
        <v>1.1238251932632199</v>
      </c>
      <c r="I50" s="84"/>
      <c r="J50" s="85"/>
      <c r="K50"/>
      <c r="L50"/>
      <c r="M50"/>
      <c r="N50"/>
      <c r="O50"/>
      <c r="P50" s="86"/>
      <c r="Q50" s="86"/>
      <c r="R50" s="86"/>
      <c r="S50" s="86"/>
      <c r="T50" s="86"/>
      <c r="U50" s="86"/>
      <c r="V50" s="86"/>
      <c r="W50" s="86"/>
      <c r="X50" s="86"/>
      <c r="Y50" s="86"/>
      <c r="Z50" s="86"/>
      <c r="AA50" s="86"/>
      <c r="AB50" s="86"/>
      <c r="AC50" s="86"/>
      <c r="AD50" s="86"/>
      <c r="AE50" s="86"/>
      <c r="AF50" s="86"/>
      <c r="AG50" s="86"/>
      <c r="AH50" s="86"/>
      <c r="AI50" s="86"/>
      <c r="AJ50" s="86"/>
      <c r="AK50" s="86"/>
      <c r="AL50" s="87"/>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c r="CT50" s="86"/>
      <c r="CU50" s="86"/>
      <c r="CV50" s="86"/>
      <c r="CW50" s="86"/>
      <c r="CX50" s="86"/>
      <c r="CY50" s="86"/>
      <c r="CZ50" s="86"/>
      <c r="DA50" s="86"/>
      <c r="DB50" s="86"/>
      <c r="DC50" s="86"/>
      <c r="DD50" s="86"/>
      <c r="DE50" s="86"/>
      <c r="DF50" s="86"/>
      <c r="DG50" s="86"/>
      <c r="DH50" s="86"/>
      <c r="DI50" s="86"/>
      <c r="DJ50" s="86"/>
      <c r="DK50" s="86"/>
      <c r="DL50" s="86"/>
      <c r="DM50" s="86"/>
      <c r="DN50" s="86"/>
      <c r="DO50" s="86"/>
      <c r="DP50" s="86"/>
      <c r="DQ50" s="86"/>
      <c r="DR50" s="86"/>
      <c r="DS50" s="86"/>
      <c r="DT50" s="86"/>
      <c r="DU50" s="86"/>
      <c r="DV50" s="86"/>
      <c r="DW50" s="86"/>
      <c r="DX50" s="86"/>
      <c r="DY50" s="86"/>
      <c r="DZ50" s="86"/>
      <c r="EA50" s="87"/>
      <c r="EB50" s="87"/>
      <c r="EC50"/>
      <c r="ED50"/>
      <c r="EE50"/>
      <c r="EF50"/>
      <c r="EG50"/>
      <c r="EH50"/>
      <c r="EI50"/>
      <c r="EJ50"/>
      <c r="EK50"/>
      <c r="EL50" s="81"/>
      <c r="EM50"/>
      <c r="EN50"/>
      <c r="EO50"/>
      <c r="EP50"/>
      <c r="EQ50"/>
      <c r="ER50"/>
      <c r="ES50"/>
      <c r="ET50"/>
      <c r="EU50"/>
      <c r="EV50" s="81"/>
      <c r="EW50"/>
      <c r="EX50"/>
      <c r="EY50"/>
      <c r="EZ50"/>
      <c r="FA50"/>
      <c r="FB50"/>
      <c r="FC50"/>
      <c r="FD50"/>
      <c r="FE50"/>
      <c r="FF50" s="81"/>
      <c r="FG50"/>
      <c r="FH50"/>
      <c r="FI50"/>
      <c r="FJ50"/>
      <c r="FK50" s="81"/>
      <c r="FL50"/>
      <c r="FM50" s="81"/>
      <c r="FN50"/>
      <c r="FO50"/>
      <c r="FP50"/>
      <c r="FQ50"/>
      <c r="FR50"/>
      <c r="FS50"/>
      <c r="FT50"/>
      <c r="FU50"/>
      <c r="FV50" s="81"/>
      <c r="FW50"/>
      <c r="FX50"/>
      <c r="FY50"/>
      <c r="FZ50"/>
      <c r="GA50" s="81"/>
      <c r="GB50"/>
      <c r="GC50" s="81"/>
      <c r="GD50"/>
      <c r="GE50" s="81"/>
      <c r="GF50"/>
      <c r="GG50"/>
      <c r="GH50"/>
      <c r="GI50"/>
      <c r="GJ50"/>
      <c r="GK50"/>
      <c r="GL50"/>
      <c r="GM50"/>
      <c r="GN50" s="81"/>
      <c r="GO50"/>
      <c r="GP50"/>
      <c r="GQ50"/>
      <c r="GR50"/>
      <c r="GS50"/>
      <c r="GT50"/>
      <c r="GU50"/>
      <c r="GV50"/>
      <c r="GW50"/>
      <c r="GX50" s="81"/>
      <c r="GY50" s="81"/>
      <c r="GZ50"/>
      <c r="HA50"/>
      <c r="HB50"/>
      <c r="HC50"/>
      <c r="HD50"/>
      <c r="HE50"/>
      <c r="HF50"/>
      <c r="HG50"/>
      <c r="HH50"/>
      <c r="HI50"/>
      <c r="HJ50"/>
      <c r="HK50"/>
      <c r="HL50"/>
      <c r="HM50"/>
      <c r="HN50"/>
      <c r="HO50"/>
      <c r="HP50"/>
      <c r="HQ50"/>
      <c r="HR50"/>
      <c r="HS50"/>
      <c r="HT50"/>
      <c r="HU50" s="81"/>
      <c r="HV50"/>
      <c r="HW50"/>
      <c r="HX50"/>
      <c r="HY50" s="81"/>
      <c r="HZ50" s="81"/>
      <c r="IA50"/>
      <c r="IB50"/>
      <c r="IC50"/>
      <c r="ID50"/>
      <c r="IE50"/>
      <c r="IF50" s="81"/>
      <c r="IG50" s="81"/>
      <c r="IH50"/>
      <c r="II50"/>
      <c r="IJ50" s="81"/>
      <c r="IK50"/>
      <c r="IL50" s="81"/>
      <c r="IM50"/>
      <c r="IN50"/>
      <c r="IO50" s="8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7.05" customHeight="1" x14ac:dyDescent="0.6">
      <c r="A51" s="17">
        <v>1998</v>
      </c>
      <c r="B51" s="82">
        <v>6610</v>
      </c>
      <c r="C51" s="82">
        <v>2379</v>
      </c>
      <c r="D51" s="82">
        <v>2762</v>
      </c>
      <c r="E51" s="82">
        <v>1225</v>
      </c>
      <c r="F51" s="82">
        <v>209</v>
      </c>
      <c r="G51" s="82">
        <v>35</v>
      </c>
      <c r="H51" s="83">
        <v>1.1068535993922499</v>
      </c>
      <c r="I51" s="84"/>
      <c r="J51" s="85"/>
      <c r="K51"/>
      <c r="L51"/>
      <c r="M51"/>
      <c r="N51"/>
      <c r="O51"/>
      <c r="P51" s="86"/>
      <c r="Q51" s="86"/>
      <c r="R51" s="86"/>
      <c r="S51" s="86"/>
      <c r="T51" s="86"/>
      <c r="U51" s="86"/>
      <c r="V51" s="86"/>
      <c r="W51" s="86"/>
      <c r="X51" s="86"/>
      <c r="Y51" s="86"/>
      <c r="Z51" s="86"/>
      <c r="AA51" s="86"/>
      <c r="AB51" s="86"/>
      <c r="AC51" s="86"/>
      <c r="AD51" s="86"/>
      <c r="AE51" s="86"/>
      <c r="AF51" s="86"/>
      <c r="AG51" s="86"/>
      <c r="AH51" s="86"/>
      <c r="AI51" s="86"/>
      <c r="AJ51" s="86"/>
      <c r="AK51" s="86"/>
      <c r="AL51" s="87"/>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c r="CT51" s="86"/>
      <c r="CU51" s="86"/>
      <c r="CV51" s="86"/>
      <c r="CW51" s="86"/>
      <c r="CX51" s="86"/>
      <c r="CY51" s="86"/>
      <c r="CZ51" s="86"/>
      <c r="DA51" s="86"/>
      <c r="DB51" s="86"/>
      <c r="DC51" s="86"/>
      <c r="DD51" s="86"/>
      <c r="DE51" s="86"/>
      <c r="DF51" s="86"/>
      <c r="DG51" s="86"/>
      <c r="DH51" s="86"/>
      <c r="DI51" s="86"/>
      <c r="DJ51" s="86"/>
      <c r="DK51" s="86"/>
      <c r="DL51" s="86"/>
      <c r="DM51" s="86"/>
      <c r="DN51" s="86"/>
      <c r="DO51" s="86"/>
      <c r="DP51" s="86"/>
      <c r="DQ51" s="86"/>
      <c r="DR51" s="86"/>
      <c r="DS51" s="86"/>
      <c r="DT51" s="86"/>
      <c r="DU51" s="86"/>
      <c r="DV51" s="86"/>
      <c r="DW51" s="86"/>
      <c r="DX51" s="86"/>
      <c r="DY51" s="86"/>
      <c r="DZ51" s="86"/>
      <c r="EA51" s="87"/>
      <c r="EB51" s="87"/>
      <c r="EC51"/>
      <c r="ED51"/>
      <c r="EE51"/>
      <c r="EF51"/>
      <c r="EG51"/>
      <c r="EH51"/>
      <c r="EI51"/>
      <c r="EJ51"/>
      <c r="EK51"/>
      <c r="EL51" s="81"/>
      <c r="EM51"/>
      <c r="EN51"/>
      <c r="EO51"/>
      <c r="EP51"/>
      <c r="EQ51"/>
      <c r="ER51"/>
      <c r="ES51"/>
      <c r="ET51"/>
      <c r="EU51"/>
      <c r="EV51" s="81"/>
      <c r="EW51"/>
      <c r="EX51"/>
      <c r="EY51"/>
      <c r="EZ51"/>
      <c r="FA51"/>
      <c r="FB51"/>
      <c r="FC51"/>
      <c r="FD51"/>
      <c r="FE51"/>
      <c r="FF51" s="81"/>
      <c r="FG51"/>
      <c r="FH51"/>
      <c r="FI51"/>
      <c r="FJ51"/>
      <c r="FK51" s="81"/>
      <c r="FL51"/>
      <c r="FM51" s="81"/>
      <c r="FN51"/>
      <c r="FO51"/>
      <c r="FP51"/>
      <c r="FQ51"/>
      <c r="FR51"/>
      <c r="FS51"/>
      <c r="FT51"/>
      <c r="FU51"/>
      <c r="FV51" s="81"/>
      <c r="FW51"/>
      <c r="FX51"/>
      <c r="FY51"/>
      <c r="FZ51"/>
      <c r="GA51" s="81"/>
      <c r="GB51"/>
      <c r="GC51" s="81"/>
      <c r="GD51"/>
      <c r="GE51" s="81"/>
      <c r="GF51"/>
      <c r="GG51"/>
      <c r="GH51"/>
      <c r="GI51"/>
      <c r="GJ51"/>
      <c r="GK51"/>
      <c r="GL51"/>
      <c r="GM51"/>
      <c r="GN51" s="81"/>
      <c r="GO51"/>
      <c r="GP51"/>
      <c r="GQ51"/>
      <c r="GR51"/>
      <c r="GS51"/>
      <c r="GT51"/>
      <c r="GU51"/>
      <c r="GV51"/>
      <c r="GW51"/>
      <c r="GX51" s="81"/>
      <c r="GY51" s="81"/>
      <c r="GZ51"/>
      <c r="HA51"/>
      <c r="HB51"/>
      <c r="HC51"/>
      <c r="HD51"/>
      <c r="HE51"/>
      <c r="HF51"/>
      <c r="HG51"/>
      <c r="HH51"/>
      <c r="HI51"/>
      <c r="HJ51"/>
      <c r="HK51"/>
      <c r="HL51"/>
      <c r="HM51"/>
      <c r="HN51"/>
      <c r="HO51"/>
      <c r="HP51"/>
      <c r="HQ51"/>
      <c r="HR51"/>
      <c r="HS51"/>
      <c r="HT51"/>
      <c r="HU51" s="81"/>
      <c r="HV51"/>
      <c r="HW51"/>
      <c r="HX51"/>
      <c r="HY51" s="81"/>
      <c r="HZ51" s="81"/>
      <c r="IA51"/>
      <c r="IB51"/>
      <c r="IC51"/>
      <c r="ID51"/>
      <c r="IE51"/>
      <c r="IF51" s="81"/>
      <c r="IG51" s="81"/>
      <c r="IH51"/>
      <c r="II51"/>
      <c r="IJ51" s="81"/>
      <c r="IK51"/>
      <c r="IL51" s="81"/>
      <c r="IM51"/>
      <c r="IN51"/>
      <c r="IO51" s="80"/>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7.05" customHeight="1" x14ac:dyDescent="0.6">
      <c r="A52" s="17">
        <v>1999</v>
      </c>
      <c r="B52" s="82">
        <v>6597</v>
      </c>
      <c r="C52" s="82">
        <v>2349</v>
      </c>
      <c r="D52" s="82">
        <v>2740</v>
      </c>
      <c r="E52" s="82">
        <v>1258</v>
      </c>
      <c r="F52" s="82">
        <v>217</v>
      </c>
      <c r="G52" s="82">
        <v>33</v>
      </c>
      <c r="H52" s="83">
        <v>1.0905564910789201</v>
      </c>
      <c r="I52" s="84"/>
      <c r="J52" s="85"/>
      <c r="K52"/>
      <c r="L52"/>
      <c r="M52"/>
      <c r="N52"/>
      <c r="O52"/>
      <c r="P52" s="86"/>
      <c r="Q52" s="86"/>
      <c r="R52" s="86"/>
      <c r="S52" s="86"/>
      <c r="T52" s="86"/>
      <c r="U52" s="86"/>
      <c r="V52" s="86"/>
      <c r="W52" s="86"/>
      <c r="X52" s="86"/>
      <c r="Y52" s="86"/>
      <c r="Z52" s="86"/>
      <c r="AA52" s="86"/>
      <c r="AB52" s="86"/>
      <c r="AC52" s="86"/>
      <c r="AD52" s="86"/>
      <c r="AE52" s="86"/>
      <c r="AF52" s="86"/>
      <c r="AG52" s="86"/>
      <c r="AH52" s="86"/>
      <c r="AI52" s="86"/>
      <c r="AJ52" s="86"/>
      <c r="AK52" s="86"/>
      <c r="AL52" s="87"/>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c r="CT52" s="86"/>
      <c r="CU52" s="86"/>
      <c r="CV52" s="86"/>
      <c r="CW52" s="86"/>
      <c r="CX52" s="86"/>
      <c r="CY52" s="86"/>
      <c r="CZ52" s="86"/>
      <c r="DA52" s="86"/>
      <c r="DB52" s="86"/>
      <c r="DC52" s="86"/>
      <c r="DD52" s="86"/>
      <c r="DE52" s="86"/>
      <c r="DF52" s="86"/>
      <c r="DG52" s="86"/>
      <c r="DH52" s="86"/>
      <c r="DI52" s="86"/>
      <c r="DJ52" s="86"/>
      <c r="DK52" s="86"/>
      <c r="DL52" s="86"/>
      <c r="DM52" s="86"/>
      <c r="DN52" s="86"/>
      <c r="DO52" s="86"/>
      <c r="DP52" s="86"/>
      <c r="DQ52" s="86"/>
      <c r="DR52" s="86"/>
      <c r="DS52" s="86"/>
      <c r="DT52" s="86"/>
      <c r="DU52" s="86"/>
      <c r="DV52" s="86"/>
      <c r="DW52" s="86"/>
      <c r="DX52" s="86"/>
      <c r="DY52" s="86"/>
      <c r="DZ52" s="86"/>
      <c r="EA52" s="87"/>
      <c r="EB52" s="87"/>
      <c r="EC52"/>
      <c r="ED52"/>
      <c r="EE52"/>
      <c r="EF52"/>
      <c r="EG52"/>
      <c r="EH52"/>
      <c r="EI52"/>
      <c r="EJ52"/>
      <c r="EK52"/>
      <c r="EL52" s="81"/>
      <c r="EM52"/>
      <c r="EN52"/>
      <c r="EO52"/>
      <c r="EP52"/>
      <c r="EQ52"/>
      <c r="ER52"/>
      <c r="ES52"/>
      <c r="ET52"/>
      <c r="EU52"/>
      <c r="EV52" s="81"/>
      <c r="EW52"/>
      <c r="EX52"/>
      <c r="EY52"/>
      <c r="EZ52"/>
      <c r="FA52"/>
      <c r="FB52"/>
      <c r="FC52"/>
      <c r="FD52"/>
      <c r="FE52"/>
      <c r="FF52" s="81"/>
      <c r="FG52"/>
      <c r="FH52"/>
      <c r="FI52"/>
      <c r="FJ52"/>
      <c r="FK52" s="81"/>
      <c r="FL52"/>
      <c r="FM52" s="81"/>
      <c r="FN52"/>
      <c r="FO52"/>
      <c r="FP52"/>
      <c r="FQ52"/>
      <c r="FR52"/>
      <c r="FS52"/>
      <c r="FT52"/>
      <c r="FU52"/>
      <c r="FV52" s="81"/>
      <c r="FW52"/>
      <c r="FX52"/>
      <c r="FY52"/>
      <c r="FZ52"/>
      <c r="GA52" s="81"/>
      <c r="GB52"/>
      <c r="GC52" s="81"/>
      <c r="GD52"/>
      <c r="GE52" s="81"/>
      <c r="GF52"/>
      <c r="GG52"/>
      <c r="GH52"/>
      <c r="GI52"/>
      <c r="GJ52"/>
      <c r="GK52"/>
      <c r="GL52"/>
      <c r="GM52"/>
      <c r="GN52" s="81"/>
      <c r="GO52"/>
      <c r="GP52"/>
      <c r="GQ52"/>
      <c r="GR52"/>
      <c r="GS52"/>
      <c r="GT52"/>
      <c r="GU52"/>
      <c r="GV52"/>
      <c r="GW52"/>
      <c r="GX52" s="81"/>
      <c r="GY52" s="81"/>
      <c r="GZ52"/>
      <c r="HA52"/>
      <c r="HB52"/>
      <c r="HC52"/>
      <c r="HD52"/>
      <c r="HE52"/>
      <c r="HF52"/>
      <c r="HG52"/>
      <c r="HH52"/>
      <c r="HI52"/>
      <c r="HJ52"/>
      <c r="HK52"/>
      <c r="HL52"/>
      <c r="HM52"/>
      <c r="HN52"/>
      <c r="HO52"/>
      <c r="HP52"/>
      <c r="HQ52"/>
      <c r="HR52"/>
      <c r="HS52"/>
      <c r="HT52"/>
      <c r="HU52" s="81"/>
      <c r="HV52"/>
      <c r="HW52"/>
      <c r="HX52"/>
      <c r="HY52" s="81"/>
      <c r="HZ52" s="81"/>
      <c r="IA52"/>
      <c r="IB52"/>
      <c r="IC52"/>
      <c r="ID52"/>
      <c r="IE52"/>
      <c r="IF52" s="81"/>
      <c r="IG52" s="81"/>
      <c r="IH52"/>
      <c r="II52"/>
      <c r="IJ52" s="81"/>
      <c r="IK52"/>
      <c r="IL52" s="81"/>
      <c r="IM52"/>
      <c r="IN52"/>
      <c r="IO52" s="80"/>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7.05" customHeight="1" x14ac:dyDescent="0.6">
      <c r="A53" s="17">
        <v>2000</v>
      </c>
      <c r="B53" s="82">
        <v>6763</v>
      </c>
      <c r="C53" s="82">
        <v>2363</v>
      </c>
      <c r="D53" s="82">
        <v>2843</v>
      </c>
      <c r="E53" s="82">
        <v>1285</v>
      </c>
      <c r="F53" s="82">
        <v>226</v>
      </c>
      <c r="G53" s="82">
        <v>45</v>
      </c>
      <c r="H53" s="83">
        <v>1.1038709204569199</v>
      </c>
      <c r="I53" s="84"/>
      <c r="J53" s="85"/>
      <c r="K53"/>
      <c r="L53"/>
      <c r="M53"/>
      <c r="N53"/>
      <c r="O53"/>
      <c r="P53" s="86"/>
      <c r="Q53" s="86"/>
      <c r="R53" s="86"/>
      <c r="S53" s="86"/>
      <c r="T53" s="86"/>
      <c r="U53" s="86"/>
      <c r="V53" s="86"/>
      <c r="W53" s="86"/>
      <c r="X53" s="86"/>
      <c r="Y53" s="86"/>
      <c r="Z53" s="86"/>
      <c r="AA53" s="86"/>
      <c r="AB53" s="86"/>
      <c r="AC53" s="86"/>
      <c r="AD53" s="86"/>
      <c r="AE53" s="86"/>
      <c r="AF53" s="86"/>
      <c r="AG53" s="86"/>
      <c r="AH53" s="86"/>
      <c r="AI53" s="86"/>
      <c r="AJ53" s="86"/>
      <c r="AK53" s="86"/>
      <c r="AL53" s="87"/>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c r="CT53" s="86"/>
      <c r="CU53" s="86"/>
      <c r="CV53" s="86"/>
      <c r="CW53" s="86"/>
      <c r="CX53" s="86"/>
      <c r="CY53" s="86"/>
      <c r="CZ53" s="86"/>
      <c r="DA53" s="86"/>
      <c r="DB53" s="86"/>
      <c r="DC53" s="86"/>
      <c r="DD53" s="86"/>
      <c r="DE53" s="86"/>
      <c r="DF53" s="86"/>
      <c r="DG53" s="86"/>
      <c r="DH53" s="86"/>
      <c r="DI53" s="86"/>
      <c r="DJ53" s="86"/>
      <c r="DK53" s="86"/>
      <c r="DL53" s="86"/>
      <c r="DM53" s="86"/>
      <c r="DN53" s="86"/>
      <c r="DO53" s="86"/>
      <c r="DP53" s="86"/>
      <c r="DQ53" s="86"/>
      <c r="DR53" s="86"/>
      <c r="DS53" s="86"/>
      <c r="DT53" s="86"/>
      <c r="DU53" s="86"/>
      <c r="DV53" s="86"/>
      <c r="DW53" s="86"/>
      <c r="DX53" s="86"/>
      <c r="DY53" s="86"/>
      <c r="DZ53" s="86"/>
      <c r="EA53" s="87"/>
      <c r="EB53" s="87"/>
      <c r="EC53"/>
      <c r="ED53"/>
      <c r="EE53"/>
      <c r="EF53"/>
      <c r="EG53"/>
      <c r="EH53"/>
      <c r="EI53"/>
      <c r="EJ53"/>
      <c r="EK53"/>
      <c r="EL53"/>
      <c r="EM53"/>
      <c r="EN53"/>
      <c r="EO53"/>
      <c r="EP53"/>
      <c r="EQ53"/>
      <c r="ER53"/>
      <c r="ES53"/>
      <c r="ET53"/>
      <c r="EU53"/>
      <c r="EV53" s="81"/>
      <c r="EW53"/>
      <c r="EX53"/>
      <c r="EY53"/>
      <c r="EZ53"/>
      <c r="FA53"/>
      <c r="FB53"/>
      <c r="FC53"/>
      <c r="FD53"/>
      <c r="FE53"/>
      <c r="FF53" s="81"/>
      <c r="FG53"/>
      <c r="FH53"/>
      <c r="FI53"/>
      <c r="FJ53"/>
      <c r="FK53" s="81"/>
      <c r="FL53"/>
      <c r="FM53" s="81"/>
      <c r="FN53"/>
      <c r="FO53"/>
      <c r="FP53"/>
      <c r="FQ53"/>
      <c r="FR53"/>
      <c r="FS53"/>
      <c r="FT53"/>
      <c r="FU53"/>
      <c r="FV53" s="81"/>
      <c r="FW53"/>
      <c r="FX53"/>
      <c r="FY53"/>
      <c r="FZ53"/>
      <c r="GA53" s="81"/>
      <c r="GB53"/>
      <c r="GC53" s="81"/>
      <c r="GD53"/>
      <c r="GE53" s="81"/>
      <c r="GF53"/>
      <c r="GG53"/>
      <c r="GH53"/>
      <c r="GI53"/>
      <c r="GJ53"/>
      <c r="GK53"/>
      <c r="GL53"/>
      <c r="GM53"/>
      <c r="GN53"/>
      <c r="GO53"/>
      <c r="GP53"/>
      <c r="GQ53"/>
      <c r="GR53"/>
      <c r="GS53"/>
      <c r="GT53"/>
      <c r="GU53"/>
      <c r="GV53"/>
      <c r="GW53"/>
      <c r="GX53" s="81"/>
      <c r="GY53" s="81"/>
      <c r="GZ53"/>
      <c r="HA53"/>
      <c r="HB53"/>
      <c r="HC53"/>
      <c r="HD53"/>
      <c r="HE53"/>
      <c r="HF53"/>
      <c r="HG53"/>
      <c r="HH53"/>
      <c r="HI53"/>
      <c r="HJ53"/>
      <c r="HK53"/>
      <c r="HL53"/>
      <c r="HM53"/>
      <c r="HN53"/>
      <c r="HO53"/>
      <c r="HP53"/>
      <c r="HQ53"/>
      <c r="HR53"/>
      <c r="HS53"/>
      <c r="HT53"/>
      <c r="HU53" s="81"/>
      <c r="HV53"/>
      <c r="HW53"/>
      <c r="HX53"/>
      <c r="HY53" s="81"/>
      <c r="HZ53" s="81"/>
      <c r="IA53"/>
      <c r="IB53"/>
      <c r="IC53"/>
      <c r="ID53"/>
      <c r="IE53"/>
      <c r="IF53" s="81"/>
      <c r="IG53" s="81"/>
      <c r="IH53"/>
      <c r="II53"/>
      <c r="IJ53" s="81"/>
      <c r="IK53"/>
      <c r="IL53" s="81"/>
      <c r="IM53" s="81"/>
      <c r="IN53"/>
      <c r="IO53" s="80"/>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7.05" customHeight="1" x14ac:dyDescent="0.6">
      <c r="A54" s="17">
        <v>2001</v>
      </c>
      <c r="B54" s="82">
        <v>6929</v>
      </c>
      <c r="C54" s="82">
        <v>2489</v>
      </c>
      <c r="D54" s="82">
        <v>2845</v>
      </c>
      <c r="E54" s="82">
        <v>1312</v>
      </c>
      <c r="F54" s="82">
        <v>237</v>
      </c>
      <c r="G54" s="82">
        <v>46</v>
      </c>
      <c r="H54" s="83">
        <v>1.11680415302938</v>
      </c>
      <c r="I54" s="84"/>
      <c r="J54" s="85"/>
      <c r="K54"/>
      <c r="L54"/>
      <c r="M54"/>
      <c r="N54"/>
      <c r="O54"/>
      <c r="P54" s="86"/>
      <c r="Q54" s="86"/>
      <c r="R54" s="86"/>
      <c r="S54" s="86"/>
      <c r="T54" s="86"/>
      <c r="U54" s="86"/>
      <c r="V54" s="86"/>
      <c r="W54" s="86"/>
      <c r="X54" s="86"/>
      <c r="Y54" s="86"/>
      <c r="Z54" s="86"/>
      <c r="AA54" s="86"/>
      <c r="AB54" s="86"/>
      <c r="AC54" s="86"/>
      <c r="AD54" s="86"/>
      <c r="AE54" s="86"/>
      <c r="AF54" s="86"/>
      <c r="AG54" s="86"/>
      <c r="AH54" s="86"/>
      <c r="AI54" s="86"/>
      <c r="AJ54" s="86"/>
      <c r="AK54" s="86"/>
      <c r="AL54" s="87"/>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c r="CT54" s="86"/>
      <c r="CU54" s="86"/>
      <c r="CV54" s="86"/>
      <c r="CW54" s="86"/>
      <c r="CX54" s="86"/>
      <c r="CY54" s="86"/>
      <c r="CZ54" s="86"/>
      <c r="DA54" s="86"/>
      <c r="DB54" s="86"/>
      <c r="DC54" s="86"/>
      <c r="DD54" s="86"/>
      <c r="DE54" s="86"/>
      <c r="DF54" s="86"/>
      <c r="DG54" s="86"/>
      <c r="DH54" s="86"/>
      <c r="DI54" s="86"/>
      <c r="DJ54" s="86"/>
      <c r="DK54" s="86"/>
      <c r="DL54" s="86"/>
      <c r="DM54" s="86"/>
      <c r="DN54" s="86"/>
      <c r="DO54" s="86"/>
      <c r="DP54" s="86"/>
      <c r="DQ54" s="86"/>
      <c r="DR54" s="86"/>
      <c r="DS54" s="86"/>
      <c r="DT54" s="86"/>
      <c r="DU54" s="86"/>
      <c r="DV54" s="86"/>
      <c r="DW54" s="86"/>
      <c r="DX54" s="86"/>
      <c r="DY54" s="86"/>
      <c r="DZ54" s="86"/>
      <c r="EA54" s="87"/>
      <c r="EB54" s="87"/>
      <c r="EC54"/>
      <c r="ED54"/>
      <c r="EE54"/>
      <c r="EF54"/>
      <c r="EG54"/>
      <c r="EH54"/>
      <c r="EI54"/>
      <c r="EJ54"/>
      <c r="EK54"/>
      <c r="EL54"/>
      <c r="EM54"/>
      <c r="EN54"/>
      <c r="EO54"/>
      <c r="EP54"/>
      <c r="EQ54"/>
      <c r="ER54"/>
      <c r="ES54"/>
      <c r="ET54"/>
      <c r="EU54"/>
      <c r="EV54" s="81"/>
      <c r="EW54"/>
      <c r="EX54"/>
      <c r="EY54"/>
      <c r="EZ54"/>
      <c r="FA54"/>
      <c r="FB54"/>
      <c r="FC54"/>
      <c r="FD54"/>
      <c r="FE54"/>
      <c r="FF54" s="81"/>
      <c r="FG54"/>
      <c r="FH54"/>
      <c r="FI54"/>
      <c r="FJ54"/>
      <c r="FK54" s="81"/>
      <c r="FL54"/>
      <c r="FM54" s="81"/>
      <c r="FN54"/>
      <c r="FO54"/>
      <c r="FP54"/>
      <c r="FQ54"/>
      <c r="FR54"/>
      <c r="FS54"/>
      <c r="FT54"/>
      <c r="FU54"/>
      <c r="FV54" s="81"/>
      <c r="FW54"/>
      <c r="FX54"/>
      <c r="FY54"/>
      <c r="FZ54"/>
      <c r="GA54" s="81"/>
      <c r="GB54"/>
      <c r="GC54" s="81"/>
      <c r="GD54"/>
      <c r="GE54" s="81"/>
      <c r="GF54"/>
      <c r="GG54"/>
      <c r="GH54"/>
      <c r="GI54"/>
      <c r="GJ54"/>
      <c r="GK54"/>
      <c r="GL54"/>
      <c r="GM54"/>
      <c r="GN54"/>
      <c r="GO54"/>
      <c r="GP54"/>
      <c r="GQ54"/>
      <c r="GR54"/>
      <c r="GS54"/>
      <c r="GT54"/>
      <c r="GU54"/>
      <c r="GV54"/>
      <c r="GW54"/>
      <c r="GX54" s="81"/>
      <c r="GY54" s="81"/>
      <c r="GZ54"/>
      <c r="HA54"/>
      <c r="HB54"/>
      <c r="HC54"/>
      <c r="HD54"/>
      <c r="HE54"/>
      <c r="HF54"/>
      <c r="HG54"/>
      <c r="HH54"/>
      <c r="HI54"/>
      <c r="HJ54"/>
      <c r="HK54"/>
      <c r="HL54"/>
      <c r="HM54"/>
      <c r="HN54"/>
      <c r="HO54"/>
      <c r="HP54"/>
      <c r="HQ54"/>
      <c r="HR54"/>
      <c r="HS54"/>
      <c r="HT54"/>
      <c r="HU54" s="81"/>
      <c r="HV54"/>
      <c r="HW54"/>
      <c r="HX54"/>
      <c r="HY54" s="81"/>
      <c r="HZ54" s="81"/>
      <c r="IA54"/>
      <c r="IB54"/>
      <c r="IC54"/>
      <c r="ID54"/>
      <c r="IE54"/>
      <c r="IF54" s="81"/>
      <c r="IG54" s="81"/>
      <c r="IH54"/>
      <c r="II54"/>
      <c r="IJ54" s="81"/>
      <c r="IK54"/>
      <c r="IL54" s="81"/>
      <c r="IM54" s="81"/>
      <c r="IN54"/>
      <c r="IO54" s="80"/>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7.05" customHeight="1" x14ac:dyDescent="0.6">
      <c r="A55" s="17">
        <v>2002</v>
      </c>
      <c r="B55" s="82">
        <v>6992</v>
      </c>
      <c r="C55" s="82">
        <v>2516</v>
      </c>
      <c r="D55" s="82">
        <v>2831</v>
      </c>
      <c r="E55" s="82">
        <v>1345</v>
      </c>
      <c r="F55" s="82">
        <v>252</v>
      </c>
      <c r="G55" s="82">
        <v>48</v>
      </c>
      <c r="H55" s="83">
        <v>1.1129678674029899</v>
      </c>
      <c r="I55" s="84"/>
      <c r="J55" s="85"/>
      <c r="K55"/>
      <c r="L55"/>
      <c r="M55"/>
      <c r="N55"/>
      <c r="O55"/>
      <c r="P55" s="86"/>
      <c r="Q55" s="86"/>
      <c r="R55" s="86"/>
      <c r="S55" s="86"/>
      <c r="T55" s="86"/>
      <c r="U55" s="86"/>
      <c r="V55" s="86"/>
      <c r="W55" s="86"/>
      <c r="X55" s="86"/>
      <c r="Y55" s="86"/>
      <c r="Z55" s="86"/>
      <c r="AA55" s="86"/>
      <c r="AB55" s="86"/>
      <c r="AC55" s="86"/>
      <c r="AD55" s="86"/>
      <c r="AE55" s="86"/>
      <c r="AF55" s="86"/>
      <c r="AG55" s="86"/>
      <c r="AH55" s="86"/>
      <c r="AI55" s="86"/>
      <c r="AJ55" s="86"/>
      <c r="AK55" s="86"/>
      <c r="AL55" s="87"/>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c r="CT55" s="86"/>
      <c r="CU55" s="86"/>
      <c r="CV55" s="86"/>
      <c r="CW55" s="86"/>
      <c r="CX55" s="86"/>
      <c r="CY55" s="86"/>
      <c r="CZ55" s="86"/>
      <c r="DA55" s="86"/>
      <c r="DB55" s="86"/>
      <c r="DC55" s="86"/>
      <c r="DD55" s="86"/>
      <c r="DE55" s="86"/>
      <c r="DF55" s="86"/>
      <c r="DG55" s="86"/>
      <c r="DH55" s="86"/>
      <c r="DI55" s="86"/>
      <c r="DJ55" s="86"/>
      <c r="DK55" s="86"/>
      <c r="DL55" s="86"/>
      <c r="DM55" s="86"/>
      <c r="DN55" s="86"/>
      <c r="DO55" s="86"/>
      <c r="DP55" s="86"/>
      <c r="DQ55" s="86"/>
      <c r="DR55" s="86"/>
      <c r="DS55" s="86"/>
      <c r="DT55" s="86"/>
      <c r="DU55" s="86"/>
      <c r="DV55" s="86"/>
      <c r="DW55" s="86"/>
      <c r="DX55" s="86"/>
      <c r="DY55" s="86"/>
      <c r="DZ55" s="86"/>
      <c r="EA55" s="87"/>
      <c r="EB55" s="87"/>
      <c r="EC55"/>
      <c r="ED55"/>
      <c r="EE55"/>
      <c r="EF55"/>
      <c r="EG55"/>
      <c r="EH55"/>
      <c r="EI55"/>
      <c r="EJ55"/>
      <c r="EK55"/>
      <c r="EL55"/>
      <c r="EM55"/>
      <c r="EN55"/>
      <c r="EO55"/>
      <c r="EP55"/>
      <c r="EQ55"/>
      <c r="ER55"/>
      <c r="ES55"/>
      <c r="ET55"/>
      <c r="EU55"/>
      <c r="EV55" s="81"/>
      <c r="EW55"/>
      <c r="EX55"/>
      <c r="EY55"/>
      <c r="EZ55"/>
      <c r="FA55"/>
      <c r="FB55"/>
      <c r="FC55"/>
      <c r="FD55"/>
      <c r="FE55"/>
      <c r="FF55" s="81"/>
      <c r="FG55"/>
      <c r="FH55"/>
      <c r="FI55"/>
      <c r="FJ55"/>
      <c r="FK55" s="81"/>
      <c r="FL55"/>
      <c r="FM55" s="81"/>
      <c r="FN55"/>
      <c r="FO55"/>
      <c r="FP55"/>
      <c r="FQ55"/>
      <c r="FR55"/>
      <c r="FS55"/>
      <c r="FT55"/>
      <c r="FU55"/>
      <c r="FV55" s="81"/>
      <c r="FW55"/>
      <c r="FX55"/>
      <c r="FY55"/>
      <c r="FZ55"/>
      <c r="GA55" s="81"/>
      <c r="GB55"/>
      <c r="GC55" s="81"/>
      <c r="GD55"/>
      <c r="GE55" s="81"/>
      <c r="GF55"/>
      <c r="GG55"/>
      <c r="GH55"/>
      <c r="GI55"/>
      <c r="GJ55"/>
      <c r="GK55"/>
      <c r="GL55"/>
      <c r="GM55"/>
      <c r="GN55"/>
      <c r="GO55"/>
      <c r="GP55"/>
      <c r="GQ55"/>
      <c r="GR55"/>
      <c r="GS55"/>
      <c r="GT55"/>
      <c r="GU55"/>
      <c r="GV55"/>
      <c r="GW55"/>
      <c r="GX55" s="81"/>
      <c r="GY55" s="81"/>
      <c r="GZ55"/>
      <c r="HA55"/>
      <c r="HB55"/>
      <c r="HC55"/>
      <c r="HD55"/>
      <c r="HE55"/>
      <c r="HF55"/>
      <c r="HG55"/>
      <c r="HH55"/>
      <c r="HI55"/>
      <c r="HJ55"/>
      <c r="HK55"/>
      <c r="HL55"/>
      <c r="HM55"/>
      <c r="HN55"/>
      <c r="HO55"/>
      <c r="HP55"/>
      <c r="HQ55"/>
      <c r="HR55"/>
      <c r="HS55"/>
      <c r="HT55"/>
      <c r="HU55" s="81"/>
      <c r="HV55"/>
      <c r="HW55"/>
      <c r="HX55"/>
      <c r="HY55" s="81"/>
      <c r="HZ55" s="81"/>
      <c r="IA55"/>
      <c r="IB55"/>
      <c r="IC55"/>
      <c r="ID55"/>
      <c r="IE55"/>
      <c r="IF55" s="81"/>
      <c r="IG55" s="81"/>
      <c r="IH55"/>
      <c r="II55"/>
      <c r="IJ55" s="81"/>
      <c r="IK55"/>
      <c r="IL55" s="81"/>
      <c r="IM55" s="81"/>
      <c r="IN55"/>
      <c r="IO55" s="80"/>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7.05" customHeight="1" x14ac:dyDescent="0.6">
      <c r="A56" s="17">
        <v>2003</v>
      </c>
      <c r="B56" s="82">
        <v>7405</v>
      </c>
      <c r="C56" s="82">
        <v>2735</v>
      </c>
      <c r="D56" s="82">
        <v>2957</v>
      </c>
      <c r="E56" s="82">
        <v>1390</v>
      </c>
      <c r="F56" s="82">
        <v>276</v>
      </c>
      <c r="G56" s="82">
        <v>47</v>
      </c>
      <c r="H56" s="83">
        <v>1.16416820427687</v>
      </c>
      <c r="I56" s="84"/>
      <c r="J56" s="85"/>
      <c r="K56"/>
      <c r="L56"/>
      <c r="M56"/>
      <c r="N56"/>
      <c r="O56"/>
      <c r="P56" s="86"/>
      <c r="Q56" s="86"/>
      <c r="R56" s="86"/>
      <c r="S56" s="86"/>
      <c r="T56" s="86"/>
      <c r="U56" s="86"/>
      <c r="V56" s="86"/>
      <c r="W56" s="86"/>
      <c r="X56" s="86"/>
      <c r="Y56" s="86"/>
      <c r="Z56" s="86"/>
      <c r="AA56" s="86"/>
      <c r="AB56" s="86"/>
      <c r="AC56" s="86"/>
      <c r="AD56" s="86"/>
      <c r="AE56" s="86"/>
      <c r="AF56" s="86"/>
      <c r="AG56" s="86"/>
      <c r="AH56" s="86"/>
      <c r="AI56" s="86"/>
      <c r="AJ56" s="86"/>
      <c r="AK56" s="86"/>
      <c r="AL56" s="87"/>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c r="CT56" s="86"/>
      <c r="CU56" s="86"/>
      <c r="CV56" s="86"/>
      <c r="CW56" s="86"/>
      <c r="CX56" s="86"/>
      <c r="CY56" s="86"/>
      <c r="CZ56" s="86"/>
      <c r="DA56" s="86"/>
      <c r="DB56" s="86"/>
      <c r="DC56" s="86"/>
      <c r="DD56" s="86"/>
      <c r="DE56" s="86"/>
      <c r="DF56" s="86"/>
      <c r="DG56" s="86"/>
      <c r="DH56" s="86"/>
      <c r="DI56" s="86"/>
      <c r="DJ56" s="86"/>
      <c r="DK56" s="86"/>
      <c r="DL56" s="86"/>
      <c r="DM56" s="86"/>
      <c r="DN56" s="86"/>
      <c r="DO56" s="86"/>
      <c r="DP56" s="86"/>
      <c r="DQ56" s="86"/>
      <c r="DR56" s="86"/>
      <c r="DS56" s="86"/>
      <c r="DT56" s="86"/>
      <c r="DU56" s="86"/>
      <c r="DV56" s="86"/>
      <c r="DW56" s="86"/>
      <c r="DX56" s="86"/>
      <c r="DY56" s="86"/>
      <c r="DZ56" s="86"/>
      <c r="EA56" s="87"/>
      <c r="EB56" s="87"/>
      <c r="EC56"/>
      <c r="ED56"/>
      <c r="EE56"/>
      <c r="EF56"/>
      <c r="EG56"/>
      <c r="EH56"/>
      <c r="EI56"/>
      <c r="EJ56"/>
      <c r="EK56"/>
      <c r="EL56"/>
      <c r="EM56"/>
      <c r="EN56"/>
      <c r="EO56"/>
      <c r="EP56"/>
      <c r="EQ56"/>
      <c r="ER56"/>
      <c r="ES56"/>
      <c r="ET56"/>
      <c r="EU56"/>
      <c r="EV56" s="81"/>
      <c r="EW56"/>
      <c r="EX56"/>
      <c r="EY56"/>
      <c r="EZ56"/>
      <c r="FA56"/>
      <c r="FB56"/>
      <c r="FC56"/>
      <c r="FD56"/>
      <c r="FE56"/>
      <c r="FF56" s="81"/>
      <c r="FG56"/>
      <c r="FH56"/>
      <c r="FI56"/>
      <c r="FJ56"/>
      <c r="FK56" s="81"/>
      <c r="FL56"/>
      <c r="FM56" s="81"/>
      <c r="FN56"/>
      <c r="FO56"/>
      <c r="FP56"/>
      <c r="FQ56"/>
      <c r="FR56"/>
      <c r="FS56"/>
      <c r="FT56"/>
      <c r="FU56"/>
      <c r="FV56" s="81"/>
      <c r="FW56"/>
      <c r="FX56"/>
      <c r="FY56"/>
      <c r="FZ56"/>
      <c r="GA56" s="81"/>
      <c r="GB56"/>
      <c r="GC56" s="81"/>
      <c r="GD56"/>
      <c r="GE56" s="81"/>
      <c r="GF56"/>
      <c r="GG56"/>
      <c r="GH56"/>
      <c r="GI56"/>
      <c r="GJ56"/>
      <c r="GK56"/>
      <c r="GL56"/>
      <c r="GM56"/>
      <c r="GN56"/>
      <c r="GO56"/>
      <c r="GP56"/>
      <c r="GQ56"/>
      <c r="GR56"/>
      <c r="GS56"/>
      <c r="GT56"/>
      <c r="GU56"/>
      <c r="GV56"/>
      <c r="GW56"/>
      <c r="GX56" s="81"/>
      <c r="GY56" s="81"/>
      <c r="GZ56"/>
      <c r="HA56"/>
      <c r="HB56"/>
      <c r="HC56"/>
      <c r="HD56"/>
      <c r="HE56"/>
      <c r="HF56"/>
      <c r="HG56"/>
      <c r="HH56"/>
      <c r="HI56"/>
      <c r="HJ56"/>
      <c r="HK56"/>
      <c r="HL56"/>
      <c r="HM56"/>
      <c r="HN56"/>
      <c r="HO56"/>
      <c r="HP56"/>
      <c r="HQ56"/>
      <c r="HR56"/>
      <c r="HS56"/>
      <c r="HT56"/>
      <c r="HU56" s="81"/>
      <c r="HV56"/>
      <c r="HW56"/>
      <c r="HX56"/>
      <c r="HY56" s="81"/>
      <c r="HZ56" s="81"/>
      <c r="IA56"/>
      <c r="IB56"/>
      <c r="IC56"/>
      <c r="ID56"/>
      <c r="IE56"/>
      <c r="IF56" s="81"/>
      <c r="IG56" s="81"/>
      <c r="IH56"/>
      <c r="II56"/>
      <c r="IJ56" s="81"/>
      <c r="IK56"/>
      <c r="IL56" s="81"/>
      <c r="IM56" s="81"/>
      <c r="IN56"/>
      <c r="IO56" s="80"/>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7.05" customHeight="1" x14ac:dyDescent="0.6">
      <c r="A57" s="17">
        <v>2004</v>
      </c>
      <c r="B57" s="82">
        <v>7784</v>
      </c>
      <c r="C57" s="82">
        <v>2948</v>
      </c>
      <c r="D57" s="82">
        <v>3050</v>
      </c>
      <c r="E57" s="82">
        <v>1435</v>
      </c>
      <c r="F57" s="82">
        <v>298</v>
      </c>
      <c r="G57" s="82">
        <v>53</v>
      </c>
      <c r="H57" s="83">
        <v>1.2087252306563001</v>
      </c>
      <c r="I57" s="84"/>
      <c r="J57" s="85"/>
      <c r="K57"/>
      <c r="L57"/>
      <c r="M57"/>
      <c r="N57"/>
      <c r="O57"/>
      <c r="P57" s="86"/>
      <c r="Q57" s="86"/>
      <c r="R57" s="86"/>
      <c r="S57" s="86"/>
      <c r="T57" s="86"/>
      <c r="U57" s="86"/>
      <c r="V57" s="86"/>
      <c r="W57" s="86"/>
      <c r="X57" s="86"/>
      <c r="Y57" s="86"/>
      <c r="Z57" s="86"/>
      <c r="AA57" s="86"/>
      <c r="AB57" s="86"/>
      <c r="AC57" s="86"/>
      <c r="AD57" s="86"/>
      <c r="AE57" s="86"/>
      <c r="AF57" s="86"/>
      <c r="AG57" s="86"/>
      <c r="AH57" s="86"/>
      <c r="AI57" s="86"/>
      <c r="AJ57" s="86"/>
      <c r="AK57" s="86"/>
      <c r="AL57" s="87"/>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c r="CT57" s="86"/>
      <c r="CU57" s="86"/>
      <c r="CV57" s="86"/>
      <c r="CW57" s="86"/>
      <c r="CX57" s="86"/>
      <c r="CY57" s="86"/>
      <c r="CZ57" s="86"/>
      <c r="DA57" s="86"/>
      <c r="DB57" s="86"/>
      <c r="DC57" s="86"/>
      <c r="DD57" s="86"/>
      <c r="DE57" s="86"/>
      <c r="DF57" s="86"/>
      <c r="DG57" s="86"/>
      <c r="DH57" s="86"/>
      <c r="DI57" s="86"/>
      <c r="DJ57" s="86"/>
      <c r="DK57" s="86"/>
      <c r="DL57" s="86"/>
      <c r="DM57" s="86"/>
      <c r="DN57" s="86"/>
      <c r="DO57" s="86"/>
      <c r="DP57" s="86"/>
      <c r="DQ57" s="86"/>
      <c r="DR57" s="86"/>
      <c r="DS57" s="86"/>
      <c r="DT57" s="86"/>
      <c r="DU57" s="86"/>
      <c r="DV57" s="86"/>
      <c r="DW57" s="86"/>
      <c r="DX57" s="86"/>
      <c r="DY57" s="86"/>
      <c r="DZ57" s="86"/>
      <c r="EA57" s="87"/>
      <c r="EB57" s="87"/>
      <c r="EC57" s="81"/>
      <c r="ED57" s="81"/>
      <c r="EE57" s="81"/>
      <c r="EF57" s="81"/>
      <c r="EG57" s="81"/>
      <c r="EH57" s="81"/>
      <c r="EI57"/>
      <c r="EJ57" s="81"/>
      <c r="EK57" s="81"/>
      <c r="EL57" s="81"/>
      <c r="EM57" s="81"/>
      <c r="EN57" s="81"/>
      <c r="EO57" s="81"/>
      <c r="EP57" s="81"/>
      <c r="EQ57" s="81"/>
      <c r="ER57" s="81"/>
      <c r="ES57" s="81"/>
      <c r="ET57"/>
      <c r="EU57" s="81"/>
      <c r="EV57" s="81"/>
      <c r="EW57" s="81"/>
      <c r="EX57" s="81"/>
      <c r="EY57" s="81"/>
      <c r="EZ57"/>
      <c r="FA57" s="81"/>
      <c r="FB57" s="81"/>
      <c r="FC57" s="81"/>
      <c r="FD57" s="81"/>
      <c r="FE57"/>
      <c r="FF57" s="81"/>
      <c r="FG57" s="81"/>
      <c r="FH57" s="81"/>
      <c r="FI57" s="81"/>
      <c r="FJ57"/>
      <c r="FK57" s="81"/>
      <c r="FL57" s="81"/>
      <c r="FM57" s="81"/>
      <c r="FN57" s="81"/>
      <c r="FO57" s="81"/>
      <c r="FP57"/>
      <c r="FQ57"/>
      <c r="FR57"/>
      <c r="FS57"/>
      <c r="FT57" s="81"/>
      <c r="FU57" s="81"/>
      <c r="FV57" s="81"/>
      <c r="FW57"/>
      <c r="FX57" s="81"/>
      <c r="FY57"/>
      <c r="FZ57"/>
      <c r="GA57" s="81"/>
      <c r="GB57" s="81"/>
      <c r="GC57" s="81"/>
      <c r="GD57" s="81"/>
      <c r="GE57" s="81"/>
      <c r="GF57" s="81"/>
      <c r="GG57" s="81"/>
      <c r="GH57" s="81"/>
      <c r="GI57" s="81"/>
      <c r="GJ57" s="81"/>
      <c r="GK57" s="81"/>
      <c r="GL57"/>
      <c r="GM57" s="81"/>
      <c r="GN57" s="81"/>
      <c r="GO57" s="81"/>
      <c r="GP57" s="81"/>
      <c r="GQ57"/>
      <c r="GR57"/>
      <c r="GS57"/>
      <c r="GT57" s="81"/>
      <c r="GU57" s="81"/>
      <c r="GV57"/>
      <c r="GW57" s="81"/>
      <c r="GX57" s="81"/>
      <c r="GY57" s="81"/>
      <c r="GZ57"/>
      <c r="HA57" s="81"/>
      <c r="HB57" s="81"/>
      <c r="HC57" s="81"/>
      <c r="HD57" s="81"/>
      <c r="HE57"/>
      <c r="HF57"/>
      <c r="HG57" s="81"/>
      <c r="HH57" s="81"/>
      <c r="HI57"/>
      <c r="HJ57" s="81"/>
      <c r="HK57" s="81"/>
      <c r="HL57"/>
      <c r="HM57"/>
      <c r="HN57" s="81"/>
      <c r="HO57"/>
      <c r="HP57"/>
      <c r="HQ57" s="81"/>
      <c r="HR57" s="81"/>
      <c r="HS57"/>
      <c r="HT57" s="81"/>
      <c r="HU57" s="81"/>
      <c r="HV57"/>
      <c r="HW57"/>
      <c r="HX57" s="81"/>
      <c r="HY57" s="81"/>
      <c r="HZ57" s="81"/>
      <c r="IA57"/>
      <c r="IB57" s="81"/>
      <c r="IC57" s="81"/>
      <c r="ID57"/>
      <c r="IE57"/>
      <c r="IF57" s="81"/>
      <c r="IG57" s="81"/>
      <c r="IH57" s="81"/>
      <c r="II57" s="81"/>
      <c r="IJ57" s="81"/>
      <c r="IK57" s="81"/>
      <c r="IL57" s="81"/>
      <c r="IM57" s="81"/>
      <c r="IN57" s="81"/>
      <c r="IO57" s="80"/>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7.05" customHeight="1" x14ac:dyDescent="0.6">
      <c r="A58" s="17">
        <v>2005</v>
      </c>
      <c r="B58" s="82">
        <v>8076</v>
      </c>
      <c r="C58" s="82">
        <v>3146</v>
      </c>
      <c r="D58" s="82">
        <v>3075</v>
      </c>
      <c r="E58" s="82">
        <v>1477</v>
      </c>
      <c r="F58" s="82">
        <v>320</v>
      </c>
      <c r="G58" s="82">
        <v>59</v>
      </c>
      <c r="H58" s="83">
        <v>1.2387194907519301</v>
      </c>
      <c r="I58" s="84"/>
      <c r="J58" s="85"/>
      <c r="K58"/>
      <c r="L58"/>
      <c r="M58"/>
      <c r="N58"/>
      <c r="O58"/>
      <c r="P58" s="86"/>
      <c r="Q58" s="86"/>
      <c r="R58" s="86"/>
      <c r="S58" s="86"/>
      <c r="T58" s="86"/>
      <c r="U58" s="86"/>
      <c r="V58" s="86"/>
      <c r="W58" s="86"/>
      <c r="X58" s="86"/>
      <c r="Y58" s="86"/>
      <c r="Z58" s="86"/>
      <c r="AA58" s="86"/>
      <c r="AB58" s="86"/>
      <c r="AC58" s="86"/>
      <c r="AD58" s="86"/>
      <c r="AE58" s="86"/>
      <c r="AF58" s="86"/>
      <c r="AG58" s="86"/>
      <c r="AH58" s="86"/>
      <c r="AI58" s="86"/>
      <c r="AJ58" s="86"/>
      <c r="AK58" s="86"/>
      <c r="AL58" s="87"/>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c r="CT58" s="86"/>
      <c r="CU58" s="86"/>
      <c r="CV58" s="86"/>
      <c r="CW58" s="86"/>
      <c r="CX58" s="86"/>
      <c r="CY58" s="86"/>
      <c r="CZ58" s="86"/>
      <c r="DA58" s="86"/>
      <c r="DB58" s="86"/>
      <c r="DC58" s="86"/>
      <c r="DD58" s="86"/>
      <c r="DE58" s="86"/>
      <c r="DF58" s="86"/>
      <c r="DG58" s="86"/>
      <c r="DH58" s="86"/>
      <c r="DI58" s="86"/>
      <c r="DJ58" s="86"/>
      <c r="DK58" s="86"/>
      <c r="DL58" s="86"/>
      <c r="DM58" s="86"/>
      <c r="DN58" s="86"/>
      <c r="DO58" s="86"/>
      <c r="DP58" s="86"/>
      <c r="DQ58" s="86"/>
      <c r="DR58" s="86"/>
      <c r="DS58" s="86"/>
      <c r="DT58" s="86"/>
      <c r="DU58" s="86"/>
      <c r="DV58" s="86"/>
      <c r="DW58" s="86"/>
      <c r="DX58" s="86"/>
      <c r="DY58" s="86"/>
      <c r="DZ58" s="86"/>
      <c r="EA58" s="87"/>
      <c r="EB58" s="87"/>
      <c r="EC58" s="81"/>
      <c r="ED58" s="81"/>
      <c r="EE58" s="81"/>
      <c r="EF58" s="81"/>
      <c r="EG58" s="81"/>
      <c r="EH58" s="81"/>
      <c r="EI58"/>
      <c r="EJ58" s="81"/>
      <c r="EK58" s="81"/>
      <c r="EL58" s="81"/>
      <c r="EM58" s="81"/>
      <c r="EN58" s="81"/>
      <c r="EO58" s="81"/>
      <c r="EP58" s="81"/>
      <c r="EQ58" s="81"/>
      <c r="ER58" s="81"/>
      <c r="ES58" s="81"/>
      <c r="ET58"/>
      <c r="EU58" s="81"/>
      <c r="EV58" s="81"/>
      <c r="EW58" s="81"/>
      <c r="EX58" s="81"/>
      <c r="EY58" s="81"/>
      <c r="EZ58"/>
      <c r="FA58" s="81"/>
      <c r="FB58" s="81"/>
      <c r="FC58" s="81"/>
      <c r="FD58" s="81"/>
      <c r="FE58"/>
      <c r="FF58" s="81"/>
      <c r="FG58" s="81"/>
      <c r="FH58" s="81"/>
      <c r="FI58" s="81"/>
      <c r="FJ58"/>
      <c r="FK58" s="81"/>
      <c r="FL58" s="81"/>
      <c r="FM58" s="81"/>
      <c r="FN58" s="81"/>
      <c r="FO58" s="81"/>
      <c r="FP58"/>
      <c r="FQ58"/>
      <c r="FR58"/>
      <c r="FS58"/>
      <c r="FT58" s="81"/>
      <c r="FU58" s="81"/>
      <c r="FV58" s="81"/>
      <c r="FW58"/>
      <c r="FX58" s="81"/>
      <c r="FY58"/>
      <c r="FZ58"/>
      <c r="GA58" s="81"/>
      <c r="GB58" s="81"/>
      <c r="GC58" s="81"/>
      <c r="GD58" s="81"/>
      <c r="GE58" s="81"/>
      <c r="GF58" s="81"/>
      <c r="GG58" s="81"/>
      <c r="GH58" s="81"/>
      <c r="GI58" s="81"/>
      <c r="GJ58" s="81"/>
      <c r="GK58" s="81"/>
      <c r="GL58"/>
      <c r="GM58" s="81"/>
      <c r="GN58" s="81"/>
      <c r="GO58" s="81"/>
      <c r="GP58" s="81"/>
      <c r="GQ58"/>
      <c r="GR58"/>
      <c r="GS58"/>
      <c r="GT58" s="81"/>
      <c r="GU58" s="81"/>
      <c r="GV58"/>
      <c r="GW58" s="81"/>
      <c r="GX58" s="81"/>
      <c r="GY58" s="81"/>
      <c r="GZ58"/>
      <c r="HA58" s="81"/>
      <c r="HB58" s="81"/>
      <c r="HC58" s="81"/>
      <c r="HD58" s="81"/>
      <c r="HE58"/>
      <c r="HF58"/>
      <c r="HG58" s="81"/>
      <c r="HH58" s="81"/>
      <c r="HI58"/>
      <c r="HJ58" s="81"/>
      <c r="HK58" s="81"/>
      <c r="HL58"/>
      <c r="HM58"/>
      <c r="HN58" s="81"/>
      <c r="HO58"/>
      <c r="HP58"/>
      <c r="HQ58" s="81"/>
      <c r="HR58" s="81"/>
      <c r="HS58"/>
      <c r="HT58" s="81"/>
      <c r="HU58" s="81"/>
      <c r="HV58"/>
      <c r="HW58"/>
      <c r="HX58" s="81"/>
      <c r="HY58" s="81"/>
      <c r="HZ58" s="81"/>
      <c r="IA58"/>
      <c r="IB58" s="81"/>
      <c r="IC58" s="81"/>
      <c r="ID58"/>
      <c r="IE58"/>
      <c r="IF58" s="81"/>
      <c r="IG58" s="81"/>
      <c r="IH58" s="81"/>
      <c r="II58" s="81"/>
      <c r="IJ58" s="81"/>
      <c r="IK58" s="81"/>
      <c r="IL58" s="81"/>
      <c r="IM58" s="81"/>
      <c r="IN58" s="81"/>
      <c r="IO58" s="80"/>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7.05" customHeight="1" x14ac:dyDescent="0.6">
      <c r="A59" s="17">
        <v>2006</v>
      </c>
      <c r="B59" s="82">
        <v>8363</v>
      </c>
      <c r="C59" s="82">
        <v>3319</v>
      </c>
      <c r="D59" s="82">
        <v>3099</v>
      </c>
      <c r="E59" s="82">
        <v>1529</v>
      </c>
      <c r="F59" s="82">
        <v>356</v>
      </c>
      <c r="G59" s="82">
        <v>61</v>
      </c>
      <c r="H59" s="83">
        <v>1.26707892873745</v>
      </c>
      <c r="I59" s="84"/>
      <c r="J59" s="85"/>
      <c r="K59"/>
      <c r="L59"/>
      <c r="M59"/>
      <c r="N59"/>
      <c r="O59"/>
      <c r="P59" s="86"/>
      <c r="Q59" s="86"/>
      <c r="R59" s="86"/>
      <c r="S59" s="86"/>
      <c r="T59" s="86"/>
      <c r="U59" s="86"/>
      <c r="V59" s="86"/>
      <c r="W59" s="86"/>
      <c r="X59" s="86"/>
      <c r="Y59" s="86"/>
      <c r="Z59" s="86"/>
      <c r="AA59" s="86"/>
      <c r="AB59" s="86"/>
      <c r="AC59" s="86"/>
      <c r="AD59" s="86"/>
      <c r="AE59" s="86"/>
      <c r="AF59" s="86"/>
      <c r="AG59" s="86"/>
      <c r="AH59" s="86"/>
      <c r="AI59" s="86"/>
      <c r="AJ59" s="86"/>
      <c r="AK59" s="86"/>
      <c r="AL59" s="87"/>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c r="CT59" s="86"/>
      <c r="CU59" s="86"/>
      <c r="CV59" s="86"/>
      <c r="CW59" s="86"/>
      <c r="CX59" s="86"/>
      <c r="CY59" s="86"/>
      <c r="CZ59" s="86"/>
      <c r="DA59" s="86"/>
      <c r="DB59" s="86"/>
      <c r="DC59" s="86"/>
      <c r="DD59" s="86"/>
      <c r="DE59" s="86"/>
      <c r="DF59" s="86"/>
      <c r="DG59" s="86"/>
      <c r="DH59" s="86"/>
      <c r="DI59" s="86"/>
      <c r="DJ59" s="86"/>
      <c r="DK59" s="86"/>
      <c r="DL59" s="86"/>
      <c r="DM59" s="86"/>
      <c r="DN59" s="86"/>
      <c r="DO59" s="86"/>
      <c r="DP59" s="86"/>
      <c r="DQ59" s="86"/>
      <c r="DR59" s="86"/>
      <c r="DS59" s="86"/>
      <c r="DT59" s="86"/>
      <c r="DU59" s="86"/>
      <c r="DV59" s="86"/>
      <c r="DW59" s="86"/>
      <c r="DX59" s="86"/>
      <c r="DY59" s="86"/>
      <c r="DZ59" s="86"/>
      <c r="EA59" s="87"/>
      <c r="EB59" s="87"/>
      <c r="EC59" s="81"/>
      <c r="ED59" s="81"/>
      <c r="EE59" s="81"/>
      <c r="EF59" s="81"/>
      <c r="EG59" s="81"/>
      <c r="EH59" s="81"/>
      <c r="EI59" s="81"/>
      <c r="EJ59" s="81"/>
      <c r="EK59" s="81"/>
      <c r="EL59" s="81"/>
      <c r="EM59" s="81"/>
      <c r="EN59" s="81"/>
      <c r="EO59" s="81"/>
      <c r="EP59" s="81"/>
      <c r="EQ59" s="81"/>
      <c r="ER59" s="81"/>
      <c r="ES59" s="81"/>
      <c r="ET59" s="81"/>
      <c r="EU59" s="81"/>
      <c r="EV59" s="81"/>
      <c r="EW59" s="81"/>
      <c r="EX59" s="81"/>
      <c r="EY59" s="81"/>
      <c r="EZ59" s="81"/>
      <c r="FA59" s="81"/>
      <c r="FB59" s="81"/>
      <c r="FC59" s="81"/>
      <c r="FD59" s="81"/>
      <c r="FE59" s="81"/>
      <c r="FF59" s="81"/>
      <c r="FG59" s="81"/>
      <c r="FH59" s="81"/>
      <c r="FI59" s="81"/>
      <c r="FJ59" s="81"/>
      <c r="FK59" s="81"/>
      <c r="FL59" s="81"/>
      <c r="FM59" s="81"/>
      <c r="FN59" s="81"/>
      <c r="FO59" s="81"/>
      <c r="FP59" s="81"/>
      <c r="FQ59" s="81"/>
      <c r="FR59" s="81"/>
      <c r="FS59" s="81"/>
      <c r="FT59" s="81"/>
      <c r="FU59" s="81"/>
      <c r="FV59" s="81"/>
      <c r="FW59" s="81"/>
      <c r="FX59" s="81"/>
      <c r="FY59" s="81"/>
      <c r="FZ59" s="81"/>
      <c r="GA59" s="81"/>
      <c r="GB59" s="81"/>
      <c r="GC59" s="81"/>
      <c r="GD59" s="81"/>
      <c r="GE59" s="81"/>
      <c r="GF59" s="81"/>
      <c r="GG59" s="81"/>
      <c r="GH59" s="81"/>
      <c r="GI59" s="81"/>
      <c r="GJ59" s="81"/>
      <c r="GK59" s="81"/>
      <c r="GL59" s="81"/>
      <c r="GM59" s="81"/>
      <c r="GN59" s="81"/>
      <c r="GO59" s="81"/>
      <c r="GP59" s="81"/>
      <c r="GQ59" s="81"/>
      <c r="GR59" s="81"/>
      <c r="GS59" s="81"/>
      <c r="GT59" s="81"/>
      <c r="GU59" s="81"/>
      <c r="GV59" s="81"/>
      <c r="GW59" s="81"/>
      <c r="GX59" s="81"/>
      <c r="GY59" s="81"/>
      <c r="GZ59" s="81"/>
      <c r="HA59" s="81"/>
      <c r="HB59" s="81"/>
      <c r="HC59" s="81"/>
      <c r="HD59" s="81"/>
      <c r="HE59" s="81"/>
      <c r="HF59" s="81"/>
      <c r="HG59" s="81"/>
      <c r="HH59" s="81"/>
      <c r="HI59" s="81"/>
      <c r="HJ59" s="81"/>
      <c r="HK59" s="81"/>
      <c r="HL59" s="81"/>
      <c r="HM59" s="81"/>
      <c r="HN59" s="81"/>
      <c r="HO59" s="81"/>
      <c r="HP59" s="81"/>
      <c r="HQ59" s="81"/>
      <c r="HR59" s="81"/>
      <c r="HS59" s="81"/>
      <c r="HT59" s="81"/>
      <c r="HU59" s="81"/>
      <c r="HV59" s="81"/>
      <c r="HW59" s="81"/>
      <c r="HX59" s="81"/>
      <c r="HY59" s="81"/>
      <c r="HZ59" s="81"/>
      <c r="IA59" s="81"/>
      <c r="IB59" s="81"/>
      <c r="IC59" s="81"/>
      <c r="ID59" s="81"/>
      <c r="IE59" s="81"/>
      <c r="IF59" s="81"/>
      <c r="IG59" s="81"/>
      <c r="IH59" s="81"/>
      <c r="II59" s="81"/>
      <c r="IJ59" s="81"/>
      <c r="IK59" s="81"/>
      <c r="IL59" s="81"/>
      <c r="IM59" s="81"/>
      <c r="IN59" s="81"/>
      <c r="IO59" s="88"/>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7.05" customHeight="1" x14ac:dyDescent="0.6">
      <c r="A60" s="17">
        <v>2007</v>
      </c>
      <c r="B60" s="82">
        <v>8532</v>
      </c>
      <c r="C60" s="82">
        <v>3442</v>
      </c>
      <c r="D60" s="82">
        <v>3080</v>
      </c>
      <c r="E60" s="82">
        <v>1563</v>
      </c>
      <c r="F60" s="82">
        <v>382</v>
      </c>
      <c r="G60" s="82">
        <v>65</v>
      </c>
      <c r="H60" s="83">
        <v>1.27693825622784</v>
      </c>
      <c r="I60" s="84"/>
      <c r="J60" s="85"/>
      <c r="K60"/>
      <c r="L60"/>
      <c r="M60"/>
      <c r="N60"/>
      <c r="O60"/>
      <c r="P60" s="17"/>
      <c r="Q60"/>
      <c r="R60"/>
      <c r="S60"/>
      <c r="T60"/>
      <c r="U60"/>
      <c r="V60"/>
      <c r="W60"/>
      <c r="X60"/>
      <c r="Y60"/>
      <c r="Z60"/>
      <c r="AA60"/>
      <c r="AB60" s="17"/>
      <c r="AC60"/>
      <c r="AD60"/>
      <c r="AE60" s="17"/>
      <c r="AF60" s="17"/>
      <c r="AG60"/>
      <c r="AH60" s="86"/>
      <c r="AI60" s="86"/>
      <c r="AJ60" s="86"/>
      <c r="AK60" s="86"/>
      <c r="AL60" s="87"/>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c r="CT60" s="86"/>
      <c r="CU60" s="86"/>
      <c r="CV60" s="86"/>
      <c r="CW60" s="86"/>
      <c r="CX60" s="86"/>
      <c r="CY60" s="86"/>
      <c r="CZ60" s="86"/>
      <c r="DA60" s="86"/>
      <c r="DB60" s="86"/>
      <c r="DC60" s="86"/>
      <c r="DD60" s="86"/>
      <c r="DE60" s="86"/>
      <c r="DF60" s="86"/>
      <c r="DG60" s="86"/>
      <c r="DH60" s="86"/>
      <c r="DI60" s="86"/>
      <c r="DJ60" s="86"/>
      <c r="DK60" s="86"/>
      <c r="DL60" s="86"/>
      <c r="DM60" s="86"/>
      <c r="DN60" s="86"/>
      <c r="DO60" s="86"/>
      <c r="DP60" s="86"/>
      <c r="DQ60" s="86"/>
      <c r="DR60" s="86"/>
      <c r="DS60" s="86"/>
      <c r="DT60" s="86"/>
      <c r="DU60" s="86"/>
      <c r="DV60" s="86"/>
      <c r="DW60" s="86"/>
      <c r="DX60" s="86"/>
      <c r="DY60" s="86"/>
      <c r="DZ60" s="86"/>
      <c r="EA60" s="87"/>
      <c r="EB60" s="87"/>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s="8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7.05" customHeight="1" x14ac:dyDescent="0.6">
      <c r="A61" s="17">
        <v>2008</v>
      </c>
      <c r="B61" s="82">
        <v>8740</v>
      </c>
      <c r="C61" s="82">
        <v>3552</v>
      </c>
      <c r="D61" s="82">
        <v>3107</v>
      </c>
      <c r="E61" s="82">
        <v>1625</v>
      </c>
      <c r="F61" s="82">
        <v>387</v>
      </c>
      <c r="G61" s="82">
        <v>68</v>
      </c>
      <c r="H61" s="83">
        <v>1.29218586191301</v>
      </c>
      <c r="I61" s="84"/>
      <c r="J61" s="85"/>
      <c r="K61"/>
      <c r="L61"/>
      <c r="M61"/>
      <c r="N61"/>
      <c r="O61"/>
      <c r="P61" s="17"/>
      <c r="Q61"/>
      <c r="R61"/>
      <c r="S61"/>
      <c r="T61"/>
      <c r="U61"/>
      <c r="V61"/>
      <c r="W61"/>
      <c r="X61"/>
      <c r="Y61"/>
      <c r="Z61"/>
      <c r="AA61"/>
      <c r="AB61" s="17"/>
      <c r="AC61"/>
      <c r="AD61"/>
      <c r="AE61"/>
      <c r="AF61" s="17"/>
      <c r="AG61"/>
      <c r="AH61"/>
      <c r="AI61"/>
      <c r="AJ61" s="17"/>
      <c r="AK61" s="17" t="s">
        <v>59</v>
      </c>
      <c r="AL61" s="87"/>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c r="CT61" s="86"/>
      <c r="CU61" s="86"/>
      <c r="CV61" s="86"/>
      <c r="CW61" s="86"/>
      <c r="CX61" s="86"/>
      <c r="CY61" s="86"/>
      <c r="CZ61" s="86"/>
      <c r="DA61" s="86"/>
      <c r="DB61" s="86"/>
      <c r="DC61" s="86"/>
      <c r="DD61" s="86"/>
      <c r="DE61" s="86"/>
      <c r="DF61" s="86"/>
      <c r="DG61" s="86"/>
      <c r="DH61" s="86"/>
      <c r="DI61" s="86"/>
      <c r="DJ61" s="86"/>
      <c r="DK61" s="86"/>
      <c r="DL61" s="86"/>
      <c r="DM61" s="86"/>
      <c r="DN61" s="86"/>
      <c r="DO61" s="86"/>
      <c r="DP61" s="86"/>
      <c r="DQ61" s="86"/>
      <c r="DR61" s="86"/>
      <c r="DS61" s="86"/>
      <c r="DT61" s="86"/>
      <c r="DU61" s="86"/>
      <c r="DV61" s="86"/>
      <c r="DW61" s="86"/>
      <c r="DX61" s="86"/>
      <c r="DY61" s="86"/>
      <c r="DZ61" s="86"/>
      <c r="EA61" s="87"/>
      <c r="EB61" s="87"/>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s="80"/>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7.05" customHeight="1" x14ac:dyDescent="0.6">
      <c r="A62" s="17">
        <v>2009</v>
      </c>
      <c r="B62" s="82">
        <v>8700</v>
      </c>
      <c r="C62" s="82">
        <v>3604</v>
      </c>
      <c r="D62" s="82">
        <v>3039</v>
      </c>
      <c r="E62" s="82">
        <v>1582</v>
      </c>
      <c r="F62" s="82">
        <v>412</v>
      </c>
      <c r="G62" s="82">
        <v>63</v>
      </c>
      <c r="H62" s="83">
        <v>1.27072606780094</v>
      </c>
      <c r="I62" s="84"/>
      <c r="J62" s="85"/>
      <c r="K62"/>
      <c r="L62"/>
      <c r="M62"/>
      <c r="N62"/>
      <c r="O62"/>
      <c r="P62" s="86"/>
      <c r="Q62"/>
      <c r="R62"/>
      <c r="S62"/>
      <c r="T62"/>
      <c r="U62"/>
      <c r="V62"/>
      <c r="W62"/>
      <c r="X62"/>
      <c r="Y62"/>
      <c r="Z62"/>
      <c r="AA62"/>
      <c r="AB62" s="86"/>
      <c r="AC62"/>
      <c r="AD62"/>
      <c r="AE62" s="86"/>
      <c r="AF62" s="86"/>
      <c r="AG62"/>
      <c r="AH62" s="86"/>
      <c r="AI62" s="86"/>
      <c r="AJ62" s="86"/>
      <c r="AK62" s="86"/>
      <c r="AL62" s="87"/>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c r="CT62" s="86"/>
      <c r="CU62" s="86"/>
      <c r="CV62" s="86"/>
      <c r="CW62" s="86"/>
      <c r="CX62" s="86"/>
      <c r="CY62" s="86"/>
      <c r="CZ62" s="86"/>
      <c r="DA62" s="86"/>
      <c r="DB62" s="86"/>
      <c r="DC62" s="86"/>
      <c r="DD62" s="86"/>
      <c r="DE62" s="86"/>
      <c r="DF62" s="86"/>
      <c r="DG62" s="86"/>
      <c r="DH62" s="86"/>
      <c r="DI62" s="86"/>
      <c r="DJ62" s="86"/>
      <c r="DK62" s="86"/>
      <c r="DL62" s="86"/>
      <c r="DM62" s="86"/>
      <c r="DN62" s="86"/>
      <c r="DO62" s="86"/>
      <c r="DP62" s="86"/>
      <c r="DQ62" s="86"/>
      <c r="DR62" s="86"/>
      <c r="DS62" s="86"/>
      <c r="DT62" s="86"/>
      <c r="DU62" s="86"/>
      <c r="DV62" s="86"/>
      <c r="DW62" s="86"/>
      <c r="DX62" s="86"/>
      <c r="DY62" s="86"/>
      <c r="DZ62" s="86"/>
      <c r="EA62" s="87"/>
      <c r="EB62" s="87"/>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s="80"/>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7.05" customHeight="1" x14ac:dyDescent="0.6">
      <c r="A63" s="17">
        <v>2010</v>
      </c>
      <c r="B63" s="82">
        <v>9140</v>
      </c>
      <c r="C63" s="82">
        <v>3832</v>
      </c>
      <c r="D63" s="82">
        <v>3100</v>
      </c>
      <c r="E63" s="82">
        <v>1698</v>
      </c>
      <c r="F63" s="82">
        <v>445</v>
      </c>
      <c r="G63" s="82">
        <v>65</v>
      </c>
      <c r="H63" s="83">
        <v>1.3189556502292501</v>
      </c>
      <c r="I63" s="84"/>
      <c r="J63" s="85"/>
      <c r="K63"/>
      <c r="L63" s="85"/>
      <c r="M63"/>
      <c r="N63"/>
      <c r="O63"/>
      <c r="P63" s="86"/>
      <c r="Q63"/>
      <c r="R63"/>
      <c r="S63"/>
      <c r="T63"/>
      <c r="U63"/>
      <c r="V63"/>
      <c r="W63"/>
      <c r="X63"/>
      <c r="Y63"/>
      <c r="Z63"/>
      <c r="AA63"/>
      <c r="AB63" s="86"/>
      <c r="AC63"/>
      <c r="AD63"/>
      <c r="AE63" s="86"/>
      <c r="AF63" s="86"/>
      <c r="AG63"/>
      <c r="AH63" s="86"/>
      <c r="AI63" s="86"/>
      <c r="AJ63" s="86"/>
      <c r="AK63" s="86"/>
      <c r="AL63" s="87"/>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c r="CT63" s="86"/>
      <c r="CU63" s="86"/>
      <c r="CV63" s="86"/>
      <c r="CW63" s="86"/>
      <c r="CX63" s="86"/>
      <c r="CY63" s="86"/>
      <c r="CZ63" s="86"/>
      <c r="DA63" s="86"/>
      <c r="DB63" s="86"/>
      <c r="DC63" s="86"/>
      <c r="DD63" s="86"/>
      <c r="DE63" s="86"/>
      <c r="DF63" s="86"/>
      <c r="DG63" s="86"/>
      <c r="DH63" s="86"/>
      <c r="DI63" s="86"/>
      <c r="DJ63" s="86"/>
      <c r="DK63" s="86"/>
      <c r="DL63" s="86"/>
      <c r="DM63" s="86"/>
      <c r="DN63" s="86"/>
      <c r="DO63" s="86"/>
      <c r="DP63" s="86"/>
      <c r="DQ63" s="86"/>
      <c r="DR63" s="86"/>
      <c r="DS63" s="86"/>
      <c r="DT63" s="86"/>
      <c r="DU63" s="86"/>
      <c r="DV63" s="86"/>
      <c r="DW63" s="86"/>
      <c r="DX63" s="86"/>
      <c r="DY63" s="86"/>
      <c r="DZ63" s="86"/>
      <c r="EA63" s="87"/>
      <c r="EB63" s="87"/>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s="80"/>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7.05" customHeight="1" x14ac:dyDescent="0.6">
      <c r="A64" s="17">
        <v>2011</v>
      </c>
      <c r="B64" s="89">
        <v>9449</v>
      </c>
      <c r="C64" s="89">
        <v>3997</v>
      </c>
      <c r="D64" s="89">
        <v>3137</v>
      </c>
      <c r="E64" s="89">
        <v>1760</v>
      </c>
      <c r="F64" s="89">
        <v>491</v>
      </c>
      <c r="G64" s="89">
        <v>63</v>
      </c>
      <c r="H64" s="83">
        <v>1.34727287101467</v>
      </c>
      <c r="I64" s="84"/>
      <c r="J64" s="85"/>
      <c r="K64"/>
      <c r="L64"/>
      <c r="M64"/>
      <c r="N64"/>
      <c r="O64"/>
      <c r="P64" s="86"/>
      <c r="Q64" s="86"/>
      <c r="R64" s="86"/>
      <c r="S64" s="86"/>
      <c r="T64" s="86"/>
      <c r="U64" s="86"/>
      <c r="V64" s="86"/>
      <c r="W64" s="86"/>
      <c r="X64" s="86"/>
      <c r="Y64" s="86"/>
      <c r="Z64" s="86"/>
      <c r="AA64" s="86"/>
      <c r="AB64" s="86"/>
      <c r="AC64" s="86"/>
      <c r="AD64" s="86"/>
      <c r="AE64" s="86"/>
      <c r="AF64" s="86"/>
      <c r="AG64" s="86"/>
      <c r="AH64" s="86"/>
      <c r="AI64" s="86"/>
      <c r="AJ64" s="86"/>
      <c r="AK64" s="86"/>
      <c r="AL64" s="87"/>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c r="CT64" s="86"/>
      <c r="CU64" s="86"/>
      <c r="CV64" s="86"/>
      <c r="CW64" s="86"/>
      <c r="CX64" s="86"/>
      <c r="CY64" s="86"/>
      <c r="CZ64" s="86"/>
      <c r="DA64" s="86"/>
      <c r="DB64" s="86"/>
      <c r="DC64" s="86"/>
      <c r="DD64" s="86"/>
      <c r="DE64" s="86"/>
      <c r="DF64" s="86"/>
      <c r="DG64" s="86"/>
      <c r="DH64" s="86"/>
      <c r="DI64" s="86"/>
      <c r="DJ64" s="86"/>
      <c r="DK64" s="86"/>
      <c r="DL64" s="86"/>
      <c r="DM64" s="86"/>
      <c r="DN64" s="86"/>
      <c r="DO64" s="86"/>
      <c r="DP64" s="86"/>
      <c r="DQ64" s="86"/>
      <c r="DR64" s="86"/>
      <c r="DS64" s="86"/>
      <c r="DT64" s="86"/>
      <c r="DU64" s="86"/>
      <c r="DV64" s="86"/>
      <c r="DW64" s="86"/>
      <c r="DX64" s="86"/>
      <c r="DY64" s="86"/>
      <c r="DZ64" s="86"/>
      <c r="EA64" s="87"/>
      <c r="EB64" s="87"/>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s="80"/>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7.05" customHeight="1" x14ac:dyDescent="0.6">
      <c r="A65" s="90">
        <v>2012</v>
      </c>
      <c r="B65" s="91">
        <v>9575.0255059644096</v>
      </c>
      <c r="C65" s="91">
        <v>4019.6912683403798</v>
      </c>
      <c r="D65" s="91">
        <v>3173.7350466384501</v>
      </c>
      <c r="E65" s="91">
        <v>1803.38549235544</v>
      </c>
      <c r="F65" s="91">
        <v>515.21369863013695</v>
      </c>
      <c r="G65" s="91">
        <v>63</v>
      </c>
      <c r="H65" s="92">
        <v>1.3490700802868101</v>
      </c>
      <c r="I65" s="78"/>
      <c r="J65" s="8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s="80"/>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s="96" customFormat="1" ht="17.05" customHeight="1" x14ac:dyDescent="0.6">
      <c r="A66" s="93">
        <v>2013</v>
      </c>
      <c r="B66" s="91">
        <v>9735.0339577255399</v>
      </c>
      <c r="C66" s="91">
        <v>4091.83961916014</v>
      </c>
      <c r="D66" s="91">
        <v>3209.0017243192801</v>
      </c>
      <c r="E66" s="91">
        <v>1822.3487786296901</v>
      </c>
      <c r="F66" s="91">
        <v>548.84383561643801</v>
      </c>
      <c r="G66" s="94">
        <v>63</v>
      </c>
      <c r="H66" s="92">
        <v>1.35553050619619</v>
      </c>
      <c r="I66" s="95"/>
      <c r="J66" s="85"/>
      <c r="IP66" s="97"/>
    </row>
    <row r="67" spans="1:1024" ht="17.05" customHeight="1" x14ac:dyDescent="0.6">
      <c r="A67" s="21">
        <v>2014</v>
      </c>
      <c r="B67" s="98">
        <v>9795.2113815963094</v>
      </c>
      <c r="C67" s="98">
        <v>4107.5453899864697</v>
      </c>
      <c r="D67" s="98">
        <v>3233.5499328702399</v>
      </c>
      <c r="E67" s="98">
        <v>1828.82016832864</v>
      </c>
      <c r="F67" s="98">
        <v>562.29589041095903</v>
      </c>
      <c r="G67" s="98">
        <v>63</v>
      </c>
      <c r="H67" s="48">
        <v>1.34812826229609</v>
      </c>
      <c r="J67" s="85"/>
    </row>
    <row r="68" spans="1:1024" ht="17.05" customHeight="1" x14ac:dyDescent="0.6">
      <c r="A68"/>
      <c r="B68"/>
      <c r="C68"/>
      <c r="D68"/>
      <c r="E68"/>
      <c r="F68"/>
      <c r="G68"/>
    </row>
    <row r="69" spans="1:1024" ht="17.05" customHeight="1" x14ac:dyDescent="0.6">
      <c r="A69"/>
      <c r="B69"/>
      <c r="C69"/>
      <c r="D69"/>
      <c r="E69"/>
      <c r="F69"/>
      <c r="G69"/>
    </row>
    <row r="70" spans="1:1024" ht="17.05" customHeight="1" x14ac:dyDescent="0.6">
      <c r="A70"/>
      <c r="B70"/>
      <c r="C70"/>
      <c r="D70"/>
      <c r="E70"/>
      <c r="F70"/>
      <c r="G70"/>
    </row>
    <row r="71" spans="1:1024" ht="17.05" customHeight="1" x14ac:dyDescent="0.6">
      <c r="A71" s="99"/>
      <c r="B71"/>
      <c r="C71"/>
      <c r="D71"/>
      <c r="E71"/>
      <c r="F71"/>
      <c r="G71"/>
    </row>
    <row r="72" spans="1:1024" ht="17.05" customHeight="1" x14ac:dyDescent="0.6">
      <c r="A72" s="99"/>
      <c r="B72"/>
      <c r="C72"/>
      <c r="D72"/>
      <c r="E72"/>
      <c r="F72"/>
      <c r="G72"/>
    </row>
    <row r="73" spans="1:1024" ht="17.05" customHeight="1" x14ac:dyDescent="0.6">
      <c r="A73" s="100"/>
      <c r="B73"/>
      <c r="C73"/>
      <c r="D73"/>
      <c r="E73"/>
      <c r="F73"/>
      <c r="G73"/>
    </row>
    <row r="74" spans="1:1024" ht="17.05" customHeight="1" x14ac:dyDescent="0.6">
      <c r="A74"/>
      <c r="B74"/>
      <c r="C74"/>
      <c r="D74"/>
      <c r="E74"/>
      <c r="F74"/>
      <c r="G74"/>
    </row>
    <row r="75" spans="1:1024" ht="17.05" customHeight="1" x14ac:dyDescent="0.6">
      <c r="A75"/>
      <c r="B75"/>
      <c r="C75"/>
      <c r="D75"/>
      <c r="E75"/>
      <c r="F75"/>
      <c r="G75"/>
    </row>
    <row r="76" spans="1:1024" ht="17.05" customHeight="1" x14ac:dyDescent="0.6">
      <c r="A76" s="99"/>
      <c r="B76" s="101"/>
      <c r="C76" s="101"/>
      <c r="D76" s="101"/>
      <c r="E76" s="101"/>
      <c r="F76" s="101"/>
      <c r="G76" s="101"/>
    </row>
    <row r="77" spans="1:1024" ht="17.05" customHeight="1" x14ac:dyDescent="0.6">
      <c r="A77" s="99"/>
      <c r="B77" s="101"/>
      <c r="C77" s="101"/>
      <c r="D77" s="101"/>
      <c r="E77" s="101"/>
      <c r="F77" s="101"/>
      <c r="G77" s="101"/>
    </row>
    <row r="78" spans="1:1024" ht="17.05" customHeight="1" x14ac:dyDescent="0.6">
      <c r="A78" s="100"/>
      <c r="B78" s="101"/>
      <c r="C78" s="101"/>
      <c r="D78" s="101"/>
      <c r="E78" s="101"/>
      <c r="F78" s="101"/>
      <c r="G78" s="101"/>
    </row>
  </sheetData>
  <mergeCells count="1">
    <mergeCell ref="B7:Q7"/>
  </mergeCells>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AMK78"/>
  <sheetViews>
    <sheetView windowProtection="1" tabSelected="1" zoomScale="52" zoomScaleNormal="52" workbookViewId="0">
      <pane xSplit="1" ySplit="22" topLeftCell="B42" activePane="bottomRight" state="frozen"/>
      <selection pane="topRight" activeCell="B1" sqref="B1"/>
      <selection pane="bottomLeft" activeCell="A49" sqref="A49"/>
      <selection pane="bottomRight" activeCell="J42" sqref="J42"/>
    </sheetView>
  </sheetViews>
  <sheetFormatPr defaultRowHeight="15.6" x14ac:dyDescent="0.6"/>
  <cols>
    <col min="1" max="1" width="11" style="17"/>
    <col min="2" max="2" width="12.34765625" style="21"/>
    <col min="3" max="3" width="27" style="17"/>
    <col min="4" max="4" width="15" style="21"/>
    <col min="5" max="6" width="11" style="21"/>
    <col min="7" max="13" width="11.1484375" style="21"/>
    <col min="14" max="14" width="9.5" style="21"/>
    <col min="15" max="16" width="11.34765625" style="21"/>
    <col min="17" max="17" width="12.1484375" style="21"/>
    <col min="18" max="18" width="11.1484375" style="21"/>
    <col min="19" max="19" width="17.84765625" style="21"/>
    <col min="20" max="1025" width="11" style="21"/>
  </cols>
  <sheetData>
    <row r="1" spans="1:1024" ht="17.05" customHeight="1" x14ac:dyDescent="0.6">
      <c r="A1" s="21"/>
      <c r="B1" s="52" t="s">
        <v>60</v>
      </c>
      <c r="C1" s="20"/>
      <c r="D1" s="20"/>
      <c r="E1" s="20"/>
      <c r="F1" s="20"/>
      <c r="G1" s="20"/>
      <c r="H1" s="20"/>
      <c r="I1" s="20"/>
      <c r="J1" s="20"/>
      <c r="K1" s="20"/>
      <c r="L1" s="20"/>
      <c r="M1" s="20"/>
      <c r="N1" s="20"/>
      <c r="O1" s="20"/>
      <c r="P1" s="20"/>
      <c r="Q1" s="20"/>
      <c r="R1" s="20"/>
      <c r="S1" s="20"/>
      <c r="T1" s="20"/>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7.05" customHeight="1" x14ac:dyDescent="0.8">
      <c r="A2" s="21"/>
      <c r="B2" s="57" t="s">
        <v>61</v>
      </c>
      <c r="C2" s="57"/>
      <c r="D2" s="57"/>
      <c r="E2" s="57"/>
      <c r="F2" s="57"/>
      <c r="G2" s="57"/>
      <c r="H2" s="57"/>
      <c r="I2" s="57"/>
      <c r="J2" s="57"/>
      <c r="K2" s="57"/>
      <c r="L2" s="57"/>
      <c r="M2" s="57"/>
      <c r="N2" s="57"/>
      <c r="O2" s="57"/>
      <c r="P2" s="57"/>
      <c r="Q2" s="57"/>
      <c r="R2" s="57"/>
      <c r="S2" s="57"/>
      <c r="T2" s="57"/>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7.05" customHeight="1" x14ac:dyDescent="0.6">
      <c r="A3" s="21"/>
      <c r="B3" s="102" t="s">
        <v>62</v>
      </c>
      <c r="C3" s="102"/>
      <c r="D3" s="58"/>
      <c r="E3" s="58"/>
      <c r="F3" s="58"/>
      <c r="G3" s="58"/>
      <c r="H3" s="58"/>
      <c r="I3" s="58"/>
      <c r="J3" s="58"/>
      <c r="K3" s="58"/>
      <c r="L3" s="58"/>
      <c r="M3" s="58"/>
      <c r="N3" s="58"/>
      <c r="O3" s="58"/>
      <c r="P3" s="58"/>
      <c r="Q3" s="58"/>
      <c r="R3" s="58"/>
      <c r="S3" s="58"/>
      <c r="T3" s="58"/>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7.05" customHeight="1" x14ac:dyDescent="0.6">
      <c r="A4" s="21"/>
      <c r="B4" s="103" t="s">
        <v>63</v>
      </c>
      <c r="C4" s="104"/>
      <c r="D4" s="104"/>
      <c r="E4" s="104"/>
      <c r="F4" s="104"/>
      <c r="G4" s="104"/>
      <c r="H4" s="104"/>
      <c r="I4" s="104"/>
      <c r="J4" s="104"/>
      <c r="K4" s="104"/>
      <c r="L4" s="104"/>
      <c r="M4" s="104"/>
      <c r="N4" s="104"/>
      <c r="O4" s="104"/>
      <c r="P4" s="104"/>
      <c r="Q4" s="104"/>
      <c r="R4" s="104"/>
      <c r="S4" s="104"/>
      <c r="T4" s="10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7.05" customHeight="1" x14ac:dyDescent="0.6">
      <c r="A5" s="21"/>
      <c r="B5" s="103" t="s">
        <v>64</v>
      </c>
      <c r="C5" s="104"/>
      <c r="D5" s="104"/>
      <c r="E5" s="104"/>
      <c r="F5" s="104"/>
      <c r="G5" s="104"/>
      <c r="H5" s="104"/>
      <c r="I5" s="104"/>
      <c r="J5" s="104"/>
      <c r="K5" s="104"/>
      <c r="L5" s="104"/>
      <c r="M5" s="104"/>
      <c r="N5" s="104"/>
      <c r="O5" s="104"/>
      <c r="P5" s="104"/>
      <c r="Q5" s="104"/>
      <c r="R5" s="104"/>
      <c r="S5" s="104"/>
      <c r="T5" s="104"/>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05" customHeight="1" x14ac:dyDescent="0.6">
      <c r="A6" s="21"/>
      <c r="B6" s="105" t="s">
        <v>65</v>
      </c>
      <c r="C6" s="104"/>
      <c r="D6" s="30"/>
      <c r="E6" s="30"/>
      <c r="F6" s="30"/>
      <c r="G6" s="30"/>
      <c r="H6" s="30"/>
      <c r="I6" s="30"/>
      <c r="J6" s="30"/>
      <c r="K6" s="30"/>
      <c r="L6" s="30"/>
      <c r="M6" s="30"/>
      <c r="N6" s="30"/>
      <c r="O6" s="30"/>
      <c r="P6" s="30"/>
      <c r="Q6" s="30"/>
      <c r="R6" s="30"/>
      <c r="S6" s="30"/>
      <c r="T6" s="30"/>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106" customFormat="1" ht="17.05" customHeight="1" x14ac:dyDescent="0.6">
      <c r="B7" s="31" t="s">
        <v>66</v>
      </c>
      <c r="C7" s="107" t="s">
        <v>67</v>
      </c>
      <c r="D7" s="31"/>
      <c r="E7" s="31"/>
      <c r="F7" s="31"/>
      <c r="G7" s="31"/>
      <c r="H7" s="31"/>
      <c r="I7" s="31"/>
      <c r="J7" s="31"/>
      <c r="K7" s="31"/>
      <c r="L7" s="31"/>
      <c r="M7" s="31"/>
      <c r="N7" s="31"/>
      <c r="O7" s="31"/>
      <c r="P7" s="31"/>
      <c r="Q7" s="31"/>
      <c r="R7" s="31"/>
      <c r="S7" s="31"/>
      <c r="T7" s="31"/>
    </row>
    <row r="8" spans="1:1024" ht="17.05" customHeight="1" x14ac:dyDescent="0.6">
      <c r="A8" s="21"/>
      <c r="B8" s="108" t="s">
        <v>68</v>
      </c>
      <c r="C8" s="107" t="s">
        <v>69</v>
      </c>
      <c r="D8" s="30"/>
      <c r="E8" s="30"/>
      <c r="F8" s="30"/>
      <c r="G8" s="30"/>
      <c r="H8" s="30"/>
      <c r="I8" s="30"/>
      <c r="J8" s="30"/>
      <c r="K8" s="30"/>
      <c r="L8" s="30"/>
      <c r="M8" s="30"/>
      <c r="N8" s="30"/>
      <c r="O8" s="30"/>
      <c r="P8" s="30"/>
      <c r="Q8" s="30"/>
      <c r="R8" s="30"/>
      <c r="S8" s="30"/>
      <c r="T8" s="30"/>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7.05" customHeight="1" x14ac:dyDescent="0.6">
      <c r="A9" s="21"/>
      <c r="B9" s="109" t="s">
        <v>70</v>
      </c>
      <c r="C9" s="30" t="s">
        <v>71</v>
      </c>
      <c r="D9" s="30"/>
      <c r="E9" s="30"/>
      <c r="F9" s="30"/>
      <c r="G9" s="30"/>
      <c r="H9" s="30"/>
      <c r="I9" s="30"/>
      <c r="J9" s="30"/>
      <c r="K9" s="30"/>
      <c r="L9" s="105"/>
      <c r="M9" s="30"/>
      <c r="N9" s="30"/>
      <c r="O9" s="30"/>
      <c r="P9" s="30"/>
      <c r="Q9" s="30"/>
      <c r="R9" s="30"/>
      <c r="S9" s="30"/>
      <c r="T9" s="30"/>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7.05" customHeight="1" x14ac:dyDescent="0.6">
      <c r="A10" s="21"/>
      <c r="B10" s="109" t="s">
        <v>72</v>
      </c>
      <c r="C10" s="65" t="s">
        <v>73</v>
      </c>
      <c r="D10" s="30"/>
      <c r="E10" s="30"/>
      <c r="F10" s="30"/>
      <c r="G10" s="30"/>
      <c r="H10" s="30"/>
      <c r="I10" s="30"/>
      <c r="J10" s="30"/>
      <c r="K10" s="30"/>
      <c r="L10" s="105"/>
      <c r="M10" s="30"/>
      <c r="N10" s="30"/>
      <c r="O10" s="30"/>
      <c r="P10" s="30"/>
      <c r="Q10" s="30"/>
      <c r="R10" s="30"/>
      <c r="S10" s="30"/>
      <c r="T10" s="3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7.05" customHeight="1" x14ac:dyDescent="0.6">
      <c r="A11" s="21"/>
      <c r="B11" s="30" t="s">
        <v>74</v>
      </c>
      <c r="C11" s="65" t="s">
        <v>75</v>
      </c>
      <c r="D11" s="30"/>
      <c r="E11" s="30"/>
      <c r="F11" s="30"/>
      <c r="G11" s="30"/>
      <c r="H11" s="30"/>
      <c r="I11" s="30"/>
      <c r="J11" s="30"/>
      <c r="K11" s="30"/>
      <c r="L11" s="30"/>
      <c r="M11" s="30"/>
      <c r="N11" s="30"/>
      <c r="O11" s="30"/>
      <c r="P11" s="30"/>
      <c r="Q11" s="30"/>
      <c r="R11" s="30"/>
      <c r="S11" s="30"/>
      <c r="T11" s="30"/>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7.05" customHeight="1" x14ac:dyDescent="0.6">
      <c r="A12" s="21"/>
      <c r="B12" s="109" t="s">
        <v>76</v>
      </c>
      <c r="C12" s="30" t="s">
        <v>77</v>
      </c>
      <c r="D12" s="30"/>
      <c r="E12" s="30"/>
      <c r="F12" s="30"/>
      <c r="G12" s="30"/>
      <c r="H12" s="30"/>
      <c r="I12" s="30"/>
      <c r="J12" s="30"/>
      <c r="K12" s="30"/>
      <c r="L12" s="105"/>
      <c r="M12" s="30"/>
      <c r="N12" s="30"/>
      <c r="O12" s="30"/>
      <c r="P12" s="30"/>
      <c r="Q12" s="30"/>
      <c r="R12" s="30"/>
      <c r="S12" s="30"/>
      <c r="T12" s="30"/>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7.05" customHeight="1" x14ac:dyDescent="0.6">
      <c r="A13" s="21"/>
      <c r="B13" s="109" t="s">
        <v>78</v>
      </c>
      <c r="C13" s="30" t="s">
        <v>79</v>
      </c>
      <c r="D13" s="30"/>
      <c r="E13" s="30"/>
      <c r="F13" s="30"/>
      <c r="G13" s="30"/>
      <c r="H13" s="30"/>
      <c r="I13" s="30"/>
      <c r="J13" s="30"/>
      <c r="K13" s="30"/>
      <c r="L13" s="105"/>
      <c r="M13" s="30"/>
      <c r="N13" s="30"/>
      <c r="O13" s="30"/>
      <c r="P13" s="30"/>
      <c r="Q13" s="30"/>
      <c r="R13" s="30"/>
      <c r="S13" s="30"/>
      <c r="T13" s="30"/>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7.05" customHeight="1" x14ac:dyDescent="0.6">
      <c r="A14" s="21"/>
      <c r="B14" s="109" t="s">
        <v>80</v>
      </c>
      <c r="C14" s="30" t="s">
        <v>81</v>
      </c>
      <c r="D14" s="30"/>
      <c r="E14" s="30"/>
      <c r="F14" s="30"/>
      <c r="G14" s="30"/>
      <c r="H14" s="30"/>
      <c r="I14" s="30"/>
      <c r="J14" s="30"/>
      <c r="K14" s="30"/>
      <c r="L14" s="105"/>
      <c r="M14" s="30"/>
      <c r="N14" s="30"/>
      <c r="O14" s="30"/>
      <c r="P14" s="30"/>
      <c r="Q14" s="30"/>
      <c r="R14" s="30"/>
      <c r="S14" s="30"/>
      <c r="T14" s="30"/>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7.05" customHeight="1" x14ac:dyDescent="0.6">
      <c r="A15" s="21"/>
      <c r="B15" s="109" t="s">
        <v>82</v>
      </c>
      <c r="C15" s="30" t="s">
        <v>83</v>
      </c>
      <c r="D15" s="30"/>
      <c r="E15" s="30"/>
      <c r="F15" s="30"/>
      <c r="G15" s="30"/>
      <c r="H15" s="30"/>
      <c r="I15" s="30"/>
      <c r="J15" s="30"/>
      <c r="K15" s="30"/>
      <c r="L15" s="105"/>
      <c r="M15" s="30"/>
      <c r="N15" s="30"/>
      <c r="O15" s="30"/>
      <c r="P15" s="30"/>
      <c r="Q15" s="30"/>
      <c r="R15" s="30"/>
      <c r="S15" s="30"/>
      <c r="T15" s="30"/>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7.05" customHeight="1" x14ac:dyDescent="0.6">
      <c r="A16"/>
      <c r="B16" s="110" t="s">
        <v>84</v>
      </c>
      <c r="C16" s="104" t="s">
        <v>85</v>
      </c>
      <c r="D16" s="30"/>
      <c r="E16" s="30"/>
      <c r="F16" s="30"/>
      <c r="G16" s="30"/>
      <c r="H16" s="30"/>
      <c r="I16" s="30"/>
      <c r="J16" s="30"/>
      <c r="K16" s="30"/>
      <c r="L16" s="105"/>
      <c r="M16" s="30"/>
      <c r="N16" s="30"/>
      <c r="O16" s="30"/>
      <c r="P16" s="30"/>
      <c r="Q16" s="30"/>
      <c r="R16" s="30"/>
      <c r="S16" s="30"/>
      <c r="T16" s="30"/>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7.05" customHeight="1" x14ac:dyDescent="0.6">
      <c r="A17"/>
      <c r="B17" s="110" t="s">
        <v>86</v>
      </c>
      <c r="C17" s="104" t="s">
        <v>87</v>
      </c>
      <c r="D17" s="30"/>
      <c r="E17" s="111"/>
      <c r="F17" s="30"/>
      <c r="G17" s="30"/>
      <c r="H17" s="30"/>
      <c r="I17" s="30"/>
      <c r="J17" s="30"/>
      <c r="K17" s="30"/>
      <c r="L17" s="105"/>
      <c r="M17" s="30"/>
      <c r="N17" s="30"/>
      <c r="O17" s="30"/>
      <c r="P17" s="30"/>
      <c r="Q17" s="30"/>
      <c r="R17" s="30"/>
      <c r="S17" s="30"/>
      <c r="T17" s="30"/>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7.05" customHeight="1" x14ac:dyDescent="0.6">
      <c r="A18"/>
      <c r="B18" s="110" t="s">
        <v>88</v>
      </c>
      <c r="C18" s="30" t="s">
        <v>89</v>
      </c>
      <c r="D18" s="30"/>
      <c r="E18" s="30"/>
      <c r="F18" s="30"/>
      <c r="G18" s="30"/>
      <c r="H18" s="30"/>
      <c r="I18" s="30"/>
      <c r="J18" s="30"/>
      <c r="K18" s="30"/>
      <c r="L18" s="30"/>
      <c r="M18" s="30"/>
      <c r="N18" s="30"/>
      <c r="O18" s="30"/>
      <c r="P18" s="30"/>
      <c r="Q18" s="30"/>
      <c r="R18" s="30"/>
      <c r="S18" s="30"/>
      <c r="T18" s="30"/>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7.05" customHeight="1" x14ac:dyDescent="0.6">
      <c r="A19"/>
      <c r="B19"/>
      <c r="C19"/>
      <c r="D19" s="17"/>
      <c r="E19" s="17"/>
      <c r="F19" s="17"/>
      <c r="G19" s="17"/>
      <c r="H19" s="17"/>
      <c r="I19" s="17"/>
      <c r="J19" s="17"/>
      <c r="K19" s="17"/>
      <c r="L19" s="17"/>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7.05" customHeight="1" x14ac:dyDescent="0.6">
      <c r="A20"/>
      <c r="B20" s="17"/>
      <c r="C20"/>
      <c r="D20"/>
      <c r="E20"/>
      <c r="F20"/>
      <c r="G20"/>
      <c r="H20"/>
      <c r="I20"/>
      <c r="J20"/>
      <c r="K20"/>
      <c r="L20"/>
      <c r="M20"/>
      <c r="N20"/>
      <c r="O20"/>
      <c r="P20"/>
      <c r="Q20"/>
      <c r="R20"/>
      <c r="S20"/>
      <c r="T20"/>
      <c r="U20" s="17"/>
      <c r="V20" s="17"/>
      <c r="W20" s="17"/>
      <c r="X20" s="17"/>
      <c r="Y20" s="17"/>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s="17" customFormat="1" ht="17.05" customHeight="1" x14ac:dyDescent="0.6">
      <c r="A21" s="112"/>
      <c r="B21" s="43" t="s">
        <v>90</v>
      </c>
      <c r="C21" s="112"/>
      <c r="F21" s="112"/>
      <c r="G21" s="113" t="s">
        <v>91</v>
      </c>
      <c r="H21" s="113"/>
      <c r="I21" s="114"/>
      <c r="J21" s="114"/>
      <c r="K21" s="114"/>
      <c r="L21" s="115"/>
      <c r="M21" s="115"/>
      <c r="N21" s="115"/>
      <c r="O21" s="115"/>
      <c r="P21" s="115"/>
      <c r="Q21" s="115"/>
      <c r="R21" s="116" t="s">
        <v>92</v>
      </c>
      <c r="S21" s="117"/>
    </row>
    <row r="22" spans="1:1024" s="17" customFormat="1" ht="17.05" customHeight="1" x14ac:dyDescent="0.6">
      <c r="A22" s="17" t="s">
        <v>38</v>
      </c>
      <c r="B22" s="112" t="s">
        <v>93</v>
      </c>
      <c r="C22" s="112"/>
      <c r="D22" s="118" t="s">
        <v>94</v>
      </c>
      <c r="E22" s="119" t="s">
        <v>95</v>
      </c>
      <c r="F22" s="113"/>
      <c r="G22" s="120" t="s">
        <v>96</v>
      </c>
      <c r="H22" s="120" t="s">
        <v>72</v>
      </c>
      <c r="I22" s="120" t="s">
        <v>74</v>
      </c>
      <c r="J22" s="120" t="s">
        <v>76</v>
      </c>
      <c r="K22" s="120" t="s">
        <v>80</v>
      </c>
      <c r="L22" s="120" t="s">
        <v>82</v>
      </c>
      <c r="M22" s="120" t="s">
        <v>97</v>
      </c>
      <c r="N22" s="120" t="s">
        <v>86</v>
      </c>
      <c r="O22" s="120" t="s">
        <v>78</v>
      </c>
      <c r="P22" s="121" t="s">
        <v>88</v>
      </c>
      <c r="Q22" s="122"/>
      <c r="R22" s="122" t="s">
        <v>98</v>
      </c>
      <c r="S22"/>
    </row>
    <row r="23" spans="1:1024" s="17" customFormat="1" ht="17.05" customHeight="1" x14ac:dyDescent="0.6">
      <c r="A23" s="17">
        <v>1959</v>
      </c>
      <c r="B23" s="43">
        <f t="shared" ref="B23:B60" si="0">D23</f>
        <v>1.4727759</v>
      </c>
      <c r="C23" s="123"/>
      <c r="D23" s="123">
        <v>1.4727759</v>
      </c>
      <c r="E23" s="43"/>
      <c r="F23" s="124"/>
      <c r="G23" s="125">
        <v>1.1794911652828499</v>
      </c>
      <c r="H23" s="125">
        <v>1.7063828999999999</v>
      </c>
      <c r="I23" s="125">
        <v>1.5300819999999999</v>
      </c>
      <c r="J23" s="125">
        <v>1.6059000000000001</v>
      </c>
      <c r="K23" s="125">
        <v>2.021226</v>
      </c>
      <c r="L23" s="125">
        <v>2.10847070925734</v>
      </c>
      <c r="M23" s="45">
        <v>2.3010000000000002</v>
      </c>
      <c r="N23" s="125">
        <v>2.2861346999999999</v>
      </c>
      <c r="O23" s="125">
        <v>1.837</v>
      </c>
      <c r="P23" s="125">
        <v>2.0459999999999998</v>
      </c>
      <c r="Q23" s="47"/>
      <c r="R23" s="43">
        <f t="shared" ref="R23:R54" si="1">AVERAGE(G23:P23)</f>
        <v>1.8621687474540187</v>
      </c>
      <c r="S23"/>
      <c r="T23" s="47"/>
    </row>
    <row r="24" spans="1:1024" s="17" customFormat="1" ht="17.05" customHeight="1" x14ac:dyDescent="0.6">
      <c r="A24" s="17">
        <v>1960</v>
      </c>
      <c r="B24" s="43">
        <f t="shared" si="0"/>
        <v>1.4606345000000001</v>
      </c>
      <c r="C24" s="123"/>
      <c r="D24" s="123">
        <v>1.4606345000000001</v>
      </c>
      <c r="E24" s="43"/>
      <c r="F24" s="124"/>
      <c r="G24" s="125">
        <v>0.170180309709065</v>
      </c>
      <c r="H24" s="125">
        <v>1.7469832999999999</v>
      </c>
      <c r="I24" s="125">
        <v>0.94465399999999999</v>
      </c>
      <c r="J24" s="125">
        <v>1.6892560000000001</v>
      </c>
      <c r="K24" s="125">
        <v>1.6369320000000001</v>
      </c>
      <c r="L24" s="125">
        <v>1.85270618463991</v>
      </c>
      <c r="M24" s="45">
        <v>2.052</v>
      </c>
      <c r="N24" s="125">
        <v>2.1178674000000002</v>
      </c>
      <c r="O24" s="125">
        <v>1.2529999999999999</v>
      </c>
      <c r="P24" s="125">
        <v>1.5740000000000001</v>
      </c>
      <c r="Q24" s="47"/>
      <c r="R24" s="43">
        <f t="shared" si="1"/>
        <v>1.5037579194348976</v>
      </c>
      <c r="S24"/>
      <c r="T24" s="47"/>
    </row>
    <row r="25" spans="1:1024" s="17" customFormat="1" ht="17.05" customHeight="1" x14ac:dyDescent="0.6">
      <c r="A25" s="17">
        <v>1961</v>
      </c>
      <c r="B25" s="43">
        <f t="shared" si="0"/>
        <v>1.5302309999999999</v>
      </c>
      <c r="C25" s="123"/>
      <c r="D25" s="123">
        <v>1.5302309999999999</v>
      </c>
      <c r="E25" s="43"/>
      <c r="F25" s="124"/>
      <c r="G25" s="125">
        <v>0.66668583757558797</v>
      </c>
      <c r="H25" s="125">
        <v>1.0281709000000001</v>
      </c>
      <c r="I25" s="125">
        <v>0.83100700000000005</v>
      </c>
      <c r="J25" s="125">
        <v>1.503979</v>
      </c>
      <c r="K25" s="125">
        <v>0.720495</v>
      </c>
      <c r="L25" s="125">
        <v>0.91127098866260703</v>
      </c>
      <c r="M25" s="45">
        <v>1.639</v>
      </c>
      <c r="N25" s="125">
        <v>1.4036887</v>
      </c>
      <c r="O25" s="125">
        <v>0.48099999999999998</v>
      </c>
      <c r="P25" s="125">
        <v>1.5580000000000001</v>
      </c>
      <c r="Q25" s="47"/>
      <c r="R25" s="43">
        <f t="shared" si="1"/>
        <v>1.0743297426238194</v>
      </c>
      <c r="S25"/>
      <c r="T25" s="47"/>
    </row>
    <row r="26" spans="1:1024" s="17" customFormat="1" ht="17.05" customHeight="1" x14ac:dyDescent="0.6">
      <c r="A26" s="17">
        <v>1962</v>
      </c>
      <c r="B26" s="43">
        <f t="shared" si="0"/>
        <v>1.5198038</v>
      </c>
      <c r="C26" s="123"/>
      <c r="D26" s="123">
        <v>1.5198038</v>
      </c>
      <c r="E26" s="43"/>
      <c r="F26" s="124"/>
      <c r="G26" s="125">
        <v>0.38025359394685898</v>
      </c>
      <c r="H26" s="125">
        <v>0.99925710000000001</v>
      </c>
      <c r="I26" s="125">
        <v>0.76500000000000001</v>
      </c>
      <c r="J26" s="125">
        <v>1.44431</v>
      </c>
      <c r="K26" s="125">
        <v>0.47912009999999999</v>
      </c>
      <c r="L26" s="125">
        <v>0.68993821283707701</v>
      </c>
      <c r="M26" s="45">
        <v>1.522</v>
      </c>
      <c r="N26" s="125">
        <v>1.4233119000000001</v>
      </c>
      <c r="O26" s="125">
        <v>1.599</v>
      </c>
      <c r="P26" s="125">
        <v>1.708</v>
      </c>
      <c r="Q26" s="47"/>
      <c r="R26" s="43">
        <f t="shared" si="1"/>
        <v>1.1010190906783937</v>
      </c>
      <c r="S26"/>
      <c r="T26" s="47"/>
    </row>
    <row r="27" spans="1:1024" s="17" customFormat="1" ht="17.05" customHeight="1" x14ac:dyDescent="0.6">
      <c r="A27" s="17">
        <v>1963</v>
      </c>
      <c r="B27" s="43">
        <f t="shared" si="0"/>
        <v>1.5262845</v>
      </c>
      <c r="C27" s="123"/>
      <c r="D27" s="123">
        <v>1.5262845</v>
      </c>
      <c r="E27" s="43"/>
      <c r="F27" s="124"/>
      <c r="G27" s="125">
        <v>-1.5149079225882E-2</v>
      </c>
      <c r="H27" s="125">
        <v>0.87521530000000003</v>
      </c>
      <c r="I27" s="125">
        <v>0.61365000000000003</v>
      </c>
      <c r="J27" s="125">
        <v>1.405851</v>
      </c>
      <c r="K27" s="125">
        <v>0.44730199999999998</v>
      </c>
      <c r="L27" s="125">
        <v>0.853939970546993</v>
      </c>
      <c r="M27" s="45">
        <v>1.4990000000000001</v>
      </c>
      <c r="N27" s="125">
        <v>1.2689608999999999</v>
      </c>
      <c r="O27" s="125">
        <v>2.375</v>
      </c>
      <c r="P27" s="125">
        <v>1.52</v>
      </c>
      <c r="Q27" s="47"/>
      <c r="R27" s="43">
        <f t="shared" si="1"/>
        <v>1.084377009132111</v>
      </c>
      <c r="S27"/>
      <c r="T27" s="47"/>
    </row>
    <row r="28" spans="1:1024" s="17" customFormat="1" ht="17.05" customHeight="1" x14ac:dyDescent="0.6">
      <c r="A28" s="17">
        <v>1964</v>
      </c>
      <c r="B28" s="43">
        <f t="shared" si="0"/>
        <v>1.5173337</v>
      </c>
      <c r="C28" s="123"/>
      <c r="D28" s="123">
        <v>1.5173337</v>
      </c>
      <c r="E28" s="43"/>
      <c r="F28" s="124"/>
      <c r="G28" s="125">
        <v>0.26189031303218002</v>
      </c>
      <c r="H28" s="125">
        <v>1.0414352</v>
      </c>
      <c r="I28" s="125">
        <v>0.67320999999999998</v>
      </c>
      <c r="J28" s="125">
        <v>1.3763700000000001</v>
      </c>
      <c r="K28" s="125">
        <v>0.74418600000000001</v>
      </c>
      <c r="L28" s="125">
        <v>0.92499951759088395</v>
      </c>
      <c r="M28" s="45">
        <v>1.7949999999999999</v>
      </c>
      <c r="N28" s="125">
        <v>1.2770321</v>
      </c>
      <c r="O28" s="125">
        <v>2.1139999999999999</v>
      </c>
      <c r="P28" s="125">
        <v>1.536</v>
      </c>
      <c r="Q28" s="47"/>
      <c r="R28" s="43">
        <f t="shared" si="1"/>
        <v>1.1744123130623065</v>
      </c>
      <c r="S28"/>
      <c r="T28" s="47"/>
    </row>
    <row r="29" spans="1:1024" s="17" customFormat="1" ht="17.05" customHeight="1" x14ac:dyDescent="0.6">
      <c r="A29" s="17">
        <v>1965</v>
      </c>
      <c r="B29" s="43">
        <f t="shared" si="0"/>
        <v>1.5484720999999999</v>
      </c>
      <c r="C29" s="123"/>
      <c r="D29" s="123">
        <v>1.5484720999999999</v>
      </c>
      <c r="E29" s="43"/>
      <c r="F29" s="124"/>
      <c r="G29" s="125">
        <v>0.4809870764227</v>
      </c>
      <c r="H29" s="125">
        <v>0.9908785</v>
      </c>
      <c r="I29" s="125">
        <v>0.94475450000000005</v>
      </c>
      <c r="J29" s="125">
        <v>1.4860199999999999</v>
      </c>
      <c r="K29" s="125">
        <v>0.83569099999999996</v>
      </c>
      <c r="L29" s="125">
        <v>0.58993907792407196</v>
      </c>
      <c r="M29" s="45">
        <v>1.343</v>
      </c>
      <c r="N29" s="125">
        <v>1.2662795</v>
      </c>
      <c r="O29" s="125">
        <v>1.512</v>
      </c>
      <c r="P29" s="125">
        <v>1.611</v>
      </c>
      <c r="Q29" s="47"/>
      <c r="R29" s="43">
        <f t="shared" si="1"/>
        <v>1.1060549654346772</v>
      </c>
      <c r="S29"/>
      <c r="T29" s="47"/>
    </row>
    <row r="30" spans="1:1024" s="17" customFormat="1" ht="17.05" customHeight="1" x14ac:dyDescent="0.6">
      <c r="A30" s="17">
        <v>1966</v>
      </c>
      <c r="B30" s="43">
        <f t="shared" si="0"/>
        <v>1.5508256</v>
      </c>
      <c r="C30" s="123"/>
      <c r="D30" s="123">
        <v>1.5508256</v>
      </c>
      <c r="E30" s="43"/>
      <c r="F30" s="124"/>
      <c r="G30" s="125">
        <v>0.33925307630821999</v>
      </c>
      <c r="H30" s="125">
        <v>0.89759659999999997</v>
      </c>
      <c r="I30" s="125">
        <v>0.83365210000000001</v>
      </c>
      <c r="J30" s="125">
        <v>1.369542</v>
      </c>
      <c r="K30" s="125">
        <v>0.75814000000000004</v>
      </c>
      <c r="L30" s="125">
        <v>0.89787788343640795</v>
      </c>
      <c r="M30" s="45">
        <v>1.444</v>
      </c>
      <c r="N30" s="125">
        <v>1.1362365000000001</v>
      </c>
      <c r="O30" s="125">
        <v>1.7290000000000001</v>
      </c>
      <c r="P30" s="125">
        <v>1.587</v>
      </c>
      <c r="Q30" s="47"/>
      <c r="R30" s="43">
        <f t="shared" si="1"/>
        <v>1.0992298159744629</v>
      </c>
      <c r="S30"/>
      <c r="T30" s="47"/>
    </row>
    <row r="31" spans="1:1024" s="17" customFormat="1" ht="17.05" customHeight="1" x14ac:dyDescent="0.6">
      <c r="A31" s="17">
        <v>1967</v>
      </c>
      <c r="B31" s="43">
        <f t="shared" si="0"/>
        <v>1.5948990000000001</v>
      </c>
      <c r="C31" s="123"/>
      <c r="D31" s="123">
        <v>1.5948990000000001</v>
      </c>
      <c r="E31" s="43"/>
      <c r="F31" s="124"/>
      <c r="G31" s="125">
        <v>0.29274190134244399</v>
      </c>
      <c r="H31" s="125">
        <v>0.95119960000000003</v>
      </c>
      <c r="I31" s="125">
        <v>0.66285000000000005</v>
      </c>
      <c r="J31" s="125">
        <v>1.37175</v>
      </c>
      <c r="K31" s="125">
        <v>0.96771200000000002</v>
      </c>
      <c r="L31" s="125">
        <v>1.09986088391301</v>
      </c>
      <c r="M31" s="45">
        <v>1.476</v>
      </c>
      <c r="N31" s="125">
        <v>1.2712459</v>
      </c>
      <c r="O31" s="125">
        <v>2.3660000000000001</v>
      </c>
      <c r="P31" s="125">
        <v>1.621</v>
      </c>
      <c r="Q31" s="47"/>
      <c r="R31" s="43">
        <f t="shared" si="1"/>
        <v>1.2080360285255454</v>
      </c>
      <c r="S31"/>
      <c r="T31" s="47"/>
    </row>
    <row r="32" spans="1:1024" s="17" customFormat="1" ht="17.05" customHeight="1" x14ac:dyDescent="0.6">
      <c r="A32" s="17">
        <v>1968</v>
      </c>
      <c r="B32" s="43">
        <f t="shared" si="0"/>
        <v>1.5460563</v>
      </c>
      <c r="C32" s="123"/>
      <c r="D32" s="123">
        <v>1.5460563</v>
      </c>
      <c r="E32" s="43"/>
      <c r="F32" s="124"/>
      <c r="G32" s="125">
        <v>0.430633289882973</v>
      </c>
      <c r="H32" s="125">
        <v>0.98486130000000005</v>
      </c>
      <c r="I32" s="125">
        <v>0.79869000000000001</v>
      </c>
      <c r="J32" s="125">
        <v>1.48912</v>
      </c>
      <c r="K32" s="125">
        <v>0.99594000000000005</v>
      </c>
      <c r="L32" s="125">
        <v>1.1964695979436999</v>
      </c>
      <c r="M32" s="45">
        <v>1.907</v>
      </c>
      <c r="N32" s="125">
        <v>1.1244597999999999</v>
      </c>
      <c r="O32" s="125">
        <v>2.0579999999999998</v>
      </c>
      <c r="P32" s="125">
        <v>1.5009999999999999</v>
      </c>
      <c r="Q32" s="47"/>
      <c r="R32" s="43">
        <f t="shared" si="1"/>
        <v>1.2486173987826672</v>
      </c>
      <c r="S32"/>
      <c r="T32" s="47"/>
    </row>
    <row r="33" spans="1:20" s="17" customFormat="1" ht="17.05" customHeight="1" x14ac:dyDescent="0.6">
      <c r="A33" s="17">
        <v>1969</v>
      </c>
      <c r="B33" s="43">
        <f t="shared" si="0"/>
        <v>1.5427740999999999</v>
      </c>
      <c r="C33" s="123"/>
      <c r="D33" s="123">
        <v>1.5427740999999999</v>
      </c>
      <c r="E33" s="43"/>
      <c r="F33" s="124"/>
      <c r="G33" s="125">
        <v>0.25712531013745799</v>
      </c>
      <c r="H33" s="125">
        <v>1.0323586</v>
      </c>
      <c r="I33" s="125">
        <v>0.90169999999999995</v>
      </c>
      <c r="J33" s="125">
        <v>1.440051</v>
      </c>
      <c r="K33" s="125">
        <v>1.164965</v>
      </c>
      <c r="L33" s="125">
        <v>1.21226891574294</v>
      </c>
      <c r="M33" s="45">
        <v>1.724</v>
      </c>
      <c r="N33" s="125">
        <v>1.0645431000000001</v>
      </c>
      <c r="O33" s="125">
        <v>1.3140000000000001</v>
      </c>
      <c r="P33" s="125">
        <v>1.456</v>
      </c>
      <c r="Q33" s="47"/>
      <c r="R33" s="43">
        <f t="shared" si="1"/>
        <v>1.1567011925880399</v>
      </c>
      <c r="S33"/>
      <c r="T33" s="47"/>
    </row>
    <row r="34" spans="1:20" s="17" customFormat="1" ht="17.05" customHeight="1" x14ac:dyDescent="0.6">
      <c r="A34" s="17">
        <v>1970</v>
      </c>
      <c r="B34" s="43">
        <f t="shared" si="0"/>
        <v>1.5310014000000001</v>
      </c>
      <c r="C34" s="123"/>
      <c r="D34" s="123">
        <v>1.5310014000000001</v>
      </c>
      <c r="E34" s="43"/>
      <c r="F34" s="124"/>
      <c r="G34" s="125">
        <v>0.50282955183168898</v>
      </c>
      <c r="H34" s="125">
        <v>0.98529100000000003</v>
      </c>
      <c r="I34" s="125">
        <v>0.89405100000000004</v>
      </c>
      <c r="J34" s="125">
        <v>1.4336990000000001</v>
      </c>
      <c r="K34" s="125">
        <v>0.73043499999999995</v>
      </c>
      <c r="L34" s="125">
        <v>0.96031109050560004</v>
      </c>
      <c r="M34" s="45">
        <v>1.012</v>
      </c>
      <c r="N34" s="125">
        <v>1.1102639999999999</v>
      </c>
      <c r="O34" s="125">
        <v>1.3939999999999999</v>
      </c>
      <c r="P34" s="125">
        <v>1.6040000000000001</v>
      </c>
      <c r="Q34" s="47"/>
      <c r="R34" s="43">
        <f t="shared" si="1"/>
        <v>1.0626880642337286</v>
      </c>
      <c r="S34"/>
      <c r="T34" s="47"/>
    </row>
    <row r="35" spans="1:20" s="17" customFormat="1" ht="17.05" customHeight="1" x14ac:dyDescent="0.6">
      <c r="A35" s="17">
        <v>1971</v>
      </c>
      <c r="B35" s="43">
        <f t="shared" si="0"/>
        <v>1.4047031000000001</v>
      </c>
      <c r="C35" s="123"/>
      <c r="D35" s="123">
        <v>1.4047031000000001</v>
      </c>
      <c r="E35" s="43"/>
      <c r="F35" s="124"/>
      <c r="G35" s="125">
        <v>0.29686299817487999</v>
      </c>
      <c r="H35" s="125">
        <v>1.0478896</v>
      </c>
      <c r="I35" s="125">
        <v>0.66898100000000005</v>
      </c>
      <c r="J35" s="125">
        <v>1.4668600000000001</v>
      </c>
      <c r="K35" s="125">
        <v>0.97391000000000005</v>
      </c>
      <c r="L35" s="125">
        <v>1.13362530811368</v>
      </c>
      <c r="M35" s="45">
        <v>1.829</v>
      </c>
      <c r="N35" s="125">
        <v>1.1654764</v>
      </c>
      <c r="O35" s="125">
        <v>1.0149999999999999</v>
      </c>
      <c r="P35" s="125">
        <v>1.6040000000000001</v>
      </c>
      <c r="Q35" s="47"/>
      <c r="R35" s="43">
        <f t="shared" si="1"/>
        <v>1.120160530628856</v>
      </c>
      <c r="S35"/>
      <c r="T35" s="47"/>
    </row>
    <row r="36" spans="1:20" s="17" customFormat="1" ht="17.05" customHeight="1" x14ac:dyDescent="0.6">
      <c r="A36" s="17">
        <v>1972</v>
      </c>
      <c r="B36" s="43">
        <f t="shared" si="0"/>
        <v>1.3261335999999999</v>
      </c>
      <c r="C36" s="123"/>
      <c r="D36" s="123">
        <v>1.3261335999999999</v>
      </c>
      <c r="E36" s="43"/>
      <c r="F36" s="124"/>
      <c r="G36" s="125">
        <v>0.59501043617209903</v>
      </c>
      <c r="H36" s="125">
        <v>0.86154030000000004</v>
      </c>
      <c r="I36" s="125">
        <v>0.82311500000000004</v>
      </c>
      <c r="J36" s="125">
        <v>1.3799189999999999</v>
      </c>
      <c r="K36" s="125">
        <v>1.0924400000000001</v>
      </c>
      <c r="L36" s="125">
        <v>1.3371966653299601</v>
      </c>
      <c r="M36" s="45">
        <v>1.847</v>
      </c>
      <c r="N36" s="125">
        <v>1.1852422</v>
      </c>
      <c r="O36" s="125">
        <v>1.849</v>
      </c>
      <c r="P36" s="125">
        <v>1.504</v>
      </c>
      <c r="Q36" s="47"/>
      <c r="R36" s="43">
        <f t="shared" si="1"/>
        <v>1.2474463601502057</v>
      </c>
      <c r="S36"/>
      <c r="T36" s="47"/>
    </row>
    <row r="37" spans="1:20" s="17" customFormat="1" ht="17.05" customHeight="1" x14ac:dyDescent="0.6">
      <c r="A37" s="17">
        <v>1973</v>
      </c>
      <c r="B37" s="43">
        <f t="shared" si="0"/>
        <v>1.3175873</v>
      </c>
      <c r="C37" s="123"/>
      <c r="D37" s="123">
        <v>1.3175873</v>
      </c>
      <c r="E37" s="43"/>
      <c r="F37" s="124"/>
      <c r="G37" s="125">
        <v>0.27114590876007999</v>
      </c>
      <c r="H37" s="125">
        <v>0.9785391</v>
      </c>
      <c r="I37" s="125">
        <v>0.97524299999999997</v>
      </c>
      <c r="J37" s="125">
        <v>1.4209419999999999</v>
      </c>
      <c r="K37" s="125">
        <v>1.0791299999999999</v>
      </c>
      <c r="L37" s="125">
        <v>1.1802750310774399</v>
      </c>
      <c r="M37" s="45">
        <v>1.889</v>
      </c>
      <c r="N37" s="125">
        <v>0.90169359999999998</v>
      </c>
      <c r="O37" s="125">
        <v>1.071</v>
      </c>
      <c r="P37" s="125">
        <v>1.569</v>
      </c>
      <c r="Q37" s="47"/>
      <c r="R37" s="43">
        <f t="shared" si="1"/>
        <v>1.1335968639837521</v>
      </c>
      <c r="S37"/>
      <c r="T37" s="47"/>
    </row>
    <row r="38" spans="1:20" s="17" customFormat="1" ht="17.05" customHeight="1" x14ac:dyDescent="0.6">
      <c r="A38" s="17">
        <v>1974</v>
      </c>
      <c r="B38" s="43">
        <f t="shared" si="0"/>
        <v>1.2897675</v>
      </c>
      <c r="C38" s="123"/>
      <c r="D38" s="123">
        <v>1.2897675</v>
      </c>
      <c r="E38" s="43"/>
      <c r="F38" s="124"/>
      <c r="G38" s="125">
        <v>0.33148640703452997</v>
      </c>
      <c r="H38" s="125">
        <v>0.94921699999999998</v>
      </c>
      <c r="I38" s="125">
        <v>0.87055000000000005</v>
      </c>
      <c r="J38" s="125">
        <v>1.8606</v>
      </c>
      <c r="K38" s="125">
        <v>1.4592700000000001</v>
      </c>
      <c r="L38" s="125">
        <v>1.7220852580055399</v>
      </c>
      <c r="M38" s="45">
        <v>2.27</v>
      </c>
      <c r="N38" s="125">
        <v>1.3719739</v>
      </c>
      <c r="O38" s="125">
        <v>1.9450000000000001</v>
      </c>
      <c r="P38" s="125">
        <v>1.673</v>
      </c>
      <c r="Q38" s="47"/>
      <c r="R38" s="43">
        <f t="shared" si="1"/>
        <v>1.445318256504007</v>
      </c>
      <c r="S38"/>
      <c r="T38" s="47"/>
    </row>
    <row r="39" spans="1:20" s="17" customFormat="1" ht="17.05" customHeight="1" x14ac:dyDescent="0.6">
      <c r="A39" s="17">
        <v>1975</v>
      </c>
      <c r="B39" s="43">
        <f t="shared" si="0"/>
        <v>1.3024157999999999</v>
      </c>
      <c r="C39" s="123"/>
      <c r="D39" s="123">
        <v>1.3024157999999999</v>
      </c>
      <c r="E39" s="43"/>
      <c r="F39" s="124"/>
      <c r="G39" s="125">
        <v>0.81298338573822804</v>
      </c>
      <c r="H39" s="125">
        <v>0.91663439999999996</v>
      </c>
      <c r="I39" s="125">
        <v>0.90802000000000005</v>
      </c>
      <c r="J39" s="125">
        <v>1.6838900000000001</v>
      </c>
      <c r="K39" s="125">
        <v>0.745</v>
      </c>
      <c r="L39" s="125">
        <v>1.2964920685576</v>
      </c>
      <c r="M39" s="45">
        <v>2.0699999999999998</v>
      </c>
      <c r="N39" s="125">
        <v>1.5549329000000001</v>
      </c>
      <c r="O39" s="125">
        <v>1.1930000000000001</v>
      </c>
      <c r="P39" s="125">
        <v>1.6180000000000001</v>
      </c>
      <c r="Q39" s="47"/>
      <c r="R39" s="43">
        <f t="shared" si="1"/>
        <v>1.2798952754295829</v>
      </c>
      <c r="S39"/>
      <c r="T39" s="47"/>
    </row>
    <row r="40" spans="1:20" s="17" customFormat="1" ht="17.05" customHeight="1" x14ac:dyDescent="0.6">
      <c r="A40" s="17">
        <v>1976</v>
      </c>
      <c r="B40" s="43">
        <f t="shared" si="0"/>
        <v>1.3194059</v>
      </c>
      <c r="C40" s="123"/>
      <c r="D40" s="123">
        <v>1.3194059</v>
      </c>
      <c r="E40" s="43"/>
      <c r="F40" s="124"/>
      <c r="G40" s="125">
        <v>0.40535144592395</v>
      </c>
      <c r="H40" s="125">
        <v>0.91696469999999997</v>
      </c>
      <c r="I40" s="125">
        <v>0.56689999999999996</v>
      </c>
      <c r="J40" s="125">
        <v>1.7091000000000001</v>
      </c>
      <c r="K40" s="125">
        <v>0.45959</v>
      </c>
      <c r="L40" s="125">
        <v>1.4481257564888499</v>
      </c>
      <c r="M40" s="45">
        <v>2.1840000000000002</v>
      </c>
      <c r="N40" s="125">
        <v>1.5723891000000001</v>
      </c>
      <c r="O40" s="125">
        <v>1.8819999999999999</v>
      </c>
      <c r="P40" s="125">
        <v>1.7310000000000001</v>
      </c>
      <c r="Q40" s="47"/>
      <c r="R40" s="43">
        <f t="shared" si="1"/>
        <v>1.2875421002412799</v>
      </c>
      <c r="S40"/>
      <c r="T40" s="47"/>
    </row>
    <row r="41" spans="1:20" s="17" customFormat="1" ht="17.05" customHeight="1" x14ac:dyDescent="0.6">
      <c r="A41" s="17">
        <v>1977</v>
      </c>
      <c r="B41" s="43">
        <f t="shared" si="0"/>
        <v>1.3512792</v>
      </c>
      <c r="C41" s="123"/>
      <c r="D41" s="123">
        <v>1.3512792</v>
      </c>
      <c r="E41" s="43"/>
      <c r="F41" s="124"/>
      <c r="G41" s="125">
        <v>0.52473285455983998</v>
      </c>
      <c r="H41" s="125">
        <v>1.0446397999999999</v>
      </c>
      <c r="I41" s="125">
        <v>0.78650100000000001</v>
      </c>
      <c r="J41" s="125">
        <v>1.3993720000000001</v>
      </c>
      <c r="K41" s="125">
        <v>0.26349800000000001</v>
      </c>
      <c r="L41" s="125">
        <v>1.0544625093915201</v>
      </c>
      <c r="M41" s="45">
        <v>1.4490000000000001</v>
      </c>
      <c r="N41" s="125">
        <v>1.1308201</v>
      </c>
      <c r="O41" s="125">
        <v>1.0289999999999999</v>
      </c>
      <c r="P41" s="125">
        <v>1.677</v>
      </c>
      <c r="Q41" s="47"/>
      <c r="R41" s="43">
        <f t="shared" si="1"/>
        <v>1.0359026263951361</v>
      </c>
      <c r="S41"/>
      <c r="T41" s="47"/>
    </row>
    <row r="42" spans="1:20" s="17" customFormat="1" ht="17.05" customHeight="1" x14ac:dyDescent="0.6">
      <c r="A42" s="17">
        <v>1978</v>
      </c>
      <c r="B42" s="43">
        <f t="shared" si="0"/>
        <v>1.2985150999999999</v>
      </c>
      <c r="C42" s="123"/>
      <c r="D42" s="123">
        <v>1.2985150999999999</v>
      </c>
      <c r="E42" s="43"/>
      <c r="F42" s="124"/>
      <c r="G42" s="125">
        <v>0.37142566342633998</v>
      </c>
      <c r="H42" s="125">
        <v>1.1162137000000001</v>
      </c>
      <c r="I42" s="125">
        <v>0.90624000000000005</v>
      </c>
      <c r="J42" s="125">
        <v>1.37856</v>
      </c>
      <c r="K42" s="125">
        <v>1.0768</v>
      </c>
      <c r="L42" s="125">
        <v>1.2473632833505901</v>
      </c>
      <c r="M42" s="45">
        <v>2.0059999999999998</v>
      </c>
      <c r="N42" s="125">
        <v>0.95534479999999999</v>
      </c>
      <c r="O42" s="125">
        <v>1.159</v>
      </c>
      <c r="P42" s="125">
        <v>1.7470000000000001</v>
      </c>
      <c r="Q42" s="47"/>
      <c r="R42" s="43">
        <f t="shared" si="1"/>
        <v>1.196394744677693</v>
      </c>
      <c r="S42"/>
      <c r="T42" s="47"/>
    </row>
    <row r="43" spans="1:20" s="17" customFormat="1" ht="17.05" customHeight="1" x14ac:dyDescent="0.6">
      <c r="A43" s="17">
        <v>1979</v>
      </c>
      <c r="B43" s="43">
        <f t="shared" si="0"/>
        <v>1.2515593</v>
      </c>
      <c r="C43" s="123"/>
      <c r="D43" s="123">
        <v>1.2515593</v>
      </c>
      <c r="E43" s="43"/>
      <c r="F43" s="124"/>
      <c r="G43" s="125">
        <v>0.26118819290818401</v>
      </c>
      <c r="H43" s="125">
        <v>1.2214094</v>
      </c>
      <c r="I43" s="125">
        <v>0.93527400000000005</v>
      </c>
      <c r="J43" s="125">
        <v>1.5543819999999999</v>
      </c>
      <c r="K43" s="125">
        <v>0.92630599999999996</v>
      </c>
      <c r="L43" s="125">
        <v>0.882385537410874</v>
      </c>
      <c r="M43" s="45">
        <v>1.327</v>
      </c>
      <c r="N43" s="125">
        <v>1.1964707999999999</v>
      </c>
      <c r="O43" s="125">
        <v>1.196</v>
      </c>
      <c r="P43" s="125">
        <v>1.73</v>
      </c>
      <c r="Q43" s="47"/>
      <c r="R43" s="43">
        <f t="shared" si="1"/>
        <v>1.1230415930319058</v>
      </c>
      <c r="S43"/>
      <c r="T43" s="47"/>
    </row>
    <row r="44" spans="1:20" s="17" customFormat="1" ht="17.05" customHeight="1" x14ac:dyDescent="0.6">
      <c r="A44" s="17">
        <v>1980</v>
      </c>
      <c r="B44" s="43">
        <f t="shared" si="0"/>
        <v>1.2433824</v>
      </c>
      <c r="C44" s="123"/>
      <c r="D44" s="123">
        <v>1.2433824</v>
      </c>
      <c r="E44" s="43"/>
      <c r="F44" s="124"/>
      <c r="G44" s="125">
        <v>0.39691440432611003</v>
      </c>
      <c r="H44" s="125">
        <v>1.1493192000000001</v>
      </c>
      <c r="I44" s="125">
        <v>0.93735400000000002</v>
      </c>
      <c r="J44" s="125">
        <v>1.3361829999999999</v>
      </c>
      <c r="K44" s="125">
        <v>0.33294600000000002</v>
      </c>
      <c r="L44" s="125">
        <v>0.53028603889371195</v>
      </c>
      <c r="M44" s="45">
        <v>0.63100000000000001</v>
      </c>
      <c r="N44" s="125">
        <v>1.1403166</v>
      </c>
      <c r="O44" s="125">
        <v>0.73899999999999999</v>
      </c>
      <c r="P44" s="125">
        <v>1.921</v>
      </c>
      <c r="Q44" s="47"/>
      <c r="R44" s="43">
        <f t="shared" si="1"/>
        <v>0.91143192432198217</v>
      </c>
      <c r="S44"/>
      <c r="T44" s="47"/>
    </row>
    <row r="45" spans="1:20" s="17" customFormat="1" ht="17.05" customHeight="1" x14ac:dyDescent="0.6">
      <c r="A45" s="17">
        <v>1981</v>
      </c>
      <c r="B45" s="43">
        <f t="shared" si="0"/>
        <v>1.2520549000000001</v>
      </c>
      <c r="C45" s="123"/>
      <c r="D45" s="123">
        <v>1.2520549000000001</v>
      </c>
      <c r="E45" s="43"/>
      <c r="F45" s="124"/>
      <c r="G45" s="125">
        <v>0.72186803183529002</v>
      </c>
      <c r="H45" s="125">
        <v>1.3231039</v>
      </c>
      <c r="I45" s="125">
        <v>1.33938</v>
      </c>
      <c r="J45" s="125">
        <v>1.295356</v>
      </c>
      <c r="K45" s="125">
        <v>0.94014500000000001</v>
      </c>
      <c r="L45" s="125">
        <v>1.10960824617453</v>
      </c>
      <c r="M45" s="45">
        <v>1.919</v>
      </c>
      <c r="N45" s="125">
        <v>1.2666538000000001</v>
      </c>
      <c r="O45" s="125">
        <v>1.002</v>
      </c>
      <c r="P45" s="125">
        <v>1.8560000000000001</v>
      </c>
      <c r="Q45" s="47"/>
      <c r="R45" s="43">
        <f t="shared" si="1"/>
        <v>1.2773114978009823</v>
      </c>
      <c r="S45"/>
      <c r="T45" s="47"/>
    </row>
    <row r="46" spans="1:20" s="17" customFormat="1" ht="17.05" customHeight="1" x14ac:dyDescent="0.6">
      <c r="A46" s="17">
        <v>1982</v>
      </c>
      <c r="B46" s="43">
        <f t="shared" si="0"/>
        <v>1.2573836</v>
      </c>
      <c r="C46" s="123"/>
      <c r="D46" s="123">
        <v>1.2573836</v>
      </c>
      <c r="E46" s="43"/>
      <c r="F46" s="124"/>
      <c r="G46" s="125">
        <v>0.91250659510721999</v>
      </c>
      <c r="H46" s="125">
        <v>1.3147728000000001</v>
      </c>
      <c r="I46" s="125">
        <v>1.32698</v>
      </c>
      <c r="J46" s="125">
        <v>1.3985685000000001</v>
      </c>
      <c r="K46" s="125">
        <v>0.70667100000000005</v>
      </c>
      <c r="L46" s="125">
        <v>1.1113663959078699</v>
      </c>
      <c r="M46" s="45">
        <v>1.464</v>
      </c>
      <c r="N46" s="125">
        <v>1.4246451</v>
      </c>
      <c r="O46" s="125">
        <v>0.98199999999999998</v>
      </c>
      <c r="P46" s="125">
        <v>1.899</v>
      </c>
      <c r="Q46" s="47"/>
      <c r="R46" s="43">
        <f t="shared" si="1"/>
        <v>1.2540510391015089</v>
      </c>
      <c r="S46"/>
      <c r="T46" s="47"/>
    </row>
    <row r="47" spans="1:20" s="17" customFormat="1" ht="17.05" customHeight="1" x14ac:dyDescent="0.6">
      <c r="A47" s="17">
        <v>1983</v>
      </c>
      <c r="B47" s="43">
        <f t="shared" si="0"/>
        <v>1.4321564</v>
      </c>
      <c r="C47" s="123"/>
      <c r="D47" s="123">
        <v>1.4321564</v>
      </c>
      <c r="E47" s="43"/>
      <c r="F47" s="124"/>
      <c r="G47" s="125">
        <v>0.50873898158612596</v>
      </c>
      <c r="H47" s="125">
        <v>1.3080297999999999</v>
      </c>
      <c r="I47" s="125">
        <v>1.2279188000000001</v>
      </c>
      <c r="J47" s="125">
        <v>1.4245110000000001</v>
      </c>
      <c r="K47" s="125">
        <v>0.54220500000000005</v>
      </c>
      <c r="L47" s="125">
        <v>0.86545640889361797</v>
      </c>
      <c r="M47" s="45">
        <v>1.2549999999999999</v>
      </c>
      <c r="N47" s="125">
        <v>1.1726654999999999</v>
      </c>
      <c r="O47" s="125">
        <v>0.57899999999999996</v>
      </c>
      <c r="P47" s="125">
        <v>1.9990000000000001</v>
      </c>
      <c r="Q47" s="47"/>
      <c r="R47" s="43">
        <f t="shared" si="1"/>
        <v>1.0882525490479744</v>
      </c>
      <c r="S47"/>
      <c r="T47" s="47"/>
    </row>
    <row r="48" spans="1:20" s="17" customFormat="1" ht="17.05" customHeight="1" x14ac:dyDescent="0.6">
      <c r="A48" s="17">
        <v>1984</v>
      </c>
      <c r="B48" s="43">
        <f t="shared" si="0"/>
        <v>1.46034</v>
      </c>
      <c r="C48" s="123"/>
      <c r="D48" s="123">
        <v>1.46034</v>
      </c>
      <c r="E48" s="43"/>
      <c r="F48" s="124"/>
      <c r="G48" s="125">
        <v>0.57798340352469002</v>
      </c>
      <c r="H48" s="125">
        <v>1.3704731999999999</v>
      </c>
      <c r="I48" s="125">
        <v>1.2152104791</v>
      </c>
      <c r="J48" s="125">
        <v>1.3800699999999999</v>
      </c>
      <c r="K48" s="125">
        <v>1.3068200000000001</v>
      </c>
      <c r="L48" s="125">
        <v>1.3107974147282599</v>
      </c>
      <c r="M48" s="45">
        <v>1.9710000000000001</v>
      </c>
      <c r="N48" s="125">
        <v>1.6168765</v>
      </c>
      <c r="O48" s="125">
        <v>1.58</v>
      </c>
      <c r="P48" s="125">
        <v>1.9710000000000001</v>
      </c>
      <c r="Q48" s="47"/>
      <c r="R48" s="43">
        <f t="shared" si="1"/>
        <v>1.430023099735295</v>
      </c>
      <c r="S48"/>
      <c r="T48" s="47"/>
    </row>
    <row r="49" spans="1:20" s="17" customFormat="1" ht="17.05" customHeight="1" x14ac:dyDescent="0.6">
      <c r="A49" s="17">
        <v>1985</v>
      </c>
      <c r="B49" s="43">
        <f t="shared" si="0"/>
        <v>1.4988356</v>
      </c>
      <c r="C49" s="123"/>
      <c r="D49" s="123">
        <v>1.4988356</v>
      </c>
      <c r="E49" s="43"/>
      <c r="F49" s="124"/>
      <c r="G49" s="125">
        <v>0.97335220982346005</v>
      </c>
      <c r="H49" s="125">
        <v>1.4101338999999999</v>
      </c>
      <c r="I49" s="125">
        <v>1.26152</v>
      </c>
      <c r="J49" s="125">
        <v>1.3700699999999999</v>
      </c>
      <c r="K49" s="125">
        <v>1.0888800000000001</v>
      </c>
      <c r="L49" s="125">
        <v>1.04271315581251</v>
      </c>
      <c r="M49" s="45">
        <v>1.831</v>
      </c>
      <c r="N49" s="125">
        <v>1.3536721</v>
      </c>
      <c r="O49" s="125">
        <v>1.0189999999999999</v>
      </c>
      <c r="P49" s="125">
        <v>2.0499999999999998</v>
      </c>
      <c r="Q49" s="47"/>
      <c r="R49" s="43">
        <f t="shared" si="1"/>
        <v>1.340034136563597</v>
      </c>
      <c r="S49"/>
      <c r="T49" s="47"/>
    </row>
    <row r="50" spans="1:20" s="17" customFormat="1" ht="17.05" customHeight="1" x14ac:dyDescent="0.6">
      <c r="A50" s="17">
        <v>1986</v>
      </c>
      <c r="B50" s="43">
        <f t="shared" si="0"/>
        <v>1.5291870000000001</v>
      </c>
      <c r="C50" s="123"/>
      <c r="D50" s="123">
        <v>1.5291870000000001</v>
      </c>
      <c r="E50" s="43"/>
      <c r="F50" s="124"/>
      <c r="G50" s="125">
        <v>0.80568021809069001</v>
      </c>
      <c r="H50" s="125">
        <v>1.5319073000000001</v>
      </c>
      <c r="I50" s="125">
        <v>1.3262529999999999</v>
      </c>
      <c r="J50" s="125">
        <v>1.291096</v>
      </c>
      <c r="K50" s="125">
        <v>0.94447999999999999</v>
      </c>
      <c r="L50" s="125">
        <v>1.21629603555125</v>
      </c>
      <c r="M50" s="45">
        <v>1.976</v>
      </c>
      <c r="N50" s="125">
        <v>1.4965318999999999</v>
      </c>
      <c r="O50" s="125">
        <v>0.82199999999999995</v>
      </c>
      <c r="P50" s="125">
        <v>1.944</v>
      </c>
      <c r="Q50" s="47"/>
      <c r="R50" s="43">
        <f t="shared" si="1"/>
        <v>1.3354244453641939</v>
      </c>
      <c r="S50"/>
      <c r="T50" s="47"/>
    </row>
    <row r="51" spans="1:20" s="17" customFormat="1" ht="17.05" customHeight="1" x14ac:dyDescent="0.6">
      <c r="A51" s="17">
        <v>1987</v>
      </c>
      <c r="B51" s="43">
        <f t="shared" si="0"/>
        <v>1.5147714999999999</v>
      </c>
      <c r="C51" s="123"/>
      <c r="D51" s="123">
        <v>1.5147714999999999</v>
      </c>
      <c r="E51" s="43"/>
      <c r="F51" s="124"/>
      <c r="G51" s="125">
        <v>0.95627227406938298</v>
      </c>
      <c r="H51" s="125">
        <v>1.3465077999999999</v>
      </c>
      <c r="I51" s="125">
        <v>1.369073</v>
      </c>
      <c r="J51" s="125">
        <v>1.3998539999999999</v>
      </c>
      <c r="K51" s="125">
        <v>0.76363300000000001</v>
      </c>
      <c r="L51" s="125">
        <v>1.01451913437025</v>
      </c>
      <c r="M51" s="45">
        <v>1.3460000000000001</v>
      </c>
      <c r="N51" s="125">
        <v>1.1408720999999999</v>
      </c>
      <c r="O51" s="125">
        <v>0.93799999999999994</v>
      </c>
      <c r="P51" s="125">
        <v>1.7989999999999999</v>
      </c>
      <c r="Q51" s="47"/>
      <c r="R51" s="43">
        <f t="shared" si="1"/>
        <v>1.2073731308439632</v>
      </c>
      <c r="S51"/>
      <c r="T51" s="47"/>
    </row>
    <row r="52" spans="1:20" s="17" customFormat="1" ht="17.05" customHeight="1" x14ac:dyDescent="0.6">
      <c r="A52" s="17">
        <v>1988</v>
      </c>
      <c r="B52" s="43">
        <f t="shared" si="0"/>
        <v>1.5141773000000001</v>
      </c>
      <c r="C52" s="123"/>
      <c r="D52" s="123">
        <v>1.5141773000000001</v>
      </c>
      <c r="E52" s="43"/>
      <c r="F52" s="124"/>
      <c r="G52" s="125">
        <v>0.16038928366981001</v>
      </c>
      <c r="H52" s="125">
        <v>1.5585974</v>
      </c>
      <c r="I52" s="125">
        <v>1.2379800000000001</v>
      </c>
      <c r="J52" s="125">
        <v>1.3752310000000001</v>
      </c>
      <c r="K52" s="125">
        <v>0.219833</v>
      </c>
      <c r="L52" s="125">
        <v>0.85022543200553702</v>
      </c>
      <c r="M52" s="45">
        <v>1.276</v>
      </c>
      <c r="N52" s="125">
        <v>1.4970295</v>
      </c>
      <c r="O52" s="125">
        <v>1.5680000000000001</v>
      </c>
      <c r="P52" s="125">
        <v>2.157</v>
      </c>
      <c r="Q52" s="47"/>
      <c r="R52" s="43">
        <f t="shared" si="1"/>
        <v>1.1900285615675348</v>
      </c>
      <c r="S52"/>
      <c r="T52" s="47"/>
    </row>
    <row r="53" spans="1:20" s="17" customFormat="1" ht="17.05" customHeight="1" x14ac:dyDescent="0.6">
      <c r="A53" s="17">
        <v>1989</v>
      </c>
      <c r="B53" s="43">
        <f t="shared" si="0"/>
        <v>1.5312021</v>
      </c>
      <c r="C53" s="123"/>
      <c r="D53" s="123">
        <v>1.5312021</v>
      </c>
      <c r="E53" s="43"/>
      <c r="F53" s="124"/>
      <c r="G53" s="125">
        <v>0.90836304645082</v>
      </c>
      <c r="H53" s="125">
        <v>1.455354</v>
      </c>
      <c r="I53" s="125">
        <v>1.3334360000000001</v>
      </c>
      <c r="J53" s="125">
        <v>1.2481800000000001</v>
      </c>
      <c r="K53" s="125">
        <v>0.92384999999999995</v>
      </c>
      <c r="L53" s="125">
        <v>1.0288324983472501</v>
      </c>
      <c r="M53" s="45">
        <v>2.0150000000000001</v>
      </c>
      <c r="N53" s="125">
        <v>1.7602179</v>
      </c>
      <c r="O53" s="125">
        <v>1.474</v>
      </c>
      <c r="P53" s="125">
        <v>2.1589999999999998</v>
      </c>
      <c r="Q53" s="47"/>
      <c r="R53" s="43">
        <f t="shared" si="1"/>
        <v>1.4306233444798071</v>
      </c>
      <c r="S53"/>
      <c r="T53" s="47"/>
    </row>
    <row r="54" spans="1:20" s="17" customFormat="1" ht="17.05" customHeight="1" x14ac:dyDescent="0.6">
      <c r="A54" s="17">
        <v>1990</v>
      </c>
      <c r="B54" s="43">
        <f t="shared" si="0"/>
        <v>1.4442218</v>
      </c>
      <c r="C54" s="123"/>
      <c r="D54" s="123">
        <v>1.4442218</v>
      </c>
      <c r="E54" s="43"/>
      <c r="F54" s="124"/>
      <c r="G54" s="125">
        <v>0.67658872547332005</v>
      </c>
      <c r="H54" s="125">
        <v>1.4642299000000001</v>
      </c>
      <c r="I54" s="125">
        <v>1.1362049999999999</v>
      </c>
      <c r="J54" s="125">
        <v>1.3788290000000001</v>
      </c>
      <c r="K54" s="125">
        <v>0.99387999999999999</v>
      </c>
      <c r="L54" s="125">
        <v>1.2134384570592101</v>
      </c>
      <c r="M54" s="45">
        <v>1.9419999999999999</v>
      </c>
      <c r="N54" s="125">
        <v>1.4466311999999999</v>
      </c>
      <c r="O54" s="125">
        <v>0.93500000000000005</v>
      </c>
      <c r="P54" s="125">
        <v>1.643</v>
      </c>
      <c r="Q54" s="47"/>
      <c r="R54" s="43">
        <f t="shared" si="1"/>
        <v>1.2829802282532532</v>
      </c>
      <c r="S54"/>
      <c r="T54" s="47"/>
    </row>
    <row r="55" spans="1:20" s="17" customFormat="1" ht="17.05" customHeight="1" x14ac:dyDescent="0.6">
      <c r="A55" s="17">
        <v>1991</v>
      </c>
      <c r="B55" s="43">
        <f t="shared" si="0"/>
        <v>1.6358689</v>
      </c>
      <c r="C55" s="123"/>
      <c r="D55" s="123">
        <v>1.6358689</v>
      </c>
      <c r="E55" s="43"/>
      <c r="F55" s="124"/>
      <c r="G55" s="125">
        <v>0.57679881503973995</v>
      </c>
      <c r="H55" s="125">
        <v>1.2927489000000001</v>
      </c>
      <c r="I55" s="125">
        <v>0.97436</v>
      </c>
      <c r="J55" s="125">
        <v>1.25959</v>
      </c>
      <c r="K55" s="125">
        <v>0.62373199999999995</v>
      </c>
      <c r="L55" s="125">
        <v>0.69819018027148205</v>
      </c>
      <c r="M55" s="45">
        <v>1.5369999999999999</v>
      </c>
      <c r="N55" s="125">
        <v>1.317944</v>
      </c>
      <c r="O55" s="125">
        <v>0.26600000000000001</v>
      </c>
      <c r="P55" s="125">
        <v>1.645</v>
      </c>
      <c r="Q55" s="47"/>
      <c r="R55" s="43">
        <f t="shared" ref="R55:R78" si="2">AVERAGE(G55:P55)</f>
        <v>1.0191363895311221</v>
      </c>
      <c r="S55"/>
      <c r="T55" s="47"/>
    </row>
    <row r="56" spans="1:20" s="17" customFormat="1" ht="17.05" customHeight="1" x14ac:dyDescent="0.6">
      <c r="A56" s="17">
        <v>1992</v>
      </c>
      <c r="B56" s="43">
        <f t="shared" si="0"/>
        <v>1.6820379000000001</v>
      </c>
      <c r="C56" s="123"/>
      <c r="D56" s="123">
        <v>1.6820379000000001</v>
      </c>
      <c r="E56" s="43"/>
      <c r="F56" s="124"/>
      <c r="G56" s="125">
        <v>0.57925531694999</v>
      </c>
      <c r="H56" s="125">
        <v>1.3653508999999999</v>
      </c>
      <c r="I56" s="125">
        <v>0.84097999999999995</v>
      </c>
      <c r="J56" s="125">
        <v>1.2241649999999999</v>
      </c>
      <c r="K56" s="125">
        <v>0.95076000000000005</v>
      </c>
      <c r="L56" s="125">
        <v>1.0791619863345501</v>
      </c>
      <c r="M56" s="45">
        <v>1.992</v>
      </c>
      <c r="N56" s="125">
        <v>1.2729231999999999</v>
      </c>
      <c r="O56" s="125">
        <v>1.1839999999999999</v>
      </c>
      <c r="P56" s="125">
        <v>1.732</v>
      </c>
      <c r="Q56" s="47"/>
      <c r="R56" s="43">
        <f t="shared" si="2"/>
        <v>1.2220596403284538</v>
      </c>
      <c r="S56"/>
      <c r="T56" s="47"/>
    </row>
    <row r="57" spans="1:20" s="17" customFormat="1" ht="17.05" customHeight="1" x14ac:dyDescent="0.6">
      <c r="A57" s="17">
        <v>1993</v>
      </c>
      <c r="B57" s="43">
        <f t="shared" si="0"/>
        <v>1.5457908</v>
      </c>
      <c r="C57" s="123"/>
      <c r="D57" s="123">
        <v>1.5457908</v>
      </c>
      <c r="E57" s="43"/>
      <c r="F57" s="124"/>
      <c r="G57" s="125">
        <v>0.87015852415388995</v>
      </c>
      <c r="H57" s="125">
        <v>1.2819849000000001</v>
      </c>
      <c r="I57" s="125">
        <v>1.0162599999999999</v>
      </c>
      <c r="J57" s="125">
        <v>1.33006</v>
      </c>
      <c r="K57" s="125">
        <v>0.94696999999999998</v>
      </c>
      <c r="L57" s="125">
        <v>0.98523170953609995</v>
      </c>
      <c r="M57" s="45">
        <v>2.0459999999999998</v>
      </c>
      <c r="N57" s="125">
        <v>0.8740694</v>
      </c>
      <c r="O57" s="125">
        <v>1.3819999999999999</v>
      </c>
      <c r="P57" s="125">
        <v>1.69</v>
      </c>
      <c r="Q57" s="47"/>
      <c r="R57" s="43">
        <f t="shared" si="2"/>
        <v>1.2422734533689987</v>
      </c>
      <c r="S57"/>
      <c r="T57" s="47"/>
    </row>
    <row r="58" spans="1:20" s="17" customFormat="1" ht="17.05" customHeight="1" x14ac:dyDescent="0.6">
      <c r="A58" s="17">
        <v>1994</v>
      </c>
      <c r="B58" s="43">
        <f t="shared" si="0"/>
        <v>1.5028060999999999</v>
      </c>
      <c r="C58" s="123"/>
      <c r="D58" s="123">
        <v>1.5028060999999999</v>
      </c>
      <c r="E58" s="43"/>
      <c r="F58" s="124"/>
      <c r="G58" s="125">
        <v>0.42176547065269998</v>
      </c>
      <c r="H58" s="125">
        <v>1.3812542000000001</v>
      </c>
      <c r="I58" s="125">
        <v>0.90587499999999999</v>
      </c>
      <c r="J58" s="125">
        <v>1.15072</v>
      </c>
      <c r="K58" s="125">
        <v>0.28928779999999998</v>
      </c>
      <c r="L58" s="125">
        <v>0.68272968186590099</v>
      </c>
      <c r="M58" s="45">
        <v>1.1180000000000001</v>
      </c>
      <c r="N58" s="125">
        <v>1.3409006000000001</v>
      </c>
      <c r="O58" s="125">
        <v>0.622</v>
      </c>
      <c r="P58" s="125">
        <v>1.5720000000000001</v>
      </c>
      <c r="Q58" s="47"/>
      <c r="R58" s="43">
        <f t="shared" si="2"/>
        <v>0.94845327525186018</v>
      </c>
      <c r="S58"/>
      <c r="T58" s="47"/>
    </row>
    <row r="59" spans="1:20" s="17" customFormat="1" ht="17.05" customHeight="1" x14ac:dyDescent="0.6">
      <c r="A59" s="17">
        <v>1995</v>
      </c>
      <c r="B59" s="43">
        <f t="shared" si="0"/>
        <v>1.4851806000000001</v>
      </c>
      <c r="C59" s="123"/>
      <c r="D59" s="123">
        <v>1.4851806000000001</v>
      </c>
      <c r="E59" s="43"/>
      <c r="F59" s="124"/>
      <c r="G59" s="125">
        <v>0.52278141564692004</v>
      </c>
      <c r="H59" s="125">
        <v>1.4357157</v>
      </c>
      <c r="I59" s="125">
        <v>1.14358</v>
      </c>
      <c r="J59" s="125">
        <v>1.193457</v>
      </c>
      <c r="K59" s="125">
        <v>0.59906999999999999</v>
      </c>
      <c r="L59" s="125">
        <v>0.77633875861977197</v>
      </c>
      <c r="M59" s="45">
        <v>1.4059999999999999</v>
      </c>
      <c r="N59" s="125">
        <v>0.80891840000000004</v>
      </c>
      <c r="O59" s="125">
        <v>0.79100000000000004</v>
      </c>
      <c r="P59" s="125">
        <v>1.5589999999999999</v>
      </c>
      <c r="Q59" s="47"/>
      <c r="R59" s="43">
        <f t="shared" si="2"/>
        <v>1.0235861274266691</v>
      </c>
      <c r="S59"/>
      <c r="T59" s="47"/>
    </row>
    <row r="60" spans="1:20" s="17" customFormat="1" ht="17.05" customHeight="1" x14ac:dyDescent="0.6">
      <c r="A60" s="17">
        <v>1996</v>
      </c>
      <c r="B60" s="43">
        <f t="shared" si="0"/>
        <v>1.4693037</v>
      </c>
      <c r="C60" s="123"/>
      <c r="D60" s="123">
        <v>1.4693037</v>
      </c>
      <c r="E60" s="43"/>
      <c r="F60" s="124"/>
      <c r="G60" s="125">
        <v>0.73783628155809999</v>
      </c>
      <c r="H60" s="125">
        <v>1.5656402</v>
      </c>
      <c r="I60" s="125">
        <v>1.1407400000000001</v>
      </c>
      <c r="J60" s="125">
        <v>1.2375</v>
      </c>
      <c r="K60" s="125">
        <v>1.36955</v>
      </c>
      <c r="L60" s="125">
        <v>1.04208879203272</v>
      </c>
      <c r="M60" s="45">
        <v>1.992</v>
      </c>
      <c r="N60" s="125">
        <v>1.2797669</v>
      </c>
      <c r="O60" s="125">
        <v>1.3129999999999999</v>
      </c>
      <c r="P60" s="125">
        <v>1.6870000000000001</v>
      </c>
      <c r="Q60" s="47"/>
      <c r="R60" s="43">
        <f t="shared" si="2"/>
        <v>1.3365122173590822</v>
      </c>
      <c r="S60"/>
      <c r="T60" s="47"/>
    </row>
    <row r="61" spans="1:20" s="17" customFormat="1" ht="17.05" customHeight="1" x14ac:dyDescent="0.6">
      <c r="A61" s="17">
        <v>1997</v>
      </c>
      <c r="B61" s="48">
        <f t="shared" ref="B61:B74" si="3">E61-AVERAGE($E$61:$E$74)+D61</f>
        <v>2.1863490142857143</v>
      </c>
      <c r="C61" s="123"/>
      <c r="D61" s="123">
        <v>1.4470632999999999</v>
      </c>
      <c r="E61" s="43">
        <v>1.17</v>
      </c>
      <c r="F61" s="126"/>
      <c r="G61" s="125">
        <v>0.98409302649186003</v>
      </c>
      <c r="H61" s="125">
        <v>1.4646474</v>
      </c>
      <c r="I61" s="125">
        <v>1.0626599999999999</v>
      </c>
      <c r="J61" s="125">
        <v>1.3239399999999999</v>
      </c>
      <c r="K61" s="125">
        <v>0.75656000000000001</v>
      </c>
      <c r="L61" s="125">
        <v>1.0559195729284301</v>
      </c>
      <c r="M61" s="45">
        <v>1.794</v>
      </c>
      <c r="N61" s="125">
        <v>0.89912539999999996</v>
      </c>
      <c r="O61" s="125">
        <v>1.0860000000000001</v>
      </c>
      <c r="P61" s="125">
        <v>1.6180000000000001</v>
      </c>
      <c r="Q61" s="47"/>
      <c r="R61" s="43">
        <f t="shared" si="2"/>
        <v>1.2044945399420288</v>
      </c>
      <c r="S61"/>
      <c r="T61" s="47"/>
    </row>
    <row r="62" spans="1:20" s="17" customFormat="1" ht="17.05" customHeight="1" x14ac:dyDescent="0.6">
      <c r="A62" s="17">
        <v>1998</v>
      </c>
      <c r="B62" s="48">
        <f t="shared" si="3"/>
        <v>1.5436691142857142</v>
      </c>
      <c r="C62" s="123"/>
      <c r="D62" s="123">
        <v>1.4343834</v>
      </c>
      <c r="E62" s="43">
        <v>0.54</v>
      </c>
      <c r="F62" s="126"/>
      <c r="G62" s="125">
        <v>0.45812601875849002</v>
      </c>
      <c r="H62" s="125">
        <v>1.4432769999999999</v>
      </c>
      <c r="I62" s="125">
        <v>1.0981300000000001</v>
      </c>
      <c r="J62" s="125">
        <v>1.0402880000000001</v>
      </c>
      <c r="K62" s="125">
        <v>0.60146599999999995</v>
      </c>
      <c r="L62" s="125">
        <v>1.1126321165234401</v>
      </c>
      <c r="M62" s="45">
        <v>1.665</v>
      </c>
      <c r="N62" s="125">
        <v>1.0991253999999999</v>
      </c>
      <c r="O62" s="125">
        <v>0.64500000000000002</v>
      </c>
      <c r="P62" s="125">
        <v>1.5</v>
      </c>
      <c r="Q62" s="47"/>
      <c r="R62" s="43">
        <f t="shared" si="2"/>
        <v>1.0663044535281929</v>
      </c>
      <c r="S62"/>
      <c r="T62" s="47"/>
    </row>
    <row r="63" spans="1:20" s="17" customFormat="1" ht="17.05" customHeight="1" x14ac:dyDescent="0.6">
      <c r="A63" s="17">
        <v>1999</v>
      </c>
      <c r="B63" s="48">
        <f t="shared" si="3"/>
        <v>1.3059983142857143</v>
      </c>
      <c r="C63" s="123"/>
      <c r="D63" s="123">
        <v>1.3967126000000001</v>
      </c>
      <c r="E63" s="43">
        <v>0.34</v>
      </c>
      <c r="F63" s="126"/>
      <c r="G63" s="125">
        <v>0.30238652956792</v>
      </c>
      <c r="H63" s="125">
        <v>1.3216973000000001</v>
      </c>
      <c r="I63" s="125">
        <v>1.0085299999999999</v>
      </c>
      <c r="J63" s="125">
        <v>1.4103600000000001</v>
      </c>
      <c r="K63" s="125">
        <v>0.71692</v>
      </c>
      <c r="L63" s="125">
        <v>1.2697038788720301</v>
      </c>
      <c r="M63" s="45">
        <v>1.968</v>
      </c>
      <c r="N63" s="125">
        <v>1.3468313000000001</v>
      </c>
      <c r="O63" s="125">
        <v>1.2749999999999999</v>
      </c>
      <c r="P63" s="125">
        <v>1.7390000000000001</v>
      </c>
      <c r="Q63" s="47"/>
      <c r="R63" s="43">
        <f t="shared" si="2"/>
        <v>1.2358429008439953</v>
      </c>
      <c r="S63"/>
      <c r="T63" s="47"/>
    </row>
    <row r="64" spans="1:20" s="17" customFormat="1" ht="17.05" customHeight="1" x14ac:dyDescent="0.6">
      <c r="A64" s="17">
        <v>2000</v>
      </c>
      <c r="B64" s="48">
        <f t="shared" si="3"/>
        <v>1.2009677142857145</v>
      </c>
      <c r="C64" s="123"/>
      <c r="D64" s="123">
        <v>1.4116820000000001</v>
      </c>
      <c r="E64" s="43">
        <v>0.22</v>
      </c>
      <c r="F64" s="126"/>
      <c r="G64" s="125">
        <v>0.90642120121077996</v>
      </c>
      <c r="H64" s="125">
        <v>1.3970788000000001</v>
      </c>
      <c r="I64" s="125">
        <v>1.2728200000000001</v>
      </c>
      <c r="J64" s="125">
        <v>1.3759300000000001</v>
      </c>
      <c r="K64" s="125">
        <v>0.72167000000000003</v>
      </c>
      <c r="L64" s="125">
        <v>1.0453846575489201</v>
      </c>
      <c r="M64" s="45">
        <v>1.9910000000000001</v>
      </c>
      <c r="N64" s="125">
        <v>1.3005310000000001</v>
      </c>
      <c r="O64" s="125">
        <v>1.1259999999999999</v>
      </c>
      <c r="P64" s="125">
        <v>2.0419999999999998</v>
      </c>
      <c r="Q64" s="47"/>
      <c r="R64" s="43">
        <f t="shared" si="2"/>
        <v>1.3178835658759698</v>
      </c>
      <c r="S64"/>
      <c r="T64" s="47"/>
    </row>
    <row r="65" spans="1:20" s="17" customFormat="1" ht="17.05" customHeight="1" x14ac:dyDescent="0.6">
      <c r="A65" s="17">
        <v>2001</v>
      </c>
      <c r="B65" s="48">
        <f t="shared" si="3"/>
        <v>0.95757681428571439</v>
      </c>
      <c r="C65" s="123"/>
      <c r="D65" s="123">
        <v>1.2282911000000001</v>
      </c>
      <c r="E65" s="43">
        <v>0.16</v>
      </c>
      <c r="F65" s="126"/>
      <c r="G65" s="125">
        <v>0.90909737276866998</v>
      </c>
      <c r="H65" s="125">
        <v>1.2207926</v>
      </c>
      <c r="I65" s="125">
        <v>0.61302000000000001</v>
      </c>
      <c r="J65" s="125">
        <v>1.229371</v>
      </c>
      <c r="K65" s="125">
        <v>1.133105</v>
      </c>
      <c r="L65" s="125">
        <v>1.3635217151880199</v>
      </c>
      <c r="M65" s="45">
        <v>1.6579999999999999</v>
      </c>
      <c r="N65" s="125">
        <v>1.5598555000000001</v>
      </c>
      <c r="O65" s="125">
        <v>0.125</v>
      </c>
      <c r="P65" s="125">
        <v>1.591</v>
      </c>
      <c r="Q65" s="47"/>
      <c r="R65" s="43">
        <f t="shared" si="2"/>
        <v>1.1402763187956688</v>
      </c>
      <c r="S65"/>
      <c r="T65" s="47"/>
    </row>
    <row r="66" spans="1:20" s="17" customFormat="1" ht="17.05" customHeight="1" x14ac:dyDescent="0.6">
      <c r="A66" s="17">
        <v>2002</v>
      </c>
      <c r="B66" s="48">
        <f t="shared" si="3"/>
        <v>1.0683613142857142</v>
      </c>
      <c r="C66" s="123"/>
      <c r="D66" s="123">
        <v>1.0590755999999999</v>
      </c>
      <c r="E66" s="43">
        <v>0.44</v>
      </c>
      <c r="F66" s="126"/>
      <c r="G66" s="125">
        <v>1.15549383697593</v>
      </c>
      <c r="H66" s="125">
        <v>1.2879970999999999</v>
      </c>
      <c r="I66" s="125">
        <v>1.0349143999999999</v>
      </c>
      <c r="J66" s="125">
        <v>1.1198767999999999</v>
      </c>
      <c r="K66" s="125">
        <v>0.13928299999999999</v>
      </c>
      <c r="L66" s="125">
        <v>0.63691173242608501</v>
      </c>
      <c r="M66" s="45">
        <v>1.155</v>
      </c>
      <c r="N66" s="125">
        <v>1.0001171</v>
      </c>
      <c r="O66" s="125">
        <v>0.78200000000000003</v>
      </c>
      <c r="P66" s="125">
        <v>1.921</v>
      </c>
      <c r="Q66" s="47"/>
      <c r="R66" s="43">
        <f t="shared" si="2"/>
        <v>1.0232593969402015</v>
      </c>
      <c r="S66"/>
      <c r="T66" s="47"/>
    </row>
    <row r="67" spans="1:20" s="17" customFormat="1" ht="17.05" customHeight="1" x14ac:dyDescent="0.6">
      <c r="A67" s="17">
        <v>2003</v>
      </c>
      <c r="B67" s="48">
        <f t="shared" si="3"/>
        <v>0.9008534142857143</v>
      </c>
      <c r="C67" s="123"/>
      <c r="D67" s="123">
        <v>1.0315677000000001</v>
      </c>
      <c r="E67" s="43">
        <v>0.3</v>
      </c>
      <c r="F67" s="126"/>
      <c r="G67" s="125">
        <v>0.40244542724618998</v>
      </c>
      <c r="H67" s="125">
        <v>1.2351981999999999</v>
      </c>
      <c r="I67" s="125">
        <v>1.4484999999999999</v>
      </c>
      <c r="J67" s="125">
        <v>1.1330020000000001</v>
      </c>
      <c r="K67" s="125">
        <v>0.95396099999999995</v>
      </c>
      <c r="L67" s="125">
        <v>0.87839165764455496</v>
      </c>
      <c r="M67" s="45">
        <v>1.7</v>
      </c>
      <c r="N67" s="125">
        <v>1.2401437</v>
      </c>
      <c r="O67" s="125">
        <v>1.109</v>
      </c>
      <c r="P67" s="125">
        <v>1.96</v>
      </c>
      <c r="Q67" s="47"/>
      <c r="R67" s="43">
        <f t="shared" si="2"/>
        <v>1.2060641984890743</v>
      </c>
      <c r="S67"/>
      <c r="T67" s="47"/>
    </row>
    <row r="68" spans="1:20" s="17" customFormat="1" ht="17.05" customHeight="1" x14ac:dyDescent="0.6">
      <c r="A68" s="17">
        <v>2004</v>
      </c>
      <c r="B68" s="48">
        <f t="shared" si="3"/>
        <v>1.0339416142857143</v>
      </c>
      <c r="C68" s="123"/>
      <c r="D68" s="123">
        <v>1.0046558999999999</v>
      </c>
      <c r="E68" s="43">
        <v>0.46</v>
      </c>
      <c r="F68" s="126"/>
      <c r="G68" s="125">
        <v>0.74024874321894996</v>
      </c>
      <c r="H68" s="125">
        <v>1.2834007000000001</v>
      </c>
      <c r="I68" s="125">
        <v>1.0129300000000001</v>
      </c>
      <c r="J68" s="125">
        <v>1.12757</v>
      </c>
      <c r="K68" s="125">
        <v>1.5983400000000001</v>
      </c>
      <c r="L68" s="125">
        <v>1.38861805905874</v>
      </c>
      <c r="M68" s="45">
        <v>2.1789999999999998</v>
      </c>
      <c r="N68" s="125">
        <v>1.3192584000000001</v>
      </c>
      <c r="O68" s="125">
        <v>1.7130000000000001</v>
      </c>
      <c r="P68" s="125">
        <v>1.8340000000000001</v>
      </c>
      <c r="Q68" s="47"/>
      <c r="R68" s="43">
        <f t="shared" si="2"/>
        <v>1.419636590227769</v>
      </c>
      <c r="S68"/>
      <c r="T68" s="47"/>
    </row>
    <row r="69" spans="1:20" s="17" customFormat="1" ht="17.05" customHeight="1" x14ac:dyDescent="0.6">
      <c r="A69" s="17">
        <v>2005</v>
      </c>
      <c r="B69" s="48">
        <f t="shared" si="3"/>
        <v>1.0203932142857144</v>
      </c>
      <c r="C69" s="123"/>
      <c r="D69" s="123">
        <v>0.99110750000000003</v>
      </c>
      <c r="E69" s="43">
        <v>0.46</v>
      </c>
      <c r="F69" s="126"/>
      <c r="G69" s="125">
        <v>0.71106601128429003</v>
      </c>
      <c r="H69" s="125">
        <v>1.1545472999999999</v>
      </c>
      <c r="I69" s="125">
        <v>0.84746999999999995</v>
      </c>
      <c r="J69" s="125">
        <v>1.169862</v>
      </c>
      <c r="K69" s="125">
        <v>0.81306800000000001</v>
      </c>
      <c r="L69" s="125">
        <v>1.0379231743297199</v>
      </c>
      <c r="M69" s="45">
        <v>1.645</v>
      </c>
      <c r="N69" s="125">
        <v>1.0937300000000001</v>
      </c>
      <c r="O69" s="125">
        <v>1.206</v>
      </c>
      <c r="P69" s="125">
        <v>1.6679999999999999</v>
      </c>
      <c r="Q69" s="47"/>
      <c r="R69" s="43">
        <f t="shared" si="2"/>
        <v>1.134666648561401</v>
      </c>
      <c r="S69"/>
      <c r="T69" s="47"/>
    </row>
    <row r="70" spans="1:20" s="17" customFormat="1" ht="17.05" customHeight="1" x14ac:dyDescent="0.6">
      <c r="A70" s="17">
        <v>2006</v>
      </c>
      <c r="B70" s="48">
        <f t="shared" si="3"/>
        <v>1.0913383142857143</v>
      </c>
      <c r="C70" s="123"/>
      <c r="D70" s="123">
        <v>0.99205259999999995</v>
      </c>
      <c r="E70" s="43">
        <v>0.53</v>
      </c>
      <c r="F70" s="126"/>
      <c r="G70" s="125">
        <v>0.38788720078284999</v>
      </c>
      <c r="H70" s="125">
        <v>1.3035246</v>
      </c>
      <c r="I70" s="125">
        <v>0.77705999999999997</v>
      </c>
      <c r="J70" s="125">
        <v>1.2094400000000001</v>
      </c>
      <c r="K70" s="125">
        <v>4.8800000000000003E-2</v>
      </c>
      <c r="L70" s="125">
        <v>0.78627650014606998</v>
      </c>
      <c r="M70" s="45">
        <v>1.843</v>
      </c>
      <c r="N70" s="125">
        <v>1.3332596000000001</v>
      </c>
      <c r="O70" s="125">
        <v>1.349</v>
      </c>
      <c r="P70" s="125">
        <v>1.8919999999999999</v>
      </c>
      <c r="Q70" s="47"/>
      <c r="R70" s="43">
        <f t="shared" si="2"/>
        <v>1.0930247900928918</v>
      </c>
      <c r="S70"/>
      <c r="T70" s="47"/>
    </row>
    <row r="71" spans="1:20" s="17" customFormat="1" ht="17.05" customHeight="1" x14ac:dyDescent="0.6">
      <c r="A71" s="17">
        <v>2007</v>
      </c>
      <c r="B71" s="48">
        <f t="shared" si="3"/>
        <v>0.96898401428571423</v>
      </c>
      <c r="C71" s="123"/>
      <c r="D71" s="123">
        <v>0.93969829999999999</v>
      </c>
      <c r="E71" s="43">
        <v>0.46</v>
      </c>
      <c r="F71" s="126"/>
      <c r="G71" s="125">
        <v>4.4557648933210001E-2</v>
      </c>
      <c r="H71" s="125">
        <v>1.482127</v>
      </c>
      <c r="I71" s="125">
        <v>0.71138000000000001</v>
      </c>
      <c r="J71" s="125">
        <v>1.1572800000000001</v>
      </c>
      <c r="K71" s="125">
        <v>0.60199999999999998</v>
      </c>
      <c r="L71" s="125">
        <v>0.62216022960009498</v>
      </c>
      <c r="M71" s="45">
        <v>1.6659999999999999</v>
      </c>
      <c r="N71" s="125">
        <v>1.0075444</v>
      </c>
      <c r="O71" s="125">
        <v>1.9159999999999999</v>
      </c>
      <c r="P71" s="125">
        <v>1.9470000000000001</v>
      </c>
      <c r="Q71" s="47"/>
      <c r="R71" s="43">
        <f t="shared" si="2"/>
        <v>1.1156049278533307</v>
      </c>
      <c r="S71"/>
      <c r="T71" s="47"/>
    </row>
    <row r="72" spans="1:20" s="17" customFormat="1" ht="17.05" customHeight="1" x14ac:dyDescent="0.6">
      <c r="A72" s="17">
        <v>2008</v>
      </c>
      <c r="B72" s="48">
        <f t="shared" si="3"/>
        <v>0.66529041428571434</v>
      </c>
      <c r="C72" s="123"/>
      <c r="D72" s="123">
        <v>0.92600470000000001</v>
      </c>
      <c r="E72" s="43">
        <v>0.17</v>
      </c>
      <c r="F72" s="126"/>
      <c r="G72" s="125">
        <v>0.63216889537618004</v>
      </c>
      <c r="H72" s="125">
        <v>1.3651707</v>
      </c>
      <c r="I72" s="125">
        <v>1.0087699999999999</v>
      </c>
      <c r="J72" s="125">
        <v>1.09666</v>
      </c>
      <c r="K72" s="125">
        <v>0.33109</v>
      </c>
      <c r="L72" s="125">
        <v>0.75658791228149003</v>
      </c>
      <c r="M72" s="45">
        <v>1.911</v>
      </c>
      <c r="N72" s="125">
        <v>1.4029031000000001</v>
      </c>
      <c r="O72" s="125">
        <v>1.984</v>
      </c>
      <c r="P72" s="125">
        <v>1.9510000000000001</v>
      </c>
      <c r="Q72" s="47"/>
      <c r="R72" s="43">
        <f t="shared" si="2"/>
        <v>1.2439350607657669</v>
      </c>
      <c r="S72"/>
      <c r="T72" s="47"/>
    </row>
    <row r="73" spans="1:20" s="17" customFormat="1" ht="17.05" customHeight="1" x14ac:dyDescent="0.6">
      <c r="A73" s="17">
        <v>2009</v>
      </c>
      <c r="B73" s="48">
        <f t="shared" si="3"/>
        <v>0.75676331428571419</v>
      </c>
      <c r="C73" s="123"/>
      <c r="D73" s="123">
        <v>0.86747759999999996</v>
      </c>
      <c r="E73" s="43">
        <v>0.32</v>
      </c>
      <c r="F73" s="126"/>
      <c r="G73" s="125">
        <v>2.17439221524632</v>
      </c>
      <c r="H73" s="125">
        <v>1.5072776999999999</v>
      </c>
      <c r="I73" s="125">
        <v>2.1915469999999999</v>
      </c>
      <c r="J73" s="125">
        <v>1.06867</v>
      </c>
      <c r="K73" s="125">
        <v>0.58681000000000005</v>
      </c>
      <c r="L73" s="125">
        <v>0.50942455929416997</v>
      </c>
      <c r="M73" s="45">
        <v>1.788</v>
      </c>
      <c r="N73" s="125">
        <v>1.1524538</v>
      </c>
      <c r="O73" s="125">
        <v>1.637</v>
      </c>
      <c r="P73" s="125">
        <v>2.5299999999999998</v>
      </c>
      <c r="Q73" s="47"/>
      <c r="R73" s="43">
        <f t="shared" si="2"/>
        <v>1.5145575274540488</v>
      </c>
      <c r="S73"/>
      <c r="T73" s="47"/>
    </row>
    <row r="74" spans="1:20" s="17" customFormat="1" ht="17.05" customHeight="1" x14ac:dyDescent="0.6">
      <c r="A74" s="17">
        <v>2010</v>
      </c>
      <c r="B74" s="48">
        <f t="shared" si="3"/>
        <v>0.88393121428571431</v>
      </c>
      <c r="C74" s="123"/>
      <c r="D74" s="123">
        <v>0.85464549999999995</v>
      </c>
      <c r="E74" s="43">
        <v>0.46</v>
      </c>
      <c r="F74" s="126"/>
      <c r="G74" s="125">
        <v>0.25200422297431002</v>
      </c>
      <c r="H74" s="125">
        <v>1.4889053999999999</v>
      </c>
      <c r="I74" s="125">
        <v>1.2039599999999999</v>
      </c>
      <c r="J74" s="125">
        <v>0.97014</v>
      </c>
      <c r="K74" s="125">
        <v>2.1222400000000001</v>
      </c>
      <c r="L74" s="125">
        <v>2.7028287834494402</v>
      </c>
      <c r="M74" s="45">
        <v>3.3210000000000002</v>
      </c>
      <c r="N74" s="125">
        <v>1.8209244</v>
      </c>
      <c r="O74" s="125">
        <v>1.2909999999999999</v>
      </c>
      <c r="P74" s="125">
        <v>2.16</v>
      </c>
      <c r="Q74" s="47"/>
      <c r="R74" s="43">
        <f t="shared" si="2"/>
        <v>1.733300280642375</v>
      </c>
      <c r="S74"/>
      <c r="T74" s="47"/>
    </row>
    <row r="75" spans="1:20" s="17" customFormat="1" ht="17.05" customHeight="1" x14ac:dyDescent="0.6">
      <c r="A75" s="17">
        <v>2011</v>
      </c>
      <c r="B75" s="48">
        <f>E75-AVERAGE($E$61:$E$74)+AVERAGE($D$61:$D$74)</f>
        <v>0.91245841428571406</v>
      </c>
      <c r="C75" s="123"/>
      <c r="D75" s="124"/>
      <c r="E75" s="43">
        <v>0.23</v>
      </c>
      <c r="F75" s="126"/>
      <c r="G75" s="125">
        <v>0.88987880000831998</v>
      </c>
      <c r="H75" s="125">
        <v>1.6479013</v>
      </c>
      <c r="I75" s="125">
        <v>1.3016099999999999</v>
      </c>
      <c r="J75" s="125">
        <v>1.43018</v>
      </c>
      <c r="K75" s="125">
        <v>1.21654</v>
      </c>
      <c r="L75" s="125">
        <v>1.54179402985126</v>
      </c>
      <c r="M75" s="45">
        <v>2.2519999999999998</v>
      </c>
      <c r="N75" s="125">
        <v>1.5012254</v>
      </c>
      <c r="O75" s="125">
        <v>2.1349999999999998</v>
      </c>
      <c r="P75" s="125">
        <v>2.0129999999999999</v>
      </c>
      <c r="Q75" s="47"/>
      <c r="R75" s="43">
        <f t="shared" si="2"/>
        <v>1.592912952985958</v>
      </c>
      <c r="S75"/>
      <c r="T75" s="47"/>
    </row>
    <row r="76" spans="1:20" s="17" customFormat="1" ht="17.05" customHeight="1" x14ac:dyDescent="0.6">
      <c r="A76" s="17">
        <v>2012</v>
      </c>
      <c r="B76" s="48">
        <f>E76-AVERAGE($E$61:$E$74)+AVERAGE($D$61:$D$74)</f>
        <v>0.972458414285714</v>
      </c>
      <c r="C76" s="43"/>
      <c r="D76" s="43"/>
      <c r="E76" s="43">
        <v>0.28999999999999998</v>
      </c>
      <c r="F76" s="43"/>
      <c r="G76" s="125">
        <v>0.69219873116450703</v>
      </c>
      <c r="H76" s="125">
        <v>1.4515271000000001</v>
      </c>
      <c r="I76" s="125">
        <v>1.3884479999999999</v>
      </c>
      <c r="J76" s="125">
        <v>1.1004476000000001</v>
      </c>
      <c r="K76" s="125">
        <v>-8.4644999999999998E-2</v>
      </c>
      <c r="L76" s="125">
        <v>0.82102676827347598</v>
      </c>
      <c r="M76" s="45">
        <v>1.43</v>
      </c>
      <c r="N76" s="125">
        <v>1.6313629000000001</v>
      </c>
      <c r="O76" s="125">
        <v>1.75</v>
      </c>
      <c r="P76" s="125">
        <v>2.1970000000000001</v>
      </c>
      <c r="Q76" s="47"/>
      <c r="R76" s="43">
        <f t="shared" si="2"/>
        <v>1.2377366099437981</v>
      </c>
      <c r="S76"/>
      <c r="T76" s="47"/>
    </row>
    <row r="77" spans="1:20" s="17" customFormat="1" ht="17.05" customHeight="1" x14ac:dyDescent="0.6">
      <c r="A77" s="17">
        <v>2013</v>
      </c>
      <c r="B77" s="48">
        <f>E77-AVERAGE($E$61:$E$74)+AVERAGE($D$61:$D$74)</f>
        <v>0.92245841428571407</v>
      </c>
      <c r="C77"/>
      <c r="D77"/>
      <c r="E77" s="43">
        <v>0.24</v>
      </c>
      <c r="F77" s="43"/>
      <c r="G77" s="125">
        <v>1.2521038097552799</v>
      </c>
      <c r="H77" s="125">
        <v>1.5858717</v>
      </c>
      <c r="I77" s="125">
        <v>1.4340999999999999</v>
      </c>
      <c r="J77" s="125">
        <v>0.96836999999999995</v>
      </c>
      <c r="K77" s="125">
        <v>0.96516999999999997</v>
      </c>
      <c r="L77" s="125">
        <v>1.29169157648102</v>
      </c>
      <c r="M77" s="45">
        <v>2.2890000000000001</v>
      </c>
      <c r="N77" s="125">
        <v>1.4370681000000001</v>
      </c>
      <c r="O77" s="125">
        <v>1.637</v>
      </c>
      <c r="P77" s="125">
        <v>2.1019999999999999</v>
      </c>
      <c r="Q77" s="47"/>
      <c r="R77" s="43">
        <f t="shared" si="2"/>
        <v>1.4962375186236299</v>
      </c>
      <c r="S77"/>
      <c r="T77" s="47"/>
    </row>
    <row r="78" spans="1:20" s="17" customFormat="1" ht="17.05" customHeight="1" x14ac:dyDescent="0.6">
      <c r="A78" s="17">
        <v>2014</v>
      </c>
      <c r="B78" s="48">
        <f>E78-AVERAGE($E$61:$E$74)+AVERAGE($D$61:$D$74)</f>
        <v>1.0924584142857141</v>
      </c>
      <c r="C78" s="43"/>
      <c r="D78" s="127"/>
      <c r="E78" s="43">
        <v>0.41</v>
      </c>
      <c r="F78" s="43"/>
      <c r="G78" s="125">
        <v>0.24780263581427001</v>
      </c>
      <c r="H78" s="125">
        <v>1.4384112</v>
      </c>
      <c r="I78" s="125">
        <v>1.13195</v>
      </c>
      <c r="J78" s="125">
        <v>0.99182999999999999</v>
      </c>
      <c r="K78" s="125">
        <v>1.2682599999999999</v>
      </c>
      <c r="L78" s="125">
        <v>1.3346964150851</v>
      </c>
      <c r="M78" s="45">
        <v>2.3780000000000001</v>
      </c>
      <c r="N78" s="125">
        <v>1.2766185000000001</v>
      </c>
      <c r="O78" s="125">
        <v>1.8180000000000001</v>
      </c>
      <c r="P78" s="125">
        <v>1.839</v>
      </c>
      <c r="Q78" s="47"/>
      <c r="R78" s="43">
        <f t="shared" si="2"/>
        <v>1.3724568750899369</v>
      </c>
      <c r="S78"/>
      <c r="T78" s="47"/>
    </row>
  </sheetData>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AMK84"/>
  <sheetViews>
    <sheetView windowProtection="1" topLeftCell="A8" zoomScaleNormal="100" workbookViewId="0">
      <pane xSplit="1" topLeftCell="B1" activePane="topRight" state="frozen"/>
      <selection activeCell="A8" sqref="A8"/>
      <selection pane="topRight" activeCell="A26" sqref="A26"/>
    </sheetView>
  </sheetViews>
  <sheetFormatPr defaultRowHeight="15.6" x14ac:dyDescent="0.6"/>
  <cols>
    <col min="1" max="1" width="11" style="21"/>
    <col min="2" max="3" width="21.5" style="21"/>
    <col min="4" max="4" width="16.84765625" style="21"/>
    <col min="5" max="5" width="19.34765625" style="21"/>
    <col min="6" max="6" width="10.796875" style="21"/>
    <col min="7" max="7" width="18.34765625" style="21"/>
    <col min="8" max="8" width="16.6484375" style="21"/>
    <col min="9" max="9" width="20.1484375" style="21"/>
    <col min="10" max="11" width="14.6484375" style="21"/>
    <col min="12" max="12" width="15.5" style="17"/>
    <col min="13" max="15" width="15.5" style="21"/>
    <col min="16" max="1025" width="11" style="21"/>
  </cols>
  <sheetData>
    <row r="1" spans="1:1024" ht="18" x14ac:dyDescent="0.8">
      <c r="A1"/>
      <c r="B1" s="52" t="s">
        <v>99</v>
      </c>
      <c r="C1" s="52"/>
      <c r="D1" s="20"/>
      <c r="E1" s="20"/>
      <c r="F1" s="20"/>
      <c r="G1" s="20"/>
      <c r="H1" s="20"/>
      <c r="I1" s="20"/>
      <c r="J1" s="20"/>
      <c r="K1" s="20"/>
      <c r="L1" s="20"/>
      <c r="M1" s="20"/>
      <c r="N1" s="20"/>
      <c r="O1" s="20"/>
      <c r="P1" s="20"/>
      <c r="Q1" s="20"/>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8" x14ac:dyDescent="0.8">
      <c r="A2"/>
      <c r="B2" s="57" t="s">
        <v>61</v>
      </c>
      <c r="C2" s="57"/>
      <c r="D2" s="57"/>
      <c r="E2" s="57"/>
      <c r="F2" s="57"/>
      <c r="G2" s="57"/>
      <c r="H2" s="57"/>
      <c r="I2" s="57"/>
      <c r="J2" s="57"/>
      <c r="K2" s="57"/>
      <c r="L2" s="57"/>
      <c r="M2" s="57"/>
      <c r="N2" s="57"/>
      <c r="O2" s="57"/>
      <c r="P2" s="57"/>
      <c r="Q2" s="57"/>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6">
      <c r="A3" s="22"/>
      <c r="B3" s="102" t="s">
        <v>62</v>
      </c>
      <c r="C3" s="102"/>
      <c r="D3" s="58"/>
      <c r="E3" s="58"/>
      <c r="F3" s="58"/>
      <c r="G3" s="58"/>
      <c r="H3" s="58"/>
      <c r="I3" s="58"/>
      <c r="J3" s="58"/>
      <c r="K3" s="58"/>
      <c r="L3" s="58"/>
      <c r="M3" s="58"/>
      <c r="N3" s="58"/>
      <c r="O3" s="58"/>
      <c r="P3" s="58"/>
      <c r="Q3" s="58"/>
      <c r="R3" s="17"/>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6">
      <c r="A4"/>
      <c r="B4" s="64" t="s">
        <v>100</v>
      </c>
      <c r="C4" s="65"/>
      <c r="D4" s="65"/>
      <c r="E4" s="65"/>
      <c r="F4" s="65"/>
      <c r="G4" s="65"/>
      <c r="H4" s="65"/>
      <c r="I4" s="65"/>
      <c r="J4" s="65"/>
      <c r="K4" s="65"/>
      <c r="L4" s="65"/>
      <c r="M4" s="65"/>
      <c r="N4" s="30"/>
      <c r="O4" s="30"/>
      <c r="P4" s="30"/>
      <c r="Q4" s="30"/>
      <c r="R4" s="17"/>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s="51"/>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6">
      <c r="A5"/>
      <c r="B5" s="30" t="s">
        <v>101</v>
      </c>
      <c r="C5" s="105"/>
      <c r="D5" s="30"/>
      <c r="E5" s="26"/>
      <c r="F5" s="26"/>
      <c r="G5" s="26"/>
      <c r="H5" s="27"/>
      <c r="I5" s="27"/>
      <c r="J5" s="27"/>
      <c r="K5" s="27"/>
      <c r="L5" s="30"/>
      <c r="M5" s="30"/>
      <c r="N5" s="30"/>
      <c r="O5" s="30"/>
      <c r="P5" s="30"/>
      <c r="Q5" s="30"/>
      <c r="R5" s="17"/>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6">
      <c r="A6"/>
      <c r="B6" s="105" t="s">
        <v>65</v>
      </c>
      <c r="C6" s="105"/>
      <c r="D6" s="30"/>
      <c r="E6" s="26"/>
      <c r="F6" s="26"/>
      <c r="G6" s="26"/>
      <c r="H6" s="27"/>
      <c r="I6" s="27"/>
      <c r="J6" s="27"/>
      <c r="K6" s="27"/>
      <c r="L6" s="30"/>
      <c r="M6" s="30"/>
      <c r="N6" s="30"/>
      <c r="O6" s="30"/>
      <c r="P6" s="30"/>
      <c r="Q6" s="30"/>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6">
      <c r="A7"/>
      <c r="B7" s="105" t="s">
        <v>102</v>
      </c>
      <c r="C7" s="105"/>
      <c r="D7" s="30"/>
      <c r="E7" s="26"/>
      <c r="F7" s="26"/>
      <c r="G7" s="26"/>
      <c r="H7" s="27"/>
      <c r="I7" s="27"/>
      <c r="J7" s="27"/>
      <c r="K7" s="27"/>
      <c r="L7" s="30"/>
      <c r="M7" s="30"/>
      <c r="N7" s="30"/>
      <c r="O7" s="30"/>
      <c r="P7" s="30"/>
      <c r="Q7" s="30"/>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6">
      <c r="A8"/>
      <c r="B8" s="30" t="s">
        <v>103</v>
      </c>
      <c r="C8" s="105"/>
      <c r="D8" s="30"/>
      <c r="E8" s="26"/>
      <c r="F8" s="26"/>
      <c r="G8" s="26"/>
      <c r="H8" s="27"/>
      <c r="I8" s="27"/>
      <c r="J8" s="27"/>
      <c r="K8" s="27"/>
      <c r="L8" s="30"/>
      <c r="M8" s="30"/>
      <c r="N8" s="30"/>
      <c r="O8" s="30"/>
      <c r="P8" s="30"/>
      <c r="Q8" s="30"/>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6">
      <c r="A9"/>
      <c r="B9" s="30" t="s">
        <v>104</v>
      </c>
      <c r="C9" s="105"/>
      <c r="D9" s="30"/>
      <c r="E9" s="26"/>
      <c r="F9" s="26"/>
      <c r="G9" s="26"/>
      <c r="H9" s="27"/>
      <c r="I9" s="27"/>
      <c r="J9" s="27"/>
      <c r="K9" s="27"/>
      <c r="L9" s="30"/>
      <c r="M9" s="30"/>
      <c r="N9" s="30"/>
      <c r="O9" s="30"/>
      <c r="P9" s="30"/>
      <c r="Q9" s="30"/>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6">
      <c r="A10"/>
      <c r="B10" s="30" t="s">
        <v>105</v>
      </c>
      <c r="C10" s="105"/>
      <c r="D10" s="30"/>
      <c r="E10" s="26"/>
      <c r="F10" s="26"/>
      <c r="G10" s="26"/>
      <c r="H10" s="27"/>
      <c r="I10" s="27"/>
      <c r="J10" s="27"/>
      <c r="K10" s="27"/>
      <c r="L10" s="30"/>
      <c r="M10" s="30"/>
      <c r="N10" s="30"/>
      <c r="O10" s="30"/>
      <c r="P10" s="30"/>
      <c r="Q10" s="3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6">
      <c r="A11"/>
      <c r="B11" s="105" t="s">
        <v>106</v>
      </c>
      <c r="C11" s="105"/>
      <c r="D11" s="30"/>
      <c r="E11" s="26"/>
      <c r="F11" s="26"/>
      <c r="G11" s="26"/>
      <c r="H11" s="27"/>
      <c r="I11" s="27"/>
      <c r="J11" s="27"/>
      <c r="K11" s="27"/>
      <c r="L11" s="30"/>
      <c r="M11" s="30"/>
      <c r="N11" s="30"/>
      <c r="O11" s="30"/>
      <c r="P11" s="30"/>
      <c r="Q11" s="30"/>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6" x14ac:dyDescent="0.6">
      <c r="A12"/>
      <c r="B12" s="30" t="s">
        <v>107</v>
      </c>
      <c r="C12" s="30"/>
      <c r="D12" s="65" t="s">
        <v>108</v>
      </c>
      <c r="E12" s="30"/>
      <c r="F12" s="30"/>
      <c r="G12" s="30"/>
      <c r="H12" s="30"/>
      <c r="I12" s="30"/>
      <c r="J12" s="30"/>
      <c r="K12" s="30"/>
      <c r="L12" s="30"/>
      <c r="M12" s="30"/>
      <c r="N12" s="30"/>
      <c r="O12" s="30"/>
      <c r="P12" s="30"/>
      <c r="Q12" s="30"/>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6">
      <c r="A13"/>
      <c r="B13" s="128" t="s">
        <v>109</v>
      </c>
      <c r="C13" s="30"/>
      <c r="D13" s="30" t="s">
        <v>110</v>
      </c>
      <c r="E13" s="30"/>
      <c r="F13" s="30"/>
      <c r="G13" s="30"/>
      <c r="H13" s="30"/>
      <c r="I13" s="30"/>
      <c r="J13" s="30"/>
      <c r="K13" s="30"/>
      <c r="L13" s="30"/>
      <c r="M13" s="30"/>
      <c r="N13" s="30"/>
      <c r="O13" s="30"/>
      <c r="P13" s="30"/>
      <c r="Q13" s="30"/>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8" x14ac:dyDescent="0.8">
      <c r="A14"/>
      <c r="B14" s="104" t="s">
        <v>111</v>
      </c>
      <c r="C14" s="30"/>
      <c r="D14" s="30" t="s">
        <v>112</v>
      </c>
      <c r="E14" s="30"/>
      <c r="F14" s="30"/>
      <c r="G14" s="30"/>
      <c r="H14" s="30"/>
      <c r="I14" s="30"/>
      <c r="J14" s="30"/>
      <c r="K14" s="30"/>
      <c r="L14" s="30"/>
      <c r="M14" s="30"/>
      <c r="N14" s="30"/>
      <c r="O14" s="30"/>
      <c r="P14" s="30"/>
      <c r="Q14" s="30"/>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6">
      <c r="A15"/>
      <c r="B15" s="104" t="s">
        <v>113</v>
      </c>
      <c r="C15" s="104"/>
      <c r="D15" s="30" t="s">
        <v>114</v>
      </c>
      <c r="E15" s="30"/>
      <c r="F15" s="30"/>
      <c r="G15" s="30"/>
      <c r="H15" s="30"/>
      <c r="I15" s="30"/>
      <c r="J15" s="30"/>
      <c r="K15" s="30"/>
      <c r="L15" s="30"/>
      <c r="M15" s="30"/>
      <c r="N15" s="30"/>
      <c r="O15" s="30"/>
      <c r="P15" s="30"/>
      <c r="Q15" s="30"/>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6">
      <c r="A16"/>
      <c r="B16" s="104" t="s">
        <v>115</v>
      </c>
      <c r="C16" s="104"/>
      <c r="D16" s="104" t="s">
        <v>116</v>
      </c>
      <c r="E16" s="30"/>
      <c r="F16" s="30"/>
      <c r="G16" s="30"/>
      <c r="H16" s="30"/>
      <c r="I16" s="30"/>
      <c r="J16" s="30"/>
      <c r="K16" s="30"/>
      <c r="L16" s="30"/>
      <c r="M16" s="30"/>
      <c r="N16" s="30"/>
      <c r="O16" s="30"/>
      <c r="P16" s="30"/>
      <c r="Q16" s="30"/>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6">
      <c r="A17"/>
      <c r="B17" s="129" t="s">
        <v>117</v>
      </c>
      <c r="C17" s="104"/>
      <c r="D17" s="104" t="s">
        <v>118</v>
      </c>
      <c r="E17" s="30"/>
      <c r="F17" s="30"/>
      <c r="G17" s="30"/>
      <c r="H17" s="30"/>
      <c r="I17" s="30"/>
      <c r="J17" s="30"/>
      <c r="K17" s="30"/>
      <c r="L17" s="30"/>
      <c r="M17" s="30"/>
      <c r="N17" s="30"/>
      <c r="O17" s="30"/>
      <c r="P17" s="30"/>
      <c r="Q17" s="30"/>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6">
      <c r="A18"/>
      <c r="B18" s="129" t="s">
        <v>119</v>
      </c>
      <c r="C18" s="104"/>
      <c r="D18" s="104" t="s">
        <v>120</v>
      </c>
      <c r="E18" s="30"/>
      <c r="F18" s="30"/>
      <c r="G18" s="30"/>
      <c r="H18" s="30"/>
      <c r="I18" s="30"/>
      <c r="J18" s="30"/>
      <c r="K18" s="30"/>
      <c r="L18" s="30"/>
      <c r="M18" s="30"/>
      <c r="N18" s="30"/>
      <c r="O18" s="30"/>
      <c r="P18" s="30"/>
      <c r="Q18" s="30"/>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6">
      <c r="A19"/>
      <c r="B19" s="129" t="s">
        <v>121</v>
      </c>
      <c r="C19" s="104"/>
      <c r="D19" s="104" t="s">
        <v>122</v>
      </c>
      <c r="E19" s="30"/>
      <c r="F19" s="30"/>
      <c r="G19" s="30"/>
      <c r="H19" s="30"/>
      <c r="I19" s="30"/>
      <c r="J19" s="30"/>
      <c r="K19" s="30"/>
      <c r="L19" s="30"/>
      <c r="M19" s="30"/>
      <c r="N19" s="30"/>
      <c r="O19" s="30"/>
      <c r="P19" s="30"/>
      <c r="Q19" s="30"/>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6">
      <c r="A20" s="17"/>
      <c r="B20" s="130" t="s">
        <v>123</v>
      </c>
      <c r="C20" s="131"/>
      <c r="D20" s="104"/>
      <c r="E20" s="26"/>
      <c r="F20" s="26"/>
      <c r="G20" s="26"/>
      <c r="H20" s="27"/>
      <c r="I20" s="27"/>
      <c r="J20" s="27"/>
      <c r="K20" s="27"/>
      <c r="L20" s="30"/>
      <c r="M20" s="30"/>
      <c r="N20" s="30"/>
      <c r="O20" s="30"/>
      <c r="P20" s="30"/>
      <c r="Q20" s="3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40.4" x14ac:dyDescent="0.6">
      <c r="A21" s="17"/>
      <c r="B21" s="132" t="s">
        <v>124</v>
      </c>
      <c r="C21" s="131"/>
      <c r="D21" s="133" t="s">
        <v>125</v>
      </c>
      <c r="E21" s="26"/>
      <c r="F21" s="26"/>
      <c r="G21" s="26"/>
      <c r="H21" s="27"/>
      <c r="I21" s="27"/>
      <c r="J21" s="27"/>
      <c r="K21" s="27"/>
      <c r="L21" s="30"/>
      <c r="M21" s="30"/>
      <c r="N21" s="30"/>
      <c r="O21" s="30"/>
      <c r="P21" s="30"/>
      <c r="Q21" s="30"/>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65.2" x14ac:dyDescent="0.6">
      <c r="A22"/>
      <c r="B22" s="104" t="s">
        <v>126</v>
      </c>
      <c r="C22" s="104"/>
      <c r="D22" s="133" t="s">
        <v>127</v>
      </c>
      <c r="E22" s="30"/>
      <c r="F22" s="30"/>
      <c r="G22" s="30"/>
      <c r="H22" s="30"/>
      <c r="I22" s="30"/>
      <c r="J22" s="30"/>
      <c r="K22" s="30"/>
      <c r="L22" s="30"/>
      <c r="M22" s="30"/>
      <c r="N22" s="30"/>
      <c r="O22" s="30"/>
      <c r="P22" s="30"/>
      <c r="Q22" s="30"/>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x14ac:dyDescent="0.6">
      <c r="A23"/>
      <c r="B23" s="4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x14ac:dyDescent="0.6">
      <c r="A24"/>
      <c r="B24" s="43"/>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x14ac:dyDescent="0.6">
      <c r="A25" s="17"/>
      <c r="B25" s="17" t="s">
        <v>128</v>
      </c>
      <c r="C25" s="17"/>
      <c r="D25" s="134" t="s">
        <v>91</v>
      </c>
      <c r="E25" s="17"/>
      <c r="F25" s="17"/>
      <c r="G25" s="17"/>
      <c r="H25" s="17"/>
      <c r="I25" s="17"/>
      <c r="J25" s="17"/>
      <c r="K25" s="17"/>
      <c r="L25"/>
      <c r="M25" s="17" t="s">
        <v>129</v>
      </c>
      <c r="N25" s="17"/>
      <c r="O25" s="17"/>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17" customFormat="1" ht="16" customHeight="1" x14ac:dyDescent="0.6">
      <c r="A26" s="17" t="s">
        <v>130</v>
      </c>
      <c r="B26" s="135" t="s">
        <v>131</v>
      </c>
      <c r="C26" s="43"/>
      <c r="D26" s="43" t="s">
        <v>107</v>
      </c>
      <c r="E26" s="43" t="s">
        <v>109</v>
      </c>
      <c r="F26" s="44" t="s">
        <v>111</v>
      </c>
      <c r="G26" s="43" t="s">
        <v>132</v>
      </c>
      <c r="H26" s="17" t="s">
        <v>115</v>
      </c>
      <c r="I26" s="136" t="s">
        <v>117</v>
      </c>
      <c r="J26" s="136" t="s">
        <v>119</v>
      </c>
      <c r="K26" s="136" t="s">
        <v>121</v>
      </c>
      <c r="M26" s="137" t="s">
        <v>124</v>
      </c>
      <c r="N26" s="138" t="s">
        <v>126</v>
      </c>
      <c r="P26" s="138"/>
      <c r="Q26" s="44"/>
      <c r="R26" s="43"/>
      <c r="S26" s="136"/>
    </row>
    <row r="27" spans="1:1024" ht="15" customHeight="1" x14ac:dyDescent="0.6">
      <c r="A27" s="17">
        <v>1959</v>
      </c>
      <c r="B27" s="43">
        <f t="shared" ref="B27:B58" si="0">(D27/$D$84 + E27/$E$84 +F27/$F$84 + G27/$G$84 + H27/$H$84 + I27/ $I$84 + J27/$J$84 + K27/$K$84) * 2.2/8</f>
        <v>0.89518811576963819</v>
      </c>
      <c r="C27" s="43"/>
      <c r="D27" s="46">
        <v>0.88700000000000001</v>
      </c>
      <c r="E27" s="43">
        <v>0.498</v>
      </c>
      <c r="F27" s="46">
        <v>1.071909</v>
      </c>
      <c r="G27" s="46">
        <v>0.84309999999999996</v>
      </c>
      <c r="H27" s="46">
        <v>0.63339480000000004</v>
      </c>
      <c r="I27" s="45">
        <v>0.56999999999999995</v>
      </c>
      <c r="J27" s="46">
        <v>0.64900000000000002</v>
      </c>
      <c r="K27" s="46">
        <v>1.1000000000000001</v>
      </c>
      <c r="L27" s="45"/>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x14ac:dyDescent="0.6">
      <c r="A28" s="17">
        <v>1960</v>
      </c>
      <c r="B28" s="43">
        <f t="shared" si="0"/>
        <v>0.89419655380698926</v>
      </c>
      <c r="C28" s="43"/>
      <c r="D28" s="46">
        <v>0.92</v>
      </c>
      <c r="E28" s="43">
        <v>0.50700000000000001</v>
      </c>
      <c r="F28" s="46">
        <v>0.82195799999999997</v>
      </c>
      <c r="G28" s="46">
        <v>0.82879999999999998</v>
      </c>
      <c r="H28" s="46">
        <v>0.61523380000000005</v>
      </c>
      <c r="I28" s="45">
        <v>0.76</v>
      </c>
      <c r="J28" s="46">
        <v>0.65600000000000003</v>
      </c>
      <c r="K28" s="46">
        <v>1.1499999999999999</v>
      </c>
      <c r="L28" s="45"/>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x14ac:dyDescent="0.6">
      <c r="A29" s="17">
        <v>1961</v>
      </c>
      <c r="B29" s="43">
        <f t="shared" si="0"/>
        <v>0.75651086603337347</v>
      </c>
      <c r="C29" s="43"/>
      <c r="D29" s="46">
        <v>0.878</v>
      </c>
      <c r="E29" s="43">
        <v>0.41399999999999998</v>
      </c>
      <c r="F29" s="46">
        <v>0.74098600000000003</v>
      </c>
      <c r="G29" s="46">
        <v>0.75900000000000001</v>
      </c>
      <c r="H29" s="46">
        <v>0.4578586</v>
      </c>
      <c r="I29" s="45">
        <v>0.52</v>
      </c>
      <c r="J29" s="46">
        <v>0.49399999999999999</v>
      </c>
      <c r="K29" s="46">
        <v>1.08</v>
      </c>
      <c r="L29" s="45"/>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x14ac:dyDescent="0.6">
      <c r="A30" s="17">
        <v>1962</v>
      </c>
      <c r="B30" s="43">
        <f t="shared" si="0"/>
        <v>0.8250730239687355</v>
      </c>
      <c r="C30" s="43"/>
      <c r="D30" s="46">
        <v>0.97399999999999998</v>
      </c>
      <c r="E30" s="43">
        <v>0.38200000000000001</v>
      </c>
      <c r="F30" s="46">
        <v>0.69000499999999998</v>
      </c>
      <c r="G30" s="46">
        <v>0.93859999999999999</v>
      </c>
      <c r="H30" s="46">
        <v>0.52689989999999998</v>
      </c>
      <c r="I30" s="45">
        <v>0.61</v>
      </c>
      <c r="J30" s="46">
        <v>0.64200000000000002</v>
      </c>
      <c r="K30" s="46">
        <v>1.08</v>
      </c>
      <c r="L30" s="45"/>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x14ac:dyDescent="0.6">
      <c r="A31" s="17">
        <v>1963</v>
      </c>
      <c r="B31" s="43">
        <f t="shared" si="0"/>
        <v>1.013559988963636</v>
      </c>
      <c r="C31" s="43"/>
      <c r="D31" s="46">
        <v>1.1140000000000001</v>
      </c>
      <c r="E31" s="43">
        <v>0.57799999999999996</v>
      </c>
      <c r="F31" s="46">
        <v>0.87382099999999996</v>
      </c>
      <c r="G31" s="46">
        <v>1.1175999999999999</v>
      </c>
      <c r="H31" s="46">
        <v>0.75400400000000001</v>
      </c>
      <c r="I31" s="45">
        <v>0.64</v>
      </c>
      <c r="J31" s="46">
        <v>0.878</v>
      </c>
      <c r="K31" s="46">
        <v>1.19</v>
      </c>
      <c r="L31" s="45"/>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x14ac:dyDescent="0.6">
      <c r="A32" s="17">
        <v>1964</v>
      </c>
      <c r="B32" s="43">
        <f t="shared" si="0"/>
        <v>1.2806581653533049</v>
      </c>
      <c r="C32" s="43"/>
      <c r="D32" s="46">
        <v>1.337</v>
      </c>
      <c r="E32" s="43">
        <v>0.93700000000000006</v>
      </c>
      <c r="F32" s="46">
        <v>1.187994</v>
      </c>
      <c r="G32" s="46">
        <v>1.2315</v>
      </c>
      <c r="H32" s="46">
        <v>0.98454790000000003</v>
      </c>
      <c r="I32" s="45">
        <v>0.95</v>
      </c>
      <c r="J32" s="46">
        <v>0.85899999999999999</v>
      </c>
      <c r="K32" s="46">
        <v>1.47</v>
      </c>
      <c r="L32" s="45"/>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x14ac:dyDescent="0.6">
      <c r="A33" s="17">
        <v>1965</v>
      </c>
      <c r="B33" s="43">
        <f t="shared" si="0"/>
        <v>1.5112150416596968</v>
      </c>
      <c r="C33" s="43"/>
      <c r="D33" s="46">
        <v>1.5289999999999999</v>
      </c>
      <c r="E33" s="43">
        <v>0.95799999999999996</v>
      </c>
      <c r="F33" s="46">
        <v>1.4202300000000001</v>
      </c>
      <c r="G33" s="46">
        <v>1.4237</v>
      </c>
      <c r="H33" s="46">
        <v>1.161</v>
      </c>
      <c r="I33" s="45">
        <v>1.21</v>
      </c>
      <c r="J33" s="46">
        <v>1.234</v>
      </c>
      <c r="K33" s="46">
        <v>1.6</v>
      </c>
      <c r="L33" s="45"/>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x14ac:dyDescent="0.6">
      <c r="A34" s="17">
        <v>1966</v>
      </c>
      <c r="B34" s="43">
        <f t="shared" si="0"/>
        <v>1.4787872126683501</v>
      </c>
      <c r="C34" s="43"/>
      <c r="D34" s="46">
        <v>1.5820000000000001</v>
      </c>
      <c r="E34" s="43">
        <v>0.94799999999999995</v>
      </c>
      <c r="F34" s="46">
        <v>1.367324</v>
      </c>
      <c r="G34" s="46">
        <v>1.4396</v>
      </c>
      <c r="H34" s="46">
        <v>1.067302</v>
      </c>
      <c r="I34" s="45">
        <v>1.2</v>
      </c>
      <c r="J34" s="46">
        <v>1.242</v>
      </c>
      <c r="K34" s="46">
        <v>1.49</v>
      </c>
      <c r="L34" s="45"/>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x14ac:dyDescent="0.6">
      <c r="A35" s="17">
        <v>1967</v>
      </c>
      <c r="B35" s="43">
        <f t="shared" si="0"/>
        <v>1.204558714604318</v>
      </c>
      <c r="C35" s="43"/>
      <c r="D35" s="46">
        <v>1.2789999999999999</v>
      </c>
      <c r="E35" s="43">
        <v>0.76900000000000002</v>
      </c>
      <c r="F35" s="46">
        <v>1.145575</v>
      </c>
      <c r="G35" s="46">
        <v>1.2525999999999999</v>
      </c>
      <c r="H35" s="46">
        <v>0.75599150000000004</v>
      </c>
      <c r="I35" s="45">
        <v>0.98</v>
      </c>
      <c r="J35" s="46">
        <v>0.92500000000000004</v>
      </c>
      <c r="K35" s="46">
        <v>1.36</v>
      </c>
      <c r="L35" s="4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x14ac:dyDescent="0.6">
      <c r="A36" s="17">
        <v>1968</v>
      </c>
      <c r="B36" s="43">
        <f t="shared" si="0"/>
        <v>1.1984759827819267</v>
      </c>
      <c r="C36" s="43"/>
      <c r="D36" s="46">
        <v>1.26</v>
      </c>
      <c r="E36" s="43">
        <v>0.69599999999999995</v>
      </c>
      <c r="F36" s="46">
        <v>1.053083</v>
      </c>
      <c r="G36" s="46">
        <v>1.3183</v>
      </c>
      <c r="H36" s="46">
        <v>0.80870960000000003</v>
      </c>
      <c r="I36" s="45">
        <v>0.93</v>
      </c>
      <c r="J36" s="46">
        <v>1.0589999999999999</v>
      </c>
      <c r="K36" s="46">
        <v>1.31</v>
      </c>
      <c r="L36" s="45"/>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x14ac:dyDescent="0.6">
      <c r="A37" s="17">
        <v>1969</v>
      </c>
      <c r="B37" s="43">
        <f t="shared" si="0"/>
        <v>1.2793987175213413</v>
      </c>
      <c r="C37" s="43"/>
      <c r="D37" s="46">
        <v>1.3839999999999999</v>
      </c>
      <c r="E37" s="43">
        <v>0.95499999999999996</v>
      </c>
      <c r="F37" s="46">
        <v>1.0964529999999999</v>
      </c>
      <c r="G37" s="46">
        <v>1.4214</v>
      </c>
      <c r="H37" s="46">
        <v>0.79359869999999999</v>
      </c>
      <c r="I37" s="45">
        <v>0.76</v>
      </c>
      <c r="J37" s="46">
        <v>1.19</v>
      </c>
      <c r="K37" s="46">
        <v>1.47</v>
      </c>
      <c r="L37" s="45"/>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x14ac:dyDescent="0.6">
      <c r="A38" s="17">
        <v>1970</v>
      </c>
      <c r="B38" s="43">
        <f t="shared" si="0"/>
        <v>1.1734134273376258</v>
      </c>
      <c r="C38"/>
      <c r="D38" s="46">
        <v>1.175</v>
      </c>
      <c r="E38" s="43">
        <v>0.86</v>
      </c>
      <c r="F38" s="46">
        <v>1.0290630000000001</v>
      </c>
      <c r="G38" s="46">
        <v>1.3131999999999999</v>
      </c>
      <c r="H38" s="46">
        <v>0.75610719999999998</v>
      </c>
      <c r="I38" s="45">
        <v>1.01</v>
      </c>
      <c r="J38" s="46">
        <v>0.752</v>
      </c>
      <c r="K38" s="46">
        <v>1.37</v>
      </c>
      <c r="L38" s="45"/>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x14ac:dyDescent="0.6">
      <c r="A39" s="17">
        <v>1971</v>
      </c>
      <c r="B39" s="43">
        <f t="shared" si="0"/>
        <v>1.2978524803377012</v>
      </c>
      <c r="C39" s="43"/>
      <c r="D39" s="46">
        <v>1.2669999999999999</v>
      </c>
      <c r="E39" s="43">
        <v>0.84699999999999998</v>
      </c>
      <c r="F39" s="46">
        <v>1.198124</v>
      </c>
      <c r="G39" s="46">
        <v>1.371</v>
      </c>
      <c r="H39" s="46">
        <v>0.95387359999999999</v>
      </c>
      <c r="I39" s="45">
        <v>1.05</v>
      </c>
      <c r="J39" s="46">
        <v>0.88800000000000001</v>
      </c>
      <c r="K39" s="46">
        <v>1.52</v>
      </c>
      <c r="L39" s="45"/>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x14ac:dyDescent="0.6">
      <c r="A40" s="17">
        <v>1972</v>
      </c>
      <c r="B40" s="43">
        <f t="shared" si="0"/>
        <v>1.5946973278565792</v>
      </c>
      <c r="C40" s="43"/>
      <c r="D40" s="46">
        <v>1.625</v>
      </c>
      <c r="E40" s="43">
        <v>1.1160000000000001</v>
      </c>
      <c r="F40" s="46">
        <v>1.4372510000000001</v>
      </c>
      <c r="G40" s="46">
        <v>1.639</v>
      </c>
      <c r="H40" s="46">
        <v>1.1684540000000001</v>
      </c>
      <c r="I40" s="45">
        <v>1.1200000000000001</v>
      </c>
      <c r="J40" s="46">
        <v>1.4490000000000001</v>
      </c>
      <c r="K40" s="46">
        <v>1.63</v>
      </c>
      <c r="L40" s="45"/>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x14ac:dyDescent="0.6">
      <c r="A41" s="17">
        <v>1973</v>
      </c>
      <c r="B41" s="43">
        <f t="shared" si="0"/>
        <v>1.5405668946123579</v>
      </c>
      <c r="C41" s="43"/>
      <c r="D41" s="46">
        <v>1.696</v>
      </c>
      <c r="E41" s="43">
        <v>1.2689999999999999</v>
      </c>
      <c r="F41" s="46">
        <v>1.113961</v>
      </c>
      <c r="G41" s="46">
        <v>1.6944999999999999</v>
      </c>
      <c r="H41" s="46">
        <v>1.1069020000000001</v>
      </c>
      <c r="I41" s="45">
        <v>1.1399999999999999</v>
      </c>
      <c r="J41" s="46">
        <v>1.2310000000000001</v>
      </c>
      <c r="K41" s="46">
        <v>1.62</v>
      </c>
      <c r="L41" s="45"/>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x14ac:dyDescent="0.6">
      <c r="A42" s="17">
        <v>1974</v>
      </c>
      <c r="B42" s="43">
        <f t="shared" si="0"/>
        <v>1.4736299068997127</v>
      </c>
      <c r="C42" s="43"/>
      <c r="D42" s="46">
        <v>1.431</v>
      </c>
      <c r="E42" s="43">
        <v>1</v>
      </c>
      <c r="F42" s="46">
        <v>1.1821630000000001</v>
      </c>
      <c r="G42" s="46">
        <v>1.6407</v>
      </c>
      <c r="H42" s="46">
        <v>1.012758</v>
      </c>
      <c r="I42" s="45">
        <v>1.38</v>
      </c>
      <c r="J42" s="46">
        <v>1.1499999999999999</v>
      </c>
      <c r="K42" s="46">
        <v>1.55</v>
      </c>
      <c r="L42" s="45"/>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x14ac:dyDescent="0.6">
      <c r="A43" s="17">
        <v>1975</v>
      </c>
      <c r="B43" s="43">
        <f t="shared" si="0"/>
        <v>1.5404799144428016</v>
      </c>
      <c r="C43" s="43"/>
      <c r="D43" s="46">
        <v>1.631</v>
      </c>
      <c r="E43" s="43">
        <v>1.163</v>
      </c>
      <c r="F43" s="46">
        <v>1.269347</v>
      </c>
      <c r="G43" s="46">
        <v>1.5843</v>
      </c>
      <c r="H43" s="46">
        <v>1.1740729999999999</v>
      </c>
      <c r="I43" s="45">
        <v>1.2</v>
      </c>
      <c r="J43" s="46">
        <v>1.1120000000000001</v>
      </c>
      <c r="K43" s="46">
        <v>1.67</v>
      </c>
      <c r="L43" s="45"/>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x14ac:dyDescent="0.6">
      <c r="A44" s="17">
        <v>1976</v>
      </c>
      <c r="B44" s="43">
        <f t="shared" si="0"/>
        <v>1.6440631738608043</v>
      </c>
      <c r="C44" s="43"/>
      <c r="D44" s="46">
        <v>1.671</v>
      </c>
      <c r="E44" s="43">
        <v>1.1919999999999999</v>
      </c>
      <c r="F44" s="46">
        <v>1.3156350000000001</v>
      </c>
      <c r="G44" s="46">
        <v>1.7586999999999999</v>
      </c>
      <c r="H44" s="46">
        <v>1.1946699999999999</v>
      </c>
      <c r="I44" s="45">
        <v>1.37</v>
      </c>
      <c r="J44" s="46">
        <v>1.46</v>
      </c>
      <c r="K44" s="46">
        <v>1.57</v>
      </c>
      <c r="L44" s="45"/>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x14ac:dyDescent="0.6">
      <c r="A45" s="17">
        <v>1977</v>
      </c>
      <c r="B45" s="43">
        <f t="shared" si="0"/>
        <v>1.726824557997819</v>
      </c>
      <c r="C45" s="43"/>
      <c r="D45" s="46">
        <v>1.7509999999999999</v>
      </c>
      <c r="E45" s="43">
        <v>1.329</v>
      </c>
      <c r="F45" s="46">
        <v>1.5413460000000001</v>
      </c>
      <c r="G45" s="46">
        <v>1.8257000000000001</v>
      </c>
      <c r="H45" s="46">
        <v>1.393947</v>
      </c>
      <c r="I45" s="45">
        <v>1.1000000000000001</v>
      </c>
      <c r="J45" s="46">
        <v>1.546</v>
      </c>
      <c r="K45" s="46">
        <v>1.61</v>
      </c>
      <c r="L45" s="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x14ac:dyDescent="0.6">
      <c r="A46" s="17">
        <v>1978</v>
      </c>
      <c r="B46" s="43">
        <f t="shared" si="0"/>
        <v>1.699557229215009</v>
      </c>
      <c r="C46" s="43"/>
      <c r="D46" s="46">
        <v>1.714</v>
      </c>
      <c r="E46" s="43">
        <v>1.401</v>
      </c>
      <c r="F46" s="46">
        <v>1.454048</v>
      </c>
      <c r="G46" s="46">
        <v>1.7903</v>
      </c>
      <c r="H46" s="46">
        <v>1.19665</v>
      </c>
      <c r="I46" s="45">
        <v>1.31</v>
      </c>
      <c r="J46" s="46">
        <v>1.4730000000000001</v>
      </c>
      <c r="K46" s="46">
        <v>1.59</v>
      </c>
      <c r="L46" s="45"/>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x14ac:dyDescent="0.6">
      <c r="A47" s="17">
        <v>1979</v>
      </c>
      <c r="B47" s="43">
        <f t="shared" si="0"/>
        <v>1.5165989543906364</v>
      </c>
      <c r="C47" s="43"/>
      <c r="D47" s="46">
        <v>1.556</v>
      </c>
      <c r="E47" s="43">
        <v>1.2270000000000001</v>
      </c>
      <c r="F47" s="46">
        <v>1.048721</v>
      </c>
      <c r="G47" s="46">
        <v>1.6455</v>
      </c>
      <c r="H47" s="46">
        <v>0.98841159999999995</v>
      </c>
      <c r="I47" s="45">
        <v>1.23</v>
      </c>
      <c r="J47" s="46">
        <v>1.573</v>
      </c>
      <c r="K47" s="46">
        <v>1.43</v>
      </c>
      <c r="L47" s="45"/>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x14ac:dyDescent="0.6">
      <c r="A48" s="17">
        <v>1980</v>
      </c>
      <c r="B48" s="43">
        <f t="shared" si="0"/>
        <v>1.8104204301154587</v>
      </c>
      <c r="C48" s="43"/>
      <c r="D48" s="46">
        <v>1.764</v>
      </c>
      <c r="E48" s="43">
        <v>1.5580000000000001</v>
      </c>
      <c r="F48" s="46">
        <v>1.495528</v>
      </c>
      <c r="G48" s="46">
        <v>1.9501999999999999</v>
      </c>
      <c r="H48" s="46">
        <v>1.5623359999999999</v>
      </c>
      <c r="I48" s="45">
        <v>1.19</v>
      </c>
      <c r="J48" s="46">
        <v>1.389</v>
      </c>
      <c r="K48" s="46">
        <v>1.77</v>
      </c>
      <c r="L48" s="45"/>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x14ac:dyDescent="0.6">
      <c r="A49" s="17">
        <v>1981</v>
      </c>
      <c r="B49" s="43">
        <f t="shared" si="0"/>
        <v>1.8218537001379045</v>
      </c>
      <c r="C49" s="43"/>
      <c r="D49" s="46">
        <v>1.6779999999999999</v>
      </c>
      <c r="E49" s="43">
        <v>1.397</v>
      </c>
      <c r="F49" s="46">
        <v>1.502402</v>
      </c>
      <c r="G49" s="46">
        <v>1.9817</v>
      </c>
      <c r="H49" s="46">
        <v>1.396215</v>
      </c>
      <c r="I49" s="45">
        <v>1.52</v>
      </c>
      <c r="J49" s="46">
        <v>1.482</v>
      </c>
      <c r="K49" s="46">
        <v>1.8</v>
      </c>
      <c r="L49" s="45"/>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x14ac:dyDescent="0.6">
      <c r="A50" s="17">
        <v>1982</v>
      </c>
      <c r="B50" s="43">
        <f t="shared" si="0"/>
        <v>1.9112301222772334</v>
      </c>
      <c r="C50" s="43"/>
      <c r="D50" s="46">
        <v>1.8380000000000001</v>
      </c>
      <c r="E50" s="43">
        <v>1.643</v>
      </c>
      <c r="F50" s="46">
        <v>1.6047260000000001</v>
      </c>
      <c r="G50" s="46">
        <v>2.0406</v>
      </c>
      <c r="H50" s="46">
        <v>1.3404590000000001</v>
      </c>
      <c r="I50" s="45">
        <v>1.41</v>
      </c>
      <c r="J50" s="46">
        <v>1.754</v>
      </c>
      <c r="K50" s="46">
        <v>1.8</v>
      </c>
      <c r="L50" s="45"/>
      <c r="M50" s="46">
        <v>1.6580970476178301</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x14ac:dyDescent="0.6">
      <c r="A51" s="17">
        <v>1983</v>
      </c>
      <c r="B51" s="43">
        <f t="shared" si="0"/>
        <v>2.1095323785754085</v>
      </c>
      <c r="C51" s="43"/>
      <c r="D51" s="46">
        <v>2.0659999999999998</v>
      </c>
      <c r="E51" s="43">
        <v>1.8180000000000001</v>
      </c>
      <c r="F51" s="46">
        <v>1.82944</v>
      </c>
      <c r="G51" s="46">
        <v>2.2239</v>
      </c>
      <c r="H51" s="46">
        <v>1.491735</v>
      </c>
      <c r="I51" s="45">
        <v>1.66</v>
      </c>
      <c r="J51" s="46">
        <v>1.7929999999999999</v>
      </c>
      <c r="K51" s="46">
        <v>1.91</v>
      </c>
      <c r="L51" s="45"/>
      <c r="M51" s="46">
        <v>1.6695779741760499</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x14ac:dyDescent="0.6">
      <c r="A52" s="17">
        <v>1984</v>
      </c>
      <c r="B52" s="43">
        <f t="shared" si="0"/>
        <v>1.9898998245686934</v>
      </c>
      <c r="C52" s="43"/>
      <c r="D52" s="46">
        <v>1.849</v>
      </c>
      <c r="E52" s="43">
        <v>1.6080000000000001</v>
      </c>
      <c r="F52" s="46">
        <v>1.665365</v>
      </c>
      <c r="G52" s="46">
        <v>2.1778</v>
      </c>
      <c r="H52" s="46">
        <v>1.464931</v>
      </c>
      <c r="I52" s="45">
        <v>1.71</v>
      </c>
      <c r="J52" s="46">
        <v>1.5840000000000001</v>
      </c>
      <c r="K52" s="46">
        <v>1.88</v>
      </c>
      <c r="L52" s="45"/>
      <c r="M52" s="46">
        <v>1.6858779327015201</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x14ac:dyDescent="0.6">
      <c r="A53" s="17">
        <v>1985</v>
      </c>
      <c r="B53" s="43">
        <f t="shared" si="0"/>
        <v>1.9919902592157908</v>
      </c>
      <c r="C53" s="43"/>
      <c r="D53" s="46">
        <v>1.9430000000000001</v>
      </c>
      <c r="E53" s="43">
        <v>1.6890000000000001</v>
      </c>
      <c r="F53" s="46">
        <v>1.471897</v>
      </c>
      <c r="G53" s="46">
        <v>2.1598000000000002</v>
      </c>
      <c r="H53" s="46">
        <v>1.421662</v>
      </c>
      <c r="I53" s="45">
        <v>1.63</v>
      </c>
      <c r="J53" s="46">
        <v>1.677</v>
      </c>
      <c r="K53" s="46">
        <v>2.02</v>
      </c>
      <c r="L53" s="45"/>
      <c r="M53" s="46">
        <v>1.5959993222764901</v>
      </c>
      <c r="N53" s="46"/>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x14ac:dyDescent="0.6">
      <c r="A54" s="17">
        <v>1986</v>
      </c>
      <c r="B54" s="43">
        <f t="shared" si="0"/>
        <v>2.0152690727510834</v>
      </c>
      <c r="C54" s="43"/>
      <c r="D54" s="46">
        <v>1.923</v>
      </c>
      <c r="E54" s="43">
        <v>1.762</v>
      </c>
      <c r="F54" s="46">
        <v>1.5634129999999999</v>
      </c>
      <c r="G54" s="46">
        <v>2.2206999999999999</v>
      </c>
      <c r="H54" s="46">
        <v>1.3306530000000001</v>
      </c>
      <c r="I54" s="45">
        <v>1.59</v>
      </c>
      <c r="J54" s="46">
        <v>1.8240000000000001</v>
      </c>
      <c r="K54" s="46">
        <v>1.99</v>
      </c>
      <c r="L54" s="45"/>
      <c r="M54" s="46">
        <v>1.63575180882508</v>
      </c>
      <c r="N54" s="46">
        <v>1.379</v>
      </c>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x14ac:dyDescent="0.6">
      <c r="A55" s="17">
        <v>1987</v>
      </c>
      <c r="B55" s="43">
        <f t="shared" si="0"/>
        <v>2.0085281213896491</v>
      </c>
      <c r="C55" s="43"/>
      <c r="D55" s="46">
        <v>2.0139999999999998</v>
      </c>
      <c r="E55" s="43">
        <v>1.806</v>
      </c>
      <c r="F55" s="46">
        <v>1.441273</v>
      </c>
      <c r="G55" s="46">
        <v>2.1657000000000002</v>
      </c>
      <c r="H55" s="46">
        <v>1.3957459999999999</v>
      </c>
      <c r="I55" s="45">
        <v>1.54</v>
      </c>
      <c r="J55" s="46">
        <v>1.8420000000000001</v>
      </c>
      <c r="K55" s="46">
        <v>1.95</v>
      </c>
      <c r="L55" s="45"/>
      <c r="M55" s="46">
        <v>1.7605748366013301</v>
      </c>
      <c r="N55" s="46">
        <v>1.2589999999999999</v>
      </c>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x14ac:dyDescent="0.6">
      <c r="A56" s="17">
        <v>1988</v>
      </c>
      <c r="B56" s="43">
        <f t="shared" si="0"/>
        <v>1.8680880932746018</v>
      </c>
      <c r="C56" s="43"/>
      <c r="D56" s="46">
        <v>1.8009999999999999</v>
      </c>
      <c r="E56" s="43">
        <v>1.698</v>
      </c>
      <c r="F56" s="46">
        <v>1.3764099999999999</v>
      </c>
      <c r="G56" s="46">
        <v>2.0741999999999998</v>
      </c>
      <c r="H56" s="46">
        <v>1.313021</v>
      </c>
      <c r="I56" s="45">
        <v>1.48</v>
      </c>
      <c r="J56" s="46">
        <v>1.474</v>
      </c>
      <c r="K56" s="46">
        <v>1.95</v>
      </c>
      <c r="L56" s="45"/>
      <c r="M56" s="46">
        <v>1.5154200733305001</v>
      </c>
      <c r="N56" s="46">
        <v>1.4630000000000001</v>
      </c>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x14ac:dyDescent="0.6">
      <c r="A57" s="17">
        <v>1989</v>
      </c>
      <c r="B57" s="43">
        <f t="shared" si="0"/>
        <v>1.9846073792799841</v>
      </c>
      <c r="C57" s="43"/>
      <c r="D57" s="46">
        <v>1.8859999999999999</v>
      </c>
      <c r="E57" s="43">
        <v>1.7030000000000001</v>
      </c>
      <c r="F57" s="46">
        <v>1.2995410000000001</v>
      </c>
      <c r="G57" s="46">
        <v>2.2012</v>
      </c>
      <c r="H57" s="46">
        <v>1.497296</v>
      </c>
      <c r="I57" s="45">
        <v>1.71</v>
      </c>
      <c r="J57" s="46">
        <v>1.696</v>
      </c>
      <c r="K57" s="46">
        <v>1.96</v>
      </c>
      <c r="L57" s="45"/>
      <c r="M57" s="46">
        <v>1.37086728700921</v>
      </c>
      <c r="N57" s="46">
        <v>1.2490000000000001</v>
      </c>
      <c r="O57"/>
      <c r="P57" s="1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x14ac:dyDescent="0.6">
      <c r="A58" s="17">
        <v>1990</v>
      </c>
      <c r="B58" s="43">
        <f t="shared" si="0"/>
        <v>2.0404967682883415</v>
      </c>
      <c r="C58"/>
      <c r="D58" s="46">
        <v>1.9830000000000001</v>
      </c>
      <c r="E58" s="43">
        <v>1.84</v>
      </c>
      <c r="F58" s="46">
        <v>1.5321290000000001</v>
      </c>
      <c r="G58" s="46">
        <v>2.2378999999999998</v>
      </c>
      <c r="H58" s="46">
        <v>1.497952</v>
      </c>
      <c r="I58" s="45">
        <v>1.5</v>
      </c>
      <c r="J58" s="46">
        <v>1.8109999999999999</v>
      </c>
      <c r="K58" s="46">
        <v>1.96</v>
      </c>
      <c r="L58" s="45"/>
      <c r="M58" s="46">
        <v>1.4698097730027</v>
      </c>
      <c r="N58" s="46">
        <v>1.2050000000000001</v>
      </c>
      <c r="O58" s="43"/>
      <c r="P58" s="139"/>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x14ac:dyDescent="0.6">
      <c r="A59" s="17">
        <v>1991</v>
      </c>
      <c r="B59" s="43">
        <f t="shared" ref="B59:B82" si="1">(D59/$D$84 + E59/$E$84 +F59/$F$84 + G59/$G$84 + H59/$H$84 + I59/ $I$84 + J59/$J$84 + K59/$K$84) * 2.2/8</f>
        <v>2.1465302885900317</v>
      </c>
      <c r="C59" s="43"/>
      <c r="D59" s="46">
        <v>2.0649999999999999</v>
      </c>
      <c r="E59" s="43">
        <v>1.9219999999999999</v>
      </c>
      <c r="F59" s="46">
        <v>1.6571340000000001</v>
      </c>
      <c r="G59" s="46">
        <v>2.2854000000000001</v>
      </c>
      <c r="H59" s="46">
        <v>1.6035159999999999</v>
      </c>
      <c r="I59" s="45">
        <v>1.59</v>
      </c>
      <c r="J59" s="46">
        <v>1.925</v>
      </c>
      <c r="K59" s="46">
        <v>2.0299999999999998</v>
      </c>
      <c r="L59" s="45"/>
      <c r="M59" s="46">
        <v>1.52056748045221</v>
      </c>
      <c r="N59" s="46">
        <v>1.5609999999999999</v>
      </c>
      <c r="O59" s="43"/>
      <c r="P59" s="13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x14ac:dyDescent="0.6">
      <c r="A60" s="17">
        <v>1992</v>
      </c>
      <c r="B60" s="43">
        <f t="shared" si="1"/>
        <v>2.4135800803400156</v>
      </c>
      <c r="C60" s="43"/>
      <c r="D60" s="46">
        <v>2.21</v>
      </c>
      <c r="E60" s="43">
        <v>2.1240000000000001</v>
      </c>
      <c r="F60" s="46">
        <v>2.0772710000000001</v>
      </c>
      <c r="G60" s="46">
        <v>2.5550000000000002</v>
      </c>
      <c r="H60" s="46">
        <v>1.907424</v>
      </c>
      <c r="I60" s="45">
        <v>1.86</v>
      </c>
      <c r="J60" s="46">
        <v>2.008</v>
      </c>
      <c r="K60" s="46">
        <v>2.13</v>
      </c>
      <c r="L60" s="45"/>
      <c r="M60" s="46">
        <v>1.52058920014562</v>
      </c>
      <c r="N60" s="46">
        <v>2.0569999999999999</v>
      </c>
      <c r="O60" s="43"/>
      <c r="P60" s="139"/>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x14ac:dyDescent="0.6">
      <c r="A61" s="17">
        <v>1993</v>
      </c>
      <c r="B61" s="43">
        <f t="shared" si="1"/>
        <v>2.4246920281903606</v>
      </c>
      <c r="C61" s="43"/>
      <c r="D61" s="46">
        <v>2.1920000000000002</v>
      </c>
      <c r="E61" s="43">
        <v>2.0779999999999998</v>
      </c>
      <c r="F61" s="46">
        <v>2.0557639999999999</v>
      </c>
      <c r="G61" s="46">
        <v>2.5531999999999999</v>
      </c>
      <c r="H61" s="46">
        <v>1.7538860000000001</v>
      </c>
      <c r="I61" s="45">
        <v>2.0099999999999998</v>
      </c>
      <c r="J61" s="46">
        <v>2.141</v>
      </c>
      <c r="K61" s="46">
        <v>2.19</v>
      </c>
      <c r="L61" s="45"/>
      <c r="M61" s="46">
        <v>1.58165312401923</v>
      </c>
      <c r="N61" s="46">
        <v>1.6539999999999999</v>
      </c>
      <c r="O61" s="43"/>
      <c r="P61" s="139"/>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x14ac:dyDescent="0.6">
      <c r="A62" s="17">
        <v>1994</v>
      </c>
      <c r="B62" s="43">
        <f t="shared" si="1"/>
        <v>2.1982482613474126</v>
      </c>
      <c r="C62" s="43"/>
      <c r="D62" s="46">
        <v>1.9750000000000001</v>
      </c>
      <c r="E62" s="43">
        <v>1.9319999999999999</v>
      </c>
      <c r="F62" s="46">
        <v>1.812951</v>
      </c>
      <c r="G62" s="46">
        <v>2.4157000000000002</v>
      </c>
      <c r="H62" s="46">
        <v>1.5064340000000001</v>
      </c>
      <c r="I62" s="45">
        <v>1.85</v>
      </c>
      <c r="J62" s="46">
        <v>1.8839999999999999</v>
      </c>
      <c r="K62" s="46">
        <v>2.06</v>
      </c>
      <c r="L62" s="45"/>
      <c r="M62" s="46">
        <v>1.40426598361247</v>
      </c>
      <c r="N62" s="46">
        <v>1.075</v>
      </c>
      <c r="O62" s="43"/>
      <c r="P62" s="139"/>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x14ac:dyDescent="0.6">
      <c r="A63" s="17">
        <v>1995</v>
      </c>
      <c r="B63" s="43">
        <f t="shared" si="1"/>
        <v>2.0953610175933046</v>
      </c>
      <c r="C63" s="43"/>
      <c r="D63" s="46">
        <v>1.899</v>
      </c>
      <c r="E63" s="43">
        <v>1.845</v>
      </c>
      <c r="F63" s="46">
        <v>1.631721</v>
      </c>
      <c r="G63" s="46">
        <v>2.3191999999999999</v>
      </c>
      <c r="H63" s="46">
        <v>1.410766</v>
      </c>
      <c r="I63" s="45">
        <v>1.67</v>
      </c>
      <c r="J63" s="46">
        <v>1.919</v>
      </c>
      <c r="K63" s="46">
        <v>2.06</v>
      </c>
      <c r="L63" s="45"/>
      <c r="M63" s="46">
        <v>1.21166955461336</v>
      </c>
      <c r="N63" s="46">
        <v>1.0960000000000001</v>
      </c>
      <c r="O63" s="43"/>
      <c r="P63" s="139"/>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x14ac:dyDescent="0.6">
      <c r="A64" s="17">
        <v>1996</v>
      </c>
      <c r="B64" s="43">
        <f t="shared" si="1"/>
        <v>2.0409194369065355</v>
      </c>
      <c r="C64" s="43"/>
      <c r="D64" s="46">
        <v>1.7490000000000001</v>
      </c>
      <c r="E64" s="43">
        <v>1.776</v>
      </c>
      <c r="F64" s="46">
        <v>1.6398349999999999</v>
      </c>
      <c r="G64" s="46">
        <v>2.2519999999999998</v>
      </c>
      <c r="H64" s="46">
        <v>1.480505</v>
      </c>
      <c r="I64" s="45">
        <v>1.71</v>
      </c>
      <c r="J64" s="46">
        <v>1.7589999999999999</v>
      </c>
      <c r="K64" s="46">
        <v>1.95</v>
      </c>
      <c r="L64" s="45"/>
      <c r="M64" s="46">
        <v>1.11853944786691</v>
      </c>
      <c r="N64" s="46">
        <v>0.871</v>
      </c>
      <c r="O64" s="43"/>
      <c r="P64" s="139"/>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x14ac:dyDescent="0.6">
      <c r="A65" s="17">
        <v>1997</v>
      </c>
      <c r="B65" s="43">
        <f t="shared" si="1"/>
        <v>2.1453749792446559</v>
      </c>
      <c r="C65" s="43"/>
      <c r="D65" s="46">
        <v>2.004</v>
      </c>
      <c r="E65" s="43">
        <v>1.9830000000000001</v>
      </c>
      <c r="F65" s="46">
        <v>1.7145619999999999</v>
      </c>
      <c r="G65" s="46">
        <v>2.3445</v>
      </c>
      <c r="H65" s="46">
        <v>1.4967410000000001</v>
      </c>
      <c r="I65" s="45">
        <v>1.59</v>
      </c>
      <c r="J65" s="46">
        <v>2.048</v>
      </c>
      <c r="K65" s="46">
        <v>1.91</v>
      </c>
      <c r="L65" s="45"/>
      <c r="M65" s="46">
        <v>1.26634481527843</v>
      </c>
      <c r="N65" s="46">
        <v>1.24</v>
      </c>
      <c r="O65" s="43"/>
      <c r="P65" s="139"/>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x14ac:dyDescent="0.6">
      <c r="A66" s="17">
        <v>1998</v>
      </c>
      <c r="B66" s="43">
        <f t="shared" si="1"/>
        <v>2.300996471380476</v>
      </c>
      <c r="C66" s="43"/>
      <c r="D66" s="46">
        <v>2.3980000000000001</v>
      </c>
      <c r="E66" s="43">
        <v>2.3530000000000002</v>
      </c>
      <c r="F66" s="46">
        <v>1.646542</v>
      </c>
      <c r="G66" s="46">
        <v>2.3826000000000001</v>
      </c>
      <c r="H66" s="46">
        <v>1.4550000000000001</v>
      </c>
      <c r="I66" s="45">
        <v>1.59</v>
      </c>
      <c r="J66" s="46">
        <v>2.1949999999999998</v>
      </c>
      <c r="K66" s="46">
        <v>2.25</v>
      </c>
      <c r="L66" s="45"/>
      <c r="M66" s="46">
        <v>1.1408427463700499</v>
      </c>
      <c r="N66" s="46">
        <v>1.78</v>
      </c>
      <c r="O66" s="43"/>
      <c r="P66" s="139"/>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x14ac:dyDescent="0.6">
      <c r="A67" s="17">
        <v>1999</v>
      </c>
      <c r="B67" s="43">
        <f t="shared" si="1"/>
        <v>2.1938006681188686</v>
      </c>
      <c r="C67" s="43"/>
      <c r="D67" s="46">
        <v>2.08</v>
      </c>
      <c r="E67" s="43">
        <v>2.0699999999999998</v>
      </c>
      <c r="F67" s="46">
        <v>1.532054</v>
      </c>
      <c r="G67" s="46">
        <v>2.4437000000000002</v>
      </c>
      <c r="H67" s="46">
        <v>1.4334990000000001</v>
      </c>
      <c r="I67" s="45">
        <v>1.84</v>
      </c>
      <c r="J67" s="46">
        <v>1.7989999999999999</v>
      </c>
      <c r="K67" s="46">
        <v>2.29</v>
      </c>
      <c r="L67" s="45"/>
      <c r="M67" s="46">
        <v>0.88795935899252798</v>
      </c>
      <c r="N67" s="46">
        <v>1.1519999999999999</v>
      </c>
      <c r="O67" s="43"/>
      <c r="P67" s="139"/>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x14ac:dyDescent="0.6">
      <c r="A68" s="17">
        <v>2000</v>
      </c>
      <c r="B68" s="43">
        <f t="shared" si="1"/>
        <v>2.1343981099566234</v>
      </c>
      <c r="C68"/>
      <c r="D68" s="46">
        <v>1.8520000000000001</v>
      </c>
      <c r="E68" s="43">
        <v>1.8009999999999999</v>
      </c>
      <c r="F68" s="46">
        <v>1.625281</v>
      </c>
      <c r="G68" s="46">
        <v>2.4329999999999998</v>
      </c>
      <c r="H68" s="46">
        <v>1.667548</v>
      </c>
      <c r="I68" s="45">
        <v>1.71</v>
      </c>
      <c r="J68" s="46">
        <v>1.802</v>
      </c>
      <c r="K68" s="46">
        <v>2.09</v>
      </c>
      <c r="L68" s="45"/>
      <c r="M68" s="46">
        <v>0.88614177536609595</v>
      </c>
      <c r="N68" s="46">
        <v>1.091</v>
      </c>
      <c r="O68" s="43"/>
      <c r="P68" s="139"/>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x14ac:dyDescent="0.6">
      <c r="A69" s="17">
        <v>2001</v>
      </c>
      <c r="B69" s="43">
        <f t="shared" si="1"/>
        <v>1.9918304838787724</v>
      </c>
      <c r="C69" s="43"/>
      <c r="D69" s="46">
        <v>1.732</v>
      </c>
      <c r="E69" s="43">
        <v>1.748</v>
      </c>
      <c r="F69" s="46">
        <v>1.5220320000000001</v>
      </c>
      <c r="G69" s="46">
        <v>2.3462999999999998</v>
      </c>
      <c r="H69" s="46">
        <v>1.3493360000000001</v>
      </c>
      <c r="I69" s="45">
        <v>1.51</v>
      </c>
      <c r="J69" s="46">
        <v>1.901</v>
      </c>
      <c r="K69" s="46">
        <v>1.95</v>
      </c>
      <c r="L69" s="45"/>
      <c r="M69" s="46">
        <v>0.86402493800671798</v>
      </c>
      <c r="N69" s="46">
        <v>0.623</v>
      </c>
      <c r="O69" s="43"/>
      <c r="P69" s="13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x14ac:dyDescent="0.6">
      <c r="A70" s="17">
        <v>2002</v>
      </c>
      <c r="B70" s="43">
        <f t="shared" si="1"/>
        <v>2.3070864743508381</v>
      </c>
      <c r="C70" s="43"/>
      <c r="D70" s="46">
        <v>2.101</v>
      </c>
      <c r="E70" s="43">
        <v>2.2029999999999998</v>
      </c>
      <c r="F70" s="46">
        <v>1.861181</v>
      </c>
      <c r="G70" s="46">
        <v>2.5804</v>
      </c>
      <c r="H70" s="46">
        <v>1.8192740000000001</v>
      </c>
      <c r="I70" s="45">
        <v>1.32</v>
      </c>
      <c r="J70" s="46">
        <v>2.2240000000000002</v>
      </c>
      <c r="K70" s="46">
        <v>2.13</v>
      </c>
      <c r="L70" s="45"/>
      <c r="M70" s="46">
        <v>1.1196869980335999</v>
      </c>
      <c r="N70" s="46">
        <v>1.3560000000000001</v>
      </c>
      <c r="O70" s="43"/>
      <c r="P70" s="139"/>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x14ac:dyDescent="0.6">
      <c r="A71" s="17">
        <v>2003</v>
      </c>
      <c r="B71" s="43">
        <f t="shared" si="1"/>
        <v>2.4228805129546802</v>
      </c>
      <c r="C71" s="43"/>
      <c r="D71" s="46">
        <v>2.093</v>
      </c>
      <c r="E71" s="43">
        <v>2.2250000000000001</v>
      </c>
      <c r="F71" s="46">
        <v>1.717867</v>
      </c>
      <c r="G71" s="46">
        <v>2.7263000000000002</v>
      </c>
      <c r="H71" s="46">
        <v>1.880409</v>
      </c>
      <c r="I71" s="45">
        <v>1.85</v>
      </c>
      <c r="J71" s="46">
        <v>2.3490000000000002</v>
      </c>
      <c r="K71" s="46">
        <v>2.1800000000000002</v>
      </c>
      <c r="L71" s="45"/>
      <c r="M71" s="46">
        <v>1.29595040770298</v>
      </c>
      <c r="N71" s="46">
        <v>1.577</v>
      </c>
      <c r="O71" s="43"/>
      <c r="P71" s="139"/>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x14ac:dyDescent="0.6">
      <c r="A72" s="17">
        <v>2004</v>
      </c>
      <c r="B72" s="43">
        <f t="shared" si="1"/>
        <v>2.2983555829327766</v>
      </c>
      <c r="C72" s="43"/>
      <c r="D72" s="46">
        <v>2.052</v>
      </c>
      <c r="E72" s="43">
        <v>2.157</v>
      </c>
      <c r="F72" s="46">
        <v>1.706807</v>
      </c>
      <c r="G72" s="46">
        <v>2.6419000000000001</v>
      </c>
      <c r="H72" s="46">
        <v>1.716958</v>
      </c>
      <c r="I72" s="45">
        <v>1.64</v>
      </c>
      <c r="J72" s="46">
        <v>2.1429999999999998</v>
      </c>
      <c r="K72" s="46">
        <v>2.13</v>
      </c>
      <c r="L72" s="45"/>
      <c r="M72" s="46">
        <v>1.31516343146643</v>
      </c>
      <c r="N72" s="46">
        <v>1.768</v>
      </c>
      <c r="O72" s="43"/>
      <c r="P72" s="139"/>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x14ac:dyDescent="0.6">
      <c r="A73" s="17">
        <v>2005</v>
      </c>
      <c r="B73" s="43">
        <f t="shared" si="1"/>
        <v>2.3187555651597798</v>
      </c>
      <c r="C73" s="43"/>
      <c r="D73" s="46">
        <v>2.1760000000000002</v>
      </c>
      <c r="E73" s="43">
        <v>2.2349999999999999</v>
      </c>
      <c r="F73" s="46">
        <v>1.728162</v>
      </c>
      <c r="G73" s="46">
        <v>2.6812</v>
      </c>
      <c r="H73" s="46">
        <v>1.741724</v>
      </c>
      <c r="I73" s="45">
        <v>1.54</v>
      </c>
      <c r="J73" s="46">
        <v>2.129</v>
      </c>
      <c r="K73" s="46">
        <v>2.12</v>
      </c>
      <c r="L73" s="140"/>
      <c r="M73" s="46">
        <v>1.4328138040307901</v>
      </c>
      <c r="N73" s="46">
        <v>1.0680000000000001</v>
      </c>
      <c r="O73" s="43"/>
      <c r="P73" s="139"/>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x14ac:dyDescent="0.6">
      <c r="A74" s="17">
        <v>2006</v>
      </c>
      <c r="B74" s="43">
        <f t="shared" si="1"/>
        <v>2.4816975168649416</v>
      </c>
      <c r="C74" s="43"/>
      <c r="D74" s="46">
        <v>2.2149999999999999</v>
      </c>
      <c r="E74" s="43">
        <v>2.37</v>
      </c>
      <c r="F74" s="46">
        <v>1.814028</v>
      </c>
      <c r="G74" s="46">
        <v>2.8079000000000001</v>
      </c>
      <c r="H74" s="46">
        <v>1.873999</v>
      </c>
      <c r="I74" s="45">
        <v>1.86</v>
      </c>
      <c r="J74" s="46">
        <v>2.2549999999999999</v>
      </c>
      <c r="K74" s="46">
        <v>2.2599999999999998</v>
      </c>
      <c r="L74" s="45"/>
      <c r="M74" s="46">
        <v>1.5305350811064</v>
      </c>
      <c r="N74" s="46">
        <v>1.153</v>
      </c>
      <c r="O74" s="43"/>
      <c r="P74" s="139"/>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x14ac:dyDescent="0.6">
      <c r="A75" s="17">
        <v>2007</v>
      </c>
      <c r="B75" s="43">
        <f t="shared" si="1"/>
        <v>2.4969706837737569</v>
      </c>
      <c r="C75" s="43"/>
      <c r="D75" s="46">
        <v>2.347</v>
      </c>
      <c r="E75" s="43">
        <v>2.415</v>
      </c>
      <c r="F75" s="46">
        <v>1.8754630000000001</v>
      </c>
      <c r="G75" s="46">
        <v>2.7271000000000001</v>
      </c>
      <c r="H75" s="46">
        <v>1.775522</v>
      </c>
      <c r="I75" s="45">
        <v>1.92</v>
      </c>
      <c r="J75" s="46">
        <v>2.153</v>
      </c>
      <c r="K75" s="46">
        <v>2.36</v>
      </c>
      <c r="L75" s="45"/>
      <c r="M75" s="46">
        <v>1.47413993458654</v>
      </c>
      <c r="N75" s="46">
        <v>0.66</v>
      </c>
      <c r="O75" s="43"/>
      <c r="P75" s="139"/>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x14ac:dyDescent="0.6">
      <c r="A76" s="17">
        <v>2008</v>
      </c>
      <c r="B76" s="43">
        <f t="shared" si="1"/>
        <v>2.4832261748991784</v>
      </c>
      <c r="C76" s="43"/>
      <c r="D76" s="46">
        <v>2.2360000000000002</v>
      </c>
      <c r="E76" s="43">
        <v>2.323</v>
      </c>
      <c r="F76" s="46">
        <v>1.6474169999999999</v>
      </c>
      <c r="G76" s="46">
        <v>2.8603000000000001</v>
      </c>
      <c r="H76" s="46">
        <v>1.730758</v>
      </c>
      <c r="I76" s="46">
        <v>2</v>
      </c>
      <c r="J76" s="46">
        <v>2.3079999999999998</v>
      </c>
      <c r="K76" s="46">
        <v>2.42</v>
      </c>
      <c r="L76" s="45"/>
      <c r="M76" s="46">
        <v>1.6061118918077699</v>
      </c>
      <c r="N76" s="46">
        <v>1.125</v>
      </c>
      <c r="O76" s="43"/>
      <c r="P76" s="139"/>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x14ac:dyDescent="0.6">
      <c r="A77" s="17">
        <v>2009</v>
      </c>
      <c r="B77" s="43">
        <f t="shared" si="1"/>
        <v>2.5437034009008932</v>
      </c>
      <c r="C77" s="43"/>
      <c r="D77" s="46">
        <v>2.3109999999999999</v>
      </c>
      <c r="E77" s="43">
        <v>2.4220000000000002</v>
      </c>
      <c r="F77" s="46">
        <v>1.917926</v>
      </c>
      <c r="G77" s="46">
        <v>2.7625999999999999</v>
      </c>
      <c r="H77" s="46">
        <v>1.853945</v>
      </c>
      <c r="I77" s="45">
        <v>1.87</v>
      </c>
      <c r="J77" s="46">
        <v>2.4489999999999998</v>
      </c>
      <c r="K77" s="46">
        <v>2.2999999999999998</v>
      </c>
      <c r="L77" s="45"/>
      <c r="M77" s="46">
        <v>1.8295909163661299</v>
      </c>
      <c r="N77" s="46">
        <v>1.27</v>
      </c>
      <c r="O77" s="43"/>
      <c r="P77" s="139"/>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x14ac:dyDescent="0.6">
      <c r="A78" s="17">
        <v>2010</v>
      </c>
      <c r="B78" s="43">
        <f t="shared" si="1"/>
        <v>2.5215525381670463</v>
      </c>
      <c r="C78" s="43"/>
      <c r="D78" s="46">
        <v>2.2970000000000002</v>
      </c>
      <c r="E78" s="43">
        <v>2.4790000000000001</v>
      </c>
      <c r="F78" s="46">
        <v>1.8677859999999999</v>
      </c>
      <c r="G78" s="46">
        <v>2.7494999999999998</v>
      </c>
      <c r="H78" s="46">
        <v>1.8757280000000001</v>
      </c>
      <c r="I78" s="45">
        <v>1.89</v>
      </c>
      <c r="J78" s="46">
        <v>2.351</v>
      </c>
      <c r="K78" s="46">
        <v>2.21</v>
      </c>
      <c r="L78" s="45"/>
      <c r="M78" s="46">
        <v>1.8572339545970999</v>
      </c>
      <c r="N78" s="46">
        <v>1.8120000000000001</v>
      </c>
      <c r="O78" s="43"/>
      <c r="P78" s="139"/>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x14ac:dyDescent="0.6">
      <c r="A79" s="17">
        <v>2011</v>
      </c>
      <c r="B79" s="43">
        <f t="shared" si="1"/>
        <v>2.6573378685781854</v>
      </c>
      <c r="C79"/>
      <c r="D79" s="46">
        <v>2.3610000000000002</v>
      </c>
      <c r="E79" s="43">
        <v>2.5049999999999999</v>
      </c>
      <c r="F79" s="46">
        <v>2.0718070000000002</v>
      </c>
      <c r="G79" s="46">
        <v>2.9236</v>
      </c>
      <c r="H79" s="46">
        <v>1.885081</v>
      </c>
      <c r="I79" s="45">
        <v>2.06</v>
      </c>
      <c r="J79" s="46">
        <v>2.4540000000000002</v>
      </c>
      <c r="K79" s="46">
        <v>2.42</v>
      </c>
      <c r="L79" s="45"/>
      <c r="M79" s="46">
        <v>2.0034995475515598</v>
      </c>
      <c r="N79" s="46">
        <v>1.9850000000000001</v>
      </c>
      <c r="O79" s="43"/>
      <c r="P79" s="13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x14ac:dyDescent="0.6">
      <c r="A80" s="17">
        <v>2012</v>
      </c>
      <c r="B80" s="43">
        <f t="shared" si="1"/>
        <v>2.7993984812504049</v>
      </c>
      <c r="C80" s="43"/>
      <c r="D80" s="46">
        <v>2.6360000000000001</v>
      </c>
      <c r="E80" s="43">
        <v>2.6440000000000001</v>
      </c>
      <c r="F80" s="46">
        <v>2.0946020000000001</v>
      </c>
      <c r="G80" s="46">
        <v>3.0741000000000001</v>
      </c>
      <c r="H80" s="46">
        <v>2.2081430000000002</v>
      </c>
      <c r="I80" s="45">
        <v>2.04</v>
      </c>
      <c r="J80" s="46">
        <v>2.645</v>
      </c>
      <c r="K80" s="46">
        <v>2.2999999999999998</v>
      </c>
      <c r="L80" s="45"/>
      <c r="M80" s="46">
        <v>2.1725778287300899</v>
      </c>
      <c r="N80" s="46">
        <v>2.04</v>
      </c>
      <c r="O80" s="43"/>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x14ac:dyDescent="0.6">
      <c r="A81" s="17">
        <v>2013</v>
      </c>
      <c r="B81" s="43">
        <f t="shared" si="1"/>
        <v>2.8062767028673292</v>
      </c>
      <c r="C81"/>
      <c r="D81" s="46">
        <v>2.544</v>
      </c>
      <c r="E81" s="43">
        <v>2.7050000000000001</v>
      </c>
      <c r="F81" s="46">
        <v>2.1291929999999999</v>
      </c>
      <c r="G81" s="46">
        <v>3.0787</v>
      </c>
      <c r="H81" s="46">
        <v>2.2005560000000002</v>
      </c>
      <c r="I81" s="45">
        <v>2.08</v>
      </c>
      <c r="J81" s="46">
        <v>2.5960000000000001</v>
      </c>
      <c r="K81" s="46">
        <v>2.35</v>
      </c>
      <c r="L81" s="45"/>
      <c r="M81" s="46">
        <v>2.2621634389238801</v>
      </c>
      <c r="N81" s="46">
        <v>1.764</v>
      </c>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x14ac:dyDescent="0.6">
      <c r="A82" s="17">
        <v>2014</v>
      </c>
      <c r="B82" s="43">
        <f t="shared" si="1"/>
        <v>2.9290830293418244</v>
      </c>
      <c r="C82"/>
      <c r="D82" s="44">
        <v>2.5350000000000001</v>
      </c>
      <c r="E82" s="43">
        <v>2.8370000000000002</v>
      </c>
      <c r="F82" s="46">
        <v>2.1799879999999998</v>
      </c>
      <c r="G82" s="46">
        <v>3.1492</v>
      </c>
      <c r="H82" s="46">
        <v>2.2087669999999999</v>
      </c>
      <c r="I82" s="45">
        <v>2.35</v>
      </c>
      <c r="J82" s="46">
        <v>2.7650000000000001</v>
      </c>
      <c r="K82" s="46">
        <v>2.5099999999999998</v>
      </c>
      <c r="L82" s="45"/>
      <c r="M82" s="46">
        <v>2.4757176295177001</v>
      </c>
      <c r="N82" s="46">
        <v>1.647</v>
      </c>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x14ac:dyDescent="0.6">
      <c r="A83" s="17"/>
      <c r="B83" s="17"/>
      <c r="C83" s="17"/>
      <c r="D83" s="17"/>
      <c r="E83" s="17"/>
      <c r="F83" s="17"/>
      <c r="G83" s="17"/>
      <c r="H83" s="17"/>
      <c r="I83" s="17"/>
      <c r="J83" s="17"/>
      <c r="K83" s="17"/>
      <c r="L83"/>
      <c r="M83" s="17" t="s">
        <v>133</v>
      </c>
      <c r="N83" s="17"/>
      <c r="O83" s="17"/>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s="17" customFormat="1" ht="15" customHeight="1" x14ac:dyDescent="0.6">
      <c r="C84" s="17" t="s">
        <v>134</v>
      </c>
      <c r="D84" s="43">
        <f t="shared" ref="D84:K84" si="2">AVERAGE(D58:D67)</f>
        <v>2.0554999999999999</v>
      </c>
      <c r="E84" s="43">
        <f t="shared" si="2"/>
        <v>1.9923000000000002</v>
      </c>
      <c r="F84" s="43">
        <f t="shared" si="2"/>
        <v>1.7299962999999998</v>
      </c>
      <c r="G84" s="43">
        <f t="shared" si="2"/>
        <v>2.3789199999999999</v>
      </c>
      <c r="H84" s="43">
        <f t="shared" si="2"/>
        <v>1.5545722999999998</v>
      </c>
      <c r="I84" s="43">
        <f t="shared" si="2"/>
        <v>1.7210000000000001</v>
      </c>
      <c r="J84" s="43">
        <f t="shared" si="2"/>
        <v>1.9489000000000001</v>
      </c>
      <c r="K84" s="43">
        <f t="shared" si="2"/>
        <v>2.0829999999999997</v>
      </c>
      <c r="L84" s="43"/>
      <c r="M84" s="43">
        <f>AVERAGE(M58:M67)</f>
        <v>1.3122241484353507</v>
      </c>
      <c r="N84" s="43">
        <f>AVERAGE(N58:N67)</f>
        <v>1.3691</v>
      </c>
      <c r="O84" s="43"/>
    </row>
  </sheetData>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MK74"/>
  <sheetViews>
    <sheetView windowProtection="1" zoomScaleNormal="100" workbookViewId="0">
      <pane xSplit="1" ySplit="18" topLeftCell="B19" activePane="bottomRight" state="frozen"/>
      <selection pane="topRight" activeCell="B1" sqref="B1"/>
      <selection pane="bottomLeft" activeCell="A19" sqref="A19"/>
      <selection pane="bottomRight" activeCell="C52" sqref="C52"/>
    </sheetView>
  </sheetViews>
  <sheetFormatPr defaultRowHeight="15.6" x14ac:dyDescent="0.6"/>
  <cols>
    <col min="1" max="1" width="11" style="21"/>
    <col min="2" max="3" width="14.1484375" style="21"/>
    <col min="4" max="10" width="11" style="21"/>
    <col min="11" max="13" width="14.34765625" style="21"/>
    <col min="14" max="1025" width="11" style="21"/>
  </cols>
  <sheetData>
    <row r="1" spans="1:1024" ht="18" x14ac:dyDescent="0.8">
      <c r="A1" s="17"/>
      <c r="B1" s="52" t="s">
        <v>135</v>
      </c>
      <c r="C1" s="20"/>
      <c r="D1" s="20"/>
      <c r="E1" s="20"/>
      <c r="F1" s="20"/>
      <c r="G1" s="20"/>
      <c r="H1" s="20"/>
      <c r="I1" s="20"/>
      <c r="J1" s="20"/>
      <c r="K1" s="20"/>
      <c r="L1" s="20"/>
      <c r="M1" s="20"/>
      <c r="N1" s="20"/>
      <c r="O1" s="20"/>
      <c r="P1" s="20"/>
      <c r="Q1" s="20"/>
      <c r="R1" s="20"/>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8" x14ac:dyDescent="0.8">
      <c r="A2"/>
      <c r="B2" s="57" t="s">
        <v>61</v>
      </c>
      <c r="C2" s="57"/>
      <c r="D2" s="57"/>
      <c r="E2" s="57"/>
      <c r="F2" s="57"/>
      <c r="G2" s="57"/>
      <c r="H2" s="57"/>
      <c r="I2" s="57"/>
      <c r="J2" s="57"/>
      <c r="K2" s="57"/>
      <c r="L2" s="57"/>
      <c r="M2" s="57"/>
      <c r="N2" s="57"/>
      <c r="O2" s="57"/>
      <c r="P2" s="57"/>
      <c r="Q2" s="57"/>
      <c r="R2" s="57"/>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6">
      <c r="A3"/>
      <c r="B3" s="102" t="s">
        <v>62</v>
      </c>
      <c r="C3" s="102"/>
      <c r="D3" s="58"/>
      <c r="E3" s="58"/>
      <c r="F3" s="58"/>
      <c r="G3" s="58"/>
      <c r="H3" s="58"/>
      <c r="I3" s="58"/>
      <c r="J3" s="58"/>
      <c r="K3" s="58"/>
      <c r="L3" s="58"/>
      <c r="M3" s="58"/>
      <c r="N3" s="58"/>
      <c r="O3" s="58"/>
      <c r="P3" s="58"/>
      <c r="Q3" s="58"/>
      <c r="R3" s="58"/>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6">
      <c r="A4"/>
      <c r="B4" s="102" t="s">
        <v>136</v>
      </c>
      <c r="C4" s="102"/>
      <c r="D4" s="58"/>
      <c r="E4" s="58"/>
      <c r="F4" s="58"/>
      <c r="G4" s="58"/>
      <c r="H4" s="58"/>
      <c r="I4" s="58"/>
      <c r="J4" s="58"/>
      <c r="K4" s="58"/>
      <c r="L4" s="58"/>
      <c r="M4" s="58"/>
      <c r="N4" s="58"/>
      <c r="O4" s="58"/>
      <c r="P4" s="58"/>
      <c r="Q4" s="58"/>
      <c r="R4" s="58"/>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7.05" customHeight="1" x14ac:dyDescent="0.6">
      <c r="A5"/>
      <c r="B5" s="105" t="s">
        <v>137</v>
      </c>
      <c r="C5" s="30"/>
      <c r="D5" s="30"/>
      <c r="E5" s="30"/>
      <c r="F5" s="30"/>
      <c r="G5" s="30"/>
      <c r="H5" s="30"/>
      <c r="I5" s="30"/>
      <c r="J5" s="30"/>
      <c r="K5" s="30"/>
      <c r="L5" s="30"/>
      <c r="M5" s="30"/>
      <c r="N5" s="30"/>
      <c r="O5" s="30"/>
      <c r="P5" s="30"/>
      <c r="Q5" s="30"/>
      <c r="R5" s="30"/>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05" customHeight="1" x14ac:dyDescent="0.6">
      <c r="A6"/>
      <c r="B6" s="109" t="s">
        <v>70</v>
      </c>
      <c r="C6" s="30" t="s">
        <v>71</v>
      </c>
      <c r="D6" s="30"/>
      <c r="E6" s="30"/>
      <c r="F6" s="30"/>
      <c r="G6" s="30"/>
      <c r="H6" s="30"/>
      <c r="I6" s="30"/>
      <c r="J6" s="30"/>
      <c r="K6" s="30"/>
      <c r="L6" s="105"/>
      <c r="M6" s="30"/>
      <c r="N6" s="30"/>
      <c r="O6" s="30"/>
      <c r="P6" s="30"/>
      <c r="Q6" s="30"/>
      <c r="R6" s="30"/>
      <c r="S6" s="30"/>
      <c r="T6" s="30"/>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05" customHeight="1" x14ac:dyDescent="0.6">
      <c r="A7"/>
      <c r="B7" s="109" t="s">
        <v>72</v>
      </c>
      <c r="C7" s="65" t="s">
        <v>73</v>
      </c>
      <c r="D7" s="30"/>
      <c r="E7" s="30"/>
      <c r="F7" s="30"/>
      <c r="G7" s="30"/>
      <c r="H7" s="30"/>
      <c r="I7" s="30"/>
      <c r="J7" s="30"/>
      <c r="K7" s="30"/>
      <c r="L7" s="105"/>
      <c r="M7" s="30"/>
      <c r="N7" s="30"/>
      <c r="O7" s="30"/>
      <c r="P7" s="30"/>
      <c r="Q7" s="30"/>
      <c r="R7" s="30"/>
      <c r="S7" s="30"/>
      <c r="T7" s="30"/>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7.05" customHeight="1" x14ac:dyDescent="0.6">
      <c r="A8"/>
      <c r="B8" s="30" t="s">
        <v>74</v>
      </c>
      <c r="C8" s="65" t="s">
        <v>75</v>
      </c>
      <c r="D8" s="30"/>
      <c r="E8" s="30"/>
      <c r="F8" s="30"/>
      <c r="G8" s="30"/>
      <c r="H8" s="30"/>
      <c r="I8" s="30"/>
      <c r="J8" s="30"/>
      <c r="K8" s="30"/>
      <c r="L8" s="30"/>
      <c r="M8" s="30"/>
      <c r="N8" s="30"/>
      <c r="O8" s="30"/>
      <c r="P8" s="30"/>
      <c r="Q8" s="30"/>
      <c r="R8" s="30"/>
      <c r="S8" s="30"/>
      <c r="T8" s="30"/>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7.05" customHeight="1" x14ac:dyDescent="0.6">
      <c r="A9"/>
      <c r="B9" s="109" t="s">
        <v>76</v>
      </c>
      <c r="C9" s="30" t="s">
        <v>77</v>
      </c>
      <c r="D9" s="30"/>
      <c r="E9" s="30"/>
      <c r="F9" s="30"/>
      <c r="G9" s="30"/>
      <c r="H9" s="30"/>
      <c r="I9" s="30"/>
      <c r="J9" s="30"/>
      <c r="K9" s="30"/>
      <c r="L9" s="105"/>
      <c r="M9" s="30"/>
      <c r="N9" s="30"/>
      <c r="O9" s="30"/>
      <c r="P9" s="30"/>
      <c r="Q9" s="30"/>
      <c r="R9" s="30"/>
      <c r="S9" s="30"/>
      <c r="T9" s="30"/>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7.05" customHeight="1" x14ac:dyDescent="0.6">
      <c r="A10"/>
      <c r="B10" s="109" t="s">
        <v>78</v>
      </c>
      <c r="C10" s="30" t="s">
        <v>79</v>
      </c>
      <c r="D10" s="30"/>
      <c r="E10" s="30"/>
      <c r="F10" s="30"/>
      <c r="G10" s="30"/>
      <c r="H10" s="30"/>
      <c r="I10" s="30"/>
      <c r="J10" s="30"/>
      <c r="K10" s="30"/>
      <c r="L10" s="105"/>
      <c r="M10" s="30"/>
      <c r="N10" s="30"/>
      <c r="O10" s="30"/>
      <c r="P10" s="30"/>
      <c r="Q10" s="30"/>
      <c r="R10" s="30"/>
      <c r="S10" s="30"/>
      <c r="T10" s="3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7.05" customHeight="1" x14ac:dyDescent="0.6">
      <c r="A11"/>
      <c r="B11" s="109" t="s">
        <v>80</v>
      </c>
      <c r="C11" s="30" t="s">
        <v>81</v>
      </c>
      <c r="D11" s="30"/>
      <c r="E11" s="30"/>
      <c r="F11" s="30"/>
      <c r="G11" s="30"/>
      <c r="H11" s="30"/>
      <c r="I11" s="30"/>
      <c r="J11" s="30"/>
      <c r="K11" s="30"/>
      <c r="L11" s="105"/>
      <c r="M11" s="30"/>
      <c r="N11" s="30"/>
      <c r="O11" s="30"/>
      <c r="P11" s="30"/>
      <c r="Q11" s="30"/>
      <c r="R11" s="30"/>
      <c r="S11" s="30"/>
      <c r="T11" s="30"/>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7.05" customHeight="1" x14ac:dyDescent="0.6">
      <c r="A12"/>
      <c r="B12" s="109" t="s">
        <v>82</v>
      </c>
      <c r="C12" s="30" t="s">
        <v>83</v>
      </c>
      <c r="D12" s="30"/>
      <c r="E12" s="30"/>
      <c r="F12" s="30"/>
      <c r="G12" s="30"/>
      <c r="H12" s="30"/>
      <c r="I12" s="30"/>
      <c r="J12" s="30"/>
      <c r="K12" s="30"/>
      <c r="L12" s="105"/>
      <c r="M12" s="30"/>
      <c r="N12" s="30"/>
      <c r="O12" s="30"/>
      <c r="P12" s="30"/>
      <c r="Q12" s="30"/>
      <c r="R12" s="30"/>
      <c r="S12" s="30"/>
      <c r="T12" s="30"/>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7.05" customHeight="1" x14ac:dyDescent="0.6">
      <c r="A13" s="17"/>
      <c r="B13" s="110" t="s">
        <v>84</v>
      </c>
      <c r="C13" s="104" t="s">
        <v>85</v>
      </c>
      <c r="D13" s="30"/>
      <c r="E13" s="30"/>
      <c r="F13" s="30"/>
      <c r="G13" s="30"/>
      <c r="H13" s="30"/>
      <c r="I13" s="30"/>
      <c r="J13" s="30"/>
      <c r="K13" s="30"/>
      <c r="L13" s="105"/>
      <c r="M13" s="30"/>
      <c r="N13" s="30"/>
      <c r="O13" s="30"/>
      <c r="P13" s="30"/>
      <c r="Q13" s="30"/>
      <c r="R13" s="30"/>
      <c r="S13" s="30"/>
      <c r="T13" s="30"/>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7.05" customHeight="1" x14ac:dyDescent="0.6">
      <c r="A14" s="17"/>
      <c r="B14" s="110" t="s">
        <v>86</v>
      </c>
      <c r="C14" s="104" t="s">
        <v>87</v>
      </c>
      <c r="D14" s="30"/>
      <c r="E14" s="30"/>
      <c r="F14" s="111"/>
      <c r="G14" s="30"/>
      <c r="H14" s="30"/>
      <c r="I14" s="30"/>
      <c r="J14" s="30"/>
      <c r="K14" s="30"/>
      <c r="L14" s="105"/>
      <c r="M14" s="30"/>
      <c r="N14" s="30"/>
      <c r="O14" s="30"/>
      <c r="P14" s="30"/>
      <c r="Q14" s="30"/>
      <c r="R14" s="30"/>
      <c r="S14" s="30"/>
      <c r="T14" s="30"/>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7.05" customHeight="1" x14ac:dyDescent="0.6">
      <c r="A15" s="17"/>
      <c r="B15" s="110" t="s">
        <v>88</v>
      </c>
      <c r="C15" s="30" t="s">
        <v>89</v>
      </c>
      <c r="D15" s="30"/>
      <c r="E15" s="30"/>
      <c r="F15" s="30"/>
      <c r="G15" s="30"/>
      <c r="H15" s="30"/>
      <c r="I15" s="30"/>
      <c r="J15" s="30"/>
      <c r="K15" s="30"/>
      <c r="L15" s="30"/>
      <c r="M15" s="30"/>
      <c r="N15" s="30"/>
      <c r="O15" s="30"/>
      <c r="P15" s="30"/>
      <c r="Q15" s="30"/>
      <c r="R15" s="30"/>
      <c r="S15" s="30"/>
      <c r="T15" s="30"/>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s="18" customFormat="1" ht="15" customHeight="1" x14ac:dyDescent="0.6">
      <c r="B16" s="141"/>
      <c r="D16" s="142"/>
      <c r="E16" s="142"/>
    </row>
    <row r="17" spans="1:1024" s="117" customFormat="1" ht="15" customHeight="1" x14ac:dyDescent="0.6">
      <c r="A17" s="143"/>
      <c r="B17" s="113" t="s">
        <v>138</v>
      </c>
      <c r="C17" s="115"/>
      <c r="D17" s="144"/>
      <c r="E17" s="144"/>
      <c r="F17" s="144"/>
      <c r="G17" s="144"/>
      <c r="H17" s="145"/>
      <c r="I17" s="145"/>
      <c r="J17" s="146"/>
      <c r="K17" s="146"/>
      <c r="L17" s="146"/>
      <c r="M17" s="146"/>
      <c r="N17" s="146"/>
      <c r="O17" s="116" t="s">
        <v>92</v>
      </c>
      <c r="P17" s="17"/>
    </row>
    <row r="18" spans="1:1024" x14ac:dyDescent="0.6">
      <c r="A18" s="113" t="s">
        <v>38</v>
      </c>
      <c r="B18" s="113" t="s">
        <v>139</v>
      </c>
      <c r="C18" s="113"/>
      <c r="D18" s="120" t="s">
        <v>140</v>
      </c>
      <c r="E18" s="120" t="s">
        <v>72</v>
      </c>
      <c r="F18" s="120" t="s">
        <v>74</v>
      </c>
      <c r="G18" s="120" t="s">
        <v>76</v>
      </c>
      <c r="H18" s="120" t="s">
        <v>80</v>
      </c>
      <c r="I18" s="120" t="s">
        <v>82</v>
      </c>
      <c r="J18" s="120" t="s">
        <v>97</v>
      </c>
      <c r="K18" s="120" t="s">
        <v>86</v>
      </c>
      <c r="L18" s="120" t="s">
        <v>78</v>
      </c>
      <c r="M18" s="121" t="s">
        <v>88</v>
      </c>
      <c r="N18" s="122"/>
      <c r="O18" s="122" t="s">
        <v>98</v>
      </c>
      <c r="P18"/>
      <c r="Q18" s="17"/>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s="17" customFormat="1" x14ac:dyDescent="0.6">
      <c r="A19" s="112">
        <v>1959</v>
      </c>
      <c r="B19" s="43">
        <f>'Global Carbon Budget'!F23</f>
        <v>0.99638778423036167</v>
      </c>
      <c r="C19" s="43"/>
      <c r="D19" s="47">
        <v>1.3467633354050601</v>
      </c>
      <c r="E19" s="47">
        <v>0.22893549999999999</v>
      </c>
      <c r="F19" s="47">
        <v>0.34831200000000001</v>
      </c>
      <c r="G19" s="47">
        <v>0.34742000000000001</v>
      </c>
      <c r="H19" s="47">
        <v>0.211696</v>
      </c>
      <c r="I19" s="47">
        <v>-0.76608799566076902</v>
      </c>
      <c r="J19" s="17">
        <v>-3.3000000000000002E-2</v>
      </c>
      <c r="K19" s="47">
        <v>1.2880096999999999</v>
      </c>
      <c r="L19" s="47">
        <v>2.0539999999999998</v>
      </c>
      <c r="M19" s="47">
        <v>1.2170000000000001</v>
      </c>
      <c r="N19" s="47"/>
      <c r="O19" s="43">
        <f t="shared" ref="O19:O50" si="0">AVERAGE(D19:M19)</f>
        <v>0.62430485397442903</v>
      </c>
      <c r="Q19" s="47"/>
    </row>
    <row r="20" spans="1:1024" s="17" customFormat="1" x14ac:dyDescent="0.6">
      <c r="A20" s="112">
        <v>1960</v>
      </c>
      <c r="B20" s="43">
        <f>'Global Carbon Budget'!F24</f>
        <v>1.6302379461930108</v>
      </c>
      <c r="C20" s="43"/>
      <c r="D20" s="47">
        <v>0.121411459820674</v>
      </c>
      <c r="E20" s="47">
        <v>1.2215910999999999</v>
      </c>
      <c r="F20" s="47">
        <v>1.9306000000000001</v>
      </c>
      <c r="G20" s="47">
        <v>2.2544400000000002</v>
      </c>
      <c r="H20" s="47">
        <v>1.41686</v>
      </c>
      <c r="I20" s="47">
        <v>0.32548404312893098</v>
      </c>
      <c r="J20" s="17">
        <v>0.67900000000000005</v>
      </c>
      <c r="K20" s="47">
        <v>1.2980514000000001</v>
      </c>
      <c r="L20" s="47">
        <v>1.4750000000000001</v>
      </c>
      <c r="M20" s="47">
        <v>1.7669999999999999</v>
      </c>
      <c r="N20" s="47"/>
      <c r="O20" s="43">
        <f t="shared" si="0"/>
        <v>1.2489438002949604</v>
      </c>
      <c r="Q20" s="47"/>
    </row>
    <row r="21" spans="1:1024" s="17" customFormat="1" x14ac:dyDescent="0.6">
      <c r="A21" s="112">
        <v>1961</v>
      </c>
      <c r="B21" s="43">
        <f>'Global Carbon Budget'!F25</f>
        <v>1.7001201339666263</v>
      </c>
      <c r="C21" s="43"/>
      <c r="D21" s="47">
        <v>0.92017282395650002</v>
      </c>
      <c r="E21" s="47">
        <v>0.15898770000000001</v>
      </c>
      <c r="F21" s="47">
        <v>1.47753</v>
      </c>
      <c r="G21" s="47">
        <v>1.70652</v>
      </c>
      <c r="H21" s="47">
        <v>-0.241594</v>
      </c>
      <c r="I21" s="47">
        <v>-0.81528811853843297</v>
      </c>
      <c r="J21" s="17">
        <v>-1.081</v>
      </c>
      <c r="K21" s="47">
        <v>0.61023170000000004</v>
      </c>
      <c r="L21" s="47">
        <v>0.626</v>
      </c>
      <c r="M21" s="47">
        <v>1.131</v>
      </c>
      <c r="N21" s="47"/>
      <c r="O21" s="43">
        <f t="shared" si="0"/>
        <v>0.44925601054180675</v>
      </c>
      <c r="Q21" s="47"/>
    </row>
    <row r="22" spans="1:1024" s="17" customFormat="1" x14ac:dyDescent="0.6">
      <c r="A22" s="112">
        <v>1962</v>
      </c>
      <c r="B22" s="43">
        <f>'Global Carbon Budget'!F26</f>
        <v>2.1935307760312646</v>
      </c>
      <c r="C22" s="43"/>
      <c r="D22" s="47">
        <v>0.78980617589833901</v>
      </c>
      <c r="E22" s="47">
        <v>0.95421500000000004</v>
      </c>
      <c r="F22" s="47">
        <v>1.7684200000000001</v>
      </c>
      <c r="G22" s="47">
        <v>2.7384499999999998</v>
      </c>
      <c r="H22" s="47">
        <v>0.45997900000000003</v>
      </c>
      <c r="I22" s="47">
        <v>-0.16089986832216899</v>
      </c>
      <c r="J22" s="17">
        <v>-2E-3</v>
      </c>
      <c r="K22" s="47">
        <v>0.99513890000000005</v>
      </c>
      <c r="L22" s="47">
        <v>1.851</v>
      </c>
      <c r="M22" s="47">
        <v>2.2949999999999999</v>
      </c>
      <c r="N22" s="47"/>
      <c r="O22" s="43">
        <f t="shared" si="0"/>
        <v>1.1689109207576167</v>
      </c>
      <c r="Q22" s="47"/>
    </row>
    <row r="23" spans="1:1024" s="17" customFormat="1" x14ac:dyDescent="0.6">
      <c r="A23" s="112">
        <v>1963</v>
      </c>
      <c r="B23" s="43">
        <f>'Global Carbon Budget'!F27</f>
        <v>2.1373245110363639</v>
      </c>
      <c r="C23" s="43"/>
      <c r="D23" s="47">
        <v>-0.48978581167894603</v>
      </c>
      <c r="E23" s="47">
        <v>-0.11007749999999999</v>
      </c>
      <c r="F23" s="47">
        <v>2.2376100000000001</v>
      </c>
      <c r="G23" s="47">
        <v>1.83066</v>
      </c>
      <c r="H23" s="47">
        <v>-0.47403699999999999</v>
      </c>
      <c r="I23" s="47">
        <v>-0.71646072919495696</v>
      </c>
      <c r="J23" s="17">
        <v>-0.56000000000000005</v>
      </c>
      <c r="K23" s="47">
        <v>1.1155079000000001</v>
      </c>
      <c r="L23" s="47">
        <v>1.4550000000000001</v>
      </c>
      <c r="M23" s="47">
        <v>1.823</v>
      </c>
      <c r="N23" s="47"/>
      <c r="O23" s="43">
        <f t="shared" si="0"/>
        <v>0.61114168591260964</v>
      </c>
      <c r="Q23" s="47"/>
    </row>
    <row r="24" spans="1:1024" s="17" customFormat="1" x14ac:dyDescent="0.6">
      <c r="A24" s="112">
        <v>1964</v>
      </c>
      <c r="B24" s="43">
        <f>'Global Carbon Budget'!F28</f>
        <v>2.1928755346466948</v>
      </c>
      <c r="C24" s="43"/>
      <c r="D24" s="47">
        <v>1.6438440126331899</v>
      </c>
      <c r="E24" s="47">
        <v>1.8455372999999999</v>
      </c>
      <c r="F24" s="47">
        <v>1.68075</v>
      </c>
      <c r="G24" s="47">
        <v>2.61775</v>
      </c>
      <c r="H24" s="47">
        <v>1.5443899999999999</v>
      </c>
      <c r="I24" s="47">
        <v>0.58551643229129302</v>
      </c>
      <c r="J24" s="17">
        <v>0.67900000000000005</v>
      </c>
      <c r="K24" s="47">
        <v>1.5614170999999999</v>
      </c>
      <c r="L24" s="47">
        <v>2.6880000000000002</v>
      </c>
      <c r="M24" s="47">
        <v>1.5029999999999999</v>
      </c>
      <c r="N24" s="47"/>
      <c r="O24" s="43">
        <f t="shared" si="0"/>
        <v>1.6349204844924483</v>
      </c>
      <c r="Q24" s="47"/>
    </row>
    <row r="25" spans="1:1024" s="17" customFormat="1" x14ac:dyDescent="0.6">
      <c r="A25" s="112">
        <v>1965</v>
      </c>
      <c r="B25" s="43">
        <f>'Global Carbon Budget'!F29</f>
        <v>0.83525705834030295</v>
      </c>
      <c r="C25" s="43"/>
      <c r="D25" s="47">
        <v>1.30159038157458</v>
      </c>
      <c r="E25" s="47">
        <v>0.94730720000000002</v>
      </c>
      <c r="F25" s="47">
        <v>-7.9965499999999995E-2</v>
      </c>
      <c r="G25" s="47">
        <v>1.1207100000000001</v>
      </c>
      <c r="H25" s="47">
        <v>-0.89042900000000003</v>
      </c>
      <c r="I25" s="47">
        <v>-0.70996464260456804</v>
      </c>
      <c r="J25" s="17">
        <v>-1.31</v>
      </c>
      <c r="K25" s="47">
        <v>0.41773549999999998</v>
      </c>
      <c r="L25" s="47">
        <v>0.84299999999999997</v>
      </c>
      <c r="M25" s="47">
        <v>1.3140000000000001</v>
      </c>
      <c r="N25" s="47"/>
      <c r="O25" s="43">
        <f t="shared" si="0"/>
        <v>0.29539839389700118</v>
      </c>
      <c r="Q25" s="47"/>
    </row>
    <row r="26" spans="1:1024" s="17" customFormat="1" x14ac:dyDescent="0.6">
      <c r="A26" s="112">
        <v>1966</v>
      </c>
      <c r="B26" s="43">
        <f>'Global Carbon Budget'!F30</f>
        <v>1.0280383873316499</v>
      </c>
      <c r="C26" s="43"/>
      <c r="D26" s="47">
        <v>1.4999764995709</v>
      </c>
      <c r="E26" s="47">
        <v>0.47345209999999999</v>
      </c>
      <c r="F26" s="47">
        <v>0.73642399999999997</v>
      </c>
      <c r="G26" s="47">
        <v>0.47601300000000002</v>
      </c>
      <c r="H26" s="47">
        <v>1.81443</v>
      </c>
      <c r="I26" s="47">
        <v>6.0938516846789498E-2</v>
      </c>
      <c r="J26" s="17">
        <v>0.64200000000000002</v>
      </c>
      <c r="K26" s="47">
        <v>0.87520849999999994</v>
      </c>
      <c r="L26" s="47">
        <v>1.266</v>
      </c>
      <c r="M26" s="47">
        <v>1.125</v>
      </c>
      <c r="N26" s="47"/>
      <c r="O26" s="43">
        <f t="shared" si="0"/>
        <v>0.8969442616417691</v>
      </c>
      <c r="Q26" s="47"/>
    </row>
    <row r="27" spans="1:1024" s="17" customFormat="1" x14ac:dyDescent="0.6">
      <c r="A27" s="112">
        <v>1967</v>
      </c>
      <c r="B27" s="43">
        <f>'Global Carbon Budget'!F31</f>
        <v>2.490140285395682</v>
      </c>
      <c r="C27" s="43"/>
      <c r="D27" s="47">
        <v>1.07396978511117</v>
      </c>
      <c r="E27" s="47">
        <v>0.95756450000000004</v>
      </c>
      <c r="F27" s="47">
        <v>2.4735299999999998</v>
      </c>
      <c r="G27" s="47">
        <v>2.68146</v>
      </c>
      <c r="H27" s="47">
        <v>1.4061300000000001</v>
      </c>
      <c r="I27" s="47">
        <v>0.74240307859666599</v>
      </c>
      <c r="J27" s="17">
        <v>-0.125</v>
      </c>
      <c r="K27" s="47">
        <v>2.3714189000000001</v>
      </c>
      <c r="L27" s="47">
        <v>2.371</v>
      </c>
      <c r="M27" s="47">
        <v>1.399</v>
      </c>
      <c r="N27" s="47"/>
      <c r="O27" s="43">
        <f t="shared" si="0"/>
        <v>1.5351476263707837</v>
      </c>
      <c r="Q27" s="47"/>
    </row>
    <row r="28" spans="1:1024" s="17" customFormat="1" x14ac:dyDescent="0.6">
      <c r="A28" s="112">
        <v>1968</v>
      </c>
      <c r="B28" s="43">
        <f>'Global Carbon Budget'!F32</f>
        <v>1.814780317218073</v>
      </c>
      <c r="C28" s="43"/>
      <c r="D28" s="47">
        <v>1.3331171850666901</v>
      </c>
      <c r="E28" s="47">
        <v>1.9201372000000001</v>
      </c>
      <c r="F28" s="47">
        <v>1.7584500000000001</v>
      </c>
      <c r="G28" s="47">
        <v>2.9061400000000002</v>
      </c>
      <c r="H28" s="47">
        <v>3.50732</v>
      </c>
      <c r="I28" s="47">
        <v>2.2330730111531598</v>
      </c>
      <c r="J28" s="17">
        <v>2.194</v>
      </c>
      <c r="K28" s="47">
        <v>2.3791688</v>
      </c>
      <c r="L28" s="47">
        <v>2.4780000000000002</v>
      </c>
      <c r="M28" s="47">
        <v>2.617</v>
      </c>
      <c r="N28" s="47"/>
      <c r="O28" s="43">
        <f t="shared" si="0"/>
        <v>2.3326406196219849</v>
      </c>
      <c r="Q28" s="47"/>
    </row>
    <row r="29" spans="1:1024" s="17" customFormat="1" x14ac:dyDescent="0.6">
      <c r="A29" s="112">
        <v>1969</v>
      </c>
      <c r="B29" s="43">
        <f>'Global Carbon Budget'!F33</f>
        <v>1.2449753824786589</v>
      </c>
      <c r="C29" s="43"/>
      <c r="D29" s="47">
        <v>0.237010990451274</v>
      </c>
      <c r="E29" s="47">
        <v>8.7104799999999996E-2</v>
      </c>
      <c r="F29" s="47">
        <v>0.75542200000000004</v>
      </c>
      <c r="G29" s="47">
        <v>0.72331400000000001</v>
      </c>
      <c r="H29" s="47">
        <v>0.96046100000000001</v>
      </c>
      <c r="I29" s="47">
        <v>1.9510942127212199E-2</v>
      </c>
      <c r="J29" s="17">
        <v>0.25800000000000001</v>
      </c>
      <c r="K29" s="47">
        <v>0.26382709999999998</v>
      </c>
      <c r="L29" s="47">
        <v>0.01</v>
      </c>
      <c r="M29" s="47">
        <v>0.58599999999999997</v>
      </c>
      <c r="N29" s="47"/>
      <c r="O29" s="43">
        <f t="shared" si="0"/>
        <v>0.39006508325784861</v>
      </c>
      <c r="Q29" s="47"/>
    </row>
    <row r="30" spans="1:1024" s="17" customFormat="1" x14ac:dyDescent="0.6">
      <c r="A30" s="112">
        <v>1970</v>
      </c>
      <c r="B30" s="43">
        <f>'Global Carbon Budget'!F34</f>
        <v>2.0149879726623743</v>
      </c>
      <c r="C30" s="43"/>
      <c r="D30" s="47">
        <v>1.3974527345728101</v>
      </c>
      <c r="E30" s="47">
        <v>0.52683530000000001</v>
      </c>
      <c r="F30" s="47">
        <v>0.46290399999999998</v>
      </c>
      <c r="G30" s="47">
        <v>9.9598999999999993E-2</v>
      </c>
      <c r="H30" s="47">
        <v>-0.631185</v>
      </c>
      <c r="I30" s="47">
        <v>-1.1432853026147001</v>
      </c>
      <c r="J30" s="17">
        <v>-0.59899999999999998</v>
      </c>
      <c r="K30" s="47">
        <v>0.54334700000000002</v>
      </c>
      <c r="L30" s="47">
        <v>0.44800000000000001</v>
      </c>
      <c r="M30" s="47">
        <v>0.69599999999999995</v>
      </c>
      <c r="N30" s="47"/>
      <c r="O30" s="43">
        <f t="shared" si="0"/>
        <v>0.18006677319581102</v>
      </c>
      <c r="Q30" s="47"/>
    </row>
    <row r="31" spans="1:1024" s="17" customFormat="1" x14ac:dyDescent="0.6">
      <c r="A31" s="112">
        <v>1971</v>
      </c>
      <c r="B31" s="43">
        <f>'Global Carbon Budget'!F35</f>
        <v>2.767250619662299</v>
      </c>
      <c r="C31" s="43"/>
      <c r="D31" s="47">
        <v>2.1522966422792802</v>
      </c>
      <c r="E31" s="47">
        <v>2.3960531</v>
      </c>
      <c r="F31" s="47">
        <v>1.52153</v>
      </c>
      <c r="G31" s="47">
        <v>2.6459899999999998</v>
      </c>
      <c r="H31" s="47">
        <v>2.50604</v>
      </c>
      <c r="I31" s="47">
        <v>2.1077680309355502</v>
      </c>
      <c r="J31" s="17">
        <v>1.9850000000000001</v>
      </c>
      <c r="K31" s="47">
        <v>2.7263424000000001</v>
      </c>
      <c r="L31" s="47">
        <v>3.3130000000000002</v>
      </c>
      <c r="M31" s="47">
        <v>2.6280000000000001</v>
      </c>
      <c r="N31" s="47"/>
      <c r="O31" s="43">
        <f t="shared" si="0"/>
        <v>2.3982020173214829</v>
      </c>
      <c r="Q31" s="47"/>
    </row>
    <row r="32" spans="1:1024" s="17" customFormat="1" x14ac:dyDescent="0.6">
      <c r="A32" s="112">
        <v>1972</v>
      </c>
      <c r="B32" s="43">
        <f>'Global Carbon Budget'!F36</f>
        <v>0.99103627214342049</v>
      </c>
      <c r="C32" s="43"/>
      <c r="D32" s="47">
        <v>0.67881197539017502</v>
      </c>
      <c r="E32" s="47">
        <v>0.87848389999999998</v>
      </c>
      <c r="F32" s="47">
        <v>0.10054299999999999</v>
      </c>
      <c r="G32" s="47">
        <v>0.86503099999999999</v>
      </c>
      <c r="H32" s="47">
        <v>2.4666399999999999</v>
      </c>
      <c r="I32" s="47">
        <v>1.4786111667928701</v>
      </c>
      <c r="J32" s="17">
        <v>1.2470000000000001</v>
      </c>
      <c r="K32" s="47">
        <v>1.8206232</v>
      </c>
      <c r="L32" s="47">
        <v>1.77</v>
      </c>
      <c r="M32" s="47">
        <v>1.752</v>
      </c>
      <c r="N32" s="47"/>
      <c r="O32" s="43">
        <f t="shared" si="0"/>
        <v>1.3057744242183045</v>
      </c>
      <c r="Q32" s="47"/>
    </row>
    <row r="33" spans="1:17" s="17" customFormat="1" x14ac:dyDescent="0.6">
      <c r="A33" s="112">
        <v>1973</v>
      </c>
      <c r="B33" s="43">
        <f>'Global Carbon Budget'!F37</f>
        <v>1.2958204053876423</v>
      </c>
      <c r="C33" s="43"/>
      <c r="D33" s="47">
        <v>2.3055991059642</v>
      </c>
      <c r="E33" s="47">
        <v>0.99008050000000003</v>
      </c>
      <c r="F33" s="47">
        <v>1.23481</v>
      </c>
      <c r="G33" s="47">
        <v>1.0793900000000001</v>
      </c>
      <c r="H33" s="47">
        <v>2.3306800000000001</v>
      </c>
      <c r="I33" s="47">
        <v>0.607781651276177</v>
      </c>
      <c r="J33" s="17">
        <v>1.35</v>
      </c>
      <c r="K33" s="47">
        <v>1.6004776000000001</v>
      </c>
      <c r="L33" s="47">
        <v>1.038</v>
      </c>
      <c r="M33" s="47">
        <v>0.61399999999999999</v>
      </c>
      <c r="N33" s="47"/>
      <c r="O33" s="43">
        <f t="shared" si="0"/>
        <v>1.3150818857240378</v>
      </c>
      <c r="Q33" s="47"/>
    </row>
    <row r="34" spans="1:17" s="17" customFormat="1" x14ac:dyDescent="0.6">
      <c r="A34" s="112">
        <v>1974</v>
      </c>
      <c r="B34" s="43">
        <f>'Global Carbon Budget'!F38</f>
        <v>2.9975375931002874</v>
      </c>
      <c r="C34" s="43"/>
      <c r="D34" s="47">
        <v>3.4532800683554701</v>
      </c>
      <c r="E34" s="47">
        <v>3.0527999000000001</v>
      </c>
      <c r="F34" s="47">
        <v>3.7892399999999999</v>
      </c>
      <c r="G34" s="47">
        <v>6.1300299999999996</v>
      </c>
      <c r="H34" s="47">
        <v>4.5947199999999997</v>
      </c>
      <c r="I34" s="47">
        <v>3.42129092839185</v>
      </c>
      <c r="J34" s="17">
        <v>3.84</v>
      </c>
      <c r="K34" s="47">
        <v>3.6214219000000001</v>
      </c>
      <c r="L34" s="47">
        <v>4.7030000000000003</v>
      </c>
      <c r="M34" s="47">
        <v>4.2089999999999996</v>
      </c>
      <c r="N34" s="47"/>
      <c r="O34" s="43">
        <f t="shared" si="0"/>
        <v>4.081478279674732</v>
      </c>
      <c r="Q34" s="47"/>
    </row>
    <row r="35" spans="1:17" s="17" customFormat="1" x14ac:dyDescent="0.6">
      <c r="A35" s="112">
        <v>1975</v>
      </c>
      <c r="B35" s="43">
        <f>'Global Carbon Budget'!F39</f>
        <v>1.7503358855571987</v>
      </c>
      <c r="C35" s="43"/>
      <c r="D35" s="47">
        <v>1.7500762391028699</v>
      </c>
      <c r="E35" s="47">
        <v>1.5924649</v>
      </c>
      <c r="F35" s="47">
        <v>1.59215</v>
      </c>
      <c r="G35" s="47">
        <v>2.9597000000000002</v>
      </c>
      <c r="H35" s="47">
        <v>2.8311899999999999</v>
      </c>
      <c r="I35" s="47">
        <v>1.9435556779266101</v>
      </c>
      <c r="J35" s="17">
        <v>2.5619999999999998</v>
      </c>
      <c r="K35" s="47">
        <v>2.5367899</v>
      </c>
      <c r="L35" s="47">
        <v>2.7970000000000002</v>
      </c>
      <c r="M35" s="47">
        <v>2.9590000000000001</v>
      </c>
      <c r="N35" s="47"/>
      <c r="O35" s="43">
        <f t="shared" si="0"/>
        <v>2.352392671702948</v>
      </c>
      <c r="Q35" s="47"/>
    </row>
    <row r="36" spans="1:17" s="17" customFormat="1" x14ac:dyDescent="0.6">
      <c r="A36" s="112">
        <v>1976</v>
      </c>
      <c r="B36" s="43">
        <f>'Global Carbon Budget'!F40</f>
        <v>2.4829427261391963</v>
      </c>
      <c r="C36" s="43"/>
      <c r="D36" s="47">
        <v>2.0538210490412601</v>
      </c>
      <c r="E36" s="47">
        <v>2.661413</v>
      </c>
      <c r="F36" s="47">
        <v>2.2191100000000001</v>
      </c>
      <c r="G36" s="47">
        <v>4.11252</v>
      </c>
      <c r="H36" s="47">
        <v>2.80124</v>
      </c>
      <c r="I36" s="47">
        <v>3.7959965343572701</v>
      </c>
      <c r="J36" s="17">
        <v>3.4319999999999999</v>
      </c>
      <c r="K36" s="47">
        <v>3.3954901</v>
      </c>
      <c r="L36" s="47">
        <v>4.0860000000000003</v>
      </c>
      <c r="M36" s="47">
        <v>4.1900000000000004</v>
      </c>
      <c r="N36" s="47"/>
      <c r="O36" s="43">
        <f t="shared" si="0"/>
        <v>3.2747590683398529</v>
      </c>
      <c r="Q36" s="47"/>
    </row>
    <row r="37" spans="1:17" s="17" customFormat="1" x14ac:dyDescent="0.6">
      <c r="A37" s="112">
        <v>1977</v>
      </c>
      <c r="B37" s="43">
        <f>'Global Carbon Budget'!F41</f>
        <v>0.58005464200218104</v>
      </c>
      <c r="C37" s="43"/>
      <c r="D37" s="47">
        <v>1.62804080759632</v>
      </c>
      <c r="E37" s="47">
        <v>0.71701199999999998</v>
      </c>
      <c r="F37" s="47">
        <v>0.96740599999999999</v>
      </c>
      <c r="G37" s="47">
        <v>1.57233</v>
      </c>
      <c r="H37" s="47">
        <v>0.89001200000000003</v>
      </c>
      <c r="I37" s="47">
        <v>1.5674613393387999</v>
      </c>
      <c r="J37" s="17">
        <v>1.7290000000000001</v>
      </c>
      <c r="K37" s="47">
        <v>2.2621861000000001</v>
      </c>
      <c r="L37" s="47">
        <v>2.2440000000000002</v>
      </c>
      <c r="M37" s="47">
        <v>2.298</v>
      </c>
      <c r="N37" s="47"/>
      <c r="O37" s="43">
        <f t="shared" si="0"/>
        <v>1.587544824693512</v>
      </c>
      <c r="Q37" s="47"/>
    </row>
    <row r="38" spans="1:17" s="17" customFormat="1" x14ac:dyDescent="0.6">
      <c r="A38" s="112">
        <v>1978</v>
      </c>
      <c r="B38" s="43">
        <f>'Global Carbon Budget'!F42</f>
        <v>1.9511578707849904</v>
      </c>
      <c r="C38" s="43"/>
      <c r="D38" s="47">
        <v>3.12494712647544</v>
      </c>
      <c r="E38" s="47">
        <v>2.3154260999999998</v>
      </c>
      <c r="F38" s="47">
        <v>2.9742700000000002</v>
      </c>
      <c r="G38" s="47">
        <v>4.1719900000000001</v>
      </c>
      <c r="H38" s="47">
        <v>2.8941599999999998</v>
      </c>
      <c r="I38" s="47">
        <v>2.0907783853745401</v>
      </c>
      <c r="J38" s="17">
        <v>3.3660000000000001</v>
      </c>
      <c r="K38" s="47">
        <v>1.8064628</v>
      </c>
      <c r="L38" s="47">
        <v>2.73</v>
      </c>
      <c r="M38" s="47">
        <v>2.9420000000000002</v>
      </c>
      <c r="N38" s="47"/>
      <c r="O38" s="43">
        <f t="shared" si="0"/>
        <v>2.841603441184998</v>
      </c>
      <c r="Q38" s="47"/>
    </row>
    <row r="39" spans="1:17" s="17" customFormat="1" ht="15" customHeight="1" x14ac:dyDescent="0.6">
      <c r="A39" s="112">
        <v>1979</v>
      </c>
      <c r="B39" s="43">
        <f>'Global Carbon Budget'!F43</f>
        <v>0.56716034560936324</v>
      </c>
      <c r="C39" s="43"/>
      <c r="D39" s="47">
        <v>1.2094368786569301</v>
      </c>
      <c r="E39" s="47">
        <v>1.0176783</v>
      </c>
      <c r="F39" s="47">
        <v>0.83187199999999994</v>
      </c>
      <c r="G39" s="47">
        <v>0.59545099999999995</v>
      </c>
      <c r="H39" s="47">
        <v>1.2813699999999999</v>
      </c>
      <c r="I39" s="47">
        <v>1.09285522597497</v>
      </c>
      <c r="J39" s="17">
        <v>1.1180000000000001</v>
      </c>
      <c r="K39" s="47">
        <v>1.6496268000000001</v>
      </c>
      <c r="L39" s="47">
        <v>1.9319999999999999</v>
      </c>
      <c r="M39" s="47">
        <v>1.96</v>
      </c>
      <c r="N39" s="47"/>
      <c r="O39" s="43">
        <f t="shared" si="0"/>
        <v>1.26882902046319</v>
      </c>
      <c r="Q39" s="47"/>
    </row>
    <row r="40" spans="1:17" s="17" customFormat="1" ht="15" customHeight="1" x14ac:dyDescent="0.6">
      <c r="A40" s="112">
        <v>1980</v>
      </c>
      <c r="B40" s="43">
        <f>'Global Carbon Budget'!F44</f>
        <v>1.0995619698845409</v>
      </c>
      <c r="C40" s="43"/>
      <c r="D40" s="47">
        <v>1.5102199111230701</v>
      </c>
      <c r="E40" s="47">
        <v>1.1509990000000001</v>
      </c>
      <c r="F40" s="47">
        <v>1.05905</v>
      </c>
      <c r="G40" s="47">
        <v>0.44628400000000001</v>
      </c>
      <c r="H40" s="47">
        <v>-0.60015499999999999</v>
      </c>
      <c r="I40" s="47">
        <v>-0.58779086698842797</v>
      </c>
      <c r="J40" s="17">
        <v>-0.53600000000000003</v>
      </c>
      <c r="K40" s="47">
        <v>1.2307125999999999</v>
      </c>
      <c r="L40" s="47">
        <v>1.1279999999999999</v>
      </c>
      <c r="M40" s="47">
        <v>1.238</v>
      </c>
      <c r="N40" s="47"/>
      <c r="O40" s="43">
        <f t="shared" si="0"/>
        <v>0.60393196441346431</v>
      </c>
      <c r="Q40" s="47"/>
    </row>
    <row r="41" spans="1:17" s="17" customFormat="1" ht="15" customHeight="1" x14ac:dyDescent="0.6">
      <c r="A41" s="112">
        <v>1981</v>
      </c>
      <c r="B41" s="43">
        <f>'Global Carbon Budget'!F45</f>
        <v>2.1432011998620952</v>
      </c>
      <c r="C41" s="43"/>
      <c r="D41" s="47">
        <v>2.5678163900171298</v>
      </c>
      <c r="E41" s="47">
        <v>1.4567034999999999</v>
      </c>
      <c r="F41" s="47">
        <v>2.6767799999999999</v>
      </c>
      <c r="G41" s="47">
        <v>2.1471399999999998</v>
      </c>
      <c r="H41" s="47">
        <v>1.69869</v>
      </c>
      <c r="I41" s="47">
        <v>0.98200330993512397</v>
      </c>
      <c r="J41" s="17">
        <v>2.0779999999999998</v>
      </c>
      <c r="K41" s="47">
        <v>2.6708517999999999</v>
      </c>
      <c r="L41" s="47">
        <v>3.0830000000000002</v>
      </c>
      <c r="M41" s="47">
        <v>1.9650000000000001</v>
      </c>
      <c r="N41" s="47"/>
      <c r="O41" s="43">
        <f t="shared" si="0"/>
        <v>2.132598499995225</v>
      </c>
      <c r="Q41" s="47"/>
    </row>
    <row r="42" spans="1:17" s="17" customFormat="1" ht="15" customHeight="1" x14ac:dyDescent="0.6">
      <c r="A42" s="112">
        <v>1982</v>
      </c>
      <c r="B42" s="43">
        <f>'Global Carbon Budget'!F46</f>
        <v>2.337153477722766</v>
      </c>
      <c r="C42" s="43"/>
      <c r="D42" s="47">
        <v>1.96318343008716</v>
      </c>
      <c r="E42" s="47">
        <v>1.4701111</v>
      </c>
      <c r="F42" s="47">
        <v>0.56264999999999998</v>
      </c>
      <c r="G42" s="47">
        <v>1.30596</v>
      </c>
      <c r="H42" s="47">
        <v>1.3863000000000001</v>
      </c>
      <c r="I42" s="47">
        <v>1.58989587860738</v>
      </c>
      <c r="J42" s="17">
        <v>1.206</v>
      </c>
      <c r="K42" s="47">
        <v>1.7231951000000001</v>
      </c>
      <c r="L42" s="47">
        <v>1.786</v>
      </c>
      <c r="M42" s="47">
        <v>2.2559999999999998</v>
      </c>
      <c r="N42" s="47"/>
      <c r="O42" s="43">
        <f t="shared" si="0"/>
        <v>1.524929550869454</v>
      </c>
      <c r="Q42" s="47"/>
    </row>
    <row r="43" spans="1:17" s="17" customFormat="1" ht="15" customHeight="1" x14ac:dyDescent="0.6">
      <c r="A43" s="112">
        <v>1983</v>
      </c>
      <c r="B43" s="43">
        <f>'Global Carbon Budget'!F47</f>
        <v>0.5572240214245916</v>
      </c>
      <c r="C43" s="43"/>
      <c r="D43" s="47">
        <v>0.99492760135649005</v>
      </c>
      <c r="E43" s="47">
        <v>0.3063572</v>
      </c>
      <c r="F43" s="47">
        <v>1.2047300000000001</v>
      </c>
      <c r="G43" s="47">
        <v>-0.50784899999999999</v>
      </c>
      <c r="H43" s="47">
        <v>-0.54459500000000005</v>
      </c>
      <c r="I43" s="47">
        <v>-0.81062990210791197</v>
      </c>
      <c r="J43" s="17">
        <v>-0.85599999999999998</v>
      </c>
      <c r="K43" s="47">
        <v>0.45584449999999999</v>
      </c>
      <c r="L43" s="47">
        <v>0.30599999999999999</v>
      </c>
      <c r="M43" s="47">
        <v>6.4000000000000001E-2</v>
      </c>
      <c r="N43" s="47"/>
      <c r="O43" s="43">
        <f t="shared" si="0"/>
        <v>6.1278539924857808E-2</v>
      </c>
      <c r="Q43" s="47"/>
    </row>
    <row r="44" spans="1:17" s="17" customFormat="1" ht="15" customHeight="1" x14ac:dyDescent="0.6">
      <c r="A44" s="112">
        <v>1984</v>
      </c>
      <c r="B44" s="43">
        <f>'Global Carbon Budget'!F48</f>
        <v>2.0984401754313051</v>
      </c>
      <c r="C44" s="43"/>
      <c r="D44" s="47">
        <v>2.55790173897782</v>
      </c>
      <c r="E44" s="47">
        <v>2.2522842999999999</v>
      </c>
      <c r="F44" s="47">
        <v>1.2151700000000001</v>
      </c>
      <c r="G44" s="47">
        <v>1.7812600000000001</v>
      </c>
      <c r="H44" s="47">
        <v>3.0951599999999999</v>
      </c>
      <c r="I44" s="47">
        <v>2.1250214986560998</v>
      </c>
      <c r="J44" s="17">
        <v>3.302</v>
      </c>
      <c r="K44" s="47">
        <v>2.5714334999999999</v>
      </c>
      <c r="L44" s="47">
        <v>3.8570000000000002</v>
      </c>
      <c r="M44" s="47">
        <v>3.464</v>
      </c>
      <c r="N44" s="47"/>
      <c r="O44" s="43">
        <f t="shared" si="0"/>
        <v>2.6221231037633919</v>
      </c>
      <c r="Q44" s="47"/>
    </row>
    <row r="45" spans="1:17" s="17" customFormat="1" ht="15" customHeight="1" x14ac:dyDescent="0.6">
      <c r="A45" s="112">
        <v>1985</v>
      </c>
      <c r="B45" s="43">
        <f>'Global Carbon Budget'!F49</f>
        <v>1.4680453407842096</v>
      </c>
      <c r="C45" s="43"/>
      <c r="D45" s="47">
        <v>3.13750560259765</v>
      </c>
      <c r="E45" s="47">
        <v>2.5590963000000002</v>
      </c>
      <c r="F45" s="47">
        <v>2.36829</v>
      </c>
      <c r="G45" s="47">
        <v>2.9392100000000001</v>
      </c>
      <c r="H45" s="47">
        <v>2.5148999999999999</v>
      </c>
      <c r="I45" s="47">
        <v>2.15644200700905</v>
      </c>
      <c r="J45" s="17">
        <v>2.8559999999999999</v>
      </c>
      <c r="K45" s="47">
        <v>2.7858700999999999</v>
      </c>
      <c r="L45" s="47">
        <v>2.6960000000000002</v>
      </c>
      <c r="M45" s="47">
        <v>2.516</v>
      </c>
      <c r="N45" s="47"/>
      <c r="O45" s="43">
        <f t="shared" si="0"/>
        <v>2.6529314009606701</v>
      </c>
      <c r="Q45" s="47"/>
    </row>
    <row r="46" spans="1:17" s="17" customFormat="1" ht="15" customHeight="1" x14ac:dyDescent="0.6">
      <c r="A46" s="112">
        <v>1986</v>
      </c>
      <c r="B46" s="43">
        <f>'Global Carbon Budget'!F50</f>
        <v>2.9363179272489166</v>
      </c>
      <c r="C46" s="43"/>
      <c r="D46" s="47">
        <v>2.5050659845019099</v>
      </c>
      <c r="E46" s="47">
        <v>1.9327633</v>
      </c>
      <c r="F46" s="47">
        <v>1.9311199999999999</v>
      </c>
      <c r="G46" s="47">
        <v>2.1448700000000001</v>
      </c>
      <c r="H46" s="47">
        <v>2.53912</v>
      </c>
      <c r="I46" s="47">
        <v>1.9340621188785501</v>
      </c>
      <c r="J46" s="17">
        <v>2.145</v>
      </c>
      <c r="K46" s="47">
        <v>2.4785998999999999</v>
      </c>
      <c r="L46" s="47">
        <v>1.7649999999999999</v>
      </c>
      <c r="M46" s="47">
        <v>2.65</v>
      </c>
      <c r="N46" s="47"/>
      <c r="O46" s="43">
        <f t="shared" si="0"/>
        <v>2.2025601303380458</v>
      </c>
      <c r="Q46" s="47"/>
    </row>
    <row r="47" spans="1:17" s="17" customFormat="1" ht="15" customHeight="1" x14ac:dyDescent="0.6">
      <c r="A47" s="112">
        <v>1987</v>
      </c>
      <c r="B47" s="43">
        <f>'Global Carbon Budget'!F51</f>
        <v>-0.48895662138964857</v>
      </c>
      <c r="C47" s="43"/>
      <c r="D47" s="47">
        <v>1.7695161302460101</v>
      </c>
      <c r="E47" s="47">
        <v>0.3663595</v>
      </c>
      <c r="F47" s="47">
        <v>0.86217500000000002</v>
      </c>
      <c r="G47" s="47">
        <v>-0.27527600000000002</v>
      </c>
      <c r="H47" s="47">
        <v>-0.27263700000000002</v>
      </c>
      <c r="I47" s="47">
        <v>0.115749195308318</v>
      </c>
      <c r="J47" s="17">
        <v>-0.47199999999999998</v>
      </c>
      <c r="K47" s="47">
        <v>0.77950109999999995</v>
      </c>
      <c r="L47" s="47">
        <v>0.31</v>
      </c>
      <c r="M47" s="47">
        <v>0.78700000000000003</v>
      </c>
      <c r="N47" s="47"/>
      <c r="O47" s="43">
        <f t="shared" si="0"/>
        <v>0.39703879255543284</v>
      </c>
      <c r="Q47" s="47"/>
    </row>
    <row r="48" spans="1:17" s="17" customFormat="1" ht="15" customHeight="1" x14ac:dyDescent="0.6">
      <c r="A48" s="112">
        <v>1988</v>
      </c>
      <c r="B48" s="43">
        <f>'Global Carbon Budget'!F52</f>
        <v>0.83908920672539877</v>
      </c>
      <c r="C48" s="43"/>
      <c r="D48" s="47">
        <v>1.75303020020058</v>
      </c>
      <c r="E48" s="47">
        <v>1.2210369999999999</v>
      </c>
      <c r="F48" s="47">
        <v>3.2677700000000001</v>
      </c>
      <c r="G48" s="47">
        <v>2.1837499999999999</v>
      </c>
      <c r="H48" s="47">
        <v>0.56506199999999995</v>
      </c>
      <c r="I48" s="47">
        <v>-5.9125865824043401E-3</v>
      </c>
      <c r="J48" s="17">
        <v>0.65600000000000003</v>
      </c>
      <c r="K48" s="47">
        <v>2.4692115000000001</v>
      </c>
      <c r="L48" s="47">
        <v>2.66</v>
      </c>
      <c r="M48" s="47">
        <v>1.07</v>
      </c>
      <c r="N48" s="47"/>
      <c r="O48" s="43">
        <f t="shared" si="0"/>
        <v>1.5839948113618176</v>
      </c>
      <c r="Q48" s="47"/>
    </row>
    <row r="49" spans="1:17" s="17" customFormat="1" ht="15" customHeight="1" x14ac:dyDescent="0.6">
      <c r="A49" s="112">
        <v>1989</v>
      </c>
      <c r="B49" s="43">
        <f>'Global Carbon Budget'!F53</f>
        <v>2.7573947207200167</v>
      </c>
      <c r="C49" s="43"/>
      <c r="D49" s="47">
        <v>3.3285968142200302</v>
      </c>
      <c r="E49" s="47">
        <v>2.6511965000000002</v>
      </c>
      <c r="F49" s="47">
        <v>1.99139</v>
      </c>
      <c r="G49" s="47">
        <v>2.6089500000000001</v>
      </c>
      <c r="H49" s="47">
        <v>4.1611500000000001</v>
      </c>
      <c r="I49" s="47">
        <v>3.1662776237482699</v>
      </c>
      <c r="J49" s="17">
        <v>3.08</v>
      </c>
      <c r="K49" s="47">
        <v>3.8309429000000002</v>
      </c>
      <c r="L49" s="47">
        <v>4.5659999999999998</v>
      </c>
      <c r="M49" s="47">
        <v>3.3730000000000002</v>
      </c>
      <c r="N49" s="47"/>
      <c r="O49" s="43">
        <f t="shared" si="0"/>
        <v>3.2757503837968294</v>
      </c>
      <c r="Q49" s="47"/>
    </row>
    <row r="50" spans="1:17" s="17" customFormat="1" ht="15" customHeight="1" x14ac:dyDescent="0.6">
      <c r="A50" s="112">
        <v>1990</v>
      </c>
      <c r="B50" s="43">
        <f>'Global Carbon Budget'!F54</f>
        <v>3.0443250317116588</v>
      </c>
      <c r="C50" s="43"/>
      <c r="D50" s="47">
        <v>2.5276829066656399</v>
      </c>
      <c r="E50" s="47">
        <v>0.83431230000000001</v>
      </c>
      <c r="F50" s="47">
        <v>1.54484</v>
      </c>
      <c r="G50" s="47">
        <v>1.0926899999999999</v>
      </c>
      <c r="H50" s="47">
        <v>2.9064000000000001</v>
      </c>
      <c r="I50" s="47">
        <v>1.96798836495095</v>
      </c>
      <c r="J50" s="17">
        <v>2.379</v>
      </c>
      <c r="K50" s="47">
        <v>2.4521822000000002</v>
      </c>
      <c r="L50" s="47">
        <v>2.2200000000000002</v>
      </c>
      <c r="M50" s="47">
        <v>2.2010000000000001</v>
      </c>
      <c r="N50" s="47"/>
      <c r="O50" s="43">
        <f t="shared" si="0"/>
        <v>2.0126095771616592</v>
      </c>
      <c r="Q50" s="47"/>
    </row>
    <row r="51" spans="1:17" s="17" customFormat="1" ht="15" customHeight="1" x14ac:dyDescent="0.6">
      <c r="A51" s="112">
        <v>1991</v>
      </c>
      <c r="B51" s="43">
        <f>'Global Carbon Budget'!F55</f>
        <v>4.0761386114099682</v>
      </c>
      <c r="C51" s="43"/>
      <c r="D51" s="47">
        <v>1.65065625876116</v>
      </c>
      <c r="E51" s="47">
        <v>1.2039042</v>
      </c>
      <c r="F51" s="47">
        <v>3.26911</v>
      </c>
      <c r="G51" s="47">
        <v>2.38185</v>
      </c>
      <c r="H51" s="47">
        <v>0.78943200000000002</v>
      </c>
      <c r="I51" s="47">
        <v>0.97990187158974595</v>
      </c>
      <c r="J51" s="17">
        <v>0.504</v>
      </c>
      <c r="K51" s="47">
        <v>2.6156760000000001</v>
      </c>
      <c r="L51" s="47">
        <v>2.0430000000000001</v>
      </c>
      <c r="M51" s="47">
        <v>2.1909999999999998</v>
      </c>
      <c r="N51" s="47"/>
      <c r="O51" s="43">
        <f t="shared" ref="O51:O74" si="1">AVERAGE(D51:M51)</f>
        <v>1.7628530330350904</v>
      </c>
      <c r="Q51" s="47"/>
    </row>
    <row r="52" spans="1:17" s="17" customFormat="1" ht="15" customHeight="1" x14ac:dyDescent="0.6">
      <c r="A52" s="112">
        <v>1992</v>
      </c>
      <c r="B52" s="43">
        <f>'Global Carbon Budget'!F56</f>
        <v>3.941657819659985</v>
      </c>
      <c r="C52" s="43"/>
      <c r="D52" s="47">
        <v>1.81708891340179</v>
      </c>
      <c r="E52" s="47">
        <v>2.7785060000000001</v>
      </c>
      <c r="F52" s="47">
        <v>1.9149099999999999</v>
      </c>
      <c r="G52" s="47">
        <v>1.88121</v>
      </c>
      <c r="H52" s="47">
        <v>3.3502100000000001</v>
      </c>
      <c r="I52" s="47">
        <v>3.0709183597494798</v>
      </c>
      <c r="J52" s="17">
        <v>2.226</v>
      </c>
      <c r="K52" s="47">
        <v>2.4744902</v>
      </c>
      <c r="L52" s="47">
        <v>3.359</v>
      </c>
      <c r="M52" s="47">
        <v>1.496</v>
      </c>
      <c r="N52" s="47"/>
      <c r="O52" s="43">
        <f t="shared" si="1"/>
        <v>2.4368333473151269</v>
      </c>
      <c r="Q52" s="47"/>
    </row>
    <row r="53" spans="1:17" s="17" customFormat="1" ht="15" customHeight="1" x14ac:dyDescent="0.6">
      <c r="A53" s="112">
        <v>1993</v>
      </c>
      <c r="B53" s="43">
        <f>'Global Carbon Budget'!F57</f>
        <v>2.6676987718096399</v>
      </c>
      <c r="C53" s="43"/>
      <c r="D53" s="47">
        <v>4.0215297007562203</v>
      </c>
      <c r="E53" s="47">
        <v>2.5438957000000002</v>
      </c>
      <c r="F53" s="47">
        <v>2.51234</v>
      </c>
      <c r="G53" s="47">
        <v>2.7415099999999999</v>
      </c>
      <c r="H53" s="47">
        <v>3.20546</v>
      </c>
      <c r="I53" s="47">
        <v>3.0736720410843601</v>
      </c>
      <c r="J53" s="17">
        <v>3.1019999999999999</v>
      </c>
      <c r="K53" s="47">
        <v>3.0591474000000001</v>
      </c>
      <c r="L53" s="47">
        <v>4.07</v>
      </c>
      <c r="M53" s="47">
        <v>2.2280000000000002</v>
      </c>
      <c r="N53" s="47"/>
      <c r="O53" s="43">
        <f t="shared" si="1"/>
        <v>3.0557554841840586</v>
      </c>
      <c r="Q53" s="47"/>
    </row>
    <row r="54" spans="1:17" s="17" customFormat="1" ht="15" customHeight="1" x14ac:dyDescent="0.6">
      <c r="A54" s="112">
        <v>1994</v>
      </c>
      <c r="B54" s="43">
        <f>'Global Carbon Budget'!F58</f>
        <v>1.9839578386525876</v>
      </c>
      <c r="C54" s="43"/>
      <c r="D54" s="47">
        <v>1.9977461878210601</v>
      </c>
      <c r="E54" s="47">
        <v>0.90809320000000004</v>
      </c>
      <c r="F54" s="47">
        <v>1.3470200000000001</v>
      </c>
      <c r="G54" s="47">
        <v>1.37137</v>
      </c>
      <c r="H54" s="47">
        <v>8.5425799999999996E-2</v>
      </c>
      <c r="I54" s="47">
        <v>0.92190136677329804</v>
      </c>
      <c r="J54" s="17">
        <v>0.59399999999999997</v>
      </c>
      <c r="K54" s="47">
        <v>1.9863706000000001</v>
      </c>
      <c r="L54" s="47">
        <v>2.1</v>
      </c>
      <c r="M54" s="47">
        <v>2.0089999999999999</v>
      </c>
      <c r="N54" s="47"/>
      <c r="O54" s="43">
        <f t="shared" si="1"/>
        <v>1.3320927154594357</v>
      </c>
      <c r="Q54" s="47"/>
    </row>
    <row r="55" spans="1:17" s="17" customFormat="1" ht="15" customHeight="1" x14ac:dyDescent="0.6">
      <c r="A55" s="112">
        <v>1995</v>
      </c>
      <c r="B55" s="43">
        <f>'Global Carbon Budget'!F59</f>
        <v>1.6722195824066959</v>
      </c>
      <c r="C55" s="43"/>
      <c r="D55" s="47">
        <v>1.97634795859704</v>
      </c>
      <c r="E55" s="47">
        <v>0.8429548</v>
      </c>
      <c r="F55" s="47">
        <v>2.7335600000000002</v>
      </c>
      <c r="G55" s="47">
        <v>1.6513199999999999</v>
      </c>
      <c r="H55" s="47">
        <v>1.0826800000000001</v>
      </c>
      <c r="I55" s="47">
        <v>0.83160575181201302</v>
      </c>
      <c r="J55" s="17">
        <v>1.2350000000000001</v>
      </c>
      <c r="K55" s="47">
        <v>1.9521394000000001</v>
      </c>
      <c r="L55" s="47">
        <v>1.4710000000000001</v>
      </c>
      <c r="M55" s="47">
        <v>1.282</v>
      </c>
      <c r="N55" s="47"/>
      <c r="O55" s="43">
        <f t="shared" si="1"/>
        <v>1.5058607910409054</v>
      </c>
      <c r="Q55" s="47"/>
    </row>
    <row r="56" spans="1:17" s="17" customFormat="1" ht="15" customHeight="1" x14ac:dyDescent="0.6">
      <c r="A56" s="112">
        <v>1996</v>
      </c>
      <c r="B56" s="43">
        <f>'Global Carbon Budget'!F60</f>
        <v>3.6627842630934646</v>
      </c>
      <c r="C56" s="43"/>
      <c r="D56" s="47">
        <v>2.4819264652247002</v>
      </c>
      <c r="E56" s="47">
        <v>2.7763555000000002</v>
      </c>
      <c r="F56" s="47">
        <v>2.9115700000000002</v>
      </c>
      <c r="G56" s="47">
        <v>3.5096500000000002</v>
      </c>
      <c r="H56" s="47">
        <v>4.7896000000000001</v>
      </c>
      <c r="I56" s="47">
        <v>2.4816419894599901</v>
      </c>
      <c r="J56" s="17">
        <v>3.786</v>
      </c>
      <c r="K56" s="47">
        <v>3.0021149</v>
      </c>
      <c r="L56" s="47">
        <v>3.2890000000000001</v>
      </c>
      <c r="M56" s="47">
        <v>3.0739999999999998</v>
      </c>
      <c r="N56" s="47"/>
      <c r="O56" s="43">
        <f t="shared" si="1"/>
        <v>3.2101858854684693</v>
      </c>
      <c r="Q56" s="47"/>
    </row>
    <row r="57" spans="1:17" ht="15" customHeight="1" x14ac:dyDescent="0.6">
      <c r="A57" s="112">
        <v>1997</v>
      </c>
      <c r="B57" s="48">
        <f>'Global Carbon Budget'!F61</f>
        <v>2.4885740350410583</v>
      </c>
      <c r="C57" s="43"/>
      <c r="D57" s="47">
        <v>3.3268227979326599</v>
      </c>
      <c r="E57" s="47">
        <v>1.2867625</v>
      </c>
      <c r="F57" s="47">
        <v>3.3069600000000001</v>
      </c>
      <c r="G57" s="47">
        <v>3.2596400000000001</v>
      </c>
      <c r="H57" s="47">
        <v>3.2476699999999998</v>
      </c>
      <c r="I57" s="47">
        <v>2.97198595994641</v>
      </c>
      <c r="J57">
        <v>3.35</v>
      </c>
      <c r="K57" s="47">
        <v>2.5115394000000002</v>
      </c>
      <c r="L57" s="47">
        <v>2.5299999999999998</v>
      </c>
      <c r="M57" s="47">
        <v>2.3769999999999998</v>
      </c>
      <c r="N57" s="47"/>
      <c r="O57" s="43">
        <f t="shared" si="1"/>
        <v>2.8168380657879069</v>
      </c>
      <c r="Q57" s="47"/>
    </row>
    <row r="58" spans="1:17" ht="15" customHeight="1" x14ac:dyDescent="0.6">
      <c r="A58" s="112">
        <v>1998</v>
      </c>
      <c r="B58" s="48">
        <f>'Global Carbon Budget'!F62</f>
        <v>-0.16812735709476234</v>
      </c>
      <c r="C58" s="43"/>
      <c r="D58" s="47">
        <v>1.49456527538511</v>
      </c>
      <c r="E58" s="47">
        <v>-0.52531680000000003</v>
      </c>
      <c r="F58" s="47">
        <v>3.0187200000000001</v>
      </c>
      <c r="G58" s="47">
        <v>1.26335</v>
      </c>
      <c r="H58" s="47">
        <v>1.1100000000000001</v>
      </c>
      <c r="I58" s="47">
        <v>0.130009898779292</v>
      </c>
      <c r="J58">
        <v>1.5349999999999999</v>
      </c>
      <c r="K58" s="47">
        <v>1.1896754</v>
      </c>
      <c r="L58" s="47">
        <v>0.878</v>
      </c>
      <c r="M58" s="47">
        <v>1.45</v>
      </c>
      <c r="N58" s="47"/>
      <c r="O58" s="43">
        <f t="shared" si="1"/>
        <v>1.1544003774164402</v>
      </c>
      <c r="Q58" s="47"/>
    </row>
    <row r="59" spans="1:17" ht="15" customHeight="1" x14ac:dyDescent="0.6">
      <c r="A59" s="112">
        <v>1999</v>
      </c>
      <c r="B59" s="48">
        <f>'Global Carbon Budget'!F63</f>
        <v>2.8683976461668457</v>
      </c>
      <c r="C59" s="43"/>
      <c r="D59" s="47">
        <v>2.3850681571313501</v>
      </c>
      <c r="E59" s="47">
        <v>2.9052758000000001</v>
      </c>
      <c r="F59" s="47">
        <v>2.7426900000000001</v>
      </c>
      <c r="G59" s="47">
        <v>3.54461</v>
      </c>
      <c r="H59" s="47">
        <v>3.4179599999999999</v>
      </c>
      <c r="I59" s="47">
        <v>2.99763721796293</v>
      </c>
      <c r="J59">
        <v>4.0819999999999999</v>
      </c>
      <c r="K59" s="47">
        <v>3.5595572999999998</v>
      </c>
      <c r="L59" s="47">
        <v>4.05</v>
      </c>
      <c r="M59" s="47">
        <v>4.4889999999999999</v>
      </c>
      <c r="N59" s="47"/>
      <c r="O59" s="43">
        <f t="shared" si="1"/>
        <v>3.4173798475094279</v>
      </c>
      <c r="Q59" s="47"/>
    </row>
    <row r="60" spans="1:17" ht="15" customHeight="1" x14ac:dyDescent="0.6">
      <c r="A60" s="112">
        <v>2000</v>
      </c>
      <c r="B60" s="48">
        <f>'Global Carbon Budget'!F64</f>
        <v>3.200769604329091</v>
      </c>
      <c r="C60" s="43"/>
      <c r="D60" s="47">
        <v>3.10681448960954</v>
      </c>
      <c r="E60" s="47">
        <v>2.3675761</v>
      </c>
      <c r="F60" s="47">
        <v>3.1845599999999998</v>
      </c>
      <c r="G60" s="47">
        <v>4.5671999999999997</v>
      </c>
      <c r="H60" s="47">
        <v>3.9545400000000002</v>
      </c>
      <c r="I60" s="47">
        <v>3.5645077758487198</v>
      </c>
      <c r="J60">
        <v>5.2709999999999999</v>
      </c>
      <c r="K60" s="47">
        <v>3.6646510000000001</v>
      </c>
      <c r="L60" s="47">
        <v>4.194</v>
      </c>
      <c r="M60" s="47">
        <v>4.2309999999999999</v>
      </c>
      <c r="N60" s="47"/>
      <c r="O60" s="43">
        <f t="shared" si="1"/>
        <v>3.8105849365458262</v>
      </c>
      <c r="Q60" s="47"/>
    </row>
    <row r="61" spans="1:17" ht="15" customHeight="1" x14ac:dyDescent="0.6">
      <c r="A61" s="112">
        <v>2001</v>
      </c>
      <c r="B61" s="48">
        <f>'Global Carbon Budget'!F65</f>
        <v>2.0363463304069422</v>
      </c>
      <c r="C61" s="43"/>
      <c r="D61" s="47">
        <v>2.7204299717623401</v>
      </c>
      <c r="E61" s="47">
        <v>1.2276860000000001</v>
      </c>
      <c r="F61" s="47">
        <v>2.2408899999999998</v>
      </c>
      <c r="G61" s="47">
        <v>1.97844</v>
      </c>
      <c r="H61" s="47">
        <v>2.0264700000000002</v>
      </c>
      <c r="I61" s="47">
        <v>1.8639791159544701</v>
      </c>
      <c r="J61">
        <v>2.903</v>
      </c>
      <c r="K61" s="47">
        <v>2.5009215</v>
      </c>
      <c r="L61" s="47">
        <v>2.1760000000000002</v>
      </c>
      <c r="M61" s="47">
        <v>3.3559999999999999</v>
      </c>
      <c r="N61" s="47"/>
      <c r="O61" s="43">
        <f t="shared" si="1"/>
        <v>2.2993816587716815</v>
      </c>
      <c r="Q61" s="47"/>
    </row>
    <row r="62" spans="1:17" ht="15" customHeight="1" x14ac:dyDescent="0.6">
      <c r="A62" s="112">
        <v>2002</v>
      </c>
      <c r="B62" s="48">
        <f>'Global Carbon Budget'!F66</f>
        <v>0.70767483993487579</v>
      </c>
      <c r="C62" s="43"/>
      <c r="D62" s="47">
        <v>1.41999238983023</v>
      </c>
      <c r="E62" s="47">
        <v>0.98999130000000002</v>
      </c>
      <c r="F62" s="47">
        <v>1.10189</v>
      </c>
      <c r="G62" s="47">
        <v>9.0666800000000006E-2</v>
      </c>
      <c r="H62" s="47">
        <v>0.33485799999999999</v>
      </c>
      <c r="I62" s="47">
        <v>0.47253070425190902</v>
      </c>
      <c r="J62">
        <v>1.0980000000000001</v>
      </c>
      <c r="K62" s="47">
        <v>1.3394661000000001</v>
      </c>
      <c r="L62" s="47">
        <v>1.4219999999999999</v>
      </c>
      <c r="M62" s="47">
        <v>1.3939999999999999</v>
      </c>
      <c r="N62" s="47"/>
      <c r="O62" s="43">
        <f t="shared" si="1"/>
        <v>0.96633952940821399</v>
      </c>
      <c r="Q62" s="47"/>
    </row>
    <row r="63" spans="1:17" ht="15" customHeight="1" x14ac:dyDescent="0.6">
      <c r="A63" s="112">
        <v>2003</v>
      </c>
      <c r="B63" s="48">
        <f>'Global Carbon Budget'!F67</f>
        <v>1.1129729013310343</v>
      </c>
      <c r="C63" s="43"/>
      <c r="D63" s="47">
        <v>1.8547943438291199</v>
      </c>
      <c r="E63" s="47">
        <v>1.2877441999999999</v>
      </c>
      <c r="F63" s="47">
        <v>3.1259100000000002</v>
      </c>
      <c r="G63" s="47">
        <v>1.9371799999999999</v>
      </c>
      <c r="H63" s="47">
        <v>1.85558</v>
      </c>
      <c r="I63" s="47">
        <v>1.51354011276907</v>
      </c>
      <c r="J63">
        <v>2.3639999999999999</v>
      </c>
      <c r="K63" s="47">
        <v>2.5983317000000001</v>
      </c>
      <c r="L63" s="47">
        <v>2.9260000000000002</v>
      </c>
      <c r="M63" s="47">
        <v>2.2999999999999998</v>
      </c>
      <c r="N63" s="47"/>
      <c r="O63" s="43">
        <f t="shared" si="1"/>
        <v>2.1763080356598192</v>
      </c>
      <c r="Q63" s="47"/>
    </row>
    <row r="64" spans="1:17" ht="15" customHeight="1" x14ac:dyDescent="0.6">
      <c r="A64" s="112">
        <v>2004</v>
      </c>
      <c r="B64" s="48">
        <f>'Global Carbon Budget'!F68</f>
        <v>3.1063860313529386</v>
      </c>
      <c r="C64" s="43"/>
      <c r="D64" s="47">
        <v>3.0144548429210398</v>
      </c>
      <c r="E64" s="47">
        <v>2.9055629000000001</v>
      </c>
      <c r="F64" s="47">
        <v>3.93554</v>
      </c>
      <c r="G64" s="47">
        <v>4.1538700000000004</v>
      </c>
      <c r="H64" s="47">
        <v>5.20242</v>
      </c>
      <c r="I64" s="47">
        <v>3.5304906240704099</v>
      </c>
      <c r="J64">
        <v>4.3630000000000004</v>
      </c>
      <c r="K64" s="47">
        <v>4.1072813999999997</v>
      </c>
      <c r="L64" s="47">
        <v>3.54</v>
      </c>
      <c r="M64" s="47">
        <v>4.25</v>
      </c>
      <c r="N64" s="47"/>
      <c r="O64" s="43">
        <f t="shared" si="1"/>
        <v>3.9002619766991451</v>
      </c>
      <c r="Q64" s="47"/>
    </row>
    <row r="65" spans="1:17" ht="15" customHeight="1" x14ac:dyDescent="0.6">
      <c r="A65" s="112">
        <v>2005</v>
      </c>
      <c r="B65" s="48">
        <f>'Global Carbon Budget'!F69</f>
        <v>1.6260376491259354</v>
      </c>
      <c r="C65" s="43"/>
      <c r="D65" s="47">
        <v>2.6359113948398698</v>
      </c>
      <c r="E65" s="47">
        <v>0.72226599999999996</v>
      </c>
      <c r="F65" s="47">
        <v>3.0367500000000001</v>
      </c>
      <c r="G65" s="47">
        <v>2.1535199999999999</v>
      </c>
      <c r="H65" s="47">
        <v>1.6000300000000001</v>
      </c>
      <c r="I65" s="47">
        <v>1.6572377636257001</v>
      </c>
      <c r="J65">
        <v>2.2349999999999999</v>
      </c>
      <c r="K65" s="47">
        <v>2.2228720000000002</v>
      </c>
      <c r="L65" s="47">
        <v>2.4580000000000002</v>
      </c>
      <c r="M65" s="47">
        <v>1.9379999999999999</v>
      </c>
      <c r="N65" s="47"/>
      <c r="O65" s="43">
        <f t="shared" si="1"/>
        <v>2.0659587158465564</v>
      </c>
      <c r="Q65" s="47"/>
    </row>
    <row r="66" spans="1:17" ht="15" customHeight="1" x14ac:dyDescent="0.6">
      <c r="A66" s="112">
        <v>2006</v>
      </c>
      <c r="B66" s="48">
        <f>'Global Carbon Budget'!F70</f>
        <v>3.3262407974207724</v>
      </c>
      <c r="C66" s="43"/>
      <c r="D66" s="47">
        <v>2.4442742592123401</v>
      </c>
      <c r="E66" s="47">
        <v>2.1552085999999999</v>
      </c>
      <c r="F66" s="47">
        <v>2.3184300000000002</v>
      </c>
      <c r="G66" s="47">
        <v>2.70607</v>
      </c>
      <c r="H66" s="47">
        <v>2.4116399999999998</v>
      </c>
      <c r="I66" s="47">
        <v>2.34949749896712</v>
      </c>
      <c r="J66">
        <v>3.419</v>
      </c>
      <c r="K66" s="47">
        <v>3.8519546</v>
      </c>
      <c r="L66" s="47">
        <v>3.173</v>
      </c>
      <c r="M66" s="47">
        <v>3.3420000000000001</v>
      </c>
      <c r="N66" s="47"/>
      <c r="O66" s="43">
        <f t="shared" si="1"/>
        <v>2.8171074958179458</v>
      </c>
      <c r="Q66" s="47"/>
    </row>
    <row r="67" spans="1:17" ht="15" customHeight="1" x14ac:dyDescent="0.6">
      <c r="A67" s="112">
        <v>2007</v>
      </c>
      <c r="B67" s="48">
        <f>'Global Carbon Budget'!F71</f>
        <v>2.5308133305119576</v>
      </c>
      <c r="C67" s="43"/>
      <c r="D67" s="47">
        <v>2.0889338580860599</v>
      </c>
      <c r="E67" s="47">
        <v>2.1243827</v>
      </c>
      <c r="F67" s="47">
        <v>3.3497699999999999</v>
      </c>
      <c r="G67" s="47">
        <v>2.98245</v>
      </c>
      <c r="H67" s="47">
        <v>2.05294</v>
      </c>
      <c r="I67" s="47">
        <v>1.3709402452584001</v>
      </c>
      <c r="J67">
        <v>2.8479999999999999</v>
      </c>
      <c r="K67" s="47">
        <v>3.3125664000000001</v>
      </c>
      <c r="L67" s="47">
        <v>3.008</v>
      </c>
      <c r="M67" s="47">
        <v>3.9049999999999998</v>
      </c>
      <c r="N67" s="47"/>
      <c r="O67" s="43">
        <f t="shared" si="1"/>
        <v>2.7042983203344457</v>
      </c>
      <c r="Q67" s="47"/>
    </row>
    <row r="68" spans="1:17" ht="15" customHeight="1" x14ac:dyDescent="0.6">
      <c r="A68" s="112">
        <v>2008</v>
      </c>
      <c r="B68" s="48">
        <f>'Global Carbon Budget'!F72</f>
        <v>3.1908642393865363</v>
      </c>
      <c r="C68" s="43"/>
      <c r="D68" s="47">
        <v>3.26233824203976</v>
      </c>
      <c r="E68" s="47">
        <v>3.3507864000000001</v>
      </c>
      <c r="F68" s="47">
        <v>2.4633799999999999</v>
      </c>
      <c r="G68" s="47">
        <v>3.3996200000000001</v>
      </c>
      <c r="H68" s="47">
        <v>4.00535</v>
      </c>
      <c r="I68" s="47">
        <v>2.8165577717533701</v>
      </c>
      <c r="J68">
        <v>4.4059999999999997</v>
      </c>
      <c r="K68" s="47">
        <v>4.2369681000000003</v>
      </c>
      <c r="L68" s="47">
        <v>3.75</v>
      </c>
      <c r="M68" s="47">
        <v>4.3239999999999998</v>
      </c>
      <c r="N68" s="47"/>
      <c r="O68" s="43">
        <f t="shared" si="1"/>
        <v>3.6015000513793125</v>
      </c>
      <c r="Q68" s="47"/>
    </row>
    <row r="69" spans="1:17" ht="15" customHeight="1" x14ac:dyDescent="0.6">
      <c r="A69" s="112">
        <v>2009</v>
      </c>
      <c r="B69" s="48">
        <f>'Global Carbon Budget'!F73</f>
        <v>3.3302599133848187</v>
      </c>
      <c r="C69" s="43"/>
      <c r="D69" s="47">
        <v>3.4492029711976402</v>
      </c>
      <c r="E69" s="47">
        <v>1.7809409</v>
      </c>
      <c r="F69" s="47">
        <v>2.87581</v>
      </c>
      <c r="G69" s="47">
        <v>2.4295100000000001</v>
      </c>
      <c r="H69" s="47">
        <v>2.0484</v>
      </c>
      <c r="I69" s="47">
        <v>2.9407929427565098</v>
      </c>
      <c r="J69">
        <v>4.133</v>
      </c>
      <c r="K69" s="47">
        <v>2.7223147999999999</v>
      </c>
      <c r="L69" s="47">
        <v>2.177</v>
      </c>
      <c r="M69" s="47">
        <v>3.335</v>
      </c>
      <c r="N69" s="47"/>
      <c r="O69" s="43">
        <f t="shared" si="1"/>
        <v>2.789197161395415</v>
      </c>
      <c r="Q69" s="47"/>
    </row>
    <row r="70" spans="1:17" ht="15" customHeight="1" x14ac:dyDescent="0.6">
      <c r="A70" s="112">
        <v>2010</v>
      </c>
      <c r="B70" s="48">
        <f>'Global Carbon Budget'!F74</f>
        <v>2.4355786761186695</v>
      </c>
      <c r="C70" s="43"/>
      <c r="D70" s="47">
        <v>1.7751676692568099</v>
      </c>
      <c r="E70" s="47">
        <v>1.4166011000000001</v>
      </c>
      <c r="F70" s="47">
        <v>3.9660000000000002</v>
      </c>
      <c r="G70" s="47">
        <v>2.62473</v>
      </c>
      <c r="H70" s="47">
        <v>3.96244</v>
      </c>
      <c r="I70" s="47">
        <v>2.2187646427554801</v>
      </c>
      <c r="J70">
        <v>5.2770000000000001</v>
      </c>
      <c r="K70" s="47">
        <v>2.8736524000000001</v>
      </c>
      <c r="L70" s="47">
        <v>2.234</v>
      </c>
      <c r="M70" s="47">
        <v>3.49</v>
      </c>
      <c r="N70" s="47"/>
      <c r="O70" s="43">
        <f t="shared" si="1"/>
        <v>2.9838355812012294</v>
      </c>
      <c r="Q70" s="47"/>
    </row>
    <row r="71" spans="1:17" ht="15" customHeight="1" x14ac:dyDescent="0.6">
      <c r="A71" s="112">
        <v>2011</v>
      </c>
      <c r="B71" s="48">
        <f>'Global Carbon Budget'!F75</f>
        <v>4.078920545707529</v>
      </c>
      <c r="C71" s="43"/>
      <c r="D71" s="47">
        <v>3.6758573708181901</v>
      </c>
      <c r="E71" s="47">
        <v>2.8809160999999999</v>
      </c>
      <c r="F71" s="47">
        <v>3.73963</v>
      </c>
      <c r="G71" s="47">
        <v>3.72323</v>
      </c>
      <c r="H71" s="47">
        <v>3.9139599999999999</v>
      </c>
      <c r="I71" s="47">
        <v>3.5707170395348302</v>
      </c>
      <c r="J71">
        <v>4.7409999999999997</v>
      </c>
      <c r="K71" s="47">
        <v>4.3307444000000004</v>
      </c>
      <c r="L71" s="47">
        <v>4.7300000000000004</v>
      </c>
      <c r="M71" s="47">
        <v>4.8609999999999998</v>
      </c>
      <c r="N71" s="47"/>
      <c r="O71" s="43">
        <f t="shared" si="1"/>
        <v>4.0167054910353013</v>
      </c>
      <c r="Q71" s="47"/>
    </row>
    <row r="72" spans="1:17" x14ac:dyDescent="0.6">
      <c r="A72" s="112">
        <v>2012</v>
      </c>
      <c r="B72" s="48">
        <f>'Global Carbon Budget'!F76</f>
        <v>2.7236854389997198</v>
      </c>
      <c r="C72" s="43"/>
      <c r="D72" s="47">
        <v>1.0245040863746799</v>
      </c>
      <c r="E72" s="47">
        <v>1.3946679</v>
      </c>
      <c r="F72" s="47">
        <v>1.9518</v>
      </c>
      <c r="G72" s="47">
        <v>1.1804300000000001</v>
      </c>
      <c r="H72" s="47">
        <v>0.59997</v>
      </c>
      <c r="I72" s="47">
        <v>1.2122288760386499</v>
      </c>
      <c r="J72">
        <v>1.756</v>
      </c>
      <c r="K72" s="47">
        <v>3.0463979000000001</v>
      </c>
      <c r="L72" s="47">
        <v>3.286</v>
      </c>
      <c r="M72" s="47">
        <v>3.093</v>
      </c>
      <c r="N72" s="47"/>
      <c r="O72" s="43">
        <f t="shared" si="1"/>
        <v>1.8544998762413329</v>
      </c>
      <c r="Q72" s="47"/>
    </row>
    <row r="73" spans="1:17" x14ac:dyDescent="0.6">
      <c r="A73" s="112">
        <v>2013</v>
      </c>
      <c r="B73" s="48">
        <f>'Global Carbon Budget'!F77</f>
        <v>2.4664156691439345</v>
      </c>
      <c r="C73" s="147"/>
      <c r="D73" s="47">
        <v>3.3181666227164999</v>
      </c>
      <c r="E73" s="47">
        <v>2.1908916999999999</v>
      </c>
      <c r="F73" s="47">
        <v>3.2452800000000002</v>
      </c>
      <c r="G73" s="47">
        <v>2.2098</v>
      </c>
      <c r="H73" s="47">
        <v>3.4578099999999998</v>
      </c>
      <c r="I73" s="47">
        <v>3.0192603691528399</v>
      </c>
      <c r="J73">
        <v>4.923</v>
      </c>
      <c r="K73" s="47">
        <v>3.0691430999999998</v>
      </c>
      <c r="L73" s="47">
        <v>3.1480000000000001</v>
      </c>
      <c r="M73" s="47">
        <v>3.2610000000000001</v>
      </c>
      <c r="N73" s="47"/>
      <c r="O73" s="43">
        <f t="shared" si="1"/>
        <v>3.1842351791869334</v>
      </c>
      <c r="Q73" s="47"/>
    </row>
    <row r="74" spans="1:17" x14ac:dyDescent="0.6">
      <c r="A74" s="148">
        <v>2014</v>
      </c>
      <c r="B74" s="48">
        <f>'Global Carbon Budget'!F78</f>
        <v>4.0789867665402104</v>
      </c>
      <c r="C74" s="149"/>
      <c r="D74" s="47">
        <v>4.2247886298214103</v>
      </c>
      <c r="E74" s="47">
        <v>2.6010203000000001</v>
      </c>
      <c r="F74" s="47">
        <v>3.0514899999999998</v>
      </c>
      <c r="G74" s="47">
        <v>2.0668799999999998</v>
      </c>
      <c r="H74" s="47">
        <v>4.3406500000000001</v>
      </c>
      <c r="I74" s="47">
        <v>3.88517764600194</v>
      </c>
      <c r="J74">
        <v>4.8570000000000002</v>
      </c>
      <c r="K74" s="47">
        <v>3.8049534999999999</v>
      </c>
      <c r="L74" s="47">
        <v>3.0670000000000002</v>
      </c>
      <c r="M74" s="47">
        <v>4.4909999999999997</v>
      </c>
      <c r="N74" s="47"/>
      <c r="O74" s="43">
        <f t="shared" si="1"/>
        <v>3.6389960075823344</v>
      </c>
      <c r="Q74" s="47"/>
    </row>
  </sheetData>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280"/>
  <sheetViews>
    <sheetView windowProtection="1" zoomScaleNormal="100" workbookViewId="0">
      <pane xSplit="1" ySplit="15" topLeftCell="B132" activePane="bottomRight" state="frozen"/>
      <selection pane="topRight" activeCell="B1" sqref="B1"/>
      <selection pane="bottomLeft" activeCell="A37" sqref="A37"/>
      <selection pane="bottomRight" activeCell="A135" sqref="A135"/>
    </sheetView>
  </sheetViews>
  <sheetFormatPr defaultRowHeight="15.6" x14ac:dyDescent="0.6"/>
  <cols>
    <col min="1" max="1" width="10.796875" style="21"/>
    <col min="2" max="5" width="27.1484375" style="150"/>
    <col min="6" max="1025" width="10.796875" style="21"/>
  </cols>
  <sheetData>
    <row r="1" spans="1:1024" ht="18" x14ac:dyDescent="0.8">
      <c r="A1" s="17"/>
      <c r="B1" s="52" t="s">
        <v>141</v>
      </c>
      <c r="C1" s="20"/>
      <c r="D1" s="20"/>
      <c r="E1" s="20"/>
      <c r="F1" s="20"/>
      <c r="G1" s="20"/>
      <c r="H1" s="20"/>
      <c r="I1" s="20"/>
      <c r="J1" s="20"/>
      <c r="K1" s="20"/>
      <c r="L1" s="20"/>
      <c r="M1" s="20"/>
      <c r="N1" s="20"/>
      <c r="O1" s="20"/>
      <c r="P1" s="20"/>
    </row>
    <row r="2" spans="1:1024" ht="18" x14ac:dyDescent="0.8">
      <c r="A2"/>
      <c r="B2" s="57" t="s">
        <v>61</v>
      </c>
      <c r="C2" s="57"/>
      <c r="D2" s="57"/>
      <c r="E2" s="57"/>
      <c r="F2" s="57"/>
      <c r="G2" s="57"/>
      <c r="H2" s="57"/>
      <c r="I2" s="57"/>
      <c r="J2" s="57"/>
      <c r="K2" s="57"/>
      <c r="L2" s="57"/>
      <c r="M2" s="57"/>
      <c r="N2" s="57"/>
      <c r="O2" s="57"/>
      <c r="P2" s="57"/>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6">
      <c r="A3"/>
      <c r="B3" s="102" t="s">
        <v>62</v>
      </c>
      <c r="C3" s="102"/>
      <c r="D3" s="58"/>
      <c r="E3" s="58"/>
      <c r="F3" s="58"/>
      <c r="G3" s="58"/>
      <c r="H3" s="58"/>
      <c r="I3" s="58"/>
      <c r="J3" s="58"/>
      <c r="K3" s="58"/>
      <c r="L3" s="58"/>
      <c r="M3" s="58"/>
      <c r="N3" s="58"/>
      <c r="O3" s="58"/>
      <c r="P3" s="58"/>
      <c r="Q3" s="17"/>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6">
      <c r="A4" s="22"/>
      <c r="B4" s="19"/>
      <c r="C4" s="19"/>
      <c r="D4" s="23"/>
      <c r="E4" s="23"/>
      <c r="F4" s="23"/>
      <c r="G4" s="19"/>
      <c r="H4" s="19"/>
      <c r="I4" s="23"/>
      <c r="J4" s="23"/>
      <c r="K4" s="19"/>
      <c r="L4" s="19"/>
      <c r="M4" s="19"/>
      <c r="N4" s="23"/>
      <c r="O4" s="23"/>
      <c r="P4" s="23"/>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6">
      <c r="A5" s="22"/>
      <c r="B5" s="19" t="s">
        <v>142</v>
      </c>
      <c r="C5" s="19"/>
      <c r="D5" s="23"/>
      <c r="E5" s="23"/>
      <c r="F5" s="23"/>
      <c r="G5" s="19"/>
      <c r="H5" s="19"/>
      <c r="I5" s="23"/>
      <c r="J5" s="23"/>
      <c r="K5" s="19"/>
      <c r="L5" s="19"/>
      <c r="M5" s="19"/>
      <c r="N5" s="23"/>
      <c r="O5" s="23"/>
      <c r="P5" s="23"/>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6">
      <c r="A6" s="22"/>
      <c r="B6" s="19" t="s">
        <v>143</v>
      </c>
      <c r="C6" s="19"/>
      <c r="D6" s="23"/>
      <c r="E6" s="23"/>
      <c r="F6" s="23"/>
      <c r="G6" s="19"/>
      <c r="H6" s="19"/>
      <c r="I6" s="23"/>
      <c r="J6" s="23"/>
      <c r="K6" s="19"/>
      <c r="L6" s="19"/>
      <c r="M6" s="19"/>
      <c r="N6" s="23"/>
      <c r="O6" s="23"/>
      <c r="P6" s="23"/>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6">
      <c r="A7" s="22"/>
      <c r="B7" s="25"/>
      <c r="C7" s="25"/>
      <c r="D7" s="23"/>
      <c r="E7" s="23"/>
      <c r="F7" s="23"/>
      <c r="G7" s="19"/>
      <c r="H7" s="19"/>
      <c r="I7" s="23"/>
      <c r="J7" s="23"/>
      <c r="K7" s="19"/>
      <c r="L7" s="19"/>
      <c r="M7" s="19"/>
      <c r="N7" s="23"/>
      <c r="O7" s="23"/>
      <c r="P7" s="23"/>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6">
      <c r="A8" s="22"/>
      <c r="B8" s="151" t="s">
        <v>137</v>
      </c>
      <c r="C8" s="25"/>
      <c r="D8" s="23"/>
      <c r="E8" s="23"/>
      <c r="F8" s="23"/>
      <c r="G8" s="19"/>
      <c r="H8" s="19"/>
      <c r="I8" s="23"/>
      <c r="J8" s="23"/>
      <c r="K8" s="19"/>
      <c r="L8" s="19"/>
      <c r="M8" s="19"/>
      <c r="N8" s="23"/>
      <c r="O8" s="23"/>
      <c r="P8" s="23"/>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6">
      <c r="A9" s="17"/>
      <c r="B9" s="27" t="s">
        <v>144</v>
      </c>
      <c r="C9" s="27"/>
      <c r="D9" s="27"/>
      <c r="E9" s="27"/>
      <c r="F9" s="27"/>
      <c r="G9" s="27"/>
      <c r="H9" s="27"/>
      <c r="I9" s="27"/>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6">
      <c r="A10" s="17"/>
      <c r="B10" s="34" t="s">
        <v>145</v>
      </c>
      <c r="C10" s="32"/>
      <c r="D10" s="33"/>
      <c r="E10" s="33"/>
      <c r="F10" s="33"/>
      <c r="G10" s="33"/>
      <c r="H10" s="33"/>
      <c r="I10" s="33"/>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6">
      <c r="B11" s="152" t="s">
        <v>146</v>
      </c>
      <c r="C11" s="27"/>
      <c r="D11" s="30"/>
      <c r="E11" s="30"/>
      <c r="F11" s="30"/>
      <c r="G11" s="30"/>
      <c r="H11" s="30"/>
      <c r="I11" s="30"/>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6">
      <c r="B12" s="153" t="s">
        <v>147</v>
      </c>
      <c r="C12" s="37"/>
      <c r="D12" s="37"/>
      <c r="E12" s="37"/>
      <c r="F12" s="37"/>
      <c r="G12" s="37"/>
      <c r="H12" s="37"/>
      <c r="I12" s="37"/>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5" spans="1:1024" s="17" customFormat="1" x14ac:dyDescent="0.6">
      <c r="A15" s="17" t="s">
        <v>38</v>
      </c>
      <c r="B15" s="43" t="s">
        <v>39</v>
      </c>
      <c r="C15" s="17" t="s">
        <v>40</v>
      </c>
      <c r="D15" s="43" t="s">
        <v>41</v>
      </c>
      <c r="E15" s="17" t="s">
        <v>42</v>
      </c>
    </row>
    <row r="16" spans="1:1024" s="154" customFormat="1" x14ac:dyDescent="0.6">
      <c r="A16" s="154">
        <v>1750</v>
      </c>
      <c r="B16" s="155"/>
      <c r="C16" s="155"/>
      <c r="D16" s="155">
        <v>-7.7591999999999994E-2</v>
      </c>
      <c r="E16" s="155"/>
      <c r="H16" s="82"/>
    </row>
    <row r="17" spans="1:8" s="17" customFormat="1" x14ac:dyDescent="0.6">
      <c r="A17" s="17">
        <v>1751</v>
      </c>
      <c r="B17" s="47">
        <v>3.0000000000000001E-3</v>
      </c>
      <c r="C17" s="47"/>
      <c r="D17" s="47">
        <v>-7.3987999999999998E-2</v>
      </c>
      <c r="E17" s="47"/>
      <c r="H17" s="82"/>
    </row>
    <row r="18" spans="1:8" s="17" customFormat="1" x14ac:dyDescent="0.6">
      <c r="A18" s="17">
        <v>1752</v>
      </c>
      <c r="B18" s="47">
        <v>3.0000000000000001E-3</v>
      </c>
      <c r="C18" s="47"/>
      <c r="D18" s="47">
        <v>-7.0596000000000006E-2</v>
      </c>
      <c r="E18" s="47"/>
      <c r="H18" s="82"/>
    </row>
    <row r="19" spans="1:8" s="17" customFormat="1" x14ac:dyDescent="0.6">
      <c r="A19" s="17">
        <v>1753</v>
      </c>
      <c r="B19" s="47">
        <v>3.0000000000000001E-3</v>
      </c>
      <c r="C19" s="47"/>
      <c r="D19" s="47">
        <v>-6.7627999999999994E-2</v>
      </c>
      <c r="E19" s="47"/>
      <c r="H19" s="82"/>
    </row>
    <row r="20" spans="1:8" s="17" customFormat="1" x14ac:dyDescent="0.6">
      <c r="A20" s="17">
        <v>1754</v>
      </c>
      <c r="B20" s="47">
        <v>3.0000000000000001E-3</v>
      </c>
      <c r="C20" s="47"/>
      <c r="D20" s="47">
        <v>-6.4023999999999998E-2</v>
      </c>
      <c r="E20" s="47"/>
      <c r="H20" s="82"/>
    </row>
    <row r="21" spans="1:8" s="17" customFormat="1" x14ac:dyDescent="0.6">
      <c r="A21" s="17">
        <v>1755</v>
      </c>
      <c r="B21" s="47">
        <v>3.0000000000000001E-3</v>
      </c>
      <c r="C21" s="47"/>
      <c r="D21" s="47">
        <v>-5.8088000000000001E-2</v>
      </c>
      <c r="E21" s="47"/>
      <c r="H21" s="82"/>
    </row>
    <row r="22" spans="1:8" s="17" customFormat="1" x14ac:dyDescent="0.6">
      <c r="A22" s="17">
        <v>1756</v>
      </c>
      <c r="B22" s="47">
        <v>3.0000000000000001E-3</v>
      </c>
      <c r="C22" s="47"/>
      <c r="D22" s="47">
        <v>-5.0243999999999997E-2</v>
      </c>
      <c r="E22" s="47"/>
      <c r="H22" s="82"/>
    </row>
    <row r="23" spans="1:8" s="17" customFormat="1" x14ac:dyDescent="0.6">
      <c r="A23" s="17">
        <v>1757</v>
      </c>
      <c r="B23" s="47">
        <v>3.0000000000000001E-3</v>
      </c>
      <c r="C23" s="47"/>
      <c r="D23" s="47">
        <v>-4.0280000000000003E-2</v>
      </c>
      <c r="E23" s="47"/>
      <c r="H23" s="82"/>
    </row>
    <row r="24" spans="1:8" s="17" customFormat="1" x14ac:dyDescent="0.6">
      <c r="A24" s="17">
        <v>1758</v>
      </c>
      <c r="B24" s="47">
        <v>3.0000000000000001E-3</v>
      </c>
      <c r="C24" s="47"/>
      <c r="D24" s="47">
        <v>-2.8407999999999999E-2</v>
      </c>
      <c r="E24" s="47"/>
      <c r="H24" s="82"/>
    </row>
    <row r="25" spans="1:8" s="17" customFormat="1" x14ac:dyDescent="0.6">
      <c r="A25" s="17">
        <v>1759</v>
      </c>
      <c r="B25" s="47">
        <v>3.0000000000000001E-3</v>
      </c>
      <c r="C25" s="47"/>
      <c r="D25" s="47">
        <v>-1.4204E-2</v>
      </c>
      <c r="E25" s="47"/>
      <c r="H25" s="82"/>
    </row>
    <row r="26" spans="1:8" s="17" customFormat="1" x14ac:dyDescent="0.6">
      <c r="A26" s="17">
        <v>1760</v>
      </c>
      <c r="B26" s="47">
        <v>3.0000000000000001E-3</v>
      </c>
      <c r="C26" s="47"/>
      <c r="D26" s="47">
        <v>1.908E-3</v>
      </c>
      <c r="E26" s="47"/>
      <c r="H26" s="82"/>
    </row>
    <row r="27" spans="1:8" s="17" customFormat="1" x14ac:dyDescent="0.6">
      <c r="A27" s="17">
        <v>1761</v>
      </c>
      <c r="B27" s="47">
        <v>3.0000000000000001E-3</v>
      </c>
      <c r="C27" s="47"/>
      <c r="D27" s="47">
        <v>2.0140000000000002E-2</v>
      </c>
      <c r="E27" s="47"/>
      <c r="H27" s="82"/>
    </row>
    <row r="28" spans="1:8" s="17" customFormat="1" x14ac:dyDescent="0.6">
      <c r="A28" s="17">
        <v>1762</v>
      </c>
      <c r="B28" s="47">
        <v>3.0000000000000001E-3</v>
      </c>
      <c r="C28" s="47"/>
      <c r="D28" s="47">
        <v>4.0492E-2</v>
      </c>
      <c r="E28" s="47"/>
      <c r="H28" s="82"/>
    </row>
    <row r="29" spans="1:8" s="17" customFormat="1" x14ac:dyDescent="0.6">
      <c r="A29" s="17">
        <v>1763</v>
      </c>
      <c r="B29" s="47">
        <v>3.0000000000000001E-3</v>
      </c>
      <c r="C29" s="47"/>
      <c r="D29" s="47">
        <v>6.2752000000000002E-2</v>
      </c>
      <c r="E29" s="47"/>
      <c r="H29" s="82"/>
    </row>
    <row r="30" spans="1:8" s="17" customFormat="1" x14ac:dyDescent="0.6">
      <c r="A30" s="17">
        <v>1764</v>
      </c>
      <c r="B30" s="47">
        <v>3.0000000000000001E-3</v>
      </c>
      <c r="C30" s="47"/>
      <c r="D30" s="47">
        <v>8.7344000000000005E-2</v>
      </c>
      <c r="E30" s="47"/>
      <c r="H30" s="82"/>
    </row>
    <row r="31" spans="1:8" s="17" customFormat="1" x14ac:dyDescent="0.6">
      <c r="A31" s="17">
        <v>1765</v>
      </c>
      <c r="B31" s="47">
        <v>3.0000000000000001E-3</v>
      </c>
      <c r="C31" s="47"/>
      <c r="D31" s="47">
        <v>0.11236</v>
      </c>
      <c r="E31" s="47">
        <v>7.0800000000000004E-3</v>
      </c>
      <c r="H31" s="82"/>
    </row>
    <row r="32" spans="1:8" s="17" customFormat="1" x14ac:dyDescent="0.6">
      <c r="A32" s="17">
        <v>1766</v>
      </c>
      <c r="B32" s="47">
        <v>3.0000000000000001E-3</v>
      </c>
      <c r="C32" s="47"/>
      <c r="D32" s="47">
        <v>0.13525599999999999</v>
      </c>
      <c r="E32" s="47">
        <v>1.7649999999999999E-2</v>
      </c>
      <c r="H32" s="82"/>
    </row>
    <row r="33" spans="1:8" s="17" customFormat="1" x14ac:dyDescent="0.6">
      <c r="A33" s="17">
        <v>1767</v>
      </c>
      <c r="B33" s="47">
        <v>3.0000000000000001E-3</v>
      </c>
      <c r="C33" s="47"/>
      <c r="D33" s="47">
        <v>0.156032</v>
      </c>
      <c r="E33" s="47">
        <v>2.6360000000000001E-2</v>
      </c>
      <c r="H33" s="82"/>
    </row>
    <row r="34" spans="1:8" s="17" customFormat="1" x14ac:dyDescent="0.6">
      <c r="A34" s="17">
        <v>1768</v>
      </c>
      <c r="B34" s="47">
        <v>3.0000000000000001E-3</v>
      </c>
      <c r="C34" s="47"/>
      <c r="D34" s="47">
        <v>0.17447599999999999</v>
      </c>
      <c r="E34" s="47">
        <v>3.4810000000000001E-2</v>
      </c>
      <c r="H34" s="82"/>
    </row>
    <row r="35" spans="1:8" s="17" customFormat="1" x14ac:dyDescent="0.6">
      <c r="A35" s="17">
        <v>1769</v>
      </c>
      <c r="B35" s="47">
        <v>3.0000000000000001E-3</v>
      </c>
      <c r="C35" s="47"/>
      <c r="D35" s="47">
        <v>0.19058800000000001</v>
      </c>
      <c r="E35" s="47">
        <v>4.2779999999999999E-2</v>
      </c>
      <c r="H35" s="82"/>
    </row>
    <row r="36" spans="1:8" s="17" customFormat="1" x14ac:dyDescent="0.6">
      <c r="A36" s="17">
        <v>1770</v>
      </c>
      <c r="B36" s="47">
        <v>3.0000000000000001E-3</v>
      </c>
      <c r="C36" s="47"/>
      <c r="D36" s="47">
        <v>0.20458000000000001</v>
      </c>
      <c r="E36" s="47">
        <v>5.0729999999999997E-2</v>
      </c>
      <c r="H36" s="82"/>
    </row>
    <row r="37" spans="1:8" s="17" customFormat="1" x14ac:dyDescent="0.6">
      <c r="A37" s="17">
        <v>1771</v>
      </c>
      <c r="B37" s="47">
        <v>4.0000000000000001E-3</v>
      </c>
      <c r="C37" s="47"/>
      <c r="D37" s="47">
        <v>0.21645200000000001</v>
      </c>
      <c r="E37" s="47">
        <v>5.7829999999999999E-2</v>
      </c>
      <c r="H37" s="82"/>
    </row>
    <row r="38" spans="1:8" s="17" customFormat="1" x14ac:dyDescent="0.6">
      <c r="A38" s="17">
        <v>1772</v>
      </c>
      <c r="B38" s="47">
        <v>4.0000000000000001E-3</v>
      </c>
      <c r="C38" s="47"/>
      <c r="D38" s="47">
        <v>0.225992</v>
      </c>
      <c r="E38" s="47">
        <v>6.4310000000000006E-2</v>
      </c>
      <c r="H38" s="82"/>
    </row>
    <row r="39" spans="1:8" s="17" customFormat="1" x14ac:dyDescent="0.6">
      <c r="A39" s="17">
        <v>1773</v>
      </c>
      <c r="B39" s="47">
        <v>4.0000000000000001E-3</v>
      </c>
      <c r="C39" s="47"/>
      <c r="D39" s="47">
        <v>0.23319999999999999</v>
      </c>
      <c r="E39" s="47">
        <v>7.1279999999999996E-2</v>
      </c>
      <c r="H39" s="82"/>
    </row>
    <row r="40" spans="1:8" s="17" customFormat="1" x14ac:dyDescent="0.6">
      <c r="A40" s="17">
        <v>1774</v>
      </c>
      <c r="B40" s="47">
        <v>4.0000000000000001E-3</v>
      </c>
      <c r="C40" s="47"/>
      <c r="D40" s="47">
        <v>0.238288</v>
      </c>
      <c r="E40" s="47">
        <v>7.7880000000000005E-2</v>
      </c>
      <c r="H40" s="82"/>
    </row>
    <row r="41" spans="1:8" s="17" customFormat="1" x14ac:dyDescent="0.6">
      <c r="A41" s="17">
        <v>1775</v>
      </c>
      <c r="B41" s="47">
        <v>4.0000000000000001E-3</v>
      </c>
      <c r="C41" s="47"/>
      <c r="D41" s="47">
        <v>0.24252799999999999</v>
      </c>
      <c r="E41" s="47">
        <v>8.43E-2</v>
      </c>
      <c r="H41" s="82"/>
    </row>
    <row r="42" spans="1:8" s="17" customFormat="1" x14ac:dyDescent="0.6">
      <c r="A42" s="17">
        <v>1776</v>
      </c>
      <c r="B42" s="47">
        <v>4.0000000000000001E-3</v>
      </c>
      <c r="C42" s="47"/>
      <c r="D42" s="47">
        <v>0.24846399999999999</v>
      </c>
      <c r="E42" s="47">
        <v>9.078E-2</v>
      </c>
      <c r="H42" s="82"/>
    </row>
    <row r="43" spans="1:8" s="17" customFormat="1" x14ac:dyDescent="0.6">
      <c r="A43" s="17">
        <v>1777</v>
      </c>
      <c r="B43" s="47">
        <v>4.0000000000000001E-3</v>
      </c>
      <c r="C43" s="47"/>
      <c r="D43" s="47">
        <v>0.25630799999999998</v>
      </c>
      <c r="E43" s="47">
        <v>9.6229999999999996E-2</v>
      </c>
      <c r="H43" s="82"/>
    </row>
    <row r="44" spans="1:8" s="17" customFormat="1" x14ac:dyDescent="0.6">
      <c r="A44" s="17">
        <v>1778</v>
      </c>
      <c r="B44" s="47">
        <v>4.0000000000000001E-3</v>
      </c>
      <c r="C44" s="47"/>
      <c r="D44" s="47">
        <v>0.26606000000000002</v>
      </c>
      <c r="E44" s="47">
        <v>0.10231</v>
      </c>
      <c r="H44" s="82"/>
    </row>
    <row r="45" spans="1:8" s="17" customFormat="1" x14ac:dyDescent="0.6">
      <c r="A45" s="17">
        <v>1779</v>
      </c>
      <c r="B45" s="47">
        <v>4.0000000000000001E-3</v>
      </c>
      <c r="C45" s="47"/>
      <c r="D45" s="47">
        <v>0.27772000000000002</v>
      </c>
      <c r="E45" s="47">
        <v>0.10793999999999999</v>
      </c>
      <c r="H45" s="82"/>
    </row>
    <row r="46" spans="1:8" s="17" customFormat="1" x14ac:dyDescent="0.6">
      <c r="A46" s="17">
        <v>1780</v>
      </c>
      <c r="B46" s="47">
        <v>4.0000000000000001E-3</v>
      </c>
      <c r="C46" s="47"/>
      <c r="D46" s="47">
        <v>0.29149999999999998</v>
      </c>
      <c r="E46" s="47">
        <v>0.11325</v>
      </c>
      <c r="H46" s="82"/>
    </row>
    <row r="47" spans="1:8" s="17" customFormat="1" x14ac:dyDescent="0.6">
      <c r="A47" s="17">
        <v>1781</v>
      </c>
      <c r="B47" s="47">
        <v>5.0000000000000001E-3</v>
      </c>
      <c r="C47" s="47"/>
      <c r="D47" s="47">
        <v>0.31481999999999999</v>
      </c>
      <c r="E47" s="47">
        <v>0.11866</v>
      </c>
      <c r="H47" s="82"/>
    </row>
    <row r="48" spans="1:8" s="17" customFormat="1" x14ac:dyDescent="0.6">
      <c r="A48" s="17">
        <v>1782</v>
      </c>
      <c r="B48" s="47">
        <v>5.0000000000000001E-3</v>
      </c>
      <c r="C48" s="47"/>
      <c r="D48" s="47">
        <v>0.34831600000000001</v>
      </c>
      <c r="E48" s="47">
        <v>0.12431</v>
      </c>
      <c r="H48" s="82"/>
    </row>
    <row r="49" spans="1:8" s="17" customFormat="1" x14ac:dyDescent="0.6">
      <c r="A49" s="17">
        <v>1783</v>
      </c>
      <c r="B49" s="47">
        <v>5.0000000000000001E-3</v>
      </c>
      <c r="C49" s="47"/>
      <c r="D49" s="47">
        <v>0.37884400000000001</v>
      </c>
      <c r="E49" s="47">
        <v>0.12903999999999999</v>
      </c>
      <c r="H49" s="82"/>
    </row>
    <row r="50" spans="1:8" s="17" customFormat="1" x14ac:dyDescent="0.6">
      <c r="A50" s="17">
        <v>1784</v>
      </c>
      <c r="B50" s="47">
        <v>5.0000000000000001E-3</v>
      </c>
      <c r="C50" s="47"/>
      <c r="D50" s="47">
        <v>0.40598000000000001</v>
      </c>
      <c r="E50" s="47">
        <v>0.13414000000000001</v>
      </c>
      <c r="H50" s="82"/>
    </row>
    <row r="51" spans="1:8" s="17" customFormat="1" x14ac:dyDescent="0.6">
      <c r="A51" s="17">
        <v>1785</v>
      </c>
      <c r="B51" s="47">
        <v>5.0000000000000001E-3</v>
      </c>
      <c r="C51" s="47"/>
      <c r="D51" s="47">
        <v>0.429512</v>
      </c>
      <c r="E51" s="47">
        <v>0.13841000000000001</v>
      </c>
      <c r="H51" s="82"/>
    </row>
    <row r="52" spans="1:8" s="17" customFormat="1" x14ac:dyDescent="0.6">
      <c r="A52" s="17">
        <v>1786</v>
      </c>
      <c r="B52" s="47">
        <v>5.0000000000000001E-3</v>
      </c>
      <c r="C52" s="47"/>
      <c r="D52" s="47">
        <v>0.44944000000000001</v>
      </c>
      <c r="E52" s="47">
        <v>0.14346</v>
      </c>
      <c r="H52" s="82"/>
    </row>
    <row r="53" spans="1:8" s="17" customFormat="1" x14ac:dyDescent="0.6">
      <c r="A53" s="17">
        <v>1787</v>
      </c>
      <c r="B53" s="47">
        <v>5.0000000000000001E-3</v>
      </c>
      <c r="C53" s="47"/>
      <c r="D53" s="47">
        <v>0.46576400000000001</v>
      </c>
      <c r="E53" s="47">
        <v>0.14785999999999999</v>
      </c>
      <c r="H53" s="82"/>
    </row>
    <row r="54" spans="1:8" s="17" customFormat="1" x14ac:dyDescent="0.6">
      <c r="A54" s="17">
        <v>1788</v>
      </c>
      <c r="B54" s="47">
        <v>5.0000000000000001E-3</v>
      </c>
      <c r="C54" s="47"/>
      <c r="D54" s="47">
        <v>0.47869600000000001</v>
      </c>
      <c r="E54" s="47">
        <v>0.15221000000000001</v>
      </c>
      <c r="H54" s="82"/>
    </row>
    <row r="55" spans="1:8" s="17" customFormat="1" x14ac:dyDescent="0.6">
      <c r="A55" s="17">
        <v>1789</v>
      </c>
      <c r="B55" s="47">
        <v>5.0000000000000001E-3</v>
      </c>
      <c r="C55" s="47"/>
      <c r="D55" s="47">
        <v>0.48802400000000001</v>
      </c>
      <c r="E55" s="47">
        <v>0.15601999999999999</v>
      </c>
      <c r="H55" s="82"/>
    </row>
    <row r="56" spans="1:8" s="17" customFormat="1" x14ac:dyDescent="0.6">
      <c r="A56" s="17">
        <v>1790</v>
      </c>
      <c r="B56" s="47">
        <v>5.0000000000000001E-3</v>
      </c>
      <c r="C56" s="47"/>
      <c r="D56" s="47">
        <v>0.49374800000000002</v>
      </c>
      <c r="E56" s="47">
        <v>0.16037999999999999</v>
      </c>
      <c r="H56" s="82"/>
    </row>
    <row r="57" spans="1:8" s="17" customFormat="1" x14ac:dyDescent="0.6">
      <c r="A57" s="17">
        <v>1791</v>
      </c>
      <c r="B57" s="47">
        <v>6.0000000000000001E-3</v>
      </c>
      <c r="C57" s="47"/>
      <c r="D57" s="47">
        <v>0.49586799999999998</v>
      </c>
      <c r="E57" s="47">
        <v>0.16419</v>
      </c>
      <c r="H57" s="82"/>
    </row>
    <row r="58" spans="1:8" s="17" customFormat="1" x14ac:dyDescent="0.6">
      <c r="A58" s="17">
        <v>1792</v>
      </c>
      <c r="B58" s="47">
        <v>6.0000000000000001E-3</v>
      </c>
      <c r="C58" s="47"/>
      <c r="D58" s="47">
        <v>0.49438399999999999</v>
      </c>
      <c r="E58" s="47">
        <v>0.16802</v>
      </c>
      <c r="H58" s="82"/>
    </row>
    <row r="59" spans="1:8" s="17" customFormat="1" x14ac:dyDescent="0.6">
      <c r="A59" s="17">
        <v>1793</v>
      </c>
      <c r="B59" s="47">
        <v>6.0000000000000001E-3</v>
      </c>
      <c r="C59" s="47"/>
      <c r="D59" s="47">
        <v>0.48929600000000001</v>
      </c>
      <c r="E59" s="47">
        <v>0.17136000000000001</v>
      </c>
      <c r="H59" s="82"/>
    </row>
    <row r="60" spans="1:8" s="17" customFormat="1" x14ac:dyDescent="0.6">
      <c r="A60" s="17">
        <v>1794</v>
      </c>
      <c r="B60" s="47">
        <v>6.0000000000000001E-3</v>
      </c>
      <c r="C60" s="47"/>
      <c r="D60" s="47">
        <v>0.48081600000000002</v>
      </c>
      <c r="E60" s="47">
        <v>0.17498</v>
      </c>
      <c r="H60" s="82"/>
    </row>
    <row r="61" spans="1:8" s="17" customFormat="1" x14ac:dyDescent="0.6">
      <c r="A61" s="17">
        <v>1795</v>
      </c>
      <c r="B61" s="47">
        <v>6.0000000000000001E-3</v>
      </c>
      <c r="C61" s="47"/>
      <c r="D61" s="47">
        <v>0.46873199999999998</v>
      </c>
      <c r="E61" s="47">
        <v>0.17760999999999999</v>
      </c>
      <c r="H61" s="82"/>
    </row>
    <row r="62" spans="1:8" s="17" customFormat="1" x14ac:dyDescent="0.6">
      <c r="A62" s="17">
        <v>1796</v>
      </c>
      <c r="B62" s="47">
        <v>6.0000000000000001E-3</v>
      </c>
      <c r="C62" s="47"/>
      <c r="D62" s="47">
        <v>0.45473999999999998</v>
      </c>
      <c r="E62" s="47">
        <v>0.17999000000000001</v>
      </c>
      <c r="H62" s="82"/>
    </row>
    <row r="63" spans="1:8" s="17" customFormat="1" x14ac:dyDescent="0.6">
      <c r="A63" s="17">
        <v>1797</v>
      </c>
      <c r="B63" s="47">
        <v>7.0000000000000001E-3</v>
      </c>
      <c r="C63" s="47"/>
      <c r="D63" s="47">
        <v>0.43947599999999998</v>
      </c>
      <c r="E63" s="47">
        <v>0.18160000000000001</v>
      </c>
      <c r="H63" s="82"/>
    </row>
    <row r="64" spans="1:8" s="17" customFormat="1" x14ac:dyDescent="0.6">
      <c r="A64" s="17">
        <v>1798</v>
      </c>
      <c r="B64" s="47">
        <v>7.0000000000000001E-3</v>
      </c>
      <c r="C64" s="47"/>
      <c r="D64" s="47">
        <v>0.42187999999999998</v>
      </c>
      <c r="E64" s="47">
        <v>0.18346000000000001</v>
      </c>
      <c r="H64" s="82"/>
    </row>
    <row r="65" spans="1:8" s="17" customFormat="1" x14ac:dyDescent="0.6">
      <c r="A65" s="17">
        <v>1799</v>
      </c>
      <c r="B65" s="47">
        <v>7.0000000000000001E-3</v>
      </c>
      <c r="C65" s="47"/>
      <c r="D65" s="47">
        <v>0.40195199999999998</v>
      </c>
      <c r="E65" s="47">
        <v>0.18447</v>
      </c>
      <c r="H65" s="82"/>
    </row>
    <row r="66" spans="1:8" s="17" customFormat="1" x14ac:dyDescent="0.6">
      <c r="A66" s="17">
        <v>1800</v>
      </c>
      <c r="B66" s="47">
        <v>8.0000000000000002E-3</v>
      </c>
      <c r="C66" s="47"/>
      <c r="D66" s="47">
        <v>0.38053999999999999</v>
      </c>
      <c r="E66" s="47">
        <v>0.18554000000000001</v>
      </c>
      <c r="H66" s="82"/>
    </row>
    <row r="67" spans="1:8" s="17" customFormat="1" x14ac:dyDescent="0.6">
      <c r="A67" s="17">
        <v>1801</v>
      </c>
      <c r="B67" s="47">
        <v>8.0000000000000002E-3</v>
      </c>
      <c r="C67" s="47"/>
      <c r="D67" s="47">
        <v>0.36167199999999999</v>
      </c>
      <c r="E67" s="47">
        <v>0.18647</v>
      </c>
      <c r="H67" s="82"/>
    </row>
    <row r="68" spans="1:8" s="17" customFormat="1" x14ac:dyDescent="0.6">
      <c r="A68" s="17">
        <v>1802</v>
      </c>
      <c r="B68" s="47">
        <v>0.01</v>
      </c>
      <c r="C68" s="47"/>
      <c r="D68" s="47">
        <v>0.34238000000000002</v>
      </c>
      <c r="E68" s="47">
        <v>0.18673000000000001</v>
      </c>
      <c r="H68" s="82"/>
    </row>
    <row r="69" spans="1:8" s="17" customFormat="1" x14ac:dyDescent="0.6">
      <c r="A69" s="17">
        <v>1803</v>
      </c>
      <c r="B69" s="47">
        <v>8.9999999999999993E-3</v>
      </c>
      <c r="C69" s="47"/>
      <c r="D69" s="47">
        <v>0.32181599999999999</v>
      </c>
      <c r="E69" s="47">
        <v>0.18734000000000001</v>
      </c>
      <c r="H69" s="82"/>
    </row>
    <row r="70" spans="1:8" s="17" customFormat="1" x14ac:dyDescent="0.6">
      <c r="A70" s="17">
        <v>1804</v>
      </c>
      <c r="B70" s="47">
        <v>8.9999999999999993E-3</v>
      </c>
      <c r="C70" s="47"/>
      <c r="D70" s="47">
        <v>0.30019200000000001</v>
      </c>
      <c r="E70" s="47">
        <v>0.18718000000000001</v>
      </c>
      <c r="H70" s="82"/>
    </row>
    <row r="71" spans="1:8" s="17" customFormat="1" x14ac:dyDescent="0.6">
      <c r="A71" s="17">
        <v>1805</v>
      </c>
      <c r="B71" s="47">
        <v>8.9999999999999993E-3</v>
      </c>
      <c r="C71" s="47"/>
      <c r="D71" s="47">
        <v>0.27729599999999999</v>
      </c>
      <c r="E71" s="47">
        <v>0.18712000000000001</v>
      </c>
      <c r="H71" s="82"/>
    </row>
    <row r="72" spans="1:8" s="17" customFormat="1" x14ac:dyDescent="0.6">
      <c r="A72" s="17">
        <v>1806</v>
      </c>
      <c r="B72" s="47">
        <v>0.01</v>
      </c>
      <c r="C72" s="47"/>
      <c r="D72" s="47">
        <v>0.25334000000000001</v>
      </c>
      <c r="E72" s="47">
        <v>0.18701000000000001</v>
      </c>
      <c r="H72" s="82"/>
    </row>
    <row r="73" spans="1:8" s="17" customFormat="1" x14ac:dyDescent="0.6">
      <c r="A73" s="17">
        <v>1807</v>
      </c>
      <c r="B73" s="47">
        <v>0.01</v>
      </c>
      <c r="C73" s="47"/>
      <c r="D73" s="47">
        <v>0.22811200000000001</v>
      </c>
      <c r="E73" s="47">
        <v>0.18626999999999999</v>
      </c>
      <c r="H73" s="82"/>
    </row>
    <row r="74" spans="1:8" s="17" customFormat="1" x14ac:dyDescent="0.6">
      <c r="A74" s="17">
        <v>1808</v>
      </c>
      <c r="B74" s="47">
        <v>0.01</v>
      </c>
      <c r="C74" s="47"/>
      <c r="D74" s="47">
        <v>0.201824</v>
      </c>
      <c r="E74" s="47">
        <v>0.18590000000000001</v>
      </c>
      <c r="H74" s="82"/>
    </row>
    <row r="75" spans="1:8" s="17" customFormat="1" x14ac:dyDescent="0.6">
      <c r="A75" s="17">
        <v>1809</v>
      </c>
      <c r="B75" s="47">
        <v>0.01</v>
      </c>
      <c r="C75" s="47"/>
      <c r="D75" s="47">
        <v>0.174264</v>
      </c>
      <c r="E75" s="47">
        <v>0.18518000000000001</v>
      </c>
      <c r="H75" s="82"/>
    </row>
    <row r="76" spans="1:8" s="17" customFormat="1" x14ac:dyDescent="0.6">
      <c r="A76" s="17">
        <v>1810</v>
      </c>
      <c r="B76" s="47">
        <v>0.01</v>
      </c>
      <c r="C76" s="47"/>
      <c r="D76" s="47">
        <v>0.145644</v>
      </c>
      <c r="E76" s="47">
        <v>0.18504000000000001</v>
      </c>
      <c r="H76" s="82"/>
    </row>
    <row r="77" spans="1:8" s="17" customFormat="1" x14ac:dyDescent="0.6">
      <c r="A77" s="17">
        <v>1811</v>
      </c>
      <c r="B77" s="47">
        <v>1.0999999999999999E-2</v>
      </c>
      <c r="C77" s="47"/>
      <c r="D77" s="47">
        <v>0.11575199999999999</v>
      </c>
      <c r="E77" s="47">
        <v>0.18384</v>
      </c>
      <c r="H77" s="82"/>
    </row>
    <row r="78" spans="1:8" s="17" customFormat="1" x14ac:dyDescent="0.6">
      <c r="A78" s="17">
        <v>1812</v>
      </c>
      <c r="B78" s="47">
        <v>1.0999999999999999E-2</v>
      </c>
      <c r="C78" s="47"/>
      <c r="D78" s="47">
        <v>8.48E-2</v>
      </c>
      <c r="E78" s="47">
        <v>0.18254000000000001</v>
      </c>
      <c r="H78" s="82"/>
    </row>
    <row r="79" spans="1:8" s="17" customFormat="1" x14ac:dyDescent="0.6">
      <c r="A79" s="17">
        <v>1813</v>
      </c>
      <c r="B79" s="47">
        <v>1.0999999999999999E-2</v>
      </c>
      <c r="C79" s="47"/>
      <c r="D79" s="47">
        <v>5.2575999999999998E-2</v>
      </c>
      <c r="E79" s="47">
        <v>0.18146999999999999</v>
      </c>
      <c r="H79" s="82"/>
    </row>
    <row r="80" spans="1:8" s="17" customFormat="1" x14ac:dyDescent="0.6">
      <c r="A80" s="17">
        <v>1814</v>
      </c>
      <c r="B80" s="47">
        <v>1.0999999999999999E-2</v>
      </c>
      <c r="C80" s="47"/>
      <c r="D80" s="47">
        <v>1.9292E-2</v>
      </c>
      <c r="E80" s="47">
        <v>0.18042</v>
      </c>
      <c r="H80" s="82"/>
    </row>
    <row r="81" spans="1:8" s="17" customFormat="1" x14ac:dyDescent="0.6">
      <c r="A81" s="17">
        <v>1815</v>
      </c>
      <c r="B81" s="47">
        <v>1.2E-2</v>
      </c>
      <c r="C81" s="47"/>
      <c r="D81" s="47">
        <v>-1.4628E-2</v>
      </c>
      <c r="E81" s="47">
        <v>0.17926</v>
      </c>
      <c r="H81" s="82"/>
    </row>
    <row r="82" spans="1:8" s="17" customFormat="1" x14ac:dyDescent="0.6">
      <c r="A82" s="17">
        <v>1816</v>
      </c>
      <c r="B82" s="47">
        <v>1.2999999999999999E-2</v>
      </c>
      <c r="C82" s="47"/>
      <c r="D82" s="47">
        <v>-4.4308E-2</v>
      </c>
      <c r="E82" s="47">
        <v>0.17749999999999999</v>
      </c>
      <c r="H82" s="82"/>
    </row>
    <row r="83" spans="1:8" s="17" customFormat="1" x14ac:dyDescent="0.6">
      <c r="A83" s="17">
        <v>1817</v>
      </c>
      <c r="B83" s="47">
        <v>1.4E-2</v>
      </c>
      <c r="C83" s="47"/>
      <c r="D83" s="47">
        <v>-6.7627999999999994E-2</v>
      </c>
      <c r="E83" s="47">
        <v>0.17612</v>
      </c>
      <c r="H83" s="82"/>
    </row>
    <row r="84" spans="1:8" s="17" customFormat="1" x14ac:dyDescent="0.6">
      <c r="A84" s="17">
        <v>1818</v>
      </c>
      <c r="B84" s="47">
        <v>1.4E-2</v>
      </c>
      <c r="C84" s="47"/>
      <c r="D84" s="47">
        <v>-8.48E-2</v>
      </c>
      <c r="E84" s="47">
        <v>0.17502000000000001</v>
      </c>
      <c r="H84" s="82"/>
    </row>
    <row r="85" spans="1:8" s="17" customFormat="1" x14ac:dyDescent="0.6">
      <c r="A85" s="17">
        <v>1819</v>
      </c>
      <c r="B85" s="47">
        <v>1.4E-2</v>
      </c>
      <c r="C85" s="47"/>
      <c r="D85" s="47">
        <v>-9.5612000000000003E-2</v>
      </c>
      <c r="E85" s="47">
        <v>0.1741</v>
      </c>
      <c r="H85" s="82"/>
    </row>
    <row r="86" spans="1:8" s="17" customFormat="1" x14ac:dyDescent="0.6">
      <c r="A86" s="17">
        <v>1820</v>
      </c>
      <c r="B86" s="47">
        <v>1.4E-2</v>
      </c>
      <c r="C86" s="47"/>
      <c r="D86" s="47">
        <v>-9.9851999999999996E-2</v>
      </c>
      <c r="E86" s="47">
        <v>0.17233999999999999</v>
      </c>
      <c r="H86" s="82"/>
    </row>
    <row r="87" spans="1:8" s="17" customFormat="1" x14ac:dyDescent="0.6">
      <c r="A87" s="17">
        <v>1821</v>
      </c>
      <c r="B87" s="47">
        <v>1.4E-2</v>
      </c>
      <c r="C87" s="47"/>
      <c r="D87" s="47">
        <v>-9.8155999999999993E-2</v>
      </c>
      <c r="E87" s="47">
        <v>0.17132</v>
      </c>
      <c r="H87" s="82"/>
    </row>
    <row r="88" spans="1:8" s="17" customFormat="1" x14ac:dyDescent="0.6">
      <c r="A88" s="17">
        <v>1822</v>
      </c>
      <c r="B88" s="47">
        <v>1.4999999999999999E-2</v>
      </c>
      <c r="C88" s="47"/>
      <c r="D88" s="47">
        <v>-8.9887999999999996E-2</v>
      </c>
      <c r="E88" s="47">
        <v>0.16919000000000001</v>
      </c>
      <c r="H88" s="82"/>
    </row>
    <row r="89" spans="1:8" s="17" customFormat="1" x14ac:dyDescent="0.6">
      <c r="A89" s="17">
        <v>1823</v>
      </c>
      <c r="B89" s="47">
        <v>1.6E-2</v>
      </c>
      <c r="C89" s="47"/>
      <c r="D89" s="47">
        <v>-7.5259999999999994E-2</v>
      </c>
      <c r="E89" s="47">
        <v>0.16808999999999999</v>
      </c>
      <c r="H89" s="82"/>
    </row>
    <row r="90" spans="1:8" s="17" customFormat="1" x14ac:dyDescent="0.6">
      <c r="A90" s="17">
        <v>1824</v>
      </c>
      <c r="B90" s="47">
        <v>1.6E-2</v>
      </c>
      <c r="C90" s="47"/>
      <c r="D90" s="47">
        <v>-5.4483999999999998E-2</v>
      </c>
      <c r="E90" s="47">
        <v>0.16675999999999999</v>
      </c>
      <c r="H90" s="82"/>
    </row>
    <row r="91" spans="1:8" s="17" customFormat="1" x14ac:dyDescent="0.6">
      <c r="A91" s="17">
        <v>1825</v>
      </c>
      <c r="B91" s="47">
        <v>1.7000000000000001E-2</v>
      </c>
      <c r="C91" s="47"/>
      <c r="D91" s="47">
        <v>-2.7348000000000001E-2</v>
      </c>
      <c r="E91" s="47">
        <v>0.16474</v>
      </c>
      <c r="H91" s="82"/>
    </row>
    <row r="92" spans="1:8" s="17" customFormat="1" x14ac:dyDescent="0.6">
      <c r="A92" s="17">
        <v>1826</v>
      </c>
      <c r="B92" s="47">
        <v>1.7000000000000001E-2</v>
      </c>
      <c r="C92" s="47"/>
      <c r="D92" s="47">
        <v>6.1479999999999998E-3</v>
      </c>
      <c r="E92" s="47">
        <v>0.16306000000000001</v>
      </c>
      <c r="H92" s="82"/>
    </row>
    <row r="93" spans="1:8" s="17" customFormat="1" x14ac:dyDescent="0.6">
      <c r="A93" s="17">
        <v>1827</v>
      </c>
      <c r="B93" s="47">
        <v>1.7999999999999999E-2</v>
      </c>
      <c r="C93" s="47"/>
      <c r="D93" s="47">
        <v>4.3248000000000002E-2</v>
      </c>
      <c r="E93" s="47">
        <v>0.16159999999999999</v>
      </c>
      <c r="H93" s="82"/>
    </row>
    <row r="94" spans="1:8" s="17" customFormat="1" x14ac:dyDescent="0.6">
      <c r="A94" s="17">
        <v>1828</v>
      </c>
      <c r="B94" s="47">
        <v>1.7999999999999999E-2</v>
      </c>
      <c r="C94" s="47"/>
      <c r="D94" s="47">
        <v>6.8264000000000005E-2</v>
      </c>
      <c r="E94" s="47">
        <v>0.16028999999999999</v>
      </c>
      <c r="H94" s="82"/>
    </row>
    <row r="95" spans="1:8" s="17" customFormat="1" x14ac:dyDescent="0.6">
      <c r="A95" s="17">
        <v>1829</v>
      </c>
      <c r="B95" s="47">
        <v>1.7999999999999999E-2</v>
      </c>
      <c r="C95" s="47"/>
      <c r="D95" s="47">
        <v>8.8192000000000006E-2</v>
      </c>
      <c r="E95" s="47">
        <v>0.16009999999999999</v>
      </c>
      <c r="H95" s="82"/>
    </row>
    <row r="96" spans="1:8" s="17" customFormat="1" x14ac:dyDescent="0.6">
      <c r="A96" s="17">
        <v>1830</v>
      </c>
      <c r="B96" s="47">
        <v>2.4E-2</v>
      </c>
      <c r="C96" s="47"/>
      <c r="D96" s="47">
        <v>0.106424</v>
      </c>
      <c r="E96" s="47">
        <v>0.15909999999999999</v>
      </c>
      <c r="H96" s="82"/>
    </row>
    <row r="97" spans="1:8" s="17" customFormat="1" x14ac:dyDescent="0.6">
      <c r="A97" s="17">
        <v>1831</v>
      </c>
      <c r="B97" s="47">
        <v>2.3E-2</v>
      </c>
      <c r="C97" s="47"/>
      <c r="D97" s="47">
        <v>0.122324</v>
      </c>
      <c r="E97" s="47">
        <v>0.158</v>
      </c>
      <c r="H97" s="82"/>
    </row>
    <row r="98" spans="1:8" s="17" customFormat="1" x14ac:dyDescent="0.6">
      <c r="A98" s="17">
        <v>1832</v>
      </c>
      <c r="B98" s="47">
        <v>2.3E-2</v>
      </c>
      <c r="C98" s="47"/>
      <c r="D98" s="47">
        <v>0.13652800000000001</v>
      </c>
      <c r="E98" s="47">
        <v>0.15704000000000001</v>
      </c>
      <c r="H98" s="82"/>
    </row>
    <row r="99" spans="1:8" s="17" customFormat="1" x14ac:dyDescent="0.6">
      <c r="A99" s="17">
        <v>1833</v>
      </c>
      <c r="B99" s="47">
        <v>2.4E-2</v>
      </c>
      <c r="C99" s="47"/>
      <c r="D99" s="47">
        <v>0.14861199999999999</v>
      </c>
      <c r="E99" s="47">
        <v>0.15715999999999999</v>
      </c>
      <c r="H99" s="82"/>
    </row>
    <row r="100" spans="1:8" s="17" customFormat="1" x14ac:dyDescent="0.6">
      <c r="A100" s="17">
        <v>1834</v>
      </c>
      <c r="B100" s="47">
        <v>2.4E-2</v>
      </c>
      <c r="C100" s="47"/>
      <c r="D100" s="47">
        <v>0.16048399999999999</v>
      </c>
      <c r="E100" s="47">
        <v>0.15740000000000001</v>
      </c>
      <c r="H100" s="82"/>
    </row>
    <row r="101" spans="1:8" s="17" customFormat="1" x14ac:dyDescent="0.6">
      <c r="A101" s="17">
        <v>1835</v>
      </c>
      <c r="B101" s="47">
        <v>2.5000000000000001E-2</v>
      </c>
      <c r="C101" s="47"/>
      <c r="D101" s="47">
        <v>0.17935200000000001</v>
      </c>
      <c r="E101" s="47">
        <v>0.15795000000000001</v>
      </c>
      <c r="H101" s="82"/>
    </row>
    <row r="102" spans="1:8" s="17" customFormat="1" x14ac:dyDescent="0.6">
      <c r="A102" s="17">
        <v>1836</v>
      </c>
      <c r="B102" s="47">
        <v>2.9000000000000001E-2</v>
      </c>
      <c r="C102" s="47"/>
      <c r="D102" s="47">
        <v>0.205428</v>
      </c>
      <c r="E102" s="47">
        <v>0.15823999999999999</v>
      </c>
      <c r="H102" s="82"/>
    </row>
    <row r="103" spans="1:8" s="17" customFormat="1" x14ac:dyDescent="0.6">
      <c r="A103" s="17">
        <v>1837</v>
      </c>
      <c r="B103" s="47">
        <v>2.9000000000000001E-2</v>
      </c>
      <c r="C103" s="47"/>
      <c r="D103" s="47">
        <v>0.237016</v>
      </c>
      <c r="E103" s="47">
        <v>0.15948999999999999</v>
      </c>
      <c r="H103" s="82"/>
    </row>
    <row r="104" spans="1:8" s="17" customFormat="1" x14ac:dyDescent="0.6">
      <c r="A104" s="17">
        <v>1838</v>
      </c>
      <c r="B104" s="47">
        <v>0.03</v>
      </c>
      <c r="C104" s="47"/>
      <c r="D104" s="47">
        <v>0.27411600000000003</v>
      </c>
      <c r="E104" s="47">
        <v>0.16122</v>
      </c>
      <c r="H104" s="82"/>
    </row>
    <row r="105" spans="1:8" s="17" customFormat="1" x14ac:dyDescent="0.6">
      <c r="A105" s="17">
        <v>1839</v>
      </c>
      <c r="B105" s="47">
        <v>3.1E-2</v>
      </c>
      <c r="C105" s="47"/>
      <c r="D105" s="47">
        <v>0.31609199999999998</v>
      </c>
      <c r="E105" s="47">
        <v>0.16306999999999999</v>
      </c>
      <c r="H105" s="82"/>
    </row>
    <row r="106" spans="1:8" s="17" customFormat="1" x14ac:dyDescent="0.6">
      <c r="A106" s="17">
        <v>1840</v>
      </c>
      <c r="B106" s="47">
        <v>3.3000000000000002E-2</v>
      </c>
      <c r="C106" s="47"/>
      <c r="D106" s="47">
        <v>0.36124800000000001</v>
      </c>
      <c r="E106" s="47">
        <v>0.16572999999999999</v>
      </c>
      <c r="H106" s="82"/>
    </row>
    <row r="107" spans="1:8" s="17" customFormat="1" x14ac:dyDescent="0.6">
      <c r="A107" s="17">
        <v>1841</v>
      </c>
      <c r="B107" s="47">
        <v>3.4000000000000002E-2</v>
      </c>
      <c r="C107" s="47"/>
      <c r="D107" s="47">
        <v>0.40894799999999998</v>
      </c>
      <c r="E107" s="47">
        <v>0.16794000000000001</v>
      </c>
      <c r="H107" s="82"/>
    </row>
    <row r="108" spans="1:8" s="17" customFormat="1" x14ac:dyDescent="0.6">
      <c r="A108" s="17">
        <v>1842</v>
      </c>
      <c r="B108" s="47">
        <v>3.5999999999999997E-2</v>
      </c>
      <c r="C108" s="47"/>
      <c r="D108" s="47">
        <v>0.45452799999999999</v>
      </c>
      <c r="E108" s="47">
        <v>0.17085</v>
      </c>
      <c r="H108" s="82"/>
    </row>
    <row r="109" spans="1:8" s="17" customFormat="1" x14ac:dyDescent="0.6">
      <c r="A109" s="17">
        <v>1843</v>
      </c>
      <c r="B109" s="47">
        <v>3.6999999999999998E-2</v>
      </c>
      <c r="C109" s="47"/>
      <c r="D109" s="47">
        <v>0.47954400000000003</v>
      </c>
      <c r="E109" s="47">
        <v>0.17294000000000001</v>
      </c>
      <c r="H109" s="82"/>
    </row>
    <row r="110" spans="1:8" s="17" customFormat="1" x14ac:dyDescent="0.6">
      <c r="A110" s="17">
        <v>1844</v>
      </c>
      <c r="B110" s="47">
        <v>3.9E-2</v>
      </c>
      <c r="C110" s="47"/>
      <c r="D110" s="47">
        <v>0.47933199999999998</v>
      </c>
      <c r="E110" s="47">
        <v>0.17548</v>
      </c>
      <c r="H110" s="82"/>
    </row>
    <row r="111" spans="1:8" s="17" customFormat="1" x14ac:dyDescent="0.6">
      <c r="A111" s="17">
        <v>1845</v>
      </c>
      <c r="B111" s="47">
        <v>4.2999999999999997E-2</v>
      </c>
      <c r="C111" s="47"/>
      <c r="D111" s="47">
        <v>0.45643600000000001</v>
      </c>
      <c r="E111" s="47">
        <v>0.17835999999999999</v>
      </c>
      <c r="H111" s="82"/>
    </row>
    <row r="112" spans="1:8" s="17" customFormat="1" x14ac:dyDescent="0.6">
      <c r="A112" s="17">
        <v>1846</v>
      </c>
      <c r="B112" s="47">
        <v>4.2999999999999997E-2</v>
      </c>
      <c r="C112" s="47"/>
      <c r="D112" s="47">
        <v>0.421456</v>
      </c>
      <c r="E112" s="47">
        <v>0.18027000000000001</v>
      </c>
      <c r="H112" s="82"/>
    </row>
    <row r="113" spans="1:8" s="17" customFormat="1" x14ac:dyDescent="0.6">
      <c r="A113" s="17">
        <v>1847</v>
      </c>
      <c r="B113" s="47">
        <v>4.5999999999999999E-2</v>
      </c>
      <c r="C113" s="47"/>
      <c r="D113" s="47">
        <v>0.37693599999999999</v>
      </c>
      <c r="E113" s="47">
        <v>0.18246000000000001</v>
      </c>
      <c r="H113" s="82"/>
    </row>
    <row r="114" spans="1:8" s="17" customFormat="1" x14ac:dyDescent="0.6">
      <c r="A114" s="17">
        <v>1848</v>
      </c>
      <c r="B114" s="47">
        <v>4.7E-2</v>
      </c>
      <c r="C114" s="47"/>
      <c r="D114" s="47">
        <v>0.32308799999999999</v>
      </c>
      <c r="E114" s="47">
        <v>0.18440000000000001</v>
      </c>
      <c r="H114" s="82"/>
    </row>
    <row r="115" spans="1:8" s="17" customFormat="1" x14ac:dyDescent="0.6">
      <c r="A115" s="17">
        <v>1849</v>
      </c>
      <c r="B115" s="47">
        <v>0.05</v>
      </c>
      <c r="C115" s="47"/>
      <c r="D115" s="47">
        <v>0.25927600000000001</v>
      </c>
      <c r="E115" s="47">
        <v>0.18662000000000001</v>
      </c>
      <c r="H115" s="82"/>
    </row>
    <row r="116" spans="1:8" s="17" customFormat="1" x14ac:dyDescent="0.6">
      <c r="A116" s="17">
        <v>1850</v>
      </c>
      <c r="B116" s="47">
        <v>5.3999999999999999E-2</v>
      </c>
      <c r="C116" s="47">
        <v>0.5246421</v>
      </c>
      <c r="D116" s="47">
        <v>0.18867999999999999</v>
      </c>
      <c r="E116" s="47">
        <v>0.18839</v>
      </c>
      <c r="H116" s="82"/>
    </row>
    <row r="117" spans="1:8" s="17" customFormat="1" x14ac:dyDescent="0.6">
      <c r="A117" s="17">
        <v>1851</v>
      </c>
      <c r="B117" s="47">
        <v>5.3999999999999999E-2</v>
      </c>
      <c r="C117" s="47">
        <v>0.56128350000000005</v>
      </c>
      <c r="D117" s="47">
        <v>0.125504</v>
      </c>
      <c r="E117" s="47">
        <v>0.19097</v>
      </c>
      <c r="H117" s="82"/>
    </row>
    <row r="118" spans="1:8" s="17" customFormat="1" x14ac:dyDescent="0.6">
      <c r="A118" s="17">
        <v>1852</v>
      </c>
      <c r="B118" s="47">
        <v>5.7000000000000002E-2</v>
      </c>
      <c r="C118" s="47">
        <v>0.57190839999999998</v>
      </c>
      <c r="D118" s="47">
        <v>6.9536000000000001E-2</v>
      </c>
      <c r="E118" s="47">
        <v>0.19328999999999999</v>
      </c>
      <c r="H118" s="82"/>
    </row>
    <row r="119" spans="1:8" s="17" customFormat="1" x14ac:dyDescent="0.6">
      <c r="A119" s="17">
        <v>1853</v>
      </c>
      <c r="B119" s="47">
        <v>5.8999999999999997E-2</v>
      </c>
      <c r="C119" s="47">
        <v>0.61655309999999997</v>
      </c>
      <c r="D119" s="47">
        <v>9.5399999999999999E-3</v>
      </c>
      <c r="E119" s="47">
        <v>0.19581000000000001</v>
      </c>
      <c r="H119" s="82"/>
    </row>
    <row r="120" spans="1:8" s="17" customFormat="1" x14ac:dyDescent="0.6">
      <c r="A120" s="17">
        <v>1854</v>
      </c>
      <c r="B120" s="47">
        <v>6.9000000000000006E-2</v>
      </c>
      <c r="C120" s="47">
        <v>0.61775219999999997</v>
      </c>
      <c r="D120" s="47">
        <v>-3.8795999999999997E-2</v>
      </c>
      <c r="E120" s="47">
        <v>0.19864000000000001</v>
      </c>
      <c r="H120" s="82"/>
    </row>
    <row r="121" spans="1:8" s="17" customFormat="1" x14ac:dyDescent="0.6">
      <c r="A121" s="17">
        <v>1855</v>
      </c>
      <c r="B121" s="47">
        <v>7.0999999999999994E-2</v>
      </c>
      <c r="C121" s="47">
        <v>0.61861080000000002</v>
      </c>
      <c r="D121" s="47">
        <v>-6.3388E-2</v>
      </c>
      <c r="E121" s="47">
        <v>0.20166000000000001</v>
      </c>
      <c r="H121" s="82"/>
    </row>
    <row r="122" spans="1:8" s="17" customFormat="1" x14ac:dyDescent="0.6">
      <c r="A122" s="17">
        <v>1856</v>
      </c>
      <c r="B122" s="47">
        <v>7.5999999999999998E-2</v>
      </c>
      <c r="C122" s="47">
        <v>0.6180099</v>
      </c>
      <c r="D122" s="47">
        <v>-6.3175999999999996E-2</v>
      </c>
      <c r="E122" s="47">
        <v>0.20454</v>
      </c>
      <c r="H122" s="82"/>
    </row>
    <row r="123" spans="1:8" s="17" customFormat="1" x14ac:dyDescent="0.6">
      <c r="A123" s="17">
        <v>1857</v>
      </c>
      <c r="B123" s="47">
        <v>7.6999999999999999E-2</v>
      </c>
      <c r="C123" s="47">
        <v>0.61819270000000004</v>
      </c>
      <c r="D123" s="47">
        <v>-5.2788000000000002E-2</v>
      </c>
      <c r="E123" s="47">
        <v>0.20791999999999999</v>
      </c>
      <c r="H123" s="82"/>
    </row>
    <row r="124" spans="1:8" s="17" customFormat="1" x14ac:dyDescent="0.6">
      <c r="A124" s="17">
        <v>1858</v>
      </c>
      <c r="B124" s="47">
        <v>7.8E-2</v>
      </c>
      <c r="C124" s="47">
        <v>0.61679309999999998</v>
      </c>
      <c r="D124" s="47">
        <v>-3.6252E-2</v>
      </c>
      <c r="E124" s="47">
        <v>0.21121999999999999</v>
      </c>
      <c r="H124" s="82"/>
    </row>
    <row r="125" spans="1:8" s="17" customFormat="1" x14ac:dyDescent="0.6">
      <c r="A125" s="17">
        <v>1859</v>
      </c>
      <c r="B125" s="47">
        <v>8.3000000000000004E-2</v>
      </c>
      <c r="C125" s="47">
        <v>0.6156701</v>
      </c>
      <c r="D125" s="47">
        <v>-1.3780000000000001E-2</v>
      </c>
      <c r="E125" s="47">
        <v>0.2152</v>
      </c>
      <c r="H125" s="82"/>
    </row>
    <row r="126" spans="1:8" s="17" customFormat="1" x14ac:dyDescent="0.6">
      <c r="A126" s="17">
        <v>1860</v>
      </c>
      <c r="B126" s="47">
        <v>9.0999999999999998E-2</v>
      </c>
      <c r="C126" s="47">
        <v>0.61433959999999999</v>
      </c>
      <c r="D126" s="47">
        <v>1.4840000000000001E-2</v>
      </c>
      <c r="E126" s="47">
        <v>0.21934000000000001</v>
      </c>
      <c r="H126" s="82"/>
    </row>
    <row r="127" spans="1:8" s="17" customFormat="1" x14ac:dyDescent="0.6">
      <c r="A127" s="17">
        <v>1861</v>
      </c>
      <c r="B127" s="47">
        <v>9.5000000000000001E-2</v>
      </c>
      <c r="C127" s="47">
        <v>0.61746529999999999</v>
      </c>
      <c r="D127" s="47">
        <v>5.0880000000000002E-2</v>
      </c>
      <c r="E127" s="47">
        <v>0.22392999999999999</v>
      </c>
      <c r="H127" s="82"/>
    </row>
    <row r="128" spans="1:8" s="17" customFormat="1" x14ac:dyDescent="0.6">
      <c r="A128" s="17">
        <v>1862</v>
      </c>
      <c r="B128" s="47">
        <v>9.7000000000000003E-2</v>
      </c>
      <c r="C128" s="47">
        <v>0.58263640000000005</v>
      </c>
      <c r="D128" s="47">
        <v>9.4551999999999997E-2</v>
      </c>
      <c r="E128" s="47">
        <v>0.22803000000000001</v>
      </c>
      <c r="H128" s="82"/>
    </row>
    <row r="129" spans="1:8" s="17" customFormat="1" x14ac:dyDescent="0.6">
      <c r="A129" s="17">
        <v>1863</v>
      </c>
      <c r="B129" s="47">
        <v>0.104</v>
      </c>
      <c r="C129" s="47">
        <v>0.53635509999999997</v>
      </c>
      <c r="D129" s="47">
        <v>0.146068</v>
      </c>
      <c r="E129" s="47">
        <v>0.23277999999999999</v>
      </c>
      <c r="H129" s="82"/>
    </row>
    <row r="130" spans="1:8" s="17" customFormat="1" x14ac:dyDescent="0.6">
      <c r="A130" s="17">
        <v>1864</v>
      </c>
      <c r="B130" s="47">
        <v>0.112</v>
      </c>
      <c r="C130" s="47">
        <v>0.52813429999999995</v>
      </c>
      <c r="D130" s="47">
        <v>0.20669999999999999</v>
      </c>
      <c r="E130" s="47">
        <v>0.23765</v>
      </c>
      <c r="H130" s="82"/>
    </row>
    <row r="131" spans="1:8" s="17" customFormat="1" x14ac:dyDescent="0.6">
      <c r="A131" s="17">
        <v>1865</v>
      </c>
      <c r="B131" s="47">
        <v>0.11899999999999999</v>
      </c>
      <c r="C131" s="47">
        <v>0.52047929999999998</v>
      </c>
      <c r="D131" s="47">
        <v>0.27369199999999999</v>
      </c>
      <c r="E131" s="47">
        <v>0.24293000000000001</v>
      </c>
      <c r="H131" s="82"/>
    </row>
    <row r="132" spans="1:8" s="17" customFormat="1" x14ac:dyDescent="0.6">
      <c r="A132" s="17">
        <v>1866</v>
      </c>
      <c r="B132" s="47">
        <v>0.122</v>
      </c>
      <c r="C132" s="47">
        <v>0.51468329999999995</v>
      </c>
      <c r="D132" s="47">
        <v>0.33432400000000001</v>
      </c>
      <c r="E132" s="47">
        <v>0.24803</v>
      </c>
      <c r="H132" s="82"/>
    </row>
    <row r="133" spans="1:8" s="17" customFormat="1" x14ac:dyDescent="0.6">
      <c r="A133" s="17">
        <v>1867</v>
      </c>
      <c r="B133" s="47">
        <v>0.13</v>
      </c>
      <c r="C133" s="47">
        <v>0.51079249999999998</v>
      </c>
      <c r="D133" s="47">
        <v>0.38520399999999999</v>
      </c>
      <c r="E133" s="47">
        <v>0.25418000000000002</v>
      </c>
      <c r="H133" s="82"/>
    </row>
    <row r="134" spans="1:8" s="17" customFormat="1" x14ac:dyDescent="0.6">
      <c r="A134" s="17">
        <v>1868</v>
      </c>
      <c r="B134" s="47">
        <v>0.13500000000000001</v>
      </c>
      <c r="C134" s="47">
        <v>0.50608189999999997</v>
      </c>
      <c r="D134" s="47">
        <v>0.42654399999999998</v>
      </c>
      <c r="E134" s="47">
        <v>0.25939000000000001</v>
      </c>
      <c r="H134" s="82"/>
    </row>
    <row r="135" spans="1:8" s="17" customFormat="1" x14ac:dyDescent="0.6">
      <c r="A135" s="17">
        <v>1869</v>
      </c>
      <c r="B135" s="47">
        <v>0.14199999999999999</v>
      </c>
      <c r="C135" s="47">
        <v>0.50190080000000004</v>
      </c>
      <c r="D135" s="47">
        <v>0.45834399999999997</v>
      </c>
      <c r="E135" s="47">
        <v>0.26606000000000002</v>
      </c>
      <c r="H135" s="82"/>
    </row>
    <row r="136" spans="1:8" s="17" customFormat="1" x14ac:dyDescent="0.6">
      <c r="A136" s="17">
        <v>1870</v>
      </c>
      <c r="B136" s="47">
        <v>0.14699999999999999</v>
      </c>
      <c r="C136" s="47">
        <v>0.49812970000000001</v>
      </c>
      <c r="D136" s="47">
        <v>0.48081600000000002</v>
      </c>
      <c r="E136" s="47">
        <v>0.27224999999999999</v>
      </c>
      <c r="H136" s="82"/>
    </row>
    <row r="137" spans="1:8" s="17" customFormat="1" x14ac:dyDescent="0.6">
      <c r="A137" s="17">
        <v>1871</v>
      </c>
      <c r="B137" s="47">
        <v>0.156</v>
      </c>
      <c r="C137" s="47">
        <v>0.50935019999999998</v>
      </c>
      <c r="D137" s="47">
        <v>0.49459599999999998</v>
      </c>
      <c r="E137" s="47">
        <v>0.27826000000000001</v>
      </c>
      <c r="H137" s="82"/>
    </row>
    <row r="138" spans="1:8" s="17" customFormat="1" x14ac:dyDescent="0.6">
      <c r="A138" s="17">
        <v>1872</v>
      </c>
      <c r="B138" s="47">
        <v>0.17299999999999999</v>
      </c>
      <c r="C138" s="47">
        <v>0.52810570000000001</v>
      </c>
      <c r="D138" s="47">
        <v>0.496504</v>
      </c>
      <c r="E138" s="47">
        <v>0.28565000000000002</v>
      </c>
      <c r="H138" s="82"/>
    </row>
    <row r="139" spans="1:8" s="17" customFormat="1" x14ac:dyDescent="0.6">
      <c r="A139" s="17">
        <v>1873</v>
      </c>
      <c r="B139" s="47">
        <v>0.184</v>
      </c>
      <c r="C139" s="47">
        <v>0.58868719999999997</v>
      </c>
      <c r="D139" s="47">
        <v>0.48569200000000001</v>
      </c>
      <c r="E139" s="47">
        <v>0.29188999999999998</v>
      </c>
      <c r="H139" s="82"/>
    </row>
    <row r="140" spans="1:8" s="17" customFormat="1" x14ac:dyDescent="0.6">
      <c r="A140" s="17">
        <v>1874</v>
      </c>
      <c r="B140" s="47">
        <v>0.17399999999999999</v>
      </c>
      <c r="C140" s="47">
        <v>0.59224589999999999</v>
      </c>
      <c r="D140" s="47">
        <v>0.46216000000000002</v>
      </c>
      <c r="E140" s="47">
        <v>0.29930000000000001</v>
      </c>
      <c r="H140" s="82"/>
    </row>
    <row r="141" spans="1:8" s="17" customFormat="1" x14ac:dyDescent="0.6">
      <c r="A141" s="17">
        <v>1875</v>
      </c>
      <c r="B141" s="47">
        <v>0.188</v>
      </c>
      <c r="C141" s="47">
        <v>0.59778310000000001</v>
      </c>
      <c r="D141" s="47">
        <v>0.43057200000000001</v>
      </c>
      <c r="E141" s="47">
        <v>0.30623</v>
      </c>
      <c r="H141" s="82"/>
    </row>
    <row r="142" spans="1:8" s="17" customFormat="1" x14ac:dyDescent="0.6">
      <c r="A142" s="17">
        <v>1876</v>
      </c>
      <c r="B142" s="47">
        <v>0.191</v>
      </c>
      <c r="C142" s="47">
        <v>0.60282780000000002</v>
      </c>
      <c r="D142" s="47">
        <v>0.409584</v>
      </c>
      <c r="E142" s="47">
        <v>0.31359999999999999</v>
      </c>
      <c r="H142" s="82"/>
    </row>
    <row r="143" spans="1:8" s="17" customFormat="1" x14ac:dyDescent="0.6">
      <c r="A143" s="17">
        <v>1877</v>
      </c>
      <c r="B143" s="47">
        <v>0.19400000000000001</v>
      </c>
      <c r="C143" s="47">
        <v>0.60807849999999997</v>
      </c>
      <c r="D143" s="47">
        <v>0.40407199999999999</v>
      </c>
      <c r="E143" s="47">
        <v>0.32091999999999998</v>
      </c>
      <c r="H143" s="82"/>
    </row>
    <row r="144" spans="1:8" s="17" customFormat="1" x14ac:dyDescent="0.6">
      <c r="A144" s="17">
        <v>1878</v>
      </c>
      <c r="B144" s="47">
        <v>0.19600000000000001</v>
      </c>
      <c r="C144" s="47">
        <v>0.61344860000000001</v>
      </c>
      <c r="D144" s="47">
        <v>0.41382400000000003</v>
      </c>
      <c r="E144" s="47">
        <v>0.32854</v>
      </c>
      <c r="H144" s="82"/>
    </row>
    <row r="145" spans="1:8" s="17" customFormat="1" x14ac:dyDescent="0.6">
      <c r="A145" s="17">
        <v>1879</v>
      </c>
      <c r="B145" s="47">
        <v>0.21</v>
      </c>
      <c r="C145" s="47">
        <v>0.61906930000000004</v>
      </c>
      <c r="D145" s="47">
        <v>0.43714399999999998</v>
      </c>
      <c r="E145" s="47">
        <v>0.33554</v>
      </c>
      <c r="H145" s="82"/>
    </row>
    <row r="146" spans="1:8" s="17" customFormat="1" x14ac:dyDescent="0.6">
      <c r="A146" s="17">
        <v>1880</v>
      </c>
      <c r="B146" s="47">
        <v>0.23599999999999999</v>
      </c>
      <c r="C146" s="47">
        <v>0.62457580000000001</v>
      </c>
      <c r="D146" s="47">
        <v>0.46767199999999998</v>
      </c>
      <c r="E146" s="47">
        <v>0.34304000000000001</v>
      </c>
      <c r="H146" s="82"/>
    </row>
    <row r="147" spans="1:8" s="17" customFormat="1" x14ac:dyDescent="0.6">
      <c r="A147" s="17">
        <v>1881</v>
      </c>
      <c r="B147" s="47">
        <v>0.24299999999999999</v>
      </c>
      <c r="C147" s="47">
        <v>0.64399269999999997</v>
      </c>
      <c r="D147" s="47">
        <v>0.50349999999999995</v>
      </c>
      <c r="E147" s="47">
        <v>0.35054999999999997</v>
      </c>
      <c r="H147" s="82"/>
    </row>
    <row r="148" spans="1:8" s="17" customFormat="1" x14ac:dyDescent="0.6">
      <c r="A148" s="17">
        <v>1882</v>
      </c>
      <c r="B148" s="47">
        <v>0.25600000000000001</v>
      </c>
      <c r="C148" s="47">
        <v>0.6715778</v>
      </c>
      <c r="D148" s="47">
        <v>0.544628</v>
      </c>
      <c r="E148" s="47">
        <v>0.35802</v>
      </c>
      <c r="H148" s="82"/>
    </row>
    <row r="149" spans="1:8" s="17" customFormat="1" x14ac:dyDescent="0.6">
      <c r="A149" s="17">
        <v>1883</v>
      </c>
      <c r="B149" s="47">
        <v>0.27200000000000002</v>
      </c>
      <c r="C149" s="47">
        <v>0.63250399999999996</v>
      </c>
      <c r="D149" s="47">
        <v>0.59126800000000002</v>
      </c>
      <c r="E149" s="47">
        <v>0.36446000000000001</v>
      </c>
      <c r="H149" s="82"/>
    </row>
    <row r="150" spans="1:8" s="17" customFormat="1" x14ac:dyDescent="0.6">
      <c r="A150" s="17">
        <v>1884</v>
      </c>
      <c r="B150" s="47">
        <v>0.27500000000000002</v>
      </c>
      <c r="C150" s="47">
        <v>0.63791229999999999</v>
      </c>
      <c r="D150" s="47">
        <v>0.64617599999999997</v>
      </c>
      <c r="E150" s="47">
        <v>0.37148999999999999</v>
      </c>
      <c r="H150" s="82"/>
    </row>
    <row r="151" spans="1:8" s="17" customFormat="1" x14ac:dyDescent="0.6">
      <c r="A151" s="17">
        <v>1885</v>
      </c>
      <c r="B151" s="47">
        <v>0.27700000000000002</v>
      </c>
      <c r="C151" s="47">
        <v>0.64203600000000005</v>
      </c>
      <c r="D151" s="47">
        <v>0.718468</v>
      </c>
      <c r="E151" s="47">
        <v>0.37807000000000002</v>
      </c>
      <c r="H151" s="82"/>
    </row>
    <row r="152" spans="1:8" s="17" customFormat="1" x14ac:dyDescent="0.6">
      <c r="A152" s="17">
        <v>1886</v>
      </c>
      <c r="B152" s="47">
        <v>0.28100000000000003</v>
      </c>
      <c r="C152" s="47">
        <v>0.64436090000000001</v>
      </c>
      <c r="D152" s="47">
        <v>0.78206799999999999</v>
      </c>
      <c r="E152" s="47">
        <v>0.38431999999999999</v>
      </c>
      <c r="H152" s="82"/>
    </row>
    <row r="153" spans="1:8" s="17" customFormat="1" x14ac:dyDescent="0.6">
      <c r="A153" s="17">
        <v>1887</v>
      </c>
      <c r="B153" s="47">
        <v>0.29499999999999998</v>
      </c>
      <c r="C153" s="47">
        <v>0.64615449999999996</v>
      </c>
      <c r="D153" s="47">
        <v>0.82065200000000005</v>
      </c>
      <c r="E153" s="47">
        <v>0.39065</v>
      </c>
      <c r="H153" s="82"/>
    </row>
    <row r="154" spans="1:8" s="17" customFormat="1" x14ac:dyDescent="0.6">
      <c r="A154" s="17">
        <v>1888</v>
      </c>
      <c r="B154" s="47">
        <v>0.32700000000000001</v>
      </c>
      <c r="C154" s="47">
        <v>0.65233850000000004</v>
      </c>
      <c r="D154" s="47">
        <v>0.838036</v>
      </c>
      <c r="E154" s="47">
        <v>0.39718999999999999</v>
      </c>
      <c r="H154" s="82"/>
    </row>
    <row r="155" spans="1:8" s="17" customFormat="1" x14ac:dyDescent="0.6">
      <c r="A155" s="17">
        <v>1889</v>
      </c>
      <c r="B155" s="47">
        <v>0.32700000000000001</v>
      </c>
      <c r="C155" s="47">
        <v>0.65886310000000003</v>
      </c>
      <c r="D155" s="47">
        <v>0.85139200000000004</v>
      </c>
      <c r="E155" s="47">
        <v>0.40249000000000001</v>
      </c>
      <c r="H155" s="82"/>
    </row>
    <row r="156" spans="1:8" s="17" customFormat="1" x14ac:dyDescent="0.6">
      <c r="A156" s="17">
        <v>1890</v>
      </c>
      <c r="B156" s="47">
        <v>0.35599999999999998</v>
      </c>
      <c r="C156" s="47">
        <v>0.6654525</v>
      </c>
      <c r="D156" s="47">
        <v>0.86220399999999997</v>
      </c>
      <c r="E156" s="47">
        <v>0.40772999999999998</v>
      </c>
      <c r="H156" s="82"/>
    </row>
    <row r="157" spans="1:8" s="17" customFormat="1" x14ac:dyDescent="0.6">
      <c r="A157" s="17">
        <v>1891</v>
      </c>
      <c r="B157" s="47">
        <v>0.372</v>
      </c>
      <c r="C157" s="47">
        <v>0.67620279999999999</v>
      </c>
      <c r="D157" s="47">
        <v>0.86008399999999996</v>
      </c>
      <c r="E157" s="47">
        <v>0.41286</v>
      </c>
      <c r="H157" s="82"/>
    </row>
    <row r="158" spans="1:8" s="17" customFormat="1" x14ac:dyDescent="0.6">
      <c r="A158" s="17">
        <v>1892</v>
      </c>
      <c r="B158" s="47">
        <v>0.374</v>
      </c>
      <c r="C158" s="47">
        <v>0.64807689999999996</v>
      </c>
      <c r="D158" s="47">
        <v>0.84291199999999999</v>
      </c>
      <c r="E158" s="47">
        <v>0.41787999999999997</v>
      </c>
      <c r="H158" s="82"/>
    </row>
    <row r="159" spans="1:8" s="17" customFormat="1" x14ac:dyDescent="0.6">
      <c r="A159" s="17">
        <v>1893</v>
      </c>
      <c r="B159" s="47">
        <v>0.37</v>
      </c>
      <c r="C159" s="47">
        <v>0.64566650000000003</v>
      </c>
      <c r="D159" s="47">
        <v>0.81132400000000005</v>
      </c>
      <c r="E159" s="47">
        <v>0.42277999999999999</v>
      </c>
      <c r="H159" s="82"/>
    </row>
    <row r="160" spans="1:8" s="17" customFormat="1" x14ac:dyDescent="0.6">
      <c r="A160" s="17">
        <v>1894</v>
      </c>
      <c r="B160" s="47">
        <v>0.38300000000000001</v>
      </c>
      <c r="C160" s="47">
        <v>0.6568155</v>
      </c>
      <c r="D160" s="47">
        <v>0.77210400000000001</v>
      </c>
      <c r="E160" s="47">
        <v>0.42853999999999998</v>
      </c>
      <c r="H160" s="82"/>
    </row>
    <row r="161" spans="1:8" s="17" customFormat="1" x14ac:dyDescent="0.6">
      <c r="A161" s="17">
        <v>1895</v>
      </c>
      <c r="B161" s="47">
        <v>0.40600000000000003</v>
      </c>
      <c r="C161" s="47">
        <v>0.64961729999999995</v>
      </c>
      <c r="D161" s="47">
        <v>0.72631199999999996</v>
      </c>
      <c r="E161" s="47">
        <v>0.43324000000000001</v>
      </c>
      <c r="H161" s="82"/>
    </row>
    <row r="162" spans="1:8" s="17" customFormat="1" x14ac:dyDescent="0.6">
      <c r="A162" s="17">
        <v>1896</v>
      </c>
      <c r="B162" s="47">
        <v>0.41899999999999998</v>
      </c>
      <c r="C162" s="47">
        <v>0.64914950000000005</v>
      </c>
      <c r="D162" s="47">
        <v>0.66398400000000002</v>
      </c>
      <c r="E162" s="47">
        <v>0.43862000000000001</v>
      </c>
      <c r="H162" s="82"/>
    </row>
    <row r="163" spans="1:8" s="17" customFormat="1" x14ac:dyDescent="0.6">
      <c r="A163" s="17">
        <v>1897</v>
      </c>
      <c r="B163" s="47">
        <v>0.44</v>
      </c>
      <c r="C163" s="47">
        <v>0.64930460000000001</v>
      </c>
      <c r="D163" s="47">
        <v>0.58957199999999998</v>
      </c>
      <c r="E163" s="47">
        <v>0.44431999999999999</v>
      </c>
      <c r="H163" s="82"/>
    </row>
    <row r="164" spans="1:8" s="17" customFormat="1" x14ac:dyDescent="0.6">
      <c r="A164" s="17">
        <v>1898</v>
      </c>
      <c r="B164" s="47">
        <v>0.46500000000000002</v>
      </c>
      <c r="C164" s="47">
        <v>0.65020239999999996</v>
      </c>
      <c r="D164" s="47">
        <v>0.53105999999999998</v>
      </c>
      <c r="E164" s="47">
        <v>0.44961000000000001</v>
      </c>
      <c r="H164" s="82"/>
    </row>
    <row r="165" spans="1:8" s="17" customFormat="1" x14ac:dyDescent="0.6">
      <c r="A165" s="17">
        <v>1899</v>
      </c>
      <c r="B165" s="47">
        <v>0.50700000000000001</v>
      </c>
      <c r="C165" s="47">
        <v>0.65050200000000002</v>
      </c>
      <c r="D165" s="47">
        <v>0.49565599999999999</v>
      </c>
      <c r="E165" s="47">
        <v>0.45543</v>
      </c>
      <c r="H165" s="82"/>
    </row>
    <row r="166" spans="1:8" s="17" customFormat="1" x14ac:dyDescent="0.6">
      <c r="A166" s="17">
        <v>1900</v>
      </c>
      <c r="B166" s="47">
        <v>0.53400000000000003</v>
      </c>
      <c r="C166" s="47">
        <v>0.65244999999999997</v>
      </c>
      <c r="D166" s="47">
        <v>0.48166399999999998</v>
      </c>
      <c r="E166" s="47">
        <v>0.46211000000000002</v>
      </c>
      <c r="H166" s="82"/>
    </row>
    <row r="167" spans="1:8" s="17" customFormat="1" x14ac:dyDescent="0.6">
      <c r="A167" s="17">
        <v>1901</v>
      </c>
      <c r="B167" s="47">
        <v>0.55200000000000005</v>
      </c>
      <c r="C167" s="47">
        <v>0.71011740000000001</v>
      </c>
      <c r="D167" s="47">
        <v>0.48314800000000002</v>
      </c>
      <c r="E167" s="47">
        <v>0.46850999999999998</v>
      </c>
      <c r="H167" s="82"/>
    </row>
    <row r="168" spans="1:8" s="17" customFormat="1" x14ac:dyDescent="0.6">
      <c r="A168" s="17">
        <v>1902</v>
      </c>
      <c r="B168" s="47">
        <v>0.56599999999999995</v>
      </c>
      <c r="C168" s="47">
        <v>0.74053519999999995</v>
      </c>
      <c r="D168" s="47">
        <v>0.49798799999999999</v>
      </c>
      <c r="E168" s="47">
        <v>0.47484999999999999</v>
      </c>
      <c r="H168" s="82"/>
    </row>
    <row r="169" spans="1:8" s="17" customFormat="1" x14ac:dyDescent="0.6">
      <c r="A169" s="17">
        <v>1903</v>
      </c>
      <c r="B169" s="47">
        <v>0.61699999999999999</v>
      </c>
      <c r="C169" s="47">
        <v>0.75788350000000004</v>
      </c>
      <c r="D169" s="47">
        <v>0.52491200000000005</v>
      </c>
      <c r="E169" s="47">
        <v>0.48202</v>
      </c>
      <c r="H169" s="82"/>
    </row>
    <row r="170" spans="1:8" s="17" customFormat="1" x14ac:dyDescent="0.6">
      <c r="A170" s="17">
        <v>1904</v>
      </c>
      <c r="B170" s="47">
        <v>0.624</v>
      </c>
      <c r="C170" s="47">
        <v>0.78234429999999999</v>
      </c>
      <c r="D170" s="47">
        <v>0.563496</v>
      </c>
      <c r="E170" s="47">
        <v>0.48948999999999998</v>
      </c>
      <c r="H170" s="82"/>
    </row>
    <row r="171" spans="1:8" s="17" customFormat="1" x14ac:dyDescent="0.6">
      <c r="A171" s="17">
        <v>1905</v>
      </c>
      <c r="B171" s="47">
        <v>0.66300000000000003</v>
      </c>
      <c r="C171" s="47">
        <v>0.80559360000000002</v>
      </c>
      <c r="D171" s="47">
        <v>0.60822799999999999</v>
      </c>
      <c r="E171" s="47">
        <v>0.49637999999999999</v>
      </c>
      <c r="H171" s="82"/>
    </row>
    <row r="172" spans="1:8" s="17" customFormat="1" x14ac:dyDescent="0.6">
      <c r="A172" s="17">
        <v>1906</v>
      </c>
      <c r="B172" s="47">
        <v>0.70699999999999996</v>
      </c>
      <c r="C172" s="47">
        <v>0.82795620000000003</v>
      </c>
      <c r="D172" s="47">
        <v>0.64108799999999999</v>
      </c>
      <c r="E172" s="47">
        <v>0.50383</v>
      </c>
      <c r="H172" s="82"/>
    </row>
    <row r="173" spans="1:8" s="17" customFormat="1" x14ac:dyDescent="0.6">
      <c r="A173" s="17">
        <v>1907</v>
      </c>
      <c r="B173" s="47">
        <v>0.78400000000000003</v>
      </c>
      <c r="C173" s="47">
        <v>0.84281329999999999</v>
      </c>
      <c r="D173" s="47">
        <v>0.66801200000000005</v>
      </c>
      <c r="E173" s="47">
        <v>0.51195000000000002</v>
      </c>
      <c r="H173" s="82"/>
    </row>
    <row r="174" spans="1:8" s="17" customFormat="1" x14ac:dyDescent="0.6">
      <c r="A174" s="17">
        <v>1908</v>
      </c>
      <c r="B174" s="47">
        <v>0.75</v>
      </c>
      <c r="C174" s="47">
        <v>0.85357360000000004</v>
      </c>
      <c r="D174" s="47">
        <v>0.68772800000000001</v>
      </c>
      <c r="E174" s="47">
        <v>0.51900999999999997</v>
      </c>
      <c r="H174" s="82"/>
    </row>
    <row r="175" spans="1:8" s="17" customFormat="1" x14ac:dyDescent="0.6">
      <c r="A175" s="17">
        <v>1909</v>
      </c>
      <c r="B175" s="47">
        <v>0.78500000000000003</v>
      </c>
      <c r="C175" s="47">
        <v>0.86109950000000002</v>
      </c>
      <c r="D175" s="47">
        <v>0.69938800000000001</v>
      </c>
      <c r="E175" s="47">
        <v>0.52634000000000003</v>
      </c>
      <c r="H175" s="82"/>
    </row>
    <row r="176" spans="1:8" s="17" customFormat="1" x14ac:dyDescent="0.6">
      <c r="A176" s="17">
        <v>1910</v>
      </c>
      <c r="B176" s="47">
        <v>0.81899999999999995</v>
      </c>
      <c r="C176" s="47">
        <v>0.86057159999999999</v>
      </c>
      <c r="D176" s="47">
        <v>0.706596</v>
      </c>
      <c r="E176" s="47">
        <v>0.53383999999999998</v>
      </c>
      <c r="H176" s="82"/>
    </row>
    <row r="177" spans="1:8" s="17" customFormat="1" x14ac:dyDescent="0.6">
      <c r="A177" s="17">
        <v>1911</v>
      </c>
      <c r="B177" s="47">
        <v>0.83599999999999997</v>
      </c>
      <c r="C177" s="47">
        <v>0.79752650000000003</v>
      </c>
      <c r="D177" s="47">
        <v>0.72397999999999996</v>
      </c>
      <c r="E177" s="47">
        <v>0.54059000000000001</v>
      </c>
      <c r="H177" s="82"/>
    </row>
    <row r="178" spans="1:8" s="17" customFormat="1" x14ac:dyDescent="0.6">
      <c r="A178" s="17">
        <v>1912</v>
      </c>
      <c r="B178" s="47">
        <v>0.879</v>
      </c>
      <c r="C178" s="47">
        <v>0.78481900000000004</v>
      </c>
      <c r="D178" s="47">
        <v>0.75450799999999996</v>
      </c>
      <c r="E178" s="47">
        <v>0.54791999999999996</v>
      </c>
      <c r="H178" s="82"/>
    </row>
    <row r="179" spans="1:8" s="17" customFormat="1" x14ac:dyDescent="0.6">
      <c r="A179" s="17">
        <v>1913</v>
      </c>
      <c r="B179" s="47">
        <v>0.94299999999999995</v>
      </c>
      <c r="C179" s="47">
        <v>0.72881260000000003</v>
      </c>
      <c r="D179" s="47">
        <v>0.78779200000000005</v>
      </c>
      <c r="E179" s="47">
        <v>0.55445</v>
      </c>
      <c r="H179" s="82"/>
    </row>
    <row r="180" spans="1:8" s="17" customFormat="1" x14ac:dyDescent="0.6">
      <c r="A180" s="17">
        <v>1914</v>
      </c>
      <c r="B180" s="47">
        <v>0.85</v>
      </c>
      <c r="C180" s="47">
        <v>0.71039209999999997</v>
      </c>
      <c r="D180" s="47">
        <v>0.81386800000000004</v>
      </c>
      <c r="E180" s="47">
        <v>0.56023999999999996</v>
      </c>
      <c r="H180" s="82"/>
    </row>
    <row r="181" spans="1:8" s="17" customFormat="1" x14ac:dyDescent="0.6">
      <c r="A181" s="17">
        <v>1915</v>
      </c>
      <c r="B181" s="47">
        <v>0.83799999999999997</v>
      </c>
      <c r="C181" s="47">
        <v>0.70325700000000002</v>
      </c>
      <c r="D181" s="47">
        <v>0.83443199999999995</v>
      </c>
      <c r="E181" s="47">
        <v>0.56774999999999998</v>
      </c>
      <c r="H181" s="82"/>
    </row>
    <row r="182" spans="1:8" s="17" customFormat="1" x14ac:dyDescent="0.6">
      <c r="A182" s="17">
        <v>1916</v>
      </c>
      <c r="B182" s="47">
        <v>0.90100000000000002</v>
      </c>
      <c r="C182" s="47">
        <v>0.69695799999999997</v>
      </c>
      <c r="D182" s="47">
        <v>0.84609199999999996</v>
      </c>
      <c r="E182" s="47">
        <v>0.57399</v>
      </c>
      <c r="H182" s="82"/>
    </row>
    <row r="183" spans="1:8" s="17" customFormat="1" x14ac:dyDescent="0.6">
      <c r="A183" s="17">
        <v>1917</v>
      </c>
      <c r="B183" s="47">
        <v>0.95499999999999996</v>
      </c>
      <c r="C183" s="47">
        <v>0.69005490000000003</v>
      </c>
      <c r="D183" s="47">
        <v>0.84694000000000003</v>
      </c>
      <c r="E183" s="47">
        <v>0.57979999999999998</v>
      </c>
      <c r="H183" s="82"/>
    </row>
    <row r="184" spans="1:8" s="17" customFormat="1" x14ac:dyDescent="0.6">
      <c r="A184" s="17">
        <v>1918</v>
      </c>
      <c r="B184" s="47">
        <v>0.93600000000000005</v>
      </c>
      <c r="C184" s="47">
        <v>0.67765419999999998</v>
      </c>
      <c r="D184" s="47">
        <v>0.83443199999999995</v>
      </c>
      <c r="E184" s="47">
        <v>0.58548999999999995</v>
      </c>
      <c r="H184" s="82"/>
    </row>
    <row r="185" spans="1:8" s="17" customFormat="1" x14ac:dyDescent="0.6">
      <c r="A185" s="17">
        <v>1919</v>
      </c>
      <c r="B185" s="47">
        <v>0.80600000000000005</v>
      </c>
      <c r="C185" s="47">
        <v>0.67521690000000001</v>
      </c>
      <c r="D185" s="47">
        <v>0.80793199999999998</v>
      </c>
      <c r="E185" s="47">
        <v>0.59201999999999999</v>
      </c>
      <c r="H185" s="82"/>
    </row>
    <row r="186" spans="1:8" s="17" customFormat="1" x14ac:dyDescent="0.6">
      <c r="A186" s="17">
        <v>1920</v>
      </c>
      <c r="B186" s="47">
        <v>0.93200000000000005</v>
      </c>
      <c r="C186" s="47">
        <v>0.67348359999999996</v>
      </c>
      <c r="D186" s="47">
        <v>0.77422400000000002</v>
      </c>
      <c r="E186" s="47">
        <v>0.59745999999999999</v>
      </c>
      <c r="H186" s="82"/>
    </row>
    <row r="187" spans="1:8" s="17" customFormat="1" x14ac:dyDescent="0.6">
      <c r="A187" s="17">
        <v>1921</v>
      </c>
      <c r="B187" s="47">
        <v>0.80300000000000005</v>
      </c>
      <c r="C187" s="47">
        <v>0.72265279999999998</v>
      </c>
      <c r="D187" s="47">
        <v>0.74793600000000005</v>
      </c>
      <c r="E187" s="47">
        <v>0.60355999999999999</v>
      </c>
      <c r="H187" s="82"/>
    </row>
    <row r="188" spans="1:8" s="17" customFormat="1" x14ac:dyDescent="0.6">
      <c r="A188" s="17">
        <v>1922</v>
      </c>
      <c r="B188" s="47">
        <v>0.84499999999999997</v>
      </c>
      <c r="C188" s="47">
        <v>0.72593870000000005</v>
      </c>
      <c r="D188" s="47">
        <v>0.73182400000000003</v>
      </c>
      <c r="E188" s="47">
        <v>0.60865000000000002</v>
      </c>
      <c r="H188" s="82"/>
    </row>
    <row r="189" spans="1:8" s="17" customFormat="1" x14ac:dyDescent="0.6">
      <c r="A189" s="17">
        <v>1923</v>
      </c>
      <c r="B189" s="47">
        <v>0.97</v>
      </c>
      <c r="C189" s="47">
        <v>0.71228729999999996</v>
      </c>
      <c r="D189" s="47">
        <v>0.725464</v>
      </c>
      <c r="E189" s="47">
        <v>0.61445000000000005</v>
      </c>
      <c r="H189" s="82"/>
    </row>
    <row r="190" spans="1:8" s="17" customFormat="1" x14ac:dyDescent="0.6">
      <c r="A190" s="17">
        <v>1924</v>
      </c>
      <c r="B190" s="47">
        <v>0.96299999999999997</v>
      </c>
      <c r="C190" s="47">
        <v>0.71514429999999996</v>
      </c>
      <c r="D190" s="47">
        <v>0.72716000000000003</v>
      </c>
      <c r="E190" s="47">
        <v>0.61929000000000001</v>
      </c>
      <c r="H190" s="82"/>
    </row>
    <row r="191" spans="1:8" s="17" customFormat="1" x14ac:dyDescent="0.6">
      <c r="A191" s="17">
        <v>1925</v>
      </c>
      <c r="B191" s="47">
        <v>0.97499999999999998</v>
      </c>
      <c r="C191" s="47">
        <v>0.7177055</v>
      </c>
      <c r="D191" s="47">
        <v>0.73224800000000001</v>
      </c>
      <c r="E191" s="47">
        <v>0.62390000000000001</v>
      </c>
      <c r="H191" s="82"/>
    </row>
    <row r="192" spans="1:8" s="17" customFormat="1" x14ac:dyDescent="0.6">
      <c r="A192" s="17">
        <v>1926</v>
      </c>
      <c r="B192" s="47">
        <v>0.98299999999999998</v>
      </c>
      <c r="C192" s="47">
        <v>0.72211409999999998</v>
      </c>
      <c r="D192" s="47">
        <v>0.74454399999999998</v>
      </c>
      <c r="E192" s="47">
        <v>0.62817000000000001</v>
      </c>
      <c r="H192" s="82"/>
    </row>
    <row r="193" spans="1:8" s="17" customFormat="1" x14ac:dyDescent="0.6">
      <c r="A193" s="17">
        <v>1927</v>
      </c>
      <c r="B193" s="47">
        <v>1.0620000000000001</v>
      </c>
      <c r="C193" s="47">
        <v>0.72938970000000003</v>
      </c>
      <c r="D193" s="47">
        <v>0.76044400000000001</v>
      </c>
      <c r="E193" s="47">
        <v>0.63199000000000005</v>
      </c>
      <c r="H193" s="82"/>
    </row>
    <row r="194" spans="1:8" s="17" customFormat="1" x14ac:dyDescent="0.6">
      <c r="A194" s="17">
        <v>1928</v>
      </c>
      <c r="B194" s="47">
        <v>1.0649999999999999</v>
      </c>
      <c r="C194" s="47">
        <v>0.74479329999999999</v>
      </c>
      <c r="D194" s="47">
        <v>0.77846400000000004</v>
      </c>
      <c r="E194" s="47">
        <v>0.63549</v>
      </c>
      <c r="H194" s="82"/>
    </row>
    <row r="195" spans="1:8" s="17" customFormat="1" x14ac:dyDescent="0.6">
      <c r="A195" s="17">
        <v>1929</v>
      </c>
      <c r="B195" s="47">
        <v>1.145</v>
      </c>
      <c r="C195" s="47">
        <v>0.75453369999999997</v>
      </c>
      <c r="D195" s="47">
        <v>0.78948799999999997</v>
      </c>
      <c r="E195" s="47">
        <v>0.63805999999999996</v>
      </c>
      <c r="H195" s="82"/>
    </row>
    <row r="196" spans="1:8" s="17" customFormat="1" x14ac:dyDescent="0.6">
      <c r="A196" s="17">
        <v>1930</v>
      </c>
      <c r="B196" s="47">
        <v>1.0529999999999999</v>
      </c>
      <c r="C196" s="47">
        <v>0.76463320000000001</v>
      </c>
      <c r="D196" s="47">
        <v>0.79054800000000003</v>
      </c>
      <c r="E196" s="47">
        <v>0.64097000000000004</v>
      </c>
      <c r="H196" s="82"/>
    </row>
    <row r="197" spans="1:8" s="17" customFormat="1" x14ac:dyDescent="0.6">
      <c r="A197" s="17">
        <v>1931</v>
      </c>
      <c r="B197" s="47">
        <v>0.94</v>
      </c>
      <c r="C197" s="47">
        <v>0.77587360000000005</v>
      </c>
      <c r="D197" s="47">
        <v>0.78991199999999995</v>
      </c>
      <c r="E197" s="47">
        <v>0.64371</v>
      </c>
      <c r="H197" s="82"/>
    </row>
    <row r="198" spans="1:8" s="17" customFormat="1" x14ac:dyDescent="0.6">
      <c r="A198" s="17">
        <v>1932</v>
      </c>
      <c r="B198" s="47">
        <v>0.84699999999999998</v>
      </c>
      <c r="C198" s="47">
        <v>0.80451220000000001</v>
      </c>
      <c r="D198" s="47">
        <v>0.78842800000000002</v>
      </c>
      <c r="E198" s="47">
        <v>0.64483999999999997</v>
      </c>
      <c r="H198" s="82"/>
    </row>
    <row r="199" spans="1:8" s="17" customFormat="1" x14ac:dyDescent="0.6">
      <c r="A199" s="17">
        <v>1933</v>
      </c>
      <c r="B199" s="47">
        <v>0.89300000000000002</v>
      </c>
      <c r="C199" s="47">
        <v>0.80643229999999999</v>
      </c>
      <c r="D199" s="47">
        <v>0.78609600000000002</v>
      </c>
      <c r="E199" s="47">
        <v>0.64627999999999997</v>
      </c>
      <c r="H199" s="82"/>
    </row>
    <row r="200" spans="1:8" s="17" customFormat="1" x14ac:dyDescent="0.6">
      <c r="A200" s="17">
        <v>1934</v>
      </c>
      <c r="B200" s="47">
        <v>0.97299999999999998</v>
      </c>
      <c r="C200" s="47">
        <v>0.81092940000000002</v>
      </c>
      <c r="D200" s="47">
        <v>0.78206799999999999</v>
      </c>
      <c r="E200" s="47">
        <v>0.64712999999999998</v>
      </c>
      <c r="H200" s="82"/>
    </row>
    <row r="201" spans="1:8" s="17" customFormat="1" x14ac:dyDescent="0.6">
      <c r="A201" s="17">
        <v>1935</v>
      </c>
      <c r="B201" s="47">
        <v>1.0269999999999999</v>
      </c>
      <c r="C201" s="47">
        <v>0.81491440000000004</v>
      </c>
      <c r="D201" s="47">
        <v>0.77358800000000005</v>
      </c>
      <c r="E201" s="47">
        <v>0.64786999999999995</v>
      </c>
      <c r="H201" s="82"/>
    </row>
    <row r="202" spans="1:8" s="17" customFormat="1" x14ac:dyDescent="0.6">
      <c r="A202" s="17">
        <v>1936</v>
      </c>
      <c r="B202" s="47">
        <v>1.1299999999999999</v>
      </c>
      <c r="C202" s="47">
        <v>0.84792290000000003</v>
      </c>
      <c r="D202" s="47">
        <v>0.75768800000000003</v>
      </c>
      <c r="E202" s="47">
        <v>0.64785000000000004</v>
      </c>
      <c r="H202" s="82"/>
    </row>
    <row r="203" spans="1:8" s="17" customFormat="1" x14ac:dyDescent="0.6">
      <c r="A203" s="17">
        <v>1937</v>
      </c>
      <c r="B203" s="47">
        <v>1.2090000000000001</v>
      </c>
      <c r="C203" s="47">
        <v>0.85392080000000004</v>
      </c>
      <c r="D203" s="47">
        <v>0.73775999999999997</v>
      </c>
      <c r="E203" s="47">
        <v>0.64754999999999996</v>
      </c>
      <c r="H203" s="82"/>
    </row>
    <row r="204" spans="1:8" s="17" customFormat="1" x14ac:dyDescent="0.6">
      <c r="A204" s="17">
        <v>1938</v>
      </c>
      <c r="B204" s="47">
        <v>1.1419999999999999</v>
      </c>
      <c r="C204" s="47">
        <v>0.86369320000000005</v>
      </c>
      <c r="D204" s="47">
        <v>0.71338000000000001</v>
      </c>
      <c r="E204" s="47">
        <v>0.64685000000000004</v>
      </c>
      <c r="H204" s="82"/>
    </row>
    <row r="205" spans="1:8" s="17" customFormat="1" x14ac:dyDescent="0.6">
      <c r="A205" s="17">
        <v>1939</v>
      </c>
      <c r="B205" s="47">
        <v>1.1919999999999999</v>
      </c>
      <c r="C205" s="47">
        <v>0.86372899999999997</v>
      </c>
      <c r="D205" s="47">
        <v>0.67098000000000002</v>
      </c>
      <c r="E205" s="47">
        <v>0.64651000000000003</v>
      </c>
      <c r="H205" s="82"/>
    </row>
    <row r="206" spans="1:8" s="17" customFormat="1" x14ac:dyDescent="0.6">
      <c r="A206" s="17">
        <v>1940</v>
      </c>
      <c r="B206" s="47">
        <v>1.2989999999999999</v>
      </c>
      <c r="C206" s="47">
        <v>0.86418209999999995</v>
      </c>
      <c r="D206" s="47">
        <v>0.60610799999999998</v>
      </c>
      <c r="E206" s="47">
        <v>0.64661000000000002</v>
      </c>
      <c r="H206" s="82"/>
    </row>
    <row r="207" spans="1:8" s="17" customFormat="1" x14ac:dyDescent="0.6">
      <c r="A207" s="17">
        <v>1941</v>
      </c>
      <c r="B207" s="47">
        <v>1.3340000000000001</v>
      </c>
      <c r="C207" s="47">
        <v>0.80391179999999995</v>
      </c>
      <c r="D207" s="47">
        <v>0.52258000000000004</v>
      </c>
      <c r="E207" s="47">
        <v>0.64605999999999997</v>
      </c>
      <c r="H207" s="82"/>
    </row>
    <row r="208" spans="1:8" s="17" customFormat="1" x14ac:dyDescent="0.6">
      <c r="A208" s="17">
        <v>1942</v>
      </c>
      <c r="B208" s="47">
        <v>1.3420000000000001</v>
      </c>
      <c r="C208" s="47">
        <v>0.83896099999999996</v>
      </c>
      <c r="D208" s="47">
        <v>0.42930000000000001</v>
      </c>
      <c r="E208" s="47">
        <v>0.64670000000000005</v>
      </c>
      <c r="H208" s="82"/>
    </row>
    <row r="209" spans="1:8" s="17" customFormat="1" x14ac:dyDescent="0.6">
      <c r="A209" s="17">
        <v>1943</v>
      </c>
      <c r="B209" s="47">
        <v>1.391</v>
      </c>
      <c r="C209" s="47">
        <v>0.84663670000000002</v>
      </c>
      <c r="D209" s="47">
        <v>0.33389999999999997</v>
      </c>
      <c r="E209" s="47">
        <v>0.64768999999999999</v>
      </c>
      <c r="H209" s="82"/>
    </row>
    <row r="210" spans="1:8" s="17" customFormat="1" x14ac:dyDescent="0.6">
      <c r="A210" s="17">
        <v>1944</v>
      </c>
      <c r="B210" s="47">
        <v>1.383</v>
      </c>
      <c r="C210" s="47">
        <v>0.85593520000000001</v>
      </c>
      <c r="D210" s="47">
        <v>0.25927600000000001</v>
      </c>
      <c r="E210" s="47">
        <v>0.64970000000000006</v>
      </c>
      <c r="H210" s="82"/>
    </row>
    <row r="211" spans="1:8" s="17" customFormat="1" x14ac:dyDescent="0.6">
      <c r="A211" s="17">
        <v>1945</v>
      </c>
      <c r="B211" s="47">
        <v>1.1599999999999999</v>
      </c>
      <c r="C211" s="47">
        <v>0.86110770000000003</v>
      </c>
      <c r="D211" s="47">
        <v>0.21433199999999999</v>
      </c>
      <c r="E211" s="47">
        <v>0.65246999999999999</v>
      </c>
      <c r="H211" s="82"/>
    </row>
    <row r="212" spans="1:8" s="17" customFormat="1" x14ac:dyDescent="0.6">
      <c r="A212" s="17">
        <v>1946</v>
      </c>
      <c r="B212" s="47">
        <v>1.238</v>
      </c>
      <c r="C212" s="47">
        <v>0.93810389999999999</v>
      </c>
      <c r="D212" s="47">
        <v>0.203096</v>
      </c>
      <c r="E212" s="47">
        <v>0.65664999999999996</v>
      </c>
      <c r="H212" s="82"/>
    </row>
    <row r="213" spans="1:8" s="17" customFormat="1" x14ac:dyDescent="0.6">
      <c r="A213" s="17">
        <v>1947</v>
      </c>
      <c r="B213" s="47">
        <v>1.3919999999999999</v>
      </c>
      <c r="C213" s="47">
        <v>0.95940029999999998</v>
      </c>
      <c r="D213" s="47">
        <v>0.21496799999999999</v>
      </c>
      <c r="E213" s="47">
        <v>0.66217000000000004</v>
      </c>
      <c r="H213" s="82"/>
    </row>
    <row r="214" spans="1:8" s="17" customFormat="1" x14ac:dyDescent="0.6">
      <c r="A214" s="17">
        <v>1948</v>
      </c>
      <c r="B214" s="47">
        <v>1.4690000000000001</v>
      </c>
      <c r="C214" s="47">
        <v>1.0090171999999999</v>
      </c>
      <c r="D214" s="47">
        <v>0.249948</v>
      </c>
      <c r="E214" s="47">
        <v>0.66803999999999997</v>
      </c>
      <c r="H214" s="82"/>
    </row>
    <row r="215" spans="1:8" s="17" customFormat="1" x14ac:dyDescent="0.6">
      <c r="A215" s="17">
        <v>1949</v>
      </c>
      <c r="B215" s="47">
        <v>1.419</v>
      </c>
      <c r="C215" s="47">
        <v>1.0289978</v>
      </c>
      <c r="D215" s="47">
        <v>0.302948</v>
      </c>
      <c r="E215" s="47">
        <v>0.67615999999999998</v>
      </c>
      <c r="H215" s="82"/>
    </row>
    <row r="216" spans="1:8" s="17" customFormat="1" x14ac:dyDescent="0.6">
      <c r="A216" s="17">
        <v>1950</v>
      </c>
      <c r="B216" s="47">
        <v>1.63</v>
      </c>
      <c r="C216" s="47">
        <v>1.0535966999999999</v>
      </c>
      <c r="D216" s="47">
        <v>0.36209599999999997</v>
      </c>
      <c r="E216" s="47">
        <v>0.68508999999999998</v>
      </c>
      <c r="H216" s="82"/>
    </row>
    <row r="217" spans="1:8" s="17" customFormat="1" x14ac:dyDescent="0.6">
      <c r="A217" s="17">
        <v>1951</v>
      </c>
      <c r="B217" s="47">
        <v>1.7669999999999999</v>
      </c>
      <c r="C217" s="47">
        <v>1.287609</v>
      </c>
      <c r="D217" s="47">
        <v>0.41848800000000003</v>
      </c>
      <c r="E217" s="47">
        <v>0.69466000000000006</v>
      </c>
      <c r="H217" s="82"/>
    </row>
    <row r="218" spans="1:8" s="17" customFormat="1" x14ac:dyDescent="0.6">
      <c r="A218" s="17">
        <v>1952</v>
      </c>
      <c r="B218" s="47">
        <v>1.7949999999999999</v>
      </c>
      <c r="C218" s="47">
        <v>1.399923</v>
      </c>
      <c r="D218" s="47">
        <v>0.47933199999999998</v>
      </c>
      <c r="E218" s="47">
        <v>0.70679999999999998</v>
      </c>
      <c r="H218" s="82"/>
    </row>
    <row r="219" spans="1:8" s="17" customFormat="1" x14ac:dyDescent="0.6">
      <c r="A219" s="17">
        <v>1953</v>
      </c>
      <c r="B219" s="47">
        <v>1.841</v>
      </c>
      <c r="C219" s="47">
        <v>1.3801413</v>
      </c>
      <c r="D219" s="47">
        <v>0.54738399999999998</v>
      </c>
      <c r="E219" s="47">
        <v>0.71928000000000003</v>
      </c>
      <c r="H219" s="82"/>
    </row>
    <row r="220" spans="1:8" s="17" customFormat="1" x14ac:dyDescent="0.6">
      <c r="A220" s="17">
        <v>1954</v>
      </c>
      <c r="B220" s="47">
        <v>1.865</v>
      </c>
      <c r="C220" s="47">
        <v>1.4323748000000001</v>
      </c>
      <c r="D220" s="47">
        <v>0.62200800000000001</v>
      </c>
      <c r="E220" s="47">
        <v>0.73368999999999995</v>
      </c>
      <c r="H220" s="82"/>
    </row>
    <row r="221" spans="1:8" s="17" customFormat="1" x14ac:dyDescent="0.6">
      <c r="A221" s="17">
        <v>1955</v>
      </c>
      <c r="B221" s="47">
        <v>2.0419999999999998</v>
      </c>
      <c r="C221" s="47">
        <v>1.4808446</v>
      </c>
      <c r="D221" s="47">
        <v>0.69917600000000002</v>
      </c>
      <c r="E221" s="47">
        <v>0.74934000000000001</v>
      </c>
      <c r="H221" s="82"/>
    </row>
    <row r="222" spans="1:8" s="17" customFormat="1" x14ac:dyDescent="0.6">
      <c r="A222" s="17">
        <v>1956</v>
      </c>
      <c r="B222" s="47">
        <v>2.177</v>
      </c>
      <c r="C222" s="47">
        <v>1.5065268000000001</v>
      </c>
      <c r="D222" s="47">
        <v>0.77443600000000001</v>
      </c>
      <c r="E222" s="47">
        <v>0.76658000000000004</v>
      </c>
      <c r="H222" s="82"/>
    </row>
    <row r="223" spans="1:8" s="17" customFormat="1" x14ac:dyDescent="0.6">
      <c r="A223" s="17">
        <v>1957</v>
      </c>
      <c r="B223" s="47">
        <v>2.27</v>
      </c>
      <c r="C223" s="47">
        <v>1.5246382999999999</v>
      </c>
      <c r="D223" s="47">
        <v>0.86983600000000005</v>
      </c>
      <c r="E223" s="47">
        <v>0.78593000000000002</v>
      </c>
      <c r="H223" s="82"/>
    </row>
    <row r="224" spans="1:8" s="17" customFormat="1" x14ac:dyDescent="0.6">
      <c r="A224" s="17">
        <v>1958</v>
      </c>
      <c r="B224" s="47">
        <v>2.33</v>
      </c>
      <c r="C224" s="47">
        <v>1.5605785000000001</v>
      </c>
      <c r="D224" s="47">
        <v>1.01972</v>
      </c>
      <c r="E224" s="47">
        <v>0.80562999999999996</v>
      </c>
      <c r="H224" s="82"/>
    </row>
    <row r="225" spans="1:8" s="17" customFormat="1" x14ac:dyDescent="0.6">
      <c r="A225" s="17">
        <v>1959</v>
      </c>
      <c r="B225" s="47">
        <v>2.4540000000000002</v>
      </c>
      <c r="C225" s="47">
        <v>1.4727759</v>
      </c>
      <c r="D225" s="47">
        <v>1.1746920000000001</v>
      </c>
      <c r="E225" s="47">
        <v>0.82738999999999996</v>
      </c>
      <c r="H225" s="82"/>
    </row>
    <row r="226" spans="1:8" s="17" customFormat="1" x14ac:dyDescent="0.6">
      <c r="A226" s="17">
        <v>1960</v>
      </c>
      <c r="B226" s="47">
        <v>2.569</v>
      </c>
      <c r="C226" s="47">
        <v>1.4606345000000001</v>
      </c>
      <c r="D226" s="47">
        <v>1.309736</v>
      </c>
      <c r="E226" s="47">
        <v>0.84979000000000005</v>
      </c>
      <c r="H226" s="82"/>
    </row>
    <row r="227" spans="1:8" s="17" customFormat="1" x14ac:dyDescent="0.6">
      <c r="A227" s="17">
        <v>1961</v>
      </c>
      <c r="B227" s="47">
        <v>2.58</v>
      </c>
      <c r="C227" s="47">
        <v>1.5302309999999999</v>
      </c>
      <c r="D227" s="47">
        <v>1.43418</v>
      </c>
      <c r="E227" s="47">
        <v>0.87278</v>
      </c>
      <c r="H227" s="82"/>
    </row>
    <row r="228" spans="1:8" s="17" customFormat="1" x14ac:dyDescent="0.6">
      <c r="A228" s="17">
        <v>1962</v>
      </c>
      <c r="B228" s="47">
        <v>2.6859999999999999</v>
      </c>
      <c r="C228" s="47">
        <v>1.5198038</v>
      </c>
      <c r="D228" s="47">
        <v>1.54972</v>
      </c>
      <c r="E228" s="47">
        <v>0.89602000000000004</v>
      </c>
      <c r="H228" s="82"/>
    </row>
    <row r="229" spans="1:8" s="17" customFormat="1" x14ac:dyDescent="0.6">
      <c r="A229" s="17">
        <v>1963</v>
      </c>
      <c r="B229" s="47">
        <v>2.8330000000000002</v>
      </c>
      <c r="C229" s="47">
        <v>1.5262845</v>
      </c>
      <c r="D229" s="47">
        <v>1.6584760000000001</v>
      </c>
      <c r="E229" s="47">
        <v>0.91952999999999996</v>
      </c>
      <c r="H229" s="82"/>
    </row>
    <row r="230" spans="1:8" s="17" customFormat="1" x14ac:dyDescent="0.6">
      <c r="A230" s="17">
        <v>1964</v>
      </c>
      <c r="B230" s="47">
        <v>2.9950000000000001</v>
      </c>
      <c r="C230" s="47">
        <v>1.5173337</v>
      </c>
      <c r="D230" s="47">
        <v>1.76172</v>
      </c>
      <c r="E230" s="47">
        <v>0.94401000000000002</v>
      </c>
      <c r="H230" s="82"/>
    </row>
    <row r="231" spans="1:8" s="17" customFormat="1" x14ac:dyDescent="0.6">
      <c r="A231" s="17">
        <v>1965</v>
      </c>
      <c r="B231" s="47">
        <v>3.13</v>
      </c>
      <c r="C231" s="47">
        <v>1.5484720999999999</v>
      </c>
      <c r="D231" s="47">
        <v>1.860724</v>
      </c>
      <c r="E231" s="47">
        <v>0.97316999999999998</v>
      </c>
      <c r="H231"/>
    </row>
    <row r="232" spans="1:8" s="17" customFormat="1" x14ac:dyDescent="0.6">
      <c r="A232" s="17">
        <v>1966</v>
      </c>
      <c r="B232" s="47">
        <v>3.2879999999999998</v>
      </c>
      <c r="C232" s="47">
        <v>1.5508256</v>
      </c>
      <c r="D232" s="47">
        <v>1.9563360000000001</v>
      </c>
      <c r="E232" s="47">
        <v>1.0051699999999999</v>
      </c>
      <c r="H232" s="82"/>
    </row>
    <row r="233" spans="1:8" s="17" customFormat="1" x14ac:dyDescent="0.6">
      <c r="A233" s="17">
        <v>1967</v>
      </c>
      <c r="B233" s="47">
        <v>3.3929999999999998</v>
      </c>
      <c r="C233" s="47">
        <v>1.5948990000000001</v>
      </c>
      <c r="D233" s="47">
        <v>2.0487679999999999</v>
      </c>
      <c r="E233" s="47">
        <v>1.04097</v>
      </c>
      <c r="H233" s="82"/>
    </row>
    <row r="234" spans="1:8" s="17" customFormat="1" x14ac:dyDescent="0.6">
      <c r="A234" s="17">
        <v>1968</v>
      </c>
      <c r="B234" s="47">
        <v>3.5659999999999998</v>
      </c>
      <c r="C234" s="47">
        <v>1.5460563</v>
      </c>
      <c r="D234" s="47">
        <v>2.13802</v>
      </c>
      <c r="E234" s="47">
        <v>1.07968</v>
      </c>
      <c r="H234" s="82"/>
    </row>
    <row r="235" spans="1:8" s="17" customFormat="1" x14ac:dyDescent="0.6">
      <c r="A235" s="17">
        <v>1969</v>
      </c>
      <c r="B235" s="47">
        <v>3.78</v>
      </c>
      <c r="C235" s="47">
        <v>1.5427740999999999</v>
      </c>
      <c r="D235" s="47">
        <v>2.225152</v>
      </c>
      <c r="E235" s="47">
        <v>1.1188100000000001</v>
      </c>
      <c r="H235" s="82"/>
    </row>
    <row r="236" spans="1:8" s="17" customFormat="1" x14ac:dyDescent="0.6">
      <c r="A236" s="17">
        <v>1970</v>
      </c>
      <c r="B236" s="47">
        <v>4.0529999999999999</v>
      </c>
      <c r="C236" s="47">
        <v>1.5310014000000001</v>
      </c>
      <c r="D236" s="47">
        <v>2.309952</v>
      </c>
      <c r="E236" s="47">
        <v>1.1587000000000001</v>
      </c>
      <c r="H236" s="82"/>
    </row>
    <row r="237" spans="1:8" s="17" customFormat="1" x14ac:dyDescent="0.6">
      <c r="A237" s="17">
        <v>1971</v>
      </c>
      <c r="B237" s="47">
        <v>4.2080000000000002</v>
      </c>
      <c r="C237" s="47">
        <v>1.4047031000000001</v>
      </c>
      <c r="D237" s="47">
        <v>2.39242</v>
      </c>
      <c r="E237" s="47">
        <v>1.1976500000000001</v>
      </c>
      <c r="H237" s="82"/>
    </row>
    <row r="238" spans="1:8" s="17" customFormat="1" x14ac:dyDescent="0.6">
      <c r="A238" s="17">
        <v>1972</v>
      </c>
      <c r="B238" s="47">
        <v>4.3760000000000003</v>
      </c>
      <c r="C238" s="47">
        <v>1.3261335999999999</v>
      </c>
      <c r="D238" s="47">
        <v>2.4729800000000002</v>
      </c>
      <c r="E238" s="47">
        <v>1.2377800000000001</v>
      </c>
      <c r="H238" s="82"/>
    </row>
    <row r="239" spans="1:8" s="17" customFormat="1" x14ac:dyDescent="0.6">
      <c r="A239" s="17">
        <v>1973</v>
      </c>
      <c r="B239" s="47">
        <v>4.6139999999999999</v>
      </c>
      <c r="C239" s="47">
        <v>1.3175873</v>
      </c>
      <c r="D239" s="47">
        <v>2.5512079999999999</v>
      </c>
      <c r="E239" s="47">
        <v>1.2771399999999999</v>
      </c>
      <c r="H239" s="82"/>
    </row>
    <row r="240" spans="1:8" s="17" customFormat="1" x14ac:dyDescent="0.6">
      <c r="A240" s="17">
        <v>1974</v>
      </c>
      <c r="B240" s="47">
        <v>4.6230000000000002</v>
      </c>
      <c r="C240" s="47">
        <v>1.2897675</v>
      </c>
      <c r="D240" s="47">
        <v>2.6271040000000001</v>
      </c>
      <c r="E240" s="47">
        <v>1.3148200000000001</v>
      </c>
      <c r="H240" s="82"/>
    </row>
    <row r="241" spans="1:8" s="17" customFormat="1" x14ac:dyDescent="0.6">
      <c r="A241" s="17">
        <v>1975</v>
      </c>
      <c r="B241" s="47">
        <v>4.5960000000000001</v>
      </c>
      <c r="C241" s="47">
        <v>1.3024157999999999</v>
      </c>
      <c r="D241" s="47">
        <v>2.7000320000000002</v>
      </c>
      <c r="E241" s="47">
        <v>1.3526100000000001</v>
      </c>
      <c r="H241" s="82"/>
    </row>
    <row r="242" spans="1:8" s="17" customFormat="1" x14ac:dyDescent="0.6">
      <c r="A242" s="17">
        <v>1976</v>
      </c>
      <c r="B242" s="47">
        <v>4.8639999999999999</v>
      </c>
      <c r="C242" s="47">
        <v>1.3194059</v>
      </c>
      <c r="D242" s="47">
        <v>2.7702040000000001</v>
      </c>
      <c r="E242" s="47">
        <v>1.3922000000000001</v>
      </c>
      <c r="H242" s="82"/>
    </row>
    <row r="243" spans="1:8" s="17" customFormat="1" x14ac:dyDescent="0.6">
      <c r="A243" s="17">
        <v>1977</v>
      </c>
      <c r="B243" s="47">
        <v>5.0259999999999998</v>
      </c>
      <c r="C243" s="47">
        <v>1.3512792</v>
      </c>
      <c r="D243" s="47">
        <v>2.8369840000000002</v>
      </c>
      <c r="E243" s="47">
        <v>1.4350400000000001</v>
      </c>
      <c r="H243" s="82"/>
    </row>
    <row r="244" spans="1:8" s="17" customFormat="1" x14ac:dyDescent="0.6">
      <c r="A244" s="17">
        <v>1978</v>
      </c>
      <c r="B244" s="47">
        <v>5.0869999999999997</v>
      </c>
      <c r="C244" s="47">
        <v>1.2985150999999999</v>
      </c>
      <c r="D244" s="47">
        <v>2.898676</v>
      </c>
      <c r="E244" s="47">
        <v>1.4793099999999999</v>
      </c>
      <c r="H244" s="82"/>
    </row>
    <row r="245" spans="1:8" s="17" customFormat="1" x14ac:dyDescent="0.6">
      <c r="A245" s="17">
        <v>1979</v>
      </c>
      <c r="B245" s="47">
        <v>5.3689999999999998</v>
      </c>
      <c r="C245" s="47">
        <v>1.2515593</v>
      </c>
      <c r="D245" s="47">
        <v>2.954644</v>
      </c>
      <c r="E245" s="47">
        <v>1.5231399999999999</v>
      </c>
      <c r="H245" s="82"/>
    </row>
    <row r="246" spans="1:8" s="17" customFormat="1" x14ac:dyDescent="0.6">
      <c r="A246" s="17">
        <v>1980</v>
      </c>
      <c r="B246" s="47">
        <v>5.3129999999999997</v>
      </c>
      <c r="C246" s="47">
        <v>1.2433824</v>
      </c>
      <c r="D246" s="47">
        <v>3.0036160000000001</v>
      </c>
      <c r="E246" s="47">
        <v>1.5653600000000001</v>
      </c>
      <c r="H246" s="82"/>
    </row>
    <row r="247" spans="1:8" s="17" customFormat="1" x14ac:dyDescent="0.6">
      <c r="A247" s="17">
        <v>1981</v>
      </c>
      <c r="B247" s="47">
        <v>5.1509999999999998</v>
      </c>
      <c r="C247" s="47">
        <v>1.2520549000000001</v>
      </c>
      <c r="D247" s="47">
        <v>3.04644</v>
      </c>
      <c r="E247" s="47">
        <v>1.6043700000000001</v>
      </c>
      <c r="H247" s="82"/>
    </row>
    <row r="248" spans="1:8" s="17" customFormat="1" x14ac:dyDescent="0.6">
      <c r="A248" s="17">
        <v>1982</v>
      </c>
      <c r="B248" s="47">
        <v>5.1109999999999998</v>
      </c>
      <c r="C248" s="47">
        <v>1.2573836</v>
      </c>
      <c r="D248" s="47">
        <v>3.0839639999999999</v>
      </c>
      <c r="E248" s="47">
        <v>1.6432899999999999</v>
      </c>
      <c r="H248" s="82"/>
    </row>
    <row r="249" spans="1:8" s="17" customFormat="1" x14ac:dyDescent="0.6">
      <c r="A249" s="17">
        <v>1983</v>
      </c>
      <c r="B249" s="47">
        <v>5.093</v>
      </c>
      <c r="C249" s="47">
        <v>1.4321564</v>
      </c>
      <c r="D249" s="47">
        <v>3.1176720000000002</v>
      </c>
      <c r="E249" s="47">
        <v>1.6818200000000001</v>
      </c>
      <c r="H249" s="82"/>
    </row>
    <row r="250" spans="1:8" s="17" customFormat="1" x14ac:dyDescent="0.6">
      <c r="A250" s="17">
        <v>1984</v>
      </c>
      <c r="B250" s="47">
        <v>5.2779999999999996</v>
      </c>
      <c r="C250" s="47">
        <v>1.46034</v>
      </c>
      <c r="D250" s="47">
        <v>3.1479879999999998</v>
      </c>
      <c r="E250" s="47">
        <v>1.72027</v>
      </c>
      <c r="H250" s="82"/>
    </row>
    <row r="251" spans="1:8" s="17" customFormat="1" x14ac:dyDescent="0.6">
      <c r="A251" s="17">
        <v>1985</v>
      </c>
      <c r="B251" s="47">
        <v>5.4379999999999997</v>
      </c>
      <c r="C251" s="47">
        <v>1.4988356</v>
      </c>
      <c r="D251" s="47">
        <v>3.1742759999999999</v>
      </c>
      <c r="E251" s="47">
        <v>1.75871</v>
      </c>
      <c r="H251" s="82"/>
    </row>
    <row r="252" spans="1:8" s="17" customFormat="1" x14ac:dyDescent="0.6">
      <c r="A252" s="17">
        <v>1986</v>
      </c>
      <c r="B252" s="47">
        <v>5.6059999999999999</v>
      </c>
      <c r="C252" s="47">
        <v>1.5291870000000001</v>
      </c>
      <c r="D252" s="47">
        <v>3.1967479999999999</v>
      </c>
      <c r="E252" s="47">
        <v>1.7954600000000001</v>
      </c>
      <c r="H252" s="82"/>
    </row>
    <row r="253" spans="1:8" s="17" customFormat="1" x14ac:dyDescent="0.6">
      <c r="A253" s="17">
        <v>1987</v>
      </c>
      <c r="B253" s="47">
        <v>5.75</v>
      </c>
      <c r="C253" s="47">
        <v>1.5147714999999999</v>
      </c>
      <c r="D253" s="47">
        <v>3.2156159999999998</v>
      </c>
      <c r="E253" s="47">
        <v>1.82985</v>
      </c>
      <c r="H253" s="82"/>
    </row>
    <row r="254" spans="1:8" s="17" customFormat="1" x14ac:dyDescent="0.6">
      <c r="A254" s="17">
        <v>1988</v>
      </c>
      <c r="B254" s="47">
        <v>5.9630000000000001</v>
      </c>
      <c r="C254" s="47">
        <v>1.5141773000000001</v>
      </c>
      <c r="D254" s="47">
        <v>3.23088</v>
      </c>
      <c r="E254" s="47">
        <v>1.8592</v>
      </c>
      <c r="H254" s="82"/>
    </row>
    <row r="255" spans="1:8" s="17" customFormat="1" x14ac:dyDescent="0.6">
      <c r="A255" s="17">
        <v>1989</v>
      </c>
      <c r="B255" s="47">
        <v>6.0940000000000003</v>
      </c>
      <c r="C255" s="47">
        <v>1.5312021</v>
      </c>
      <c r="D255" s="47">
        <v>3.24254</v>
      </c>
      <c r="E255" s="47">
        <v>1.87975</v>
      </c>
      <c r="H255" s="82"/>
    </row>
    <row r="256" spans="1:8" s="17" customFormat="1" x14ac:dyDescent="0.6">
      <c r="A256" s="17">
        <v>1990</v>
      </c>
      <c r="B256" s="47">
        <v>6.1210000000000004</v>
      </c>
      <c r="C256" s="47">
        <v>1.4442218</v>
      </c>
      <c r="D256" s="47">
        <v>3.251868</v>
      </c>
      <c r="E256" s="47">
        <v>1.89245</v>
      </c>
      <c r="H256" s="82"/>
    </row>
    <row r="257" spans="1:8" s="17" customFormat="1" x14ac:dyDescent="0.6">
      <c r="A257" s="17">
        <v>1991</v>
      </c>
      <c r="B257" s="47">
        <v>6.1980000000000004</v>
      </c>
      <c r="C257" s="47">
        <v>1.6358689</v>
      </c>
      <c r="D257" s="47">
        <v>3.2614079999999999</v>
      </c>
      <c r="E257" s="47">
        <v>1.9008700000000001</v>
      </c>
      <c r="H257" s="82"/>
    </row>
    <row r="258" spans="1:8" s="17" customFormat="1" x14ac:dyDescent="0.6">
      <c r="A258" s="17">
        <v>1992</v>
      </c>
      <c r="B258" s="47">
        <v>6.1360000000000001</v>
      </c>
      <c r="C258" s="47">
        <v>1.6820379000000001</v>
      </c>
      <c r="D258" s="47">
        <v>3.2734920000000001</v>
      </c>
      <c r="E258" s="47">
        <v>1.90893</v>
      </c>
      <c r="H258" s="82"/>
    </row>
    <row r="259" spans="1:8" s="17" customFormat="1" x14ac:dyDescent="0.6">
      <c r="A259" s="17">
        <v>1993</v>
      </c>
      <c r="B259" s="47">
        <v>6.133</v>
      </c>
      <c r="C259" s="47">
        <v>1.5457908</v>
      </c>
      <c r="D259" s="47">
        <v>3.2896040000000002</v>
      </c>
      <c r="E259" s="47">
        <v>1.92313</v>
      </c>
      <c r="H259" s="82"/>
    </row>
    <row r="260" spans="1:8" s="17" customFormat="1" x14ac:dyDescent="0.6">
      <c r="A260" s="17">
        <v>1994</v>
      </c>
      <c r="B260" s="47">
        <v>6.2409999999999997</v>
      </c>
      <c r="C260" s="47">
        <v>1.5028060999999999</v>
      </c>
      <c r="D260" s="47">
        <v>3.3105920000000002</v>
      </c>
      <c r="E260" s="47">
        <v>1.9466000000000001</v>
      </c>
      <c r="H260" s="82"/>
    </row>
    <row r="261" spans="1:8" s="17" customFormat="1" x14ac:dyDescent="0.6">
      <c r="A261" s="17">
        <v>1995</v>
      </c>
      <c r="B261" s="47">
        <v>6.3739999999999997</v>
      </c>
      <c r="C261" s="47">
        <v>1.4851806000000001</v>
      </c>
      <c r="D261" s="47">
        <v>3.3351839999999999</v>
      </c>
      <c r="E261" s="47">
        <v>1.97837</v>
      </c>
      <c r="H261" s="82"/>
    </row>
    <row r="262" spans="1:8" s="17" customFormat="1" x14ac:dyDescent="0.6">
      <c r="A262" s="17">
        <v>1996</v>
      </c>
      <c r="B262" s="47">
        <v>6.524</v>
      </c>
      <c r="C262" s="47">
        <v>1.4693037</v>
      </c>
      <c r="D262" s="47">
        <v>3.361472</v>
      </c>
      <c r="E262" s="47">
        <v>2.0146700000000002</v>
      </c>
      <c r="H262" s="82"/>
    </row>
    <row r="263" spans="1:8" s="17" customFormat="1" x14ac:dyDescent="0.6">
      <c r="A263" s="17">
        <v>1997</v>
      </c>
      <c r="B263" s="47">
        <v>6.6239999999999997</v>
      </c>
      <c r="C263" s="47">
        <v>1.4470632999999999</v>
      </c>
      <c r="D263" s="47">
        <v>3.3875479999999998</v>
      </c>
      <c r="E263" s="47">
        <v>2.0538500000000002</v>
      </c>
      <c r="H263" s="82"/>
    </row>
    <row r="264" spans="1:8" s="17" customFormat="1" x14ac:dyDescent="0.6">
      <c r="A264" s="17">
        <v>1998</v>
      </c>
      <c r="B264" s="47">
        <v>6.61</v>
      </c>
      <c r="C264" s="47">
        <v>1.4343834</v>
      </c>
      <c r="D264" s="47">
        <v>3.4119280000000001</v>
      </c>
      <c r="E264" s="47">
        <v>2.0934499999999998</v>
      </c>
      <c r="H264" s="82"/>
    </row>
    <row r="265" spans="1:8" s="17" customFormat="1" x14ac:dyDescent="0.6">
      <c r="A265" s="17">
        <v>1999</v>
      </c>
      <c r="B265" s="47">
        <v>6.5970000000000004</v>
      </c>
      <c r="C265" s="47">
        <v>1.3967126000000001</v>
      </c>
      <c r="D265" s="47">
        <v>3.4329160000000001</v>
      </c>
      <c r="E265" s="47">
        <v>2.1316700000000002</v>
      </c>
      <c r="H265" s="82"/>
    </row>
    <row r="266" spans="1:8" s="17" customFormat="1" x14ac:dyDescent="0.6">
      <c r="A266" s="17">
        <v>2000</v>
      </c>
      <c r="B266" s="47">
        <v>6.7629999999999999</v>
      </c>
      <c r="C266" s="47">
        <v>1.4116820000000001</v>
      </c>
      <c r="D266" s="47">
        <v>3.4490280000000002</v>
      </c>
      <c r="E266" s="47">
        <v>2.1699000000000002</v>
      </c>
      <c r="H266" s="82"/>
    </row>
    <row r="267" spans="1:8" s="17" customFormat="1" x14ac:dyDescent="0.6">
      <c r="A267" s="17">
        <v>2001</v>
      </c>
      <c r="B267" s="47">
        <v>6.9290000000000003</v>
      </c>
      <c r="C267" s="47">
        <v>1.2282911000000001</v>
      </c>
      <c r="D267" s="47">
        <v>3.461112</v>
      </c>
      <c r="E267" s="47">
        <v>2.20878</v>
      </c>
      <c r="H267" s="82"/>
    </row>
    <row r="268" spans="1:8" s="17" customFormat="1" x14ac:dyDescent="0.6">
      <c r="A268" s="17">
        <v>2002</v>
      </c>
      <c r="B268" s="47">
        <v>6.992</v>
      </c>
      <c r="C268" s="47">
        <v>1.0590755999999999</v>
      </c>
      <c r="D268" s="47">
        <v>3.4693800000000001</v>
      </c>
      <c r="E268" s="47">
        <v>2.2499099999999999</v>
      </c>
      <c r="H268" s="82"/>
    </row>
    <row r="269" spans="1:8" s="17" customFormat="1" x14ac:dyDescent="0.6">
      <c r="A269" s="17">
        <v>2003</v>
      </c>
      <c r="B269" s="47">
        <v>7.4050000000000002</v>
      </c>
      <c r="C269" s="47">
        <v>1.0315677000000001</v>
      </c>
      <c r="D269" s="47">
        <v>3.4740440000000001</v>
      </c>
      <c r="E269" s="47">
        <v>2.2926099999999998</v>
      </c>
      <c r="H269" s="82"/>
    </row>
    <row r="270" spans="1:8" s="17" customFormat="1" x14ac:dyDescent="0.6">
      <c r="A270" s="17">
        <v>2004</v>
      </c>
      <c r="B270" s="47">
        <v>7.7839999999999998</v>
      </c>
      <c r="C270" s="47">
        <v>1.0046558999999999</v>
      </c>
      <c r="D270" s="47">
        <v>3.4755280000000002</v>
      </c>
      <c r="E270" s="47">
        <v>2.3342399999999999</v>
      </c>
      <c r="H270" s="82"/>
    </row>
    <row r="271" spans="1:8" s="17" customFormat="1" x14ac:dyDescent="0.6">
      <c r="A271" s="17">
        <v>2005</v>
      </c>
      <c r="B271" s="47">
        <v>8.0760000000000005</v>
      </c>
      <c r="C271" s="47">
        <v>0.99110750000000003</v>
      </c>
      <c r="D271" s="47"/>
      <c r="E271" s="47">
        <v>2.37296</v>
      </c>
      <c r="H271" s="21"/>
    </row>
    <row r="272" spans="1:8" s="17" customFormat="1" x14ac:dyDescent="0.6">
      <c r="A272" s="17">
        <v>2006</v>
      </c>
      <c r="B272" s="47">
        <v>8.3629999999999995</v>
      </c>
      <c r="C272" s="47">
        <v>0.99205259999999995</v>
      </c>
      <c r="D272" s="47"/>
      <c r="E272" s="47">
        <v>2.4077500000000001</v>
      </c>
      <c r="H272" s="21"/>
    </row>
    <row r="273" spans="1:8" s="17" customFormat="1" x14ac:dyDescent="0.6">
      <c r="A273" s="17">
        <v>2007</v>
      </c>
      <c r="B273" s="47">
        <v>8.532</v>
      </c>
      <c r="C273" s="47">
        <v>0.93969829999999999</v>
      </c>
      <c r="D273" s="47"/>
      <c r="E273" s="47">
        <v>2.4392499999999999</v>
      </c>
      <c r="H273" s="21"/>
    </row>
    <row r="274" spans="1:8" s="17" customFormat="1" x14ac:dyDescent="0.6">
      <c r="A274" s="17">
        <v>2008</v>
      </c>
      <c r="B274" s="47">
        <v>8.74</v>
      </c>
      <c r="C274" s="47">
        <v>0.92600470000000001</v>
      </c>
      <c r="D274" s="47"/>
      <c r="E274" s="47">
        <v>2.46868</v>
      </c>
      <c r="H274" s="21"/>
    </row>
    <row r="275" spans="1:8" s="17" customFormat="1" x14ac:dyDescent="0.6">
      <c r="A275" s="17">
        <v>2009</v>
      </c>
      <c r="B275" s="47">
        <v>8.6999999999999993</v>
      </c>
      <c r="C275" s="47">
        <v>0.86747759999999996</v>
      </c>
      <c r="D275" s="47"/>
      <c r="E275" s="47">
        <v>2.4980500000000001</v>
      </c>
      <c r="H275" s="21"/>
    </row>
    <row r="276" spans="1:8" s="17" customFormat="1" x14ac:dyDescent="0.6">
      <c r="A276" s="17">
        <v>2010</v>
      </c>
      <c r="B276" s="47">
        <v>9.14</v>
      </c>
      <c r="C276" s="47">
        <v>0.85464549999999995</v>
      </c>
      <c r="D276" s="47"/>
      <c r="E276" s="47">
        <v>2.5262199999999999</v>
      </c>
      <c r="H276" s="21"/>
    </row>
    <row r="277" spans="1:8" s="17" customFormat="1" x14ac:dyDescent="0.6">
      <c r="A277" s="17">
        <v>2011</v>
      </c>
      <c r="B277" s="47">
        <v>9.4489999999999998</v>
      </c>
      <c r="C277" s="47"/>
      <c r="D277" s="47"/>
      <c r="E277" s="47"/>
      <c r="H277" s="21"/>
    </row>
    <row r="278" spans="1:8" s="17" customFormat="1" x14ac:dyDescent="0.6">
      <c r="A278" s="17">
        <v>2012</v>
      </c>
      <c r="B278" s="47">
        <v>9.57502550596441</v>
      </c>
      <c r="C278" s="47"/>
      <c r="D278" s="47"/>
      <c r="E278" s="47"/>
      <c r="H278" s="21"/>
    </row>
    <row r="279" spans="1:8" s="17" customFormat="1" x14ac:dyDescent="0.6">
      <c r="A279" s="17">
        <v>2013</v>
      </c>
      <c r="B279" s="47">
        <v>9.73503395772555</v>
      </c>
      <c r="C279" s="47"/>
      <c r="D279" s="47"/>
      <c r="E279" s="47"/>
      <c r="H279" s="21"/>
    </row>
    <row r="280" spans="1:8" s="17" customFormat="1" x14ac:dyDescent="0.6">
      <c r="A280" s="17">
        <v>2014</v>
      </c>
      <c r="B280" s="47">
        <v>9.7952113815963209</v>
      </c>
      <c r="C280" s="47"/>
      <c r="D280" s="47"/>
      <c r="E280" s="47"/>
      <c r="H280" s="21"/>
    </row>
  </sheetData>
  <hyperlinks>
    <hyperlink ref="B11" r:id="rId1" xr:uid="{00000000-0004-0000-0600-000000000000}"/>
  </hyperlinks>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Tom K</cp:lastModifiedBy>
  <cp:revision>0</cp:revision>
  <cp:lastPrinted>2012-08-21T14:35:37Z</cp:lastPrinted>
  <dcterms:created xsi:type="dcterms:W3CDTF">2012-07-23T15:03:57Z</dcterms:created>
  <dcterms:modified xsi:type="dcterms:W3CDTF">2018-05-07T14:03:15Z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