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740" yWindow="-440" windowWidth="25600" windowHeight="14080" tabRatio="809" activeTab="5"/>
  </bookViews>
  <sheets>
    <sheet name="algorithm" sheetId="21" r:id="rId1"/>
    <sheet name="datasize" sheetId="23" r:id="rId2"/>
    <sheet name="resource" sheetId="26" r:id="rId3"/>
    <sheet name="workflowsize" sheetId="27" r:id="rId4"/>
    <sheet name="VC" sheetId="28" r:id="rId5"/>
    <sheet name="metrics" sheetId="2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4" i="21" l="1"/>
  <c r="I54" i="21"/>
  <c r="H53" i="21"/>
  <c r="I53" i="21"/>
  <c r="G54" i="21"/>
  <c r="G53" i="21"/>
  <c r="H52" i="21"/>
  <c r="I52" i="21"/>
  <c r="G52" i="21"/>
  <c r="G51" i="21"/>
  <c r="H51" i="21"/>
  <c r="I51" i="21"/>
  <c r="I50" i="21"/>
  <c r="H50" i="21"/>
  <c r="G50" i="21"/>
  <c r="I49" i="21"/>
  <c r="H49" i="21"/>
  <c r="G49" i="21"/>
  <c r="L35" i="21"/>
  <c r="H46" i="21"/>
  <c r="I46" i="21"/>
  <c r="H45" i="21"/>
  <c r="I45" i="21"/>
  <c r="H44" i="21"/>
  <c r="I44" i="21"/>
  <c r="H43" i="21"/>
  <c r="I43" i="21"/>
  <c r="H42" i="21"/>
  <c r="I42" i="21"/>
  <c r="H41" i="21"/>
  <c r="I41" i="21"/>
  <c r="G46" i="21"/>
  <c r="G45" i="21"/>
  <c r="G44" i="21"/>
  <c r="G43" i="21"/>
  <c r="G42" i="21"/>
  <c r="G41" i="21"/>
  <c r="H38" i="21"/>
  <c r="I38" i="21"/>
  <c r="H37" i="21"/>
  <c r="I37" i="21"/>
  <c r="H36" i="21"/>
  <c r="I36" i="21"/>
  <c r="H35" i="21"/>
  <c r="I35" i="21"/>
  <c r="H34" i="21"/>
  <c r="I34" i="21"/>
  <c r="H33" i="21"/>
  <c r="I33" i="21"/>
  <c r="G38" i="21"/>
  <c r="G37" i="21"/>
  <c r="G36" i="21"/>
  <c r="G35" i="21"/>
  <c r="G34" i="21"/>
  <c r="G33" i="21"/>
  <c r="H30" i="21"/>
  <c r="I30" i="21"/>
  <c r="H29" i="21"/>
  <c r="I29" i="21"/>
  <c r="H28" i="21"/>
  <c r="I28" i="21"/>
  <c r="H27" i="21"/>
  <c r="I27" i="21"/>
  <c r="H26" i="21"/>
  <c r="I26" i="21"/>
  <c r="H25" i="21"/>
  <c r="I25" i="21"/>
  <c r="G30" i="21"/>
  <c r="G29" i="21"/>
  <c r="G28" i="21"/>
  <c r="G27" i="21"/>
  <c r="G26" i="21"/>
  <c r="G25" i="21"/>
  <c r="H22" i="21"/>
  <c r="I22" i="21"/>
  <c r="H21" i="21"/>
  <c r="I21" i="21"/>
  <c r="H20" i="21"/>
  <c r="I20" i="21"/>
  <c r="H19" i="21"/>
  <c r="I19" i="21"/>
  <c r="I18" i="21"/>
  <c r="H18" i="21"/>
  <c r="H17" i="21"/>
  <c r="I17" i="21"/>
  <c r="G22" i="21"/>
  <c r="G21" i="21"/>
  <c r="G20" i="21"/>
  <c r="G19" i="21"/>
  <c r="G18" i="21"/>
  <c r="G17" i="21"/>
  <c r="I119" i="28"/>
  <c r="H119" i="28"/>
  <c r="G119" i="28"/>
  <c r="I107" i="28"/>
  <c r="H107" i="28"/>
  <c r="G107" i="28"/>
  <c r="I113" i="28"/>
  <c r="H113" i="28"/>
  <c r="G113" i="28"/>
  <c r="H101" i="28"/>
  <c r="I101" i="28"/>
  <c r="G101" i="28"/>
  <c r="I38" i="28"/>
  <c r="H38" i="28"/>
  <c r="G38" i="28"/>
  <c r="I32" i="28"/>
  <c r="H32" i="28"/>
  <c r="G32" i="28"/>
  <c r="I26" i="28"/>
  <c r="H26" i="28"/>
  <c r="G26" i="28"/>
  <c r="H20" i="28"/>
  <c r="I20" i="28"/>
  <c r="G20" i="28"/>
  <c r="I66" i="28"/>
  <c r="H66" i="28"/>
  <c r="G66" i="28"/>
  <c r="I60" i="28"/>
  <c r="H60" i="28"/>
  <c r="G60" i="28"/>
  <c r="I54" i="28"/>
  <c r="H54" i="28"/>
  <c r="G54" i="28"/>
  <c r="H48" i="28"/>
  <c r="I48" i="28"/>
  <c r="G48" i="28"/>
  <c r="I93" i="28"/>
  <c r="H93" i="28"/>
  <c r="G93" i="28"/>
  <c r="I87" i="28"/>
  <c r="H87" i="28"/>
  <c r="G87" i="28"/>
  <c r="I81" i="28"/>
  <c r="H81" i="28"/>
  <c r="G81" i="28"/>
  <c r="H75" i="28"/>
  <c r="I75" i="28"/>
  <c r="G75" i="28"/>
  <c r="G118" i="28"/>
  <c r="I118" i="28"/>
  <c r="H118" i="28"/>
  <c r="G117" i="28"/>
  <c r="I117" i="28"/>
  <c r="H117" i="28"/>
  <c r="G116" i="28"/>
  <c r="I116" i="28"/>
  <c r="H116" i="28"/>
  <c r="G112" i="28"/>
  <c r="I112" i="28"/>
  <c r="H112" i="28"/>
  <c r="G111" i="28"/>
  <c r="I111" i="28"/>
  <c r="H111" i="28"/>
  <c r="G110" i="28"/>
  <c r="I110" i="28"/>
  <c r="H110" i="28"/>
  <c r="G106" i="28"/>
  <c r="I106" i="28"/>
  <c r="H106" i="28"/>
  <c r="G105" i="28"/>
  <c r="I105" i="28"/>
  <c r="H105" i="28"/>
  <c r="G104" i="28"/>
  <c r="I104" i="28"/>
  <c r="H104" i="28"/>
  <c r="G100" i="28"/>
  <c r="I100" i="28"/>
  <c r="H100" i="28"/>
  <c r="G99" i="28"/>
  <c r="I99" i="28"/>
  <c r="H99" i="28"/>
  <c r="G98" i="28"/>
  <c r="I98" i="28"/>
  <c r="H98" i="28"/>
  <c r="G92" i="28"/>
  <c r="I92" i="28"/>
  <c r="H92" i="28"/>
  <c r="G91" i="28"/>
  <c r="I91" i="28"/>
  <c r="H91" i="28"/>
  <c r="G90" i="28"/>
  <c r="I90" i="28"/>
  <c r="H90" i="28"/>
  <c r="G86" i="28"/>
  <c r="I86" i="28"/>
  <c r="H86" i="28"/>
  <c r="G85" i="28"/>
  <c r="I85" i="28"/>
  <c r="H85" i="28"/>
  <c r="G84" i="28"/>
  <c r="I84" i="28"/>
  <c r="H84" i="28"/>
  <c r="G80" i="28"/>
  <c r="I80" i="28"/>
  <c r="H80" i="28"/>
  <c r="G79" i="28"/>
  <c r="I79" i="28"/>
  <c r="H79" i="28"/>
  <c r="G78" i="28"/>
  <c r="I78" i="28"/>
  <c r="H78" i="28"/>
  <c r="G74" i="28"/>
  <c r="I74" i="28"/>
  <c r="H74" i="28"/>
  <c r="G73" i="28"/>
  <c r="I73" i="28"/>
  <c r="H73" i="28"/>
  <c r="G72" i="28"/>
  <c r="I72" i="28"/>
  <c r="H72" i="28"/>
  <c r="G65" i="28"/>
  <c r="I65" i="28"/>
  <c r="H65" i="28"/>
  <c r="G64" i="28"/>
  <c r="I64" i="28"/>
  <c r="H64" i="28"/>
  <c r="G63" i="28"/>
  <c r="I63" i="28"/>
  <c r="H63" i="28"/>
  <c r="G59" i="28"/>
  <c r="I59" i="28"/>
  <c r="H59" i="28"/>
  <c r="G58" i="28"/>
  <c r="I58" i="28"/>
  <c r="H58" i="28"/>
  <c r="G57" i="28"/>
  <c r="I57" i="28"/>
  <c r="H57" i="28"/>
  <c r="G53" i="28"/>
  <c r="I53" i="28"/>
  <c r="H53" i="28"/>
  <c r="G52" i="28"/>
  <c r="I52" i="28"/>
  <c r="H52" i="28"/>
  <c r="G51" i="28"/>
  <c r="I51" i="28"/>
  <c r="H51" i="28"/>
  <c r="G47" i="28"/>
  <c r="I47" i="28"/>
  <c r="H47" i="28"/>
  <c r="G46" i="28"/>
  <c r="I46" i="28"/>
  <c r="H46" i="28"/>
  <c r="G45" i="28"/>
  <c r="I45" i="28"/>
  <c r="H45" i="28"/>
  <c r="G37" i="28"/>
  <c r="I37" i="28"/>
  <c r="H37" i="28"/>
  <c r="G36" i="28"/>
  <c r="I36" i="28"/>
  <c r="H36" i="28"/>
  <c r="G35" i="28"/>
  <c r="I35" i="28"/>
  <c r="H35" i="28"/>
  <c r="G31" i="28"/>
  <c r="I31" i="28"/>
  <c r="H31" i="28"/>
  <c r="G30" i="28"/>
  <c r="I30" i="28"/>
  <c r="H30" i="28"/>
  <c r="G29" i="28"/>
  <c r="I29" i="28"/>
  <c r="H29" i="28"/>
  <c r="G25" i="28"/>
  <c r="I25" i="28"/>
  <c r="H25" i="28"/>
  <c r="G24" i="28"/>
  <c r="I24" i="28"/>
  <c r="H24" i="28"/>
  <c r="G23" i="28"/>
  <c r="I23" i="28"/>
  <c r="H23" i="28"/>
  <c r="G19" i="28"/>
  <c r="I19" i="28"/>
  <c r="H19" i="28"/>
  <c r="G18" i="28"/>
  <c r="I18" i="28"/>
  <c r="H18" i="28"/>
  <c r="G17" i="28"/>
  <c r="I17" i="28"/>
  <c r="H17" i="28"/>
  <c r="G56" i="27"/>
  <c r="I56" i="27"/>
  <c r="H56" i="27"/>
  <c r="G55" i="27"/>
  <c r="I55" i="27"/>
  <c r="H55" i="27"/>
  <c r="G54" i="27"/>
  <c r="I54" i="27"/>
  <c r="H54" i="27"/>
  <c r="G53" i="27"/>
  <c r="I53" i="27"/>
  <c r="H53" i="27"/>
  <c r="G50" i="27"/>
  <c r="I50" i="27"/>
  <c r="H50" i="27"/>
  <c r="G49" i="27"/>
  <c r="I49" i="27"/>
  <c r="H49" i="27"/>
  <c r="G48" i="27"/>
  <c r="I48" i="27"/>
  <c r="H48" i="27"/>
  <c r="G47" i="27"/>
  <c r="I47" i="27"/>
  <c r="H47" i="27"/>
  <c r="G44" i="27"/>
  <c r="I44" i="27"/>
  <c r="H44" i="27"/>
  <c r="G43" i="27"/>
  <c r="I43" i="27"/>
  <c r="H43" i="27"/>
  <c r="G42" i="27"/>
  <c r="I42" i="27"/>
  <c r="H42" i="27"/>
  <c r="G41" i="27"/>
  <c r="I41" i="27"/>
  <c r="H41" i="27"/>
  <c r="G38" i="27"/>
  <c r="I38" i="27"/>
  <c r="H38" i="27"/>
  <c r="G37" i="27"/>
  <c r="I37" i="27"/>
  <c r="H37" i="27"/>
  <c r="G36" i="27"/>
  <c r="I36" i="27"/>
  <c r="H36" i="27"/>
  <c r="G35" i="27"/>
  <c r="I35" i="27"/>
  <c r="H35" i="27"/>
  <c r="G32" i="27"/>
  <c r="I32" i="27"/>
  <c r="H32" i="27"/>
  <c r="G31" i="27"/>
  <c r="I31" i="27"/>
  <c r="H31" i="27"/>
  <c r="G30" i="27"/>
  <c r="I30" i="27"/>
  <c r="H30" i="27"/>
  <c r="G29" i="27"/>
  <c r="I29" i="27"/>
  <c r="H29" i="27"/>
  <c r="G26" i="27"/>
  <c r="I26" i="27"/>
  <c r="H26" i="27"/>
  <c r="G25" i="27"/>
  <c r="I25" i="27"/>
  <c r="H25" i="27"/>
  <c r="G24" i="27"/>
  <c r="I24" i="27"/>
  <c r="H24" i="27"/>
  <c r="G23" i="27"/>
  <c r="I23" i="27"/>
  <c r="H23" i="27"/>
  <c r="G20" i="27"/>
  <c r="I20" i="27"/>
  <c r="H20" i="27"/>
  <c r="G19" i="27"/>
  <c r="I19" i="27"/>
  <c r="H19" i="27"/>
  <c r="G18" i="27"/>
  <c r="I18" i="27"/>
  <c r="H18" i="27"/>
  <c r="G17" i="27"/>
  <c r="I17" i="27"/>
  <c r="H17" i="27"/>
  <c r="G82" i="26"/>
  <c r="I82" i="26"/>
  <c r="H82" i="26"/>
  <c r="G81" i="26"/>
  <c r="I81" i="26"/>
  <c r="H81" i="26"/>
  <c r="G80" i="26"/>
  <c r="I80" i="26"/>
  <c r="H80" i="26"/>
  <c r="G79" i="26"/>
  <c r="I79" i="26"/>
  <c r="H79" i="26"/>
  <c r="G76" i="26"/>
  <c r="I76" i="26"/>
  <c r="H76" i="26"/>
  <c r="G75" i="26"/>
  <c r="I75" i="26"/>
  <c r="H75" i="26"/>
  <c r="G74" i="26"/>
  <c r="I74" i="26"/>
  <c r="H74" i="26"/>
  <c r="G73" i="26"/>
  <c r="I73" i="26"/>
  <c r="H73" i="26"/>
  <c r="G70" i="26"/>
  <c r="I70" i="26"/>
  <c r="H70" i="26"/>
  <c r="G69" i="26"/>
  <c r="I69" i="26"/>
  <c r="H69" i="26"/>
  <c r="G68" i="26"/>
  <c r="I68" i="26"/>
  <c r="H68" i="26"/>
  <c r="G67" i="26"/>
  <c r="I67" i="26"/>
  <c r="H67" i="26"/>
  <c r="G64" i="26"/>
  <c r="I64" i="26"/>
  <c r="H64" i="26"/>
  <c r="G63" i="26"/>
  <c r="I63" i="26"/>
  <c r="H63" i="26"/>
  <c r="G62" i="26"/>
  <c r="I62" i="26"/>
  <c r="H62" i="26"/>
  <c r="G61" i="26"/>
  <c r="I61" i="26"/>
  <c r="H61" i="26"/>
  <c r="G58" i="26"/>
  <c r="I58" i="26"/>
  <c r="H58" i="26"/>
  <c r="G57" i="26"/>
  <c r="I57" i="26"/>
  <c r="H57" i="26"/>
  <c r="G56" i="26"/>
  <c r="I56" i="26"/>
  <c r="H56" i="26"/>
  <c r="G55" i="26"/>
  <c r="I55" i="26"/>
  <c r="H55" i="26"/>
  <c r="G46" i="26"/>
  <c r="I46" i="26"/>
  <c r="H46" i="26"/>
  <c r="G45" i="26"/>
  <c r="I45" i="26"/>
  <c r="H45" i="26"/>
  <c r="G44" i="26"/>
  <c r="I44" i="26"/>
  <c r="H44" i="26"/>
  <c r="G43" i="26"/>
  <c r="I43" i="26"/>
  <c r="H43" i="26"/>
  <c r="G40" i="26"/>
  <c r="I40" i="26"/>
  <c r="H40" i="26"/>
  <c r="G39" i="26"/>
  <c r="I39" i="26"/>
  <c r="H39" i="26"/>
  <c r="G38" i="26"/>
  <c r="I38" i="26"/>
  <c r="H38" i="26"/>
  <c r="G37" i="26"/>
  <c r="I37" i="26"/>
  <c r="H37" i="26"/>
  <c r="G34" i="26"/>
  <c r="I34" i="26"/>
  <c r="H34" i="26"/>
  <c r="G33" i="26"/>
  <c r="I33" i="26"/>
  <c r="H33" i="26"/>
  <c r="G32" i="26"/>
  <c r="I32" i="26"/>
  <c r="H32" i="26"/>
  <c r="G31" i="26"/>
  <c r="I31" i="26"/>
  <c r="H31" i="26"/>
  <c r="G28" i="26"/>
  <c r="I28" i="26"/>
  <c r="H28" i="26"/>
  <c r="G27" i="26"/>
  <c r="I27" i="26"/>
  <c r="H27" i="26"/>
  <c r="G26" i="26"/>
  <c r="I26" i="26"/>
  <c r="H26" i="26"/>
  <c r="G25" i="26"/>
  <c r="I25" i="26"/>
  <c r="H25" i="26"/>
  <c r="G22" i="26"/>
  <c r="I22" i="26"/>
  <c r="H22" i="26"/>
  <c r="G21" i="26"/>
  <c r="I21" i="26"/>
  <c r="H21" i="26"/>
  <c r="G20" i="26"/>
  <c r="I20" i="26"/>
  <c r="H20" i="26"/>
  <c r="G19" i="26"/>
  <c r="I19" i="26"/>
  <c r="H19" i="26"/>
  <c r="G18" i="23"/>
  <c r="I18" i="23"/>
  <c r="G19" i="23"/>
  <c r="I19" i="23"/>
  <c r="G20" i="23"/>
  <c r="I20" i="23"/>
  <c r="G23" i="23"/>
  <c r="I23" i="23"/>
  <c r="G24" i="23"/>
  <c r="I24" i="23"/>
  <c r="G25" i="23"/>
  <c r="I25" i="23"/>
  <c r="G26" i="23"/>
  <c r="I26" i="23"/>
  <c r="G29" i="23"/>
  <c r="I29" i="23"/>
  <c r="G30" i="23"/>
  <c r="I30" i="23"/>
  <c r="G31" i="23"/>
  <c r="I31" i="23"/>
  <c r="G32" i="23"/>
  <c r="I32" i="23"/>
  <c r="G35" i="23"/>
  <c r="I35" i="23"/>
  <c r="G36" i="23"/>
  <c r="I36" i="23"/>
  <c r="G37" i="23"/>
  <c r="I37" i="23"/>
  <c r="G38" i="23"/>
  <c r="I38" i="23"/>
  <c r="G41" i="23"/>
  <c r="I41" i="23"/>
  <c r="G42" i="23"/>
  <c r="I42" i="23"/>
  <c r="G43" i="23"/>
  <c r="I43" i="23"/>
  <c r="G44" i="23"/>
  <c r="I44" i="23"/>
  <c r="G47" i="23"/>
  <c r="I47" i="23"/>
  <c r="G48" i="23"/>
  <c r="I48" i="23"/>
  <c r="G49" i="23"/>
  <c r="I49" i="23"/>
  <c r="G50" i="23"/>
  <c r="I50" i="23"/>
  <c r="G53" i="23"/>
  <c r="I53" i="23"/>
  <c r="G54" i="23"/>
  <c r="I54" i="23"/>
  <c r="G55" i="23"/>
  <c r="I55" i="23"/>
  <c r="G56" i="23"/>
  <c r="I56" i="23"/>
  <c r="G59" i="23"/>
  <c r="I59" i="23"/>
  <c r="G60" i="23"/>
  <c r="I60" i="23"/>
  <c r="G61" i="23"/>
  <c r="I61" i="23"/>
  <c r="G62" i="23"/>
  <c r="I62" i="23"/>
  <c r="G65" i="23"/>
  <c r="I65" i="23"/>
  <c r="G66" i="23"/>
  <c r="I66" i="23"/>
  <c r="G67" i="23"/>
  <c r="I67" i="23"/>
  <c r="G68" i="23"/>
  <c r="I68" i="23"/>
  <c r="G71" i="23"/>
  <c r="I71" i="23"/>
  <c r="G72" i="23"/>
  <c r="I72" i="23"/>
  <c r="G73" i="23"/>
  <c r="I73" i="23"/>
  <c r="G74" i="23"/>
  <c r="I74" i="23"/>
  <c r="G77" i="23"/>
  <c r="I77" i="23"/>
  <c r="G78" i="23"/>
  <c r="I78" i="23"/>
  <c r="G79" i="23"/>
  <c r="I79" i="23"/>
  <c r="G80" i="23"/>
  <c r="I80" i="23"/>
  <c r="H18" i="23"/>
  <c r="H19" i="23"/>
  <c r="H20" i="23"/>
  <c r="H23" i="23"/>
  <c r="H24" i="23"/>
  <c r="H25" i="23"/>
  <c r="H26" i="23"/>
  <c r="H29" i="23"/>
  <c r="H30" i="23"/>
  <c r="H31" i="23"/>
  <c r="H32" i="23"/>
  <c r="H35" i="23"/>
  <c r="H36" i="23"/>
  <c r="H37" i="23"/>
  <c r="H38" i="23"/>
  <c r="H41" i="23"/>
  <c r="H42" i="23"/>
  <c r="H43" i="23"/>
  <c r="H44" i="23"/>
  <c r="H47" i="23"/>
  <c r="H48" i="23"/>
  <c r="H49" i="23"/>
  <c r="H50" i="23"/>
  <c r="H53" i="23"/>
  <c r="H54" i="23"/>
  <c r="H55" i="23"/>
  <c r="H56" i="23"/>
  <c r="H59" i="23"/>
  <c r="H60" i="23"/>
  <c r="H61" i="23"/>
  <c r="H62" i="23"/>
  <c r="H65" i="23"/>
  <c r="H66" i="23"/>
  <c r="H67" i="23"/>
  <c r="H68" i="23"/>
  <c r="H71" i="23"/>
  <c r="H72" i="23"/>
  <c r="H73" i="23"/>
  <c r="H74" i="23"/>
  <c r="H77" i="23"/>
  <c r="H78" i="23"/>
  <c r="H79" i="23"/>
  <c r="H80" i="23"/>
  <c r="G17" i="23"/>
  <c r="I17" i="23"/>
  <c r="H17" i="23"/>
</calcChain>
</file>

<file path=xl/sharedStrings.xml><?xml version="1.0" encoding="utf-8"?>
<sst xmlns="http://schemas.openxmlformats.org/spreadsheetml/2006/main" count="666" uniqueCount="110">
  <si>
    <t>interval</t>
  </si>
  <si>
    <t>cluster</t>
  </si>
  <si>
    <t>queue</t>
  </si>
  <si>
    <t>postscript</t>
  </si>
  <si>
    <t>engine</t>
  </si>
  <si>
    <t>bw</t>
  </si>
  <si>
    <t>date</t>
  </si>
  <si>
    <t>HIFB</t>
  </si>
  <si>
    <t>HDB</t>
  </si>
  <si>
    <t>HRB</t>
  </si>
  <si>
    <t>HC</t>
  </si>
  <si>
    <t>Dec 30, 201`3</t>
  </si>
  <si>
    <t>CYBERSHAKE.n.700.10.dax</t>
  </si>
  <si>
    <t>GENOME.d.702049732.5.dax</t>
  </si>
  <si>
    <t>LIGO.n.300.7.dax</t>
  </si>
  <si>
    <t>LIGO.n.400.14.dax</t>
  </si>
  <si>
    <t>LIGO.n.500.16.dax</t>
  </si>
  <si>
    <t>LIGO.n.600.4.dax</t>
  </si>
  <si>
    <t>LIGO.n.700.1.dax</t>
  </si>
  <si>
    <t>LIGO.n.800.8.dax</t>
  </si>
  <si>
    <t>LIGO.n.900.4.dax</t>
  </si>
  <si>
    <t>MONTAGE.n.300.7.dax</t>
  </si>
  <si>
    <t>Makespan (seconds)</t>
  </si>
  <si>
    <t>Performance Improvement over No Clustering (percentage)</t>
  </si>
  <si>
    <t>perpose</t>
  </si>
  <si>
    <t>coompare NC, HDB, HRB, HC varying resource</t>
  </si>
  <si>
    <t>vmNum</t>
  </si>
  <si>
    <t>coompare NC, HDB, HRB, HC varying VC</t>
  </si>
  <si>
    <t>VC-HRB</t>
  </si>
  <si>
    <t>VC-HIFB</t>
  </si>
  <si>
    <t>VC-HDB</t>
  </si>
  <si>
    <t>VC-HC</t>
  </si>
  <si>
    <t>HRB-VC</t>
  </si>
  <si>
    <t>HIFB-VC</t>
  </si>
  <si>
    <t>HDB-VC</t>
  </si>
  <si>
    <t>HC-VC</t>
  </si>
  <si>
    <t>min</t>
  </si>
  <si>
    <t>max</t>
  </si>
  <si>
    <t>no clustering</t>
  </si>
  <si>
    <t>mean</t>
  </si>
  <si>
    <t>std</t>
  </si>
  <si>
    <t>No Clustering</t>
  </si>
  <si>
    <t>avg data size=500MB</t>
  </si>
  <si>
    <t>coompare NC, HDB, HRB, HC DFJS* and AFJS*</t>
  </si>
  <si>
    <t>DFJS*</t>
  </si>
  <si>
    <t>AFJS*</t>
  </si>
  <si>
    <t>Percentage Improvement over No clustering (%)</t>
  </si>
  <si>
    <t>avg data size</t>
  </si>
  <si>
    <t>5MB</t>
  </si>
  <si>
    <t>50MB</t>
  </si>
  <si>
    <t>100MB</t>
  </si>
  <si>
    <t>150MB</t>
  </si>
  <si>
    <t>200MB</t>
  </si>
  <si>
    <t>250MB</t>
  </si>
  <si>
    <t>300MB</t>
  </si>
  <si>
    <t>350MB</t>
  </si>
  <si>
    <t>400MB</t>
  </si>
  <si>
    <t>450MB</t>
  </si>
  <si>
    <t>500MB</t>
  </si>
  <si>
    <t>coompare NC, HDB, HRB, HC varying avg data size</t>
  </si>
  <si>
    <t>workflow</t>
  </si>
  <si>
    <t>number of VMs</t>
  </si>
  <si>
    <t>avg data size = 5MB</t>
  </si>
  <si>
    <t>avg data size = 500MB</t>
  </si>
  <si>
    <t>coompare NC, HDB, HRB, HC varying workflow size(number of tasks in a workflow)</t>
  </si>
  <si>
    <t>from LIGO n=300 to LIGO n=900</t>
  </si>
  <si>
    <t>Note:VC-prior means we perform VC first and then the other, VC-posterior means we perform the other first and then VC</t>
  </si>
  <si>
    <t>HRV</t>
  </si>
  <si>
    <t>HIFV</t>
  </si>
  <si>
    <t>HDV</t>
  </si>
  <si>
    <t>level</t>
  </si>
  <si>
    <t xml:space="preserve"># tasks </t>
  </si>
  <si>
    <t>algorithms:</t>
  </si>
  <si>
    <t>LIGO and Genome perform better because HDV is quite big, HIFV is a little small, while the scale of HIFV is much small</t>
  </si>
  <si>
    <t>Task Type</t>
  </si>
  <si>
    <t>HIFV none of them perform really well since most of them are small</t>
  </si>
  <si>
    <t>particularly for Genome since it is all zero</t>
  </si>
  <si>
    <t>vc</t>
  </si>
  <si>
    <t>VC</t>
  </si>
  <si>
    <t>Montage it is addup since it is not related at all</t>
  </si>
  <si>
    <t>HIFB is better because the original HIFB without something is better</t>
  </si>
  <si>
    <t>use HIFV or HRV to explain</t>
  </si>
  <si>
    <t>not much change than HRB</t>
  </si>
  <si>
    <t>maybe we can explain</t>
  </si>
  <si>
    <t>need HRV after that</t>
  </si>
  <si>
    <t>more variance and reduce it</t>
  </si>
  <si>
    <t>should have more variance</t>
  </si>
  <si>
    <t>more variance</t>
  </si>
  <si>
    <t>vd</t>
  </si>
  <si>
    <t>after VC don't have much to do?</t>
  </si>
  <si>
    <t>VC has some problem</t>
  </si>
  <si>
    <t>真的是zero</t>
  </si>
  <si>
    <t>?????</t>
  </si>
  <si>
    <t>should be similar to VC+HRB</t>
  </si>
  <si>
    <t>no change</t>
  </si>
  <si>
    <t>why we have such difference for VC</t>
  </si>
  <si>
    <t>500 times of VC</t>
  </si>
  <si>
    <t>HRV increases makes it even difficult for HDB &amp; HIFB</t>
  </si>
  <si>
    <t>HDV=0</t>
  </si>
  <si>
    <t>HIFV=0</t>
  </si>
  <si>
    <t>after VC</t>
  </si>
  <si>
    <t>HRV increases</t>
  </si>
  <si>
    <t>it is ok</t>
  </si>
  <si>
    <t>VC increases the HRV</t>
  </si>
  <si>
    <t>which makes the VC-HRB performs better than VC-HIFB and HDB</t>
  </si>
  <si>
    <t>zero variance for 500 times</t>
  </si>
  <si>
    <t>应该要接近20才对</t>
  </si>
  <si>
    <t>SIPHT.n.1000.9.dax</t>
  </si>
  <si>
    <t>IFV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</si>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</sst>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5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1" fontId="2" fillId="0" borderId="0" xfId="0" applyNumberFormat="1" applyFont="1"/>
    <xf numFmtId="15" fontId="2" fillId="0" borderId="0" xfId="0" applyNumberFormat="1" applyFont="1"/>
    <xf numFmtId="0" fontId="2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11" fontId="2" fillId="0" borderId="0" xfId="0" applyNumberFormat="1" applyFont="1" applyBorder="1"/>
    <xf numFmtId="15" fontId="2" fillId="0" borderId="0" xfId="0" applyNumberFormat="1" applyFont="1" applyBorder="1"/>
    <xf numFmtId="9" fontId="0" fillId="0" borderId="0" xfId="213" applyFont="1" applyBorder="1"/>
    <xf numFmtId="164" fontId="0" fillId="0" borderId="0" xfId="213" applyNumberFormat="1" applyFont="1" applyBorder="1"/>
    <xf numFmtId="164" fontId="0" fillId="0" borderId="0" xfId="0" applyNumberFormat="1" applyBorder="1"/>
    <xf numFmtId="2" fontId="0" fillId="0" borderId="0" xfId="0" applyNumberFormat="1" applyBorder="1"/>
    <xf numFmtId="2" fontId="2" fillId="0" borderId="0" xfId="0" applyNumberFormat="1" applyFont="1" applyFill="1" applyBorder="1"/>
    <xf numFmtId="2" fontId="0" fillId="0" borderId="0" xfId="0" applyNumberFormat="1" applyFill="1" applyBorder="1"/>
    <xf numFmtId="165" fontId="0" fillId="0" borderId="0" xfId="0" applyNumberFormat="1" applyBorder="1"/>
    <xf numFmtId="165" fontId="2" fillId="0" borderId="0" xfId="0" applyNumberFormat="1" applyFont="1" applyFill="1" applyBorder="1"/>
    <xf numFmtId="165" fontId="0" fillId="0" borderId="0" xfId="0" applyNumberFormat="1" applyFill="1" applyBorder="1"/>
    <xf numFmtId="164" fontId="0" fillId="0" borderId="0" xfId="0" applyNumberFormat="1"/>
    <xf numFmtId="165" fontId="0" fillId="2" borderId="0" xfId="0" applyNumberFormat="1" applyFill="1" applyBorder="1"/>
    <xf numFmtId="0" fontId="5" fillId="0" borderId="0" xfId="0" applyFont="1" applyBorder="1"/>
    <xf numFmtId="165" fontId="0" fillId="3" borderId="0" xfId="0" applyNumberFormat="1" applyFill="1" applyBorder="1"/>
    <xf numFmtId="165" fontId="2" fillId="2" borderId="0" xfId="0" applyNumberFormat="1" applyFont="1" applyFill="1" applyBorder="1"/>
    <xf numFmtId="0" fontId="0" fillId="3" borderId="0" xfId="0" applyFill="1" applyBorder="1"/>
    <xf numFmtId="2" fontId="0" fillId="0" borderId="0" xfId="213" applyNumberFormat="1" applyFont="1" applyBorder="1"/>
    <xf numFmtId="0" fontId="0" fillId="0" borderId="0" xfId="0" applyFill="1"/>
  </cellXfs>
  <cellStyles count="11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Normal" xfId="0" builtinId="0"/>
    <cellStyle name="Percent" xfId="213" builtinId="5"/>
  </cellStyles>
  <dxfs count="0"/>
  <tableStyles count="0" defaultTableStyle="TableStyleMedium9" defaultPivotStyle="PivotStyleMedium4"/>
  <colors>
    <mruColors>
      <color rgb="FFF72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12" workbookViewId="0">
      <selection activeCell="B31" sqref="B31"/>
    </sheetView>
  </sheetViews>
  <sheetFormatPr baseColWidth="10" defaultRowHeight="15" x14ac:dyDescent="0"/>
  <cols>
    <col min="1" max="10" width="10.83203125" style="5"/>
    <col min="11" max="11" width="11.83203125" style="5" bestFit="1" customWidth="1"/>
    <col min="12" max="16384" width="10.83203125" style="5"/>
  </cols>
  <sheetData>
    <row r="1" spans="1:9">
      <c r="A1" s="4"/>
      <c r="B1" s="4"/>
    </row>
    <row r="2" spans="1:9">
      <c r="A2" s="4"/>
      <c r="B2" s="4"/>
    </row>
    <row r="3" spans="1:9">
      <c r="A3" s="4" t="s">
        <v>0</v>
      </c>
      <c r="B3" s="4">
        <v>5</v>
      </c>
    </row>
    <row r="4" spans="1:9">
      <c r="A4" s="4" t="s">
        <v>1</v>
      </c>
      <c r="B4" s="4">
        <v>0</v>
      </c>
    </row>
    <row r="5" spans="1:9">
      <c r="A5" s="4" t="s">
        <v>2</v>
      </c>
      <c r="B5" s="4">
        <v>100</v>
      </c>
    </row>
    <row r="6" spans="1:9">
      <c r="A6" s="4" t="s">
        <v>3</v>
      </c>
      <c r="B6" s="4">
        <v>0</v>
      </c>
    </row>
    <row r="7" spans="1:9">
      <c r="A7" s="4" t="s">
        <v>4</v>
      </c>
      <c r="B7" s="4">
        <v>100</v>
      </c>
    </row>
    <row r="8" spans="1:9">
      <c r="A8" s="4" t="s">
        <v>5</v>
      </c>
      <c r="B8" s="9">
        <v>15000000</v>
      </c>
    </row>
    <row r="9" spans="1:9">
      <c r="A9" s="4" t="s">
        <v>6</v>
      </c>
      <c r="B9" s="10">
        <v>41638</v>
      </c>
    </row>
    <row r="10" spans="1:9">
      <c r="A10" s="4" t="s">
        <v>24</v>
      </c>
      <c r="B10" s="4" t="s">
        <v>43</v>
      </c>
    </row>
    <row r="11" spans="1:9">
      <c r="A11" s="4" t="s">
        <v>26</v>
      </c>
      <c r="B11" s="4">
        <v>20</v>
      </c>
    </row>
    <row r="13" spans="1:9">
      <c r="A13" s="4" t="s">
        <v>22</v>
      </c>
      <c r="F13" s="5" t="s">
        <v>46</v>
      </c>
    </row>
    <row r="14" spans="1:9">
      <c r="B14" s="5" t="s">
        <v>39</v>
      </c>
      <c r="C14" s="5" t="s">
        <v>36</v>
      </c>
      <c r="D14" s="5" t="s">
        <v>37</v>
      </c>
      <c r="E14" s="5" t="s">
        <v>40</v>
      </c>
      <c r="G14" s="5" t="s">
        <v>39</v>
      </c>
      <c r="H14" s="5" t="s">
        <v>37</v>
      </c>
      <c r="I14" s="5" t="s">
        <v>36</v>
      </c>
    </row>
    <row r="15" spans="1:9">
      <c r="B15" s="5" t="s">
        <v>12</v>
      </c>
      <c r="G15" s="14"/>
      <c r="H15" s="14"/>
      <c r="I15" s="14"/>
    </row>
    <row r="16" spans="1:9">
      <c r="A16" s="5" t="s">
        <v>38</v>
      </c>
      <c r="B16" s="5">
        <v>5514.84</v>
      </c>
      <c r="C16" s="5">
        <v>5514.84</v>
      </c>
      <c r="D16" s="5">
        <v>5514.84</v>
      </c>
      <c r="E16" s="5">
        <v>0</v>
      </c>
      <c r="G16" s="14" t="s">
        <v>39</v>
      </c>
      <c r="H16" s="14" t="s">
        <v>37</v>
      </c>
      <c r="I16" s="14" t="s">
        <v>36</v>
      </c>
    </row>
    <row r="17" spans="1:12">
      <c r="A17" s="5" t="s">
        <v>7</v>
      </c>
      <c r="B17" s="5">
        <v>3168.5039999999999</v>
      </c>
      <c r="C17" s="5">
        <v>3115.76</v>
      </c>
      <c r="D17" s="5">
        <v>3181.69</v>
      </c>
      <c r="E17" s="5">
        <v>26.372</v>
      </c>
      <c r="F17" s="5" t="s">
        <v>7</v>
      </c>
      <c r="G17" s="26">
        <f>(B16-B17)/B16*100</f>
        <v>42.545858084731378</v>
      </c>
      <c r="H17" s="26">
        <f t="shared" ref="H17:I17" si="0">(C16-C17)/C16*100</f>
        <v>43.502259358385736</v>
      </c>
      <c r="I17" s="26">
        <f t="shared" si="0"/>
        <v>42.306757766317794</v>
      </c>
      <c r="J17" s="12"/>
      <c r="K17" s="13"/>
      <c r="L17" s="13"/>
    </row>
    <row r="18" spans="1:12">
      <c r="A18" s="5" t="s">
        <v>8</v>
      </c>
      <c r="B18" s="5">
        <v>2889.5</v>
      </c>
      <c r="C18" s="5">
        <v>2889.5</v>
      </c>
      <c r="D18" s="5">
        <v>2889.5</v>
      </c>
      <c r="E18" s="5">
        <v>0</v>
      </c>
      <c r="F18" s="5" t="s">
        <v>8</v>
      </c>
      <c r="G18" s="26">
        <f>(B16-B18)/B16*100</f>
        <v>47.605007579549003</v>
      </c>
      <c r="H18" s="26">
        <f>(C16-C18)/C16*100</f>
        <v>47.605007579549003</v>
      </c>
      <c r="I18" s="26">
        <f>(D16-D18)/D16*100</f>
        <v>47.605007579549003</v>
      </c>
      <c r="J18" s="12"/>
      <c r="K18" s="13"/>
      <c r="L18" s="13"/>
    </row>
    <row r="19" spans="1:12">
      <c r="A19" s="5" t="s">
        <v>9</v>
      </c>
      <c r="B19" s="5">
        <v>2910.6680000000001</v>
      </c>
      <c r="C19" s="5">
        <v>2890.57</v>
      </c>
      <c r="D19" s="5">
        <v>2990.7</v>
      </c>
      <c r="E19" s="5">
        <v>40.016051478999998</v>
      </c>
      <c r="F19" s="5" t="s">
        <v>9</v>
      </c>
      <c r="G19" s="26">
        <f>(B16-B19)/B16*100</f>
        <v>47.221170514466422</v>
      </c>
      <c r="H19" s="26">
        <f t="shared" ref="H19:I19" si="1">(C16-C19)/C16*100</f>
        <v>47.585605384743708</v>
      </c>
      <c r="I19" s="26">
        <f t="shared" si="1"/>
        <v>45.769958874600178</v>
      </c>
      <c r="J19" s="12"/>
      <c r="K19" s="13"/>
      <c r="L19" s="13"/>
    </row>
    <row r="20" spans="1:12">
      <c r="A20" s="5" t="s">
        <v>10</v>
      </c>
      <c r="B20" s="5">
        <v>2913.8119999999999</v>
      </c>
      <c r="C20" s="5">
        <v>2876.79</v>
      </c>
      <c r="D20" s="5">
        <v>2934.44</v>
      </c>
      <c r="E20" s="5">
        <v>19.428133621000001</v>
      </c>
      <c r="F20" s="5" t="s">
        <v>10</v>
      </c>
      <c r="G20" s="26">
        <f>(B16-B20)/B16*100</f>
        <v>47.164160700945089</v>
      </c>
      <c r="H20" s="26">
        <f t="shared" ref="H20:I20" si="2">(C16-C20)/C16*100</f>
        <v>47.835476641208089</v>
      </c>
      <c r="I20" s="26">
        <f t="shared" si="2"/>
        <v>46.790115397726865</v>
      </c>
      <c r="J20" s="12"/>
      <c r="K20" s="13"/>
      <c r="L20" s="13"/>
    </row>
    <row r="21" spans="1:12">
      <c r="A21" s="5" t="s">
        <v>44</v>
      </c>
      <c r="B21" s="5">
        <v>3055.77</v>
      </c>
      <c r="C21" s="5">
        <v>3055.77</v>
      </c>
      <c r="D21" s="5">
        <v>3055.77</v>
      </c>
      <c r="E21" s="8">
        <v>0</v>
      </c>
      <c r="F21" s="5" t="s">
        <v>44</v>
      </c>
      <c r="G21" s="26">
        <f>(B16-B21)/B16*100</f>
        <v>44.590051569945821</v>
      </c>
      <c r="H21" s="26">
        <f t="shared" ref="H21:I21" si="3">(C16-C21)/C16*100</f>
        <v>44.590051569945821</v>
      </c>
      <c r="I21" s="26">
        <f t="shared" si="3"/>
        <v>44.590051569945821</v>
      </c>
      <c r="J21" s="11"/>
      <c r="K21" s="11"/>
      <c r="L21" s="11"/>
    </row>
    <row r="22" spans="1:12">
      <c r="A22" s="5" t="s">
        <v>45</v>
      </c>
      <c r="B22" s="5">
        <v>2836.32</v>
      </c>
      <c r="C22" s="5">
        <v>2836.32</v>
      </c>
      <c r="D22" s="5">
        <v>2836.32</v>
      </c>
      <c r="E22" s="8">
        <v>0</v>
      </c>
      <c r="F22" s="5" t="s">
        <v>45</v>
      </c>
      <c r="G22" s="26">
        <f>(B16-B22)/B16*100</f>
        <v>48.569314794264201</v>
      </c>
      <c r="H22" s="26">
        <f t="shared" ref="H22:I22" si="4">(C16-C22)/C16*100</f>
        <v>48.569314794264201</v>
      </c>
      <c r="I22" s="26">
        <f t="shared" si="4"/>
        <v>48.569314794264201</v>
      </c>
      <c r="J22" s="11"/>
      <c r="K22" s="11"/>
      <c r="L22" s="11"/>
    </row>
    <row r="23" spans="1:12">
      <c r="B23" s="5" t="s">
        <v>13</v>
      </c>
      <c r="G23" s="26"/>
      <c r="H23" s="14"/>
      <c r="I23" s="14"/>
      <c r="J23" s="12"/>
      <c r="K23" s="13"/>
      <c r="L23" s="13"/>
    </row>
    <row r="24" spans="1:12">
      <c r="A24" s="5" t="s">
        <v>38</v>
      </c>
      <c r="B24" s="5">
        <v>44883.79</v>
      </c>
      <c r="C24" s="5">
        <v>44883.79</v>
      </c>
      <c r="D24" s="5">
        <v>44883.79</v>
      </c>
      <c r="E24" s="5">
        <v>0</v>
      </c>
      <c r="G24" s="26"/>
      <c r="H24" s="14"/>
      <c r="I24" s="14"/>
      <c r="J24" s="12"/>
      <c r="K24" s="13"/>
      <c r="L24" s="13"/>
    </row>
    <row r="25" spans="1:12">
      <c r="A25" s="5" t="s">
        <v>7</v>
      </c>
      <c r="B25" s="5">
        <v>40873.629000000001</v>
      </c>
      <c r="C25" s="5">
        <v>40873.620000000003</v>
      </c>
      <c r="D25" s="5">
        <v>40873.629999999997</v>
      </c>
      <c r="E25" s="5">
        <v>3.0000000000000001E-3</v>
      </c>
      <c r="F25" s="5" t="s">
        <v>7</v>
      </c>
      <c r="G25" s="26">
        <f>(B24-B25)/B24*100</f>
        <v>8.9345418468449296</v>
      </c>
      <c r="H25" s="26">
        <f t="shared" ref="H25:I25" si="5">(C24-C25)/C24*100</f>
        <v>8.9345618986275408</v>
      </c>
      <c r="I25" s="26">
        <f t="shared" si="5"/>
        <v>8.934539618869092</v>
      </c>
      <c r="J25" s="12"/>
      <c r="K25" s="13"/>
      <c r="L25" s="13"/>
    </row>
    <row r="26" spans="1:12">
      <c r="A26" s="5" t="s">
        <v>8</v>
      </c>
      <c r="B26" s="5">
        <v>38401.447200000002</v>
      </c>
      <c r="C26" s="5">
        <v>38350.81</v>
      </c>
      <c r="D26" s="5">
        <v>40882.67</v>
      </c>
      <c r="E26" s="5">
        <v>354.46039999999999</v>
      </c>
      <c r="F26" s="5" t="s">
        <v>8</v>
      </c>
      <c r="G26" s="26">
        <f>(B24-B26)/B24*100</f>
        <v>14.442503184334473</v>
      </c>
      <c r="H26" s="26">
        <f t="shared" ref="H26:I26" si="6">(C24-C26)/C24*100</f>
        <v>14.555321642847014</v>
      </c>
      <c r="I26" s="26">
        <f t="shared" si="6"/>
        <v>8.9143987172206334</v>
      </c>
      <c r="J26" s="12"/>
      <c r="K26" s="13"/>
      <c r="L26" s="13"/>
    </row>
    <row r="27" spans="1:12">
      <c r="A27" s="5" t="s">
        <v>9</v>
      </c>
      <c r="B27" s="5">
        <v>36149.688000000002</v>
      </c>
      <c r="C27" s="5">
        <v>36149.120000000003</v>
      </c>
      <c r="D27" s="5">
        <v>36149.83</v>
      </c>
      <c r="E27" s="5">
        <v>0.28399999999999997</v>
      </c>
      <c r="F27" s="5" t="s">
        <v>9</v>
      </c>
      <c r="G27" s="26">
        <f>(B24-B27)/B24*100</f>
        <v>19.459368293096457</v>
      </c>
      <c r="H27" s="26">
        <f t="shared" ref="H27:I27" si="7">(C24-C27)/C24*100</f>
        <v>19.460633783377023</v>
      </c>
      <c r="I27" s="26">
        <f t="shared" si="7"/>
        <v>19.459051920526317</v>
      </c>
      <c r="J27" s="12"/>
      <c r="K27" s="13"/>
      <c r="L27" s="13"/>
    </row>
    <row r="28" spans="1:12">
      <c r="A28" s="5" t="s">
        <v>10</v>
      </c>
      <c r="B28" s="5">
        <v>40009.737999999998</v>
      </c>
      <c r="C28" s="5">
        <v>37841.93</v>
      </c>
      <c r="D28" s="5">
        <v>42193.279999999999</v>
      </c>
      <c r="E28" s="5">
        <v>1459.265293939</v>
      </c>
      <c r="F28" s="5" t="s">
        <v>10</v>
      </c>
      <c r="G28" s="26">
        <f>(B24-B28)/B24*100</f>
        <v>10.85927012848069</v>
      </c>
      <c r="H28" s="26">
        <f t="shared" ref="H28:I28" si="8">(C24-C28)/C24*100</f>
        <v>15.68909399139422</v>
      </c>
      <c r="I28" s="26">
        <f t="shared" si="8"/>
        <v>5.994391293605112</v>
      </c>
      <c r="J28" s="12"/>
      <c r="K28" s="13"/>
      <c r="L28" s="13"/>
    </row>
    <row r="29" spans="1:12">
      <c r="A29" s="5" t="s">
        <v>44</v>
      </c>
      <c r="B29" s="5">
        <v>37053.269999999997</v>
      </c>
      <c r="C29" s="5">
        <v>37053.269999999997</v>
      </c>
      <c r="D29" s="5">
        <v>37053.269999999997</v>
      </c>
      <c r="E29" s="5">
        <v>0</v>
      </c>
      <c r="F29" s="5" t="s">
        <v>44</v>
      </c>
      <c r="G29" s="26">
        <f>(B24-B29)/B24*100</f>
        <v>17.446209422154421</v>
      </c>
      <c r="H29" s="26">
        <f t="shared" ref="H29:I29" si="9">(C24-C29)/C24*100</f>
        <v>17.446209422154421</v>
      </c>
      <c r="I29" s="26">
        <f t="shared" si="9"/>
        <v>17.446209422154421</v>
      </c>
      <c r="J29" s="12"/>
      <c r="K29" s="13"/>
      <c r="L29" s="13"/>
    </row>
    <row r="30" spans="1:12">
      <c r="A30" s="5" t="s">
        <v>45</v>
      </c>
      <c r="B30" s="5">
        <v>40521.47</v>
      </c>
      <c r="C30" s="5">
        <v>40521.47</v>
      </c>
      <c r="D30" s="5">
        <v>40521.47</v>
      </c>
      <c r="E30" s="8">
        <v>0</v>
      </c>
      <c r="F30" s="5" t="s">
        <v>45</v>
      </c>
      <c r="G30" s="26">
        <f>(B24-B30)/B24*100</f>
        <v>9.7191435928204815</v>
      </c>
      <c r="H30" s="26">
        <f t="shared" ref="H30:I30" si="10">(C24-C30)/C24*100</f>
        <v>9.7191435928204815</v>
      </c>
      <c r="I30" s="26">
        <f t="shared" si="10"/>
        <v>9.7191435928204815</v>
      </c>
      <c r="J30" s="12"/>
      <c r="K30" s="13"/>
      <c r="L30" s="13"/>
    </row>
    <row r="31" spans="1:12">
      <c r="B31" s="5" t="s">
        <v>19</v>
      </c>
      <c r="G31" s="26"/>
      <c r="H31" s="14"/>
      <c r="I31" s="14"/>
      <c r="J31" s="12"/>
      <c r="K31" s="13"/>
      <c r="L31" s="13"/>
    </row>
    <row r="32" spans="1:12">
      <c r="A32" s="5" t="s">
        <v>38</v>
      </c>
      <c r="B32" s="5">
        <v>14059.53</v>
      </c>
      <c r="C32" s="5">
        <v>14059.53</v>
      </c>
      <c r="D32" s="5">
        <v>14059.53</v>
      </c>
      <c r="E32" s="5">
        <v>0</v>
      </c>
      <c r="G32" s="26"/>
      <c r="H32" s="14"/>
      <c r="I32" s="14"/>
      <c r="J32" s="12"/>
      <c r="K32" s="13"/>
      <c r="L32" s="13"/>
    </row>
    <row r="33" spans="1:12">
      <c r="A33" s="5" t="s">
        <v>7</v>
      </c>
      <c r="B33" s="5">
        <v>12720.624</v>
      </c>
      <c r="C33" s="5">
        <v>12714.12</v>
      </c>
      <c r="D33" s="5">
        <v>12724.96</v>
      </c>
      <c r="E33" s="5">
        <v>5.3104937620000001</v>
      </c>
      <c r="F33" s="5" t="s">
        <v>7</v>
      </c>
      <c r="G33" s="26">
        <f>(B32-B33)/B32*100</f>
        <v>9.5231206164075246</v>
      </c>
      <c r="H33" s="26">
        <f t="shared" ref="H33:I33" si="11">(C32-C33)/C32*100</f>
        <v>9.5693810532784518</v>
      </c>
      <c r="I33" s="26">
        <f t="shared" si="11"/>
        <v>9.4922803251602392</v>
      </c>
      <c r="J33" s="12"/>
      <c r="K33" s="13"/>
      <c r="L33" s="13"/>
    </row>
    <row r="34" spans="1:12">
      <c r="A34" s="5" t="s">
        <v>8</v>
      </c>
      <c r="B34" s="5">
        <v>11780.737999999999</v>
      </c>
      <c r="C34" s="5">
        <v>11607.49</v>
      </c>
      <c r="D34" s="5">
        <v>11824.05</v>
      </c>
      <c r="E34" s="5">
        <v>86.623999999999995</v>
      </c>
      <c r="F34" s="5" t="s">
        <v>8</v>
      </c>
      <c r="G34" s="26">
        <f>(B32-B34)/B32*100</f>
        <v>16.208166275828574</v>
      </c>
      <c r="H34" s="26">
        <f t="shared" ref="H34:I34" si="12">(C32-C34)/C32*100</f>
        <v>17.440412303967491</v>
      </c>
      <c r="I34" s="26">
        <f t="shared" si="12"/>
        <v>15.900104768793847</v>
      </c>
      <c r="J34" s="12"/>
      <c r="K34" s="13"/>
      <c r="L34" s="13"/>
    </row>
    <row r="35" spans="1:12">
      <c r="A35" s="5" t="s">
        <v>9</v>
      </c>
      <c r="B35" s="5">
        <v>11420.216</v>
      </c>
      <c r="C35" s="5">
        <v>11315.57</v>
      </c>
      <c r="D35" s="5">
        <v>11521.3</v>
      </c>
      <c r="E35" s="5">
        <v>65.100945799000002</v>
      </c>
      <c r="F35" s="5" t="s">
        <v>9</v>
      </c>
      <c r="G35" s="26">
        <f>(B32-B35)/B32*100</f>
        <v>18.772419846182625</v>
      </c>
      <c r="H35" s="26">
        <f t="shared" ref="H35:I35" si="13">(C32-C35)/C32*100</f>
        <v>19.516726377055285</v>
      </c>
      <c r="I35" s="26">
        <f t="shared" si="13"/>
        <v>18.053448443866909</v>
      </c>
      <c r="J35" s="12"/>
      <c r="K35" s="13"/>
      <c r="L35" s="13">
        <f>6/(6+1.5)</f>
        <v>0.8</v>
      </c>
    </row>
    <row r="36" spans="1:12">
      <c r="A36" s="5" t="s">
        <v>10</v>
      </c>
      <c r="B36" s="5">
        <v>12872.352000000001</v>
      </c>
      <c r="C36" s="5">
        <v>12532.46</v>
      </c>
      <c r="D36" s="5">
        <v>13509.4</v>
      </c>
      <c r="E36" s="5">
        <v>346.018252663</v>
      </c>
      <c r="F36" s="5" t="s">
        <v>10</v>
      </c>
      <c r="G36" s="26">
        <f>(B32-B36)/B32*100</f>
        <v>8.4439380263778361</v>
      </c>
      <c r="H36" s="26">
        <f t="shared" ref="H36:I36" si="14">(C32-C36)/C32*100</f>
        <v>10.861458384455251</v>
      </c>
      <c r="I36" s="26">
        <f t="shared" si="14"/>
        <v>3.9128619519998251</v>
      </c>
      <c r="J36" s="12"/>
      <c r="K36" s="13"/>
      <c r="L36" s="13"/>
    </row>
    <row r="37" spans="1:12">
      <c r="A37" s="5" t="s">
        <v>44</v>
      </c>
      <c r="B37" s="5">
        <v>12963.93</v>
      </c>
      <c r="C37" s="5">
        <v>12963.93</v>
      </c>
      <c r="D37" s="5">
        <v>12963.93</v>
      </c>
      <c r="E37" s="8">
        <v>0</v>
      </c>
      <c r="F37" s="5" t="s">
        <v>44</v>
      </c>
      <c r="G37" s="26">
        <f>(B32-B37)/B32*100</f>
        <v>7.7925791260447559</v>
      </c>
      <c r="H37" s="26">
        <f t="shared" ref="H37:I37" si="15">(C32-C37)/C32*100</f>
        <v>7.7925791260447559</v>
      </c>
      <c r="I37" s="26">
        <f t="shared" si="15"/>
        <v>7.7925791260447559</v>
      </c>
      <c r="J37" s="11"/>
      <c r="K37" s="13"/>
      <c r="L37" s="13"/>
    </row>
    <row r="38" spans="1:12">
      <c r="A38" s="5" t="s">
        <v>45</v>
      </c>
      <c r="B38" s="5">
        <v>13064.26</v>
      </c>
      <c r="C38" s="5">
        <v>13064.26</v>
      </c>
      <c r="D38" s="5">
        <v>13064.26</v>
      </c>
      <c r="E38" s="8">
        <v>0</v>
      </c>
      <c r="F38" s="5" t="s">
        <v>45</v>
      </c>
      <c r="G38" s="26">
        <f>(B32-B38)/B32*100</f>
        <v>7.0789706341534924</v>
      </c>
      <c r="H38" s="26">
        <f t="shared" ref="H38:I38" si="16">(C32-C38)/C32*100</f>
        <v>7.0789706341534924</v>
      </c>
      <c r="I38" s="26">
        <f t="shared" si="16"/>
        <v>7.0789706341534924</v>
      </c>
      <c r="J38" s="12"/>
      <c r="K38" s="13"/>
      <c r="L38" s="13"/>
    </row>
    <row r="39" spans="1:12">
      <c r="B39" s="5" t="s">
        <v>21</v>
      </c>
      <c r="G39" s="26"/>
      <c r="H39" s="14"/>
      <c r="I39" s="14"/>
      <c r="J39" s="12"/>
      <c r="K39" s="13"/>
      <c r="L39" s="13"/>
    </row>
    <row r="40" spans="1:12">
      <c r="A40" s="5" t="s">
        <v>38</v>
      </c>
      <c r="B40" s="5">
        <v>3678.82</v>
      </c>
      <c r="C40" s="5">
        <v>3678.82</v>
      </c>
      <c r="D40" s="5">
        <v>3678.82</v>
      </c>
      <c r="E40" s="5">
        <v>0</v>
      </c>
      <c r="G40" s="26"/>
      <c r="H40" s="14"/>
      <c r="I40" s="14"/>
      <c r="J40" s="12"/>
      <c r="K40" s="13"/>
      <c r="L40" s="13"/>
    </row>
    <row r="41" spans="1:12">
      <c r="A41" s="5" t="s">
        <v>7</v>
      </c>
      <c r="B41" s="5">
        <v>2315.8760000000002</v>
      </c>
      <c r="C41" s="5">
        <v>2314.3000000000002</v>
      </c>
      <c r="D41" s="5">
        <v>2316.27</v>
      </c>
      <c r="E41" s="5">
        <v>0.78800000000000003</v>
      </c>
      <c r="F41" s="5" t="s">
        <v>7</v>
      </c>
      <c r="G41" s="26">
        <f>(B40-B41)/B40*100</f>
        <v>37.048401389576</v>
      </c>
      <c r="H41" s="26">
        <f t="shared" ref="H41:I41" si="17">(C40-C41)/C40*100</f>
        <v>37.091241213215106</v>
      </c>
      <c r="I41" s="26">
        <f t="shared" si="17"/>
        <v>37.037691433666232</v>
      </c>
      <c r="J41" s="12"/>
      <c r="K41" s="13"/>
      <c r="L41" s="13"/>
    </row>
    <row r="42" spans="1:12">
      <c r="A42" s="5" t="s">
        <v>8</v>
      </c>
      <c r="B42" s="5">
        <v>2613.5500000000002</v>
      </c>
      <c r="C42" s="5">
        <v>2613.5500000000002</v>
      </c>
      <c r="D42" s="5">
        <v>2613.5500000000002</v>
      </c>
      <c r="E42" s="5">
        <v>0</v>
      </c>
      <c r="F42" s="5" t="s">
        <v>8</v>
      </c>
      <c r="G42" s="26">
        <f>(B40-B42)/B40*100</f>
        <v>28.956839421336188</v>
      </c>
      <c r="H42" s="26">
        <f t="shared" ref="H42:I42" si="18">(C40-C42)/C40*100</f>
        <v>28.956839421336188</v>
      </c>
      <c r="I42" s="26">
        <f t="shared" si="18"/>
        <v>28.956839421336188</v>
      </c>
      <c r="J42" s="12"/>
      <c r="K42" s="13"/>
      <c r="L42" s="13"/>
    </row>
    <row r="43" spans="1:12">
      <c r="A43" s="5" t="s">
        <v>9</v>
      </c>
      <c r="B43" s="5">
        <v>2436.12</v>
      </c>
      <c r="C43" s="5">
        <v>2414.7199999999998</v>
      </c>
      <c r="D43" s="5">
        <v>2512.5</v>
      </c>
      <c r="E43" s="5">
        <v>38.214359604000002</v>
      </c>
      <c r="F43" s="5" t="s">
        <v>9</v>
      </c>
      <c r="G43" s="26">
        <f>(B40-B43)/B40*100</f>
        <v>33.77985332253278</v>
      </c>
      <c r="H43" s="26">
        <f t="shared" ref="H43:I43" si="19">(C40-C43)/C40*100</f>
        <v>34.361561587683013</v>
      </c>
      <c r="I43" s="26">
        <f t="shared" si="19"/>
        <v>31.70364410327225</v>
      </c>
      <c r="J43" s="12"/>
      <c r="K43" s="13"/>
      <c r="L43" s="13"/>
    </row>
    <row r="44" spans="1:12">
      <c r="A44" s="5" t="s">
        <v>10</v>
      </c>
      <c r="B44" s="5">
        <v>2455.4639999999999</v>
      </c>
      <c r="C44" s="5">
        <v>2414.4699999999998</v>
      </c>
      <c r="D44" s="5">
        <v>2512.79</v>
      </c>
      <c r="E44" s="5">
        <v>46.819912258999999</v>
      </c>
      <c r="F44" s="5" t="s">
        <v>10</v>
      </c>
      <c r="G44" s="26">
        <f>(B40-B44)/B40*100</f>
        <v>33.254032543043699</v>
      </c>
      <c r="H44" s="26">
        <f t="shared" ref="H44:I44" si="20">(C40-C44)/C40*100</f>
        <v>34.368357244986179</v>
      </c>
      <c r="I44" s="26">
        <f t="shared" si="20"/>
        <v>31.695761140800588</v>
      </c>
      <c r="J44" s="12"/>
      <c r="K44" s="13"/>
      <c r="L44" s="13"/>
    </row>
    <row r="45" spans="1:12">
      <c r="A45" s="5" t="s">
        <v>44</v>
      </c>
      <c r="B45" s="5">
        <v>3376.36</v>
      </c>
      <c r="C45" s="5">
        <v>3376.36</v>
      </c>
      <c r="D45" s="5">
        <v>3376.36</v>
      </c>
      <c r="E45" s="8">
        <v>0</v>
      </c>
      <c r="F45" s="5" t="s">
        <v>44</v>
      </c>
      <c r="G45" s="26">
        <f>(B40-B45)/B40*100</f>
        <v>8.2216580316514527</v>
      </c>
      <c r="H45" s="26">
        <f t="shared" ref="H45:I45" si="21">(C40-C45)/C40*100</f>
        <v>8.2216580316514527</v>
      </c>
      <c r="I45" s="26">
        <f t="shared" si="21"/>
        <v>8.2216580316514527</v>
      </c>
    </row>
    <row r="46" spans="1:12">
      <c r="A46" s="5" t="s">
        <v>45</v>
      </c>
      <c r="B46" s="5">
        <v>2977.41</v>
      </c>
      <c r="C46" s="5">
        <v>2977.41</v>
      </c>
      <c r="D46" s="5">
        <v>2977.41</v>
      </c>
      <c r="E46" s="8">
        <v>0</v>
      </c>
      <c r="F46" s="5" t="s">
        <v>45</v>
      </c>
      <c r="G46" s="26">
        <f>(B40-B46)/B40*100</f>
        <v>19.066167956029386</v>
      </c>
      <c r="H46" s="26">
        <f t="shared" ref="H46:I46" si="22">(C40-C46)/C40*100</f>
        <v>19.066167956029386</v>
      </c>
      <c r="I46" s="26">
        <f t="shared" si="22"/>
        <v>19.066167956029386</v>
      </c>
    </row>
    <row r="47" spans="1:12">
      <c r="B47" s="5" t="s">
        <v>107</v>
      </c>
      <c r="G47" s="14"/>
      <c r="H47" s="14"/>
      <c r="I47" s="14"/>
    </row>
    <row r="48" spans="1:12">
      <c r="A48" s="5" t="s">
        <v>38</v>
      </c>
      <c r="B48" s="27">
        <v>20183.28</v>
      </c>
      <c r="C48" s="27">
        <v>20183.28</v>
      </c>
      <c r="D48" s="27">
        <v>20183.28</v>
      </c>
      <c r="E48" s="27">
        <v>0</v>
      </c>
      <c r="F48" s="27"/>
      <c r="G48" s="26"/>
      <c r="H48" s="26"/>
      <c r="I48" s="26"/>
      <c r="J48" s="26"/>
    </row>
    <row r="49" spans="1:10">
      <c r="A49" s="5" t="s">
        <v>7</v>
      </c>
      <c r="B49" s="27">
        <v>13064.48</v>
      </c>
      <c r="C49" s="27">
        <v>13064.48</v>
      </c>
      <c r="D49" s="27">
        <v>13064.48</v>
      </c>
      <c r="E49" s="27">
        <v>0</v>
      </c>
      <c r="F49" s="5" t="s">
        <v>7</v>
      </c>
      <c r="G49" s="26">
        <f>(B48-B49)/B48*100</f>
        <v>35.270778585046628</v>
      </c>
      <c r="H49" s="26">
        <f>(C48-C49)/C48*100</f>
        <v>35.270778585046628</v>
      </c>
      <c r="I49" s="26">
        <f>(D48-D49)/D48*100</f>
        <v>35.270778585046628</v>
      </c>
      <c r="J49" s="26"/>
    </row>
    <row r="50" spans="1:10">
      <c r="A50" s="5" t="s">
        <v>8</v>
      </c>
      <c r="B50" s="27">
        <v>17247.47</v>
      </c>
      <c r="C50" s="27">
        <v>17247.47</v>
      </c>
      <c r="D50" s="27">
        <v>17247.47</v>
      </c>
      <c r="E50" s="27">
        <v>0</v>
      </c>
      <c r="F50" s="5" t="s">
        <v>8</v>
      </c>
      <c r="G50" s="26">
        <f>(B48-B50)/B48*100</f>
        <v>14.545752722055077</v>
      </c>
      <c r="H50" s="26">
        <f>(C48-C50)/C48*100</f>
        <v>14.545752722055077</v>
      </c>
      <c r="I50" s="26">
        <f>(D48-D50)/D48*100</f>
        <v>14.545752722055077</v>
      </c>
      <c r="J50" s="26"/>
    </row>
    <row r="51" spans="1:10">
      <c r="A51" s="5" t="s">
        <v>9</v>
      </c>
      <c r="B51" s="27">
        <v>11098.334500000001</v>
      </c>
      <c r="C51" s="27">
        <v>11103.7</v>
      </c>
      <c r="D51" s="27">
        <v>11103.7</v>
      </c>
      <c r="E51" s="27">
        <v>21.749025604</v>
      </c>
      <c r="F51" s="5" t="s">
        <v>9</v>
      </c>
      <c r="G51" s="26">
        <f>(B48-B51)/B48*100</f>
        <v>45.01223537502328</v>
      </c>
      <c r="H51" s="26">
        <f>(C48-C51)/C48*100</f>
        <v>44.985651489747944</v>
      </c>
      <c r="I51" s="26">
        <f>(D48-D51)/D48*100</f>
        <v>44.985651489747944</v>
      </c>
      <c r="J51" s="26"/>
    </row>
    <row r="52" spans="1:10">
      <c r="A52" s="5" t="s">
        <v>10</v>
      </c>
      <c r="B52" s="27">
        <v>21505.41153605</v>
      </c>
      <c r="C52" s="27">
        <v>20816.48</v>
      </c>
      <c r="D52" s="27">
        <v>29682.75</v>
      </c>
      <c r="E52" s="27">
        <v>5397.0934198530003</v>
      </c>
      <c r="F52" s="5" t="s">
        <v>10</v>
      </c>
      <c r="G52" s="26">
        <f>(B48-B52)/B48*100</f>
        <v>-6.5506277277528797</v>
      </c>
      <c r="H52" s="26">
        <f t="shared" ref="H52:I52" si="23">(C48-C52)/C48*100</f>
        <v>-3.1372502388115349</v>
      </c>
      <c r="I52" s="26">
        <f t="shared" si="23"/>
        <v>-47.066036838412792</v>
      </c>
      <c r="J52" s="26"/>
    </row>
    <row r="53" spans="1:10">
      <c r="A53" s="5" t="s">
        <v>44</v>
      </c>
      <c r="B53" s="27">
        <v>12793.17</v>
      </c>
      <c r="C53" s="27">
        <v>12793.17</v>
      </c>
      <c r="D53" s="27">
        <v>12793.17</v>
      </c>
      <c r="E53" s="8">
        <v>0</v>
      </c>
      <c r="F53" s="5" t="s">
        <v>44</v>
      </c>
      <c r="G53" s="26">
        <f>(B48-B53)/B48*100</f>
        <v>36.615010047920848</v>
      </c>
      <c r="H53" s="26">
        <f t="shared" ref="H53:I53" si="24">(C48-C53)/C48*100</f>
        <v>36.615010047920848</v>
      </c>
      <c r="I53" s="26">
        <f t="shared" si="24"/>
        <v>36.615010047920848</v>
      </c>
      <c r="J53" s="26"/>
    </row>
    <row r="54" spans="1:10">
      <c r="A54" s="5" t="s">
        <v>45</v>
      </c>
      <c r="B54" s="27">
        <v>11794.16</v>
      </c>
      <c r="C54" s="27">
        <v>11794.16</v>
      </c>
      <c r="D54" s="27">
        <v>11794.16</v>
      </c>
      <c r="E54" s="8">
        <v>0</v>
      </c>
      <c r="F54" s="5" t="s">
        <v>45</v>
      </c>
      <c r="G54" s="26">
        <f>(B48-B54)/B48*100</f>
        <v>41.564701079309209</v>
      </c>
      <c r="H54" s="26">
        <f t="shared" ref="H54:I54" si="25">(C48-C54)/C48*100</f>
        <v>41.564701079309209</v>
      </c>
      <c r="I54" s="26">
        <f t="shared" si="25"/>
        <v>41.564701079309209</v>
      </c>
      <c r="J54" s="26"/>
    </row>
    <row r="55" spans="1:10">
      <c r="G55" s="26"/>
      <c r="H55" s="26"/>
      <c r="I55" s="26"/>
      <c r="J55" s="26"/>
    </row>
    <row r="56" spans="1:10">
      <c r="G56" s="26"/>
      <c r="H56" s="26"/>
      <c r="I56" s="26"/>
      <c r="J56" s="26"/>
    </row>
    <row r="57" spans="1:10">
      <c r="G57" s="26"/>
      <c r="H57" s="26"/>
      <c r="I57" s="26"/>
      <c r="J57" s="26"/>
    </row>
    <row r="58" spans="1:10">
      <c r="G58" s="26"/>
      <c r="H58" s="26"/>
      <c r="I58" s="26"/>
      <c r="J58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B12" sqref="B12"/>
    </sheetView>
  </sheetViews>
  <sheetFormatPr baseColWidth="10" defaultRowHeight="15" x14ac:dyDescent="0"/>
  <cols>
    <col min="1" max="1" width="19.6640625" customWidth="1"/>
  </cols>
  <sheetData>
    <row r="1" spans="1:9">
      <c r="A1" s="1"/>
      <c r="B1" s="1"/>
    </row>
    <row r="2" spans="1:9">
      <c r="A2" s="1"/>
      <c r="B2" s="1"/>
    </row>
    <row r="3" spans="1:9">
      <c r="A3" s="1" t="s">
        <v>0</v>
      </c>
      <c r="B3" s="1">
        <v>5</v>
      </c>
    </row>
    <row r="4" spans="1:9">
      <c r="A4" s="1" t="s">
        <v>1</v>
      </c>
      <c r="B4" s="1">
        <v>0</v>
      </c>
    </row>
    <row r="5" spans="1:9">
      <c r="A5" s="1" t="s">
        <v>2</v>
      </c>
      <c r="B5" s="1">
        <v>100</v>
      </c>
    </row>
    <row r="6" spans="1:9">
      <c r="A6" s="1" t="s">
        <v>3</v>
      </c>
      <c r="B6" s="1">
        <v>0</v>
      </c>
    </row>
    <row r="7" spans="1:9">
      <c r="A7" s="1" t="s">
        <v>4</v>
      </c>
      <c r="B7" s="1">
        <v>100</v>
      </c>
    </row>
    <row r="8" spans="1:9">
      <c r="A8" s="1" t="s">
        <v>5</v>
      </c>
      <c r="B8" s="2">
        <v>15000000</v>
      </c>
    </row>
    <row r="9" spans="1:9">
      <c r="A9" s="1" t="s">
        <v>6</v>
      </c>
      <c r="B9" s="3">
        <v>41638</v>
      </c>
    </row>
    <row r="10" spans="1:9">
      <c r="A10" s="1" t="s">
        <v>24</v>
      </c>
      <c r="B10" s="1" t="s">
        <v>59</v>
      </c>
    </row>
    <row r="11" spans="1:9">
      <c r="A11" s="1" t="s">
        <v>26</v>
      </c>
      <c r="B11" s="1">
        <v>20</v>
      </c>
    </row>
    <row r="12" spans="1:9">
      <c r="A12" s="1" t="s">
        <v>60</v>
      </c>
      <c r="B12" s="5" t="s">
        <v>19</v>
      </c>
    </row>
    <row r="13" spans="1:9">
      <c r="A13" s="4" t="s">
        <v>22</v>
      </c>
      <c r="B13" s="5"/>
      <c r="C13" s="5"/>
      <c r="D13" s="5"/>
      <c r="E13" s="5"/>
      <c r="F13" s="5" t="s">
        <v>46</v>
      </c>
      <c r="G13" s="5"/>
      <c r="H13" s="5"/>
      <c r="I13" s="5"/>
    </row>
    <row r="14" spans="1:9">
      <c r="A14" s="5"/>
      <c r="B14" s="5" t="s">
        <v>39</v>
      </c>
      <c r="C14" s="5" t="s">
        <v>36</v>
      </c>
      <c r="D14" s="5" t="s">
        <v>37</v>
      </c>
      <c r="E14" s="5" t="s">
        <v>40</v>
      </c>
      <c r="F14" s="5"/>
      <c r="G14" s="5" t="s">
        <v>39</v>
      </c>
      <c r="H14" s="5" t="s">
        <v>37</v>
      </c>
      <c r="I14" s="5" t="s">
        <v>36</v>
      </c>
    </row>
    <row r="15" spans="1:9">
      <c r="A15" s="5" t="s">
        <v>47</v>
      </c>
      <c r="B15" s="5" t="s">
        <v>48</v>
      </c>
      <c r="C15" s="5"/>
      <c r="D15" s="5"/>
      <c r="E15" s="5"/>
      <c r="F15" s="5"/>
      <c r="G15" s="5"/>
      <c r="H15" s="5"/>
      <c r="I15" s="5"/>
    </row>
    <row r="16" spans="1:9">
      <c r="A16" s="5" t="s">
        <v>41</v>
      </c>
      <c r="B16" s="5">
        <v>14059.53</v>
      </c>
      <c r="C16" s="5">
        <v>14059.53</v>
      </c>
      <c r="D16" s="5">
        <v>14059.53</v>
      </c>
      <c r="E16" s="5">
        <v>0</v>
      </c>
      <c r="F16" s="5"/>
      <c r="G16" s="5"/>
      <c r="H16" s="5"/>
      <c r="I16" s="5"/>
    </row>
    <row r="17" spans="1:9">
      <c r="A17" s="5" t="s">
        <v>7</v>
      </c>
      <c r="B17" s="5">
        <v>12724.96</v>
      </c>
      <c r="C17" s="5">
        <v>12724.96</v>
      </c>
      <c r="D17" s="5">
        <v>12724.96</v>
      </c>
      <c r="E17" s="5">
        <v>0</v>
      </c>
      <c r="F17" s="5"/>
      <c r="G17" s="14">
        <f>(B16-B17)/B16*100</f>
        <v>9.4922803251602392</v>
      </c>
      <c r="H17" s="14">
        <f t="shared" ref="H17:I17" si="0">(C16-C17)/C16*100</f>
        <v>9.4922803251602392</v>
      </c>
      <c r="I17" s="14">
        <f t="shared" si="0"/>
        <v>9.4922803251602392</v>
      </c>
    </row>
    <row r="18" spans="1:9">
      <c r="A18" s="5" t="s">
        <v>8</v>
      </c>
      <c r="B18" s="5">
        <v>11816.686960000001</v>
      </c>
      <c r="C18" s="5">
        <v>11824.05</v>
      </c>
      <c r="D18" s="5">
        <v>11824.05</v>
      </c>
      <c r="E18" s="5">
        <v>56.181891084999997</v>
      </c>
      <c r="F18" s="5"/>
      <c r="G18" s="14">
        <f>(B16-B18)/B16*100</f>
        <v>15.952475224989737</v>
      </c>
      <c r="H18" s="14">
        <f t="shared" ref="H18:I18" si="1">(C16-C18)/C16*100</f>
        <v>15.900104768793847</v>
      </c>
      <c r="I18" s="14">
        <f t="shared" si="1"/>
        <v>15.900104768793847</v>
      </c>
    </row>
    <row r="19" spans="1:9">
      <c r="A19" s="5" t="s">
        <v>9</v>
      </c>
      <c r="B19" s="5">
        <v>11454.53</v>
      </c>
      <c r="C19" s="5">
        <v>11337.52</v>
      </c>
      <c r="D19" s="5">
        <v>11632.56</v>
      </c>
      <c r="E19" s="5">
        <v>96.603626431999999</v>
      </c>
      <c r="F19" s="5"/>
      <c r="G19" s="14">
        <f>(B16-B19)/B16*100</f>
        <v>18.528357633576658</v>
      </c>
      <c r="H19" s="14">
        <f t="shared" ref="H19:I19" si="2">(C16-C19)/C16*100</f>
        <v>19.360604515229173</v>
      </c>
      <c r="I19" s="14">
        <f t="shared" si="2"/>
        <v>17.262099088660865</v>
      </c>
    </row>
    <row r="20" spans="1:9">
      <c r="A20" s="5" t="s">
        <v>10</v>
      </c>
      <c r="B20" s="5">
        <v>12905.378000000001</v>
      </c>
      <c r="C20" s="5">
        <v>12369.36</v>
      </c>
      <c r="D20" s="5">
        <v>13408.35</v>
      </c>
      <c r="E20" s="5">
        <v>388.011983289</v>
      </c>
      <c r="F20" s="5"/>
      <c r="G20" s="14">
        <f>(B16-B20)/B16*100</f>
        <v>8.2090368596958783</v>
      </c>
      <c r="H20" s="14">
        <f t="shared" ref="H20:I20" si="3">(C16-C20)/C16*100</f>
        <v>12.021525612876106</v>
      </c>
      <c r="I20" s="14">
        <f t="shared" si="3"/>
        <v>4.6315915254635129</v>
      </c>
    </row>
    <row r="21" spans="1:9">
      <c r="A21" s="5"/>
      <c r="B21" s="5" t="s">
        <v>49</v>
      </c>
      <c r="C21" s="5"/>
      <c r="D21" s="5"/>
      <c r="E21" s="5"/>
      <c r="F21" s="5"/>
      <c r="G21" s="14"/>
      <c r="H21" s="14"/>
      <c r="I21" s="15"/>
    </row>
    <row r="22" spans="1:9">
      <c r="A22" s="5" t="s">
        <v>41</v>
      </c>
      <c r="B22" s="5">
        <v>14668.3</v>
      </c>
      <c r="C22" s="5">
        <v>14668.3</v>
      </c>
      <c r="D22" s="5">
        <v>14668.3</v>
      </c>
      <c r="E22" s="5">
        <v>0</v>
      </c>
      <c r="F22" s="5"/>
      <c r="G22" s="14"/>
      <c r="H22" s="14"/>
      <c r="I22" s="15"/>
    </row>
    <row r="23" spans="1:9">
      <c r="A23" s="5" t="s">
        <v>7</v>
      </c>
      <c r="B23" s="5">
        <v>13412.794</v>
      </c>
      <c r="C23" s="5">
        <v>13269.73</v>
      </c>
      <c r="D23" s="5">
        <v>13448.56</v>
      </c>
      <c r="E23" s="5">
        <v>71.531999999999996</v>
      </c>
      <c r="F23" s="5"/>
      <c r="G23" s="14">
        <f>(B22-B23)/B22*100</f>
        <v>8.5593149853766253</v>
      </c>
      <c r="H23" s="14">
        <f t="shared" ref="H23:I23" si="4">(C22-C23)/C22*100</f>
        <v>9.5346427329683721</v>
      </c>
      <c r="I23" s="14">
        <f t="shared" si="4"/>
        <v>8.3154830484786899</v>
      </c>
    </row>
    <row r="24" spans="1:9">
      <c r="A24" s="5" t="s">
        <v>8</v>
      </c>
      <c r="B24" s="5">
        <v>12606.248879999999</v>
      </c>
      <c r="C24" s="5">
        <v>12628.08</v>
      </c>
      <c r="D24" s="5">
        <v>12628.08</v>
      </c>
      <c r="E24" s="5">
        <v>130.802123368</v>
      </c>
      <c r="F24" s="5"/>
      <c r="G24" s="14">
        <f>(B22-B24)/B22*100</f>
        <v>14.057873918586342</v>
      </c>
      <c r="H24" s="14">
        <f t="shared" ref="H24:I24" si="5">(C22-C24)/C22*100</f>
        <v>13.909041947601287</v>
      </c>
      <c r="I24" s="14">
        <f t="shared" si="5"/>
        <v>13.909041947601287</v>
      </c>
    </row>
    <row r="25" spans="1:9">
      <c r="A25" s="5" t="s">
        <v>9</v>
      </c>
      <c r="B25" s="5">
        <v>12154.696</v>
      </c>
      <c r="C25" s="5">
        <v>12000.1</v>
      </c>
      <c r="D25" s="5">
        <v>12266.93</v>
      </c>
      <c r="E25" s="5">
        <v>86.448885614000005</v>
      </c>
      <c r="F25" s="5"/>
      <c r="G25" s="14">
        <f>(B22-B25)/B22*100</f>
        <v>17.136300730145955</v>
      </c>
      <c r="H25" s="14">
        <f t="shared" ref="H25:I25" si="6">(C22-C25)/C22*100</f>
        <v>18.190246995220978</v>
      </c>
      <c r="I25" s="14">
        <f t="shared" si="6"/>
        <v>16.371154121472831</v>
      </c>
    </row>
    <row r="26" spans="1:9">
      <c r="A26" s="5" t="s">
        <v>10</v>
      </c>
      <c r="B26" s="5">
        <v>13840.425999999999</v>
      </c>
      <c r="C26" s="5">
        <v>13457.78</v>
      </c>
      <c r="D26" s="5">
        <v>14175.49</v>
      </c>
      <c r="E26" s="5">
        <v>293.68084040999997</v>
      </c>
      <c r="F26" s="5"/>
      <c r="G26" s="14">
        <f>(B22-B26)/B22*100</f>
        <v>5.643966921865518</v>
      </c>
      <c r="H26" s="14">
        <f t="shared" ref="H26:I26" si="7">(C22-C26)/C22*100</f>
        <v>8.2526264120586479</v>
      </c>
      <c r="I26" s="14">
        <f t="shared" si="7"/>
        <v>3.3596940340734753</v>
      </c>
    </row>
    <row r="27" spans="1:9">
      <c r="A27" s="5"/>
      <c r="B27" s="5" t="s">
        <v>50</v>
      </c>
      <c r="C27" s="5"/>
      <c r="D27" s="5"/>
      <c r="E27" s="5"/>
      <c r="F27" s="5"/>
      <c r="G27" s="14"/>
      <c r="H27" s="14"/>
      <c r="I27" s="16"/>
    </row>
    <row r="28" spans="1:9">
      <c r="A28" s="4" t="s">
        <v>41</v>
      </c>
      <c r="B28" s="5">
        <v>15363.1</v>
      </c>
      <c r="C28" s="5">
        <v>15363.1</v>
      </c>
      <c r="D28" s="5">
        <v>15363.1</v>
      </c>
      <c r="E28" s="5">
        <v>0</v>
      </c>
      <c r="F28" s="5"/>
      <c r="G28" s="14"/>
      <c r="H28" s="14"/>
      <c r="I28" s="16"/>
    </row>
    <row r="29" spans="1:9">
      <c r="A29" s="4" t="s">
        <v>7</v>
      </c>
      <c r="B29" s="5">
        <v>14172.17</v>
      </c>
      <c r="C29" s="5">
        <v>14172.17</v>
      </c>
      <c r="D29" s="5">
        <v>14172.17</v>
      </c>
      <c r="E29" s="5">
        <v>0</v>
      </c>
      <c r="F29" s="5"/>
      <c r="G29" s="14">
        <f t="shared" ref="G29:G77" si="8">(B28-B29)/B28*100</f>
        <v>7.7518860125886073</v>
      </c>
      <c r="H29" s="14">
        <f t="shared" ref="H29" si="9">(C28-C29)/C28*100</f>
        <v>7.7518860125886073</v>
      </c>
      <c r="I29" s="14">
        <f t="shared" ref="I29" si="10">(D28-D29)/D28*100</f>
        <v>7.7518860125886073</v>
      </c>
    </row>
    <row r="30" spans="1:9">
      <c r="A30" s="4" t="s">
        <v>8</v>
      </c>
      <c r="B30" s="5">
        <v>13322.1247</v>
      </c>
      <c r="C30" s="5">
        <v>13332.11</v>
      </c>
      <c r="D30" s="5">
        <v>13332.11</v>
      </c>
      <c r="E30" s="5">
        <v>87.487097981999995</v>
      </c>
      <c r="F30" s="5"/>
      <c r="G30" s="14">
        <f>(B28-B30)/B28*100</f>
        <v>13.284918408394139</v>
      </c>
      <c r="H30" s="14">
        <f t="shared" ref="H30:I30" si="11">(C28-C30)/C28*100</f>
        <v>13.219923062402769</v>
      </c>
      <c r="I30" s="14">
        <f t="shared" si="11"/>
        <v>13.219923062402769</v>
      </c>
    </row>
    <row r="31" spans="1:9">
      <c r="A31" s="4" t="s">
        <v>9</v>
      </c>
      <c r="B31" s="5">
        <v>13072.103999999999</v>
      </c>
      <c r="C31" s="5">
        <v>13038.46</v>
      </c>
      <c r="D31" s="5">
        <v>13116.74</v>
      </c>
      <c r="E31" s="5">
        <v>34.677334729999998</v>
      </c>
      <c r="F31" s="5"/>
      <c r="G31" s="14">
        <f>(B28-B31)/B28*100</f>
        <v>14.912328891955406</v>
      </c>
      <c r="H31" s="14">
        <f t="shared" ref="H31:I31" si="12">(C28-C31)/C28*100</f>
        <v>15.131321152631964</v>
      </c>
      <c r="I31" s="14">
        <f t="shared" si="12"/>
        <v>14.621788571316991</v>
      </c>
    </row>
    <row r="32" spans="1:9">
      <c r="A32" s="4" t="s">
        <v>10</v>
      </c>
      <c r="B32" s="5">
        <v>14270.407999999999</v>
      </c>
      <c r="C32" s="5">
        <v>13791.21</v>
      </c>
      <c r="D32" s="5">
        <v>14640.61</v>
      </c>
      <c r="E32" s="5">
        <v>272.64901293700001</v>
      </c>
      <c r="F32" s="5"/>
      <c r="G32" s="14">
        <f>(B28-B32)/B28*100</f>
        <v>7.1124447539884592</v>
      </c>
      <c r="H32" s="14">
        <f t="shared" ref="H32:I32" si="13">(C28-C32)/C28*100</f>
        <v>10.231593884046847</v>
      </c>
      <c r="I32" s="14">
        <f t="shared" si="13"/>
        <v>4.7027618123946322</v>
      </c>
    </row>
    <row r="33" spans="1:9">
      <c r="A33" s="5"/>
      <c r="B33" s="5" t="s">
        <v>51</v>
      </c>
      <c r="C33" s="5"/>
      <c r="D33" s="5"/>
      <c r="E33" s="5"/>
      <c r="F33" s="5"/>
      <c r="G33" s="14"/>
      <c r="H33" s="14"/>
      <c r="I33" s="14"/>
    </row>
    <row r="34" spans="1:9">
      <c r="A34" s="4" t="s">
        <v>41</v>
      </c>
      <c r="B34" s="5">
        <v>16207</v>
      </c>
      <c r="C34" s="5">
        <v>16207</v>
      </c>
      <c r="D34" s="5">
        <v>16207</v>
      </c>
      <c r="E34" s="5">
        <v>0</v>
      </c>
      <c r="F34" s="5"/>
      <c r="G34" s="14"/>
      <c r="H34" s="14"/>
      <c r="I34" s="14"/>
    </row>
    <row r="35" spans="1:9">
      <c r="A35" s="4" t="s">
        <v>7</v>
      </c>
      <c r="B35" s="5">
        <v>14379.84</v>
      </c>
      <c r="C35" s="5">
        <v>14379.84</v>
      </c>
      <c r="D35" s="5">
        <v>14379.84</v>
      </c>
      <c r="E35" s="5">
        <v>0</v>
      </c>
      <c r="F35" s="5"/>
      <c r="G35" s="14">
        <f t="shared" si="8"/>
        <v>11.273893996421299</v>
      </c>
      <c r="H35" s="14">
        <f t="shared" ref="H35" si="14">(C34-C35)/C34*100</f>
        <v>11.273893996421299</v>
      </c>
      <c r="I35" s="14">
        <f t="shared" ref="I35" si="15">(D34-D35)/D34*100</f>
        <v>11.273893996421299</v>
      </c>
    </row>
    <row r="36" spans="1:9">
      <c r="A36" s="4" t="s">
        <v>8</v>
      </c>
      <c r="B36" s="5">
        <v>14019.21206</v>
      </c>
      <c r="C36" s="5">
        <v>14036.26</v>
      </c>
      <c r="D36" s="5">
        <v>14036.26</v>
      </c>
      <c r="E36" s="5">
        <v>122.78851157</v>
      </c>
      <c r="F36" s="5"/>
      <c r="G36" s="14">
        <f>(B34-B36)/B34*100</f>
        <v>13.499030912568644</v>
      </c>
      <c r="H36" s="14">
        <f t="shared" ref="H36:I36" si="16">(C34-C36)/C34*100</f>
        <v>13.393842166964889</v>
      </c>
      <c r="I36" s="14">
        <f t="shared" si="16"/>
        <v>13.393842166964889</v>
      </c>
    </row>
    <row r="37" spans="1:9">
      <c r="A37" s="4" t="s">
        <v>9</v>
      </c>
      <c r="B37" s="5">
        <v>13846.002</v>
      </c>
      <c r="C37" s="5">
        <v>13746.6</v>
      </c>
      <c r="D37" s="5">
        <v>13904.14</v>
      </c>
      <c r="E37" s="5">
        <v>61.367059697999998</v>
      </c>
      <c r="F37" s="5"/>
      <c r="G37" s="14">
        <f>(B34-B37)/B34*100</f>
        <v>14.567767014253096</v>
      </c>
      <c r="H37" s="14">
        <f t="shared" ref="H37:I37" si="17">(C34-C37)/C34*100</f>
        <v>15.181094588757944</v>
      </c>
      <c r="I37" s="14">
        <f t="shared" si="17"/>
        <v>14.209045474177827</v>
      </c>
    </row>
    <row r="38" spans="1:9">
      <c r="A38" s="4" t="s">
        <v>10</v>
      </c>
      <c r="B38" s="5">
        <v>15203.932000000001</v>
      </c>
      <c r="C38" s="5">
        <v>15034.02</v>
      </c>
      <c r="D38" s="5">
        <v>15388.74</v>
      </c>
      <c r="E38" s="5">
        <v>120.284918655</v>
      </c>
      <c r="F38" s="5"/>
      <c r="G38" s="14">
        <f>(B34-B38)/B34*100</f>
        <v>6.1891034738076094</v>
      </c>
      <c r="H38" s="14">
        <f>(C34-C38)/C34*100</f>
        <v>7.2374899734682518</v>
      </c>
      <c r="I38" s="14">
        <f>(D34-D38)/D34*100</f>
        <v>5.0488060714506098</v>
      </c>
    </row>
    <row r="39" spans="1:9">
      <c r="A39" s="5"/>
      <c r="B39" s="5" t="s">
        <v>52</v>
      </c>
      <c r="C39" s="5"/>
      <c r="D39" s="5"/>
      <c r="E39" s="5"/>
      <c r="F39" s="5"/>
      <c r="G39" s="14"/>
      <c r="H39" s="14"/>
      <c r="I39" s="14"/>
    </row>
    <row r="40" spans="1:9">
      <c r="A40" s="4" t="s">
        <v>41</v>
      </c>
      <c r="B40" s="5">
        <v>17104.89</v>
      </c>
      <c r="C40" s="5">
        <v>17104.89</v>
      </c>
      <c r="D40" s="5">
        <v>17104.89</v>
      </c>
      <c r="E40" s="5">
        <v>0</v>
      </c>
      <c r="F40" s="5"/>
      <c r="G40" s="14"/>
      <c r="H40" s="14"/>
      <c r="I40" s="14"/>
    </row>
    <row r="41" spans="1:9">
      <c r="A41" s="4" t="s">
        <v>7</v>
      </c>
      <c r="B41" s="5">
        <v>14930.4</v>
      </c>
      <c r="C41" s="5">
        <v>14930.4</v>
      </c>
      <c r="D41" s="5">
        <v>14930.4</v>
      </c>
      <c r="E41" s="5">
        <v>0</v>
      </c>
      <c r="F41" s="5"/>
      <c r="G41" s="14">
        <f t="shared" si="8"/>
        <v>12.71268040893569</v>
      </c>
      <c r="H41" s="14">
        <f t="shared" ref="H41" si="18">(C40-C41)/C40*100</f>
        <v>12.71268040893569</v>
      </c>
      <c r="I41" s="14">
        <f t="shared" ref="I41" si="19">(D40-D41)/D40*100</f>
        <v>12.71268040893569</v>
      </c>
    </row>
    <row r="42" spans="1:9">
      <c r="A42" s="4" t="s">
        <v>8</v>
      </c>
      <c r="B42" s="5">
        <v>14663.624</v>
      </c>
      <c r="C42" s="5">
        <v>14356.2</v>
      </c>
      <c r="D42" s="5">
        <v>14740.48</v>
      </c>
      <c r="E42" s="5">
        <v>153.71199999999999</v>
      </c>
      <c r="F42" s="5"/>
      <c r="G42" s="14">
        <f>(B40-B42)/B40*100</f>
        <v>14.272327971708673</v>
      </c>
      <c r="H42" s="14">
        <f t="shared" ref="H42:I42" si="20">(C40-C42)/C40*100</f>
        <v>16.069615180220389</v>
      </c>
      <c r="I42" s="14">
        <f t="shared" si="20"/>
        <v>13.823006169580745</v>
      </c>
    </row>
    <row r="43" spans="1:9">
      <c r="A43" s="4" t="s">
        <v>9</v>
      </c>
      <c r="B43" s="5">
        <v>14665.008</v>
      </c>
      <c r="C43" s="5">
        <v>14488.82</v>
      </c>
      <c r="D43" s="5">
        <v>14865.13</v>
      </c>
      <c r="E43" s="5">
        <v>150.77190526000001</v>
      </c>
      <c r="F43" s="5"/>
      <c r="G43" s="14">
        <f>(B40-B43)/B40*100</f>
        <v>14.264236718271791</v>
      </c>
      <c r="H43" s="14">
        <f t="shared" ref="H43:I43" si="21">(C40-C43)/C40*100</f>
        <v>15.294281342937605</v>
      </c>
      <c r="I43" s="14">
        <f t="shared" si="21"/>
        <v>13.094267194936654</v>
      </c>
    </row>
    <row r="44" spans="1:9">
      <c r="A44" s="4" t="s">
        <v>10</v>
      </c>
      <c r="B44" s="5">
        <v>15916.585999999999</v>
      </c>
      <c r="C44" s="5">
        <v>15645.49</v>
      </c>
      <c r="D44" s="5">
        <v>16254.67</v>
      </c>
      <c r="E44" s="5">
        <v>219.68122310199999</v>
      </c>
      <c r="F44" s="5"/>
      <c r="G44" s="14">
        <f>(B40-B44)/B40*100</f>
        <v>6.9471595549576772</v>
      </c>
      <c r="H44" s="14">
        <f t="shared" ref="H44:I44" si="22">(C40-C44)/C40*100</f>
        <v>8.5320630533139923</v>
      </c>
      <c r="I44" s="14">
        <f t="shared" si="22"/>
        <v>4.9706253591809091</v>
      </c>
    </row>
    <row r="45" spans="1:9">
      <c r="A45" s="5"/>
      <c r="B45" s="5" t="s">
        <v>53</v>
      </c>
      <c r="C45" s="5"/>
      <c r="D45" s="5"/>
      <c r="E45" s="5"/>
      <c r="F45" s="5"/>
      <c r="G45" s="14"/>
      <c r="H45" s="14"/>
      <c r="I45" s="14"/>
    </row>
    <row r="46" spans="1:9">
      <c r="A46" s="4" t="s">
        <v>41</v>
      </c>
      <c r="B46" s="5">
        <v>17758.39</v>
      </c>
      <c r="C46" s="5">
        <v>17758.39</v>
      </c>
      <c r="D46" s="5">
        <v>17758.39</v>
      </c>
      <c r="E46" s="5">
        <v>0</v>
      </c>
      <c r="F46" s="5"/>
      <c r="G46" s="14"/>
      <c r="H46" s="14"/>
      <c r="I46" s="14"/>
    </row>
    <row r="47" spans="1:9">
      <c r="A47" s="4" t="s">
        <v>7</v>
      </c>
      <c r="B47" s="5">
        <v>15487.204</v>
      </c>
      <c r="C47" s="5">
        <v>15485.96</v>
      </c>
      <c r="D47" s="5">
        <v>15492.18</v>
      </c>
      <c r="E47" s="5">
        <v>2.488</v>
      </c>
      <c r="F47" s="5"/>
      <c r="G47" s="14">
        <f t="shared" si="8"/>
        <v>12.7893688560731</v>
      </c>
      <c r="H47" s="14">
        <f t="shared" ref="H47" si="23">(C46-C47)/C46*100</f>
        <v>12.796373995615596</v>
      </c>
      <c r="I47" s="14">
        <f t="shared" ref="I47" si="24">(D46-D47)/D46*100</f>
        <v>12.761348297903128</v>
      </c>
    </row>
    <row r="48" spans="1:9">
      <c r="A48" s="4" t="s">
        <v>8</v>
      </c>
      <c r="B48" s="5">
        <v>15444.7</v>
      </c>
      <c r="C48" s="5">
        <v>15444.7</v>
      </c>
      <c r="D48" s="5">
        <v>15444.7</v>
      </c>
      <c r="E48" s="5">
        <v>0</v>
      </c>
      <c r="F48" s="5"/>
      <c r="G48" s="14">
        <f>(B46-B48)/B46*100</f>
        <v>13.028714877868989</v>
      </c>
      <c r="H48" s="14">
        <f t="shared" ref="H48:I48" si="25">(C46-C48)/C46*100</f>
        <v>13.028714877868989</v>
      </c>
      <c r="I48" s="14">
        <f t="shared" si="25"/>
        <v>13.028714877868989</v>
      </c>
    </row>
    <row r="49" spans="1:9">
      <c r="A49" s="4" t="s">
        <v>9</v>
      </c>
      <c r="B49" s="5">
        <v>15483.106</v>
      </c>
      <c r="C49" s="5">
        <v>15374.24</v>
      </c>
      <c r="D49" s="5">
        <v>15612.25</v>
      </c>
      <c r="E49" s="5">
        <v>75.729619197999995</v>
      </c>
      <c r="F49" s="5"/>
      <c r="G49" s="14">
        <f>(B46-B49)/B46*100</f>
        <v>12.812445272347322</v>
      </c>
      <c r="H49" s="14">
        <f t="shared" ref="H49:I49" si="26">(C46-C49)/C46*100</f>
        <v>13.425485080573182</v>
      </c>
      <c r="I49" s="14">
        <f t="shared" si="26"/>
        <v>12.08521718466595</v>
      </c>
    </row>
    <row r="50" spans="1:9">
      <c r="A50" s="4" t="s">
        <v>10</v>
      </c>
      <c r="B50" s="5">
        <v>16460.874</v>
      </c>
      <c r="C50" s="5">
        <v>15992.96</v>
      </c>
      <c r="D50" s="5">
        <v>16961.97</v>
      </c>
      <c r="E50" s="5">
        <v>335.149859531</v>
      </c>
      <c r="F50" s="5"/>
      <c r="G50" s="14">
        <f>(B46-B50)/B46*100</f>
        <v>7.3064956902061482</v>
      </c>
      <c r="H50" s="14">
        <f t="shared" ref="H50:I50" si="27">(C46-C50)/C46*100</f>
        <v>9.9413854521721863</v>
      </c>
      <c r="I50" s="14">
        <f t="shared" si="27"/>
        <v>4.4847534038840138</v>
      </c>
    </row>
    <row r="51" spans="1:9">
      <c r="A51" s="5"/>
      <c r="B51" s="5" t="s">
        <v>54</v>
      </c>
      <c r="C51" s="5"/>
      <c r="D51" s="5"/>
      <c r="E51" s="5"/>
      <c r="F51" s="5"/>
      <c r="G51" s="14"/>
      <c r="H51" s="14"/>
      <c r="I51" s="14"/>
    </row>
    <row r="52" spans="1:9">
      <c r="A52" s="4" t="s">
        <v>41</v>
      </c>
      <c r="B52" s="5">
        <v>18605.66</v>
      </c>
      <c r="C52" s="5">
        <v>18605.66</v>
      </c>
      <c r="D52" s="5">
        <v>18605.66</v>
      </c>
      <c r="E52" s="5">
        <v>0</v>
      </c>
      <c r="F52" s="5"/>
      <c r="G52" s="14"/>
      <c r="H52" s="14"/>
      <c r="I52" s="14"/>
    </row>
    <row r="53" spans="1:9">
      <c r="A53" s="4" t="s">
        <v>7</v>
      </c>
      <c r="B53" s="5">
        <v>17056.759999999998</v>
      </c>
      <c r="C53" s="5">
        <v>17056.759999999998</v>
      </c>
      <c r="D53" s="5">
        <v>17056.759999999998</v>
      </c>
      <c r="E53" s="5">
        <v>0</v>
      </c>
      <c r="F53" s="5"/>
      <c r="G53" s="14">
        <f t="shared" si="8"/>
        <v>8.3248860830521547</v>
      </c>
      <c r="H53" s="14">
        <f t="shared" ref="H53" si="28">(C52-C53)/C52*100</f>
        <v>8.3248860830521547</v>
      </c>
      <c r="I53" s="14">
        <f t="shared" ref="I53" si="29">(D52-D53)/D52*100</f>
        <v>8.3248860830521547</v>
      </c>
    </row>
    <row r="54" spans="1:9">
      <c r="A54" s="4" t="s">
        <v>8</v>
      </c>
      <c r="B54" s="5">
        <v>16259.055840000001</v>
      </c>
      <c r="C54" s="5">
        <v>16275.74</v>
      </c>
      <c r="D54" s="5">
        <v>16275.74</v>
      </c>
      <c r="E54" s="5">
        <v>131.35818059900001</v>
      </c>
      <c r="F54" s="5"/>
      <c r="G54" s="14">
        <f>(B52-B54)/B52*100</f>
        <v>12.612313457302774</v>
      </c>
      <c r="H54" s="14">
        <f t="shared" ref="H54:I54" si="30">(C52-C54)/C52*100</f>
        <v>12.522640959793957</v>
      </c>
      <c r="I54" s="14">
        <f t="shared" si="30"/>
        <v>12.522640959793957</v>
      </c>
    </row>
    <row r="55" spans="1:9">
      <c r="A55" s="4" t="s">
        <v>9</v>
      </c>
      <c r="B55" s="5">
        <v>16296.882</v>
      </c>
      <c r="C55" s="5">
        <v>16151.4</v>
      </c>
      <c r="D55" s="5">
        <v>16447.71</v>
      </c>
      <c r="E55" s="5">
        <v>124.13326281000001</v>
      </c>
      <c r="F55" s="5"/>
      <c r="G55" s="14">
        <f>(B52-B55)/B52*100</f>
        <v>12.409008871493944</v>
      </c>
      <c r="H55" s="14">
        <f t="shared" ref="H55:I55" si="31">(C52-C55)/C52*100</f>
        <v>13.19093222170028</v>
      </c>
      <c r="I55" s="14">
        <f t="shared" si="31"/>
        <v>11.598352329344944</v>
      </c>
    </row>
    <row r="56" spans="1:9">
      <c r="A56" s="4" t="s">
        <v>10</v>
      </c>
      <c r="B56" s="5">
        <v>17298.133999999998</v>
      </c>
      <c r="C56" s="5">
        <v>17019.78</v>
      </c>
      <c r="D56" s="5">
        <v>17477.52</v>
      </c>
      <c r="E56" s="5">
        <v>151.50311885799999</v>
      </c>
      <c r="F56" s="5"/>
      <c r="G56" s="14">
        <f>(B52-B56)/B52*100</f>
        <v>7.0275711799527754</v>
      </c>
      <c r="H56" s="14">
        <f>(C52-C56)/C52*100</f>
        <v>8.523642805468878</v>
      </c>
      <c r="I56" s="14">
        <f>(D52-D56)/D52*100</f>
        <v>6.0634237108492766</v>
      </c>
    </row>
    <row r="57" spans="1:9">
      <c r="A57" s="5"/>
      <c r="B57" s="5" t="s">
        <v>55</v>
      </c>
      <c r="C57" s="5"/>
      <c r="D57" s="5"/>
      <c r="E57" s="5"/>
      <c r="F57" s="5"/>
      <c r="G57" s="14"/>
      <c r="H57" s="14"/>
      <c r="I57" s="14"/>
    </row>
    <row r="58" spans="1:9">
      <c r="A58" s="4" t="s">
        <v>41</v>
      </c>
      <c r="B58" s="5">
        <v>19423.939999999999</v>
      </c>
      <c r="C58" s="5">
        <v>19423.939999999999</v>
      </c>
      <c r="D58" s="5">
        <v>19423.939999999999</v>
      </c>
      <c r="E58" s="5">
        <v>0</v>
      </c>
      <c r="F58" s="5"/>
      <c r="G58" s="14"/>
      <c r="H58" s="14"/>
      <c r="I58" s="14"/>
    </row>
    <row r="59" spans="1:9">
      <c r="A59" s="4" t="s">
        <v>7</v>
      </c>
      <c r="B59" s="5">
        <v>17778.759999999998</v>
      </c>
      <c r="C59" s="5">
        <v>17778.759999999998</v>
      </c>
      <c r="D59" s="5">
        <v>17778.759999999998</v>
      </c>
      <c r="E59" s="5">
        <v>0</v>
      </c>
      <c r="F59" s="5"/>
      <c r="G59" s="14">
        <f t="shared" si="8"/>
        <v>8.4698572998063231</v>
      </c>
      <c r="H59" s="14">
        <f t="shared" ref="H59" si="32">(C58-C59)/C58*100</f>
        <v>8.4698572998063231</v>
      </c>
      <c r="I59" s="14">
        <f t="shared" ref="I59" si="33">(D58-D59)/D58*100</f>
        <v>8.4698572998063231</v>
      </c>
    </row>
    <row r="60" spans="1:9">
      <c r="A60" s="4" t="s">
        <v>8</v>
      </c>
      <c r="B60" s="5">
        <v>16974.03296</v>
      </c>
      <c r="C60" s="5">
        <v>17000.75</v>
      </c>
      <c r="D60" s="5">
        <v>17000.75</v>
      </c>
      <c r="E60" s="5">
        <v>157.025582566</v>
      </c>
      <c r="F60" s="5"/>
      <c r="G60" s="14">
        <f>(B58-B60)/B58*100</f>
        <v>12.612822321321001</v>
      </c>
      <c r="H60" s="14">
        <f t="shared" ref="H60:I60" si="34">(C58-C60)/C58*100</f>
        <v>12.475275356081202</v>
      </c>
      <c r="I60" s="14">
        <f t="shared" si="34"/>
        <v>12.475275356081202</v>
      </c>
    </row>
    <row r="61" spans="1:9">
      <c r="A61" s="4" t="s">
        <v>9</v>
      </c>
      <c r="B61" s="5">
        <v>17262.984</v>
      </c>
      <c r="C61" s="5">
        <v>17073.68</v>
      </c>
      <c r="D61" s="5">
        <v>17703.11</v>
      </c>
      <c r="E61" s="5">
        <v>233.00750370700001</v>
      </c>
      <c r="F61" s="5"/>
      <c r="G61" s="14">
        <f>(B58-B61)/B58*100</f>
        <v>11.12521970310863</v>
      </c>
      <c r="H61" s="14">
        <f t="shared" ref="H61:I61" si="35">(C58-C61)/C58*100</f>
        <v>12.099810851969263</v>
      </c>
      <c r="I61" s="14">
        <f t="shared" si="35"/>
        <v>8.859325142066945</v>
      </c>
    </row>
    <row r="62" spans="1:9">
      <c r="A62" s="4" t="s">
        <v>10</v>
      </c>
      <c r="B62" s="5">
        <v>18282.601999999999</v>
      </c>
      <c r="C62" s="5">
        <v>18077.23</v>
      </c>
      <c r="D62" s="5">
        <v>18565.8</v>
      </c>
      <c r="E62" s="5">
        <v>165.29358697699999</v>
      </c>
      <c r="F62" s="5"/>
      <c r="G62" s="14">
        <f>(B58-B62)/B58*100</f>
        <v>5.8759345426314109</v>
      </c>
      <c r="H62" s="14">
        <f t="shared" ref="H62:I62" si="36">(C58-C62)/C58*100</f>
        <v>6.9332483522910353</v>
      </c>
      <c r="I62" s="14">
        <f t="shared" si="36"/>
        <v>4.4179502201921936</v>
      </c>
    </row>
    <row r="63" spans="1:9">
      <c r="A63" s="5"/>
      <c r="B63" s="5" t="s">
        <v>56</v>
      </c>
      <c r="C63" s="5"/>
      <c r="D63" s="5"/>
      <c r="E63" s="5"/>
      <c r="F63" s="5"/>
      <c r="G63" s="14"/>
      <c r="H63" s="14"/>
      <c r="I63" s="14"/>
    </row>
    <row r="64" spans="1:9">
      <c r="A64" s="4" t="s">
        <v>41</v>
      </c>
      <c r="B64" s="5">
        <v>20120.64</v>
      </c>
      <c r="C64" s="5">
        <v>20120.64</v>
      </c>
      <c r="D64" s="5">
        <v>20120.64</v>
      </c>
      <c r="E64" s="5">
        <v>0</v>
      </c>
      <c r="F64" s="5"/>
      <c r="G64" s="14"/>
      <c r="H64" s="14"/>
      <c r="I64" s="14"/>
    </row>
    <row r="65" spans="1:9">
      <c r="A65" s="4" t="s">
        <v>7</v>
      </c>
      <c r="B65" s="5">
        <v>17226.466</v>
      </c>
      <c r="C65" s="5">
        <v>17151.310000000001</v>
      </c>
      <c r="D65" s="5">
        <v>17527.09</v>
      </c>
      <c r="E65" s="5">
        <v>150.31200000000001</v>
      </c>
      <c r="F65" s="5"/>
      <c r="G65" s="14">
        <f t="shared" si="8"/>
        <v>14.384105078168483</v>
      </c>
      <c r="H65" s="14">
        <f t="shared" ref="H65" si="37">(C64-C65)/C64*100</f>
        <v>14.757631963993184</v>
      </c>
      <c r="I65" s="14">
        <f t="shared" ref="I65" si="38">(D64-D65)/D64*100</f>
        <v>12.889997534869662</v>
      </c>
    </row>
    <row r="66" spans="1:9">
      <c r="A66" s="4" t="s">
        <v>8</v>
      </c>
      <c r="B66" s="5">
        <v>17704.928080000002</v>
      </c>
      <c r="C66" s="5">
        <v>17725.75</v>
      </c>
      <c r="D66" s="5">
        <v>17725.75</v>
      </c>
      <c r="E66" s="5">
        <v>132.74211041500001</v>
      </c>
      <c r="F66" s="5"/>
      <c r="G66" s="14">
        <f>(B64-B66)/B64*100</f>
        <v>12.006138572132885</v>
      </c>
      <c r="H66" s="14">
        <f t="shared" ref="H66:I66" si="39">(C64-C66)/C64*100</f>
        <v>11.902653195922195</v>
      </c>
      <c r="I66" s="14">
        <f t="shared" si="39"/>
        <v>11.902653195922195</v>
      </c>
    </row>
    <row r="67" spans="1:9">
      <c r="A67" s="4" t="s">
        <v>9</v>
      </c>
      <c r="B67" s="5">
        <v>17836.88</v>
      </c>
      <c r="C67" s="5">
        <v>17627.71</v>
      </c>
      <c r="D67" s="5">
        <v>17948.900000000001</v>
      </c>
      <c r="E67" s="5">
        <v>126.195626707</v>
      </c>
      <c r="F67" s="5"/>
      <c r="G67" s="14">
        <f>(B64-B67)/B64*100</f>
        <v>11.350334780603392</v>
      </c>
      <c r="H67" s="14">
        <f t="shared" ref="H67:I67" si="40">(C64-C67)/C64*100</f>
        <v>12.389914038519652</v>
      </c>
      <c r="I67" s="14">
        <f t="shared" si="40"/>
        <v>10.793593046742043</v>
      </c>
    </row>
    <row r="68" spans="1:9">
      <c r="A68" s="4" t="s">
        <v>10</v>
      </c>
      <c r="B68" s="5">
        <v>18866.722000000002</v>
      </c>
      <c r="C68" s="5">
        <v>18500.13</v>
      </c>
      <c r="D68" s="5">
        <v>19416.32</v>
      </c>
      <c r="E68" s="5">
        <v>347.58684258099998</v>
      </c>
      <c r="F68" s="5"/>
      <c r="G68" s="14">
        <f>(B64-B68)/B64*100</f>
        <v>6.2319985845380561</v>
      </c>
      <c r="H68" s="14">
        <f t="shared" ref="H68:I68" si="41">(C64-C68)/C64*100</f>
        <v>8.0539684622357868</v>
      </c>
      <c r="I68" s="14">
        <f t="shared" si="41"/>
        <v>3.500485074033429</v>
      </c>
    </row>
    <row r="69" spans="1:9">
      <c r="A69" s="5"/>
      <c r="B69" s="5" t="s">
        <v>57</v>
      </c>
      <c r="C69" s="5"/>
      <c r="D69" s="5"/>
      <c r="E69" s="5"/>
      <c r="F69" s="5"/>
      <c r="G69" s="14"/>
      <c r="H69" s="14"/>
      <c r="I69" s="14"/>
    </row>
    <row r="70" spans="1:9">
      <c r="A70" s="4" t="s">
        <v>41</v>
      </c>
      <c r="B70" s="5">
        <v>21027.73</v>
      </c>
      <c r="C70" s="5">
        <v>21027.73</v>
      </c>
      <c r="D70" s="5">
        <v>21027.73</v>
      </c>
      <c r="E70" s="5">
        <v>0</v>
      </c>
      <c r="F70" s="5"/>
      <c r="G70" s="14"/>
      <c r="H70" s="14"/>
      <c r="I70" s="14"/>
    </row>
    <row r="71" spans="1:9">
      <c r="A71" s="4" t="s">
        <v>7</v>
      </c>
      <c r="B71" s="5">
        <v>18199.36</v>
      </c>
      <c r="C71" s="5">
        <v>18199.36</v>
      </c>
      <c r="D71" s="5">
        <v>18199.36</v>
      </c>
      <c r="E71" s="5">
        <v>0</v>
      </c>
      <c r="F71" s="5"/>
      <c r="G71" s="14">
        <f t="shared" si="8"/>
        <v>13.450667285532006</v>
      </c>
      <c r="H71" s="14">
        <f t="shared" ref="H71" si="42">(C70-C71)/C70*100</f>
        <v>13.450667285532006</v>
      </c>
      <c r="I71" s="14">
        <f t="shared" ref="I71" si="43">(D70-D71)/D70*100</f>
        <v>13.450667285532006</v>
      </c>
    </row>
    <row r="72" spans="1:9">
      <c r="A72" s="4" t="s">
        <v>8</v>
      </c>
      <c r="B72" s="5">
        <v>18432.903780000001</v>
      </c>
      <c r="C72" s="5">
        <v>18060.3</v>
      </c>
      <c r="D72" s="5">
        <v>18450.87</v>
      </c>
      <c r="E72" s="5">
        <v>117.12296925299999</v>
      </c>
      <c r="F72" s="5"/>
      <c r="G72" s="14">
        <f>(B70-B72)/B70*100</f>
        <v>12.340020629901559</v>
      </c>
      <c r="H72" s="14">
        <f t="shared" ref="H72:I72" si="44">(C70-C72)/C70*100</f>
        <v>14.111984508075768</v>
      </c>
      <c r="I72" s="14">
        <f t="shared" si="44"/>
        <v>12.254580023616438</v>
      </c>
    </row>
    <row r="73" spans="1:9">
      <c r="A73" s="4" t="s">
        <v>9</v>
      </c>
      <c r="B73" s="5">
        <v>18678.11</v>
      </c>
      <c r="C73" s="5">
        <v>18589.66</v>
      </c>
      <c r="D73" s="5">
        <v>18773.46</v>
      </c>
      <c r="E73" s="5">
        <v>73.770734575999995</v>
      </c>
      <c r="F73" s="5"/>
      <c r="G73" s="14">
        <f>(B70-B73)/B70*100</f>
        <v>11.173911782203781</v>
      </c>
      <c r="H73" s="14">
        <f t="shared" ref="H73:I73" si="45">(C70-C73)/C70*100</f>
        <v>11.594546819842179</v>
      </c>
      <c r="I73" s="14">
        <f t="shared" si="45"/>
        <v>10.720462931567033</v>
      </c>
    </row>
    <row r="74" spans="1:9">
      <c r="A74" s="4" t="s">
        <v>10</v>
      </c>
      <c r="B74" s="5">
        <v>20173.218000000001</v>
      </c>
      <c r="C74" s="5">
        <v>19916.48</v>
      </c>
      <c r="D74" s="5">
        <v>20406.39</v>
      </c>
      <c r="E74" s="5">
        <v>183.513020944</v>
      </c>
      <c r="F74" s="5"/>
      <c r="G74" s="14">
        <f>(B70-B74)/B70*100</f>
        <v>4.0637386917180258</v>
      </c>
      <c r="H74" s="14">
        <f t="shared" ref="H74:I74" si="46">(C70-C74)/C70*100</f>
        <v>5.284688361511205</v>
      </c>
      <c r="I74" s="14">
        <f t="shared" si="46"/>
        <v>2.9548600823769382</v>
      </c>
    </row>
    <row r="75" spans="1:9">
      <c r="A75" s="5"/>
      <c r="B75" s="5" t="s">
        <v>58</v>
      </c>
      <c r="C75" s="5"/>
      <c r="D75" s="5"/>
      <c r="E75" s="5"/>
      <c r="F75" s="5"/>
      <c r="G75" s="14"/>
      <c r="H75" s="14"/>
      <c r="I75" s="14"/>
    </row>
    <row r="76" spans="1:9">
      <c r="A76" s="4" t="s">
        <v>41</v>
      </c>
      <c r="B76" s="5">
        <v>21814.79</v>
      </c>
      <c r="C76" s="5">
        <v>21814.79</v>
      </c>
      <c r="D76" s="5">
        <v>21814.79</v>
      </c>
      <c r="E76" s="5">
        <v>0</v>
      </c>
      <c r="F76" s="5"/>
      <c r="G76" s="14"/>
      <c r="H76" s="14"/>
      <c r="I76" s="14"/>
    </row>
    <row r="77" spans="1:9">
      <c r="A77" s="4" t="s">
        <v>7</v>
      </c>
      <c r="B77" s="5">
        <v>18278.82</v>
      </c>
      <c r="C77" s="5">
        <v>18278.82</v>
      </c>
      <c r="D77" s="5">
        <v>18278.82</v>
      </c>
      <c r="E77" s="5">
        <v>0</v>
      </c>
      <c r="F77" s="5"/>
      <c r="G77" s="14">
        <f t="shared" si="8"/>
        <v>16.209048998408882</v>
      </c>
      <c r="H77" s="14">
        <f t="shared" ref="H77" si="47">(C76-C77)/C76*100</f>
        <v>16.209048998408882</v>
      </c>
      <c r="I77" s="14">
        <f t="shared" ref="I77" si="48">(D76-D77)/D76*100</f>
        <v>16.209048998408882</v>
      </c>
    </row>
    <row r="78" spans="1:9">
      <c r="A78" s="4" t="s">
        <v>8</v>
      </c>
      <c r="B78" s="5">
        <v>19157.212240000001</v>
      </c>
      <c r="C78" s="5">
        <v>18452.27</v>
      </c>
      <c r="D78" s="5">
        <v>19176.03</v>
      </c>
      <c r="E78" s="5">
        <v>164.87348531500001</v>
      </c>
      <c r="F78" s="5"/>
      <c r="G78" s="14">
        <f>(B76-B78)/B76*100</f>
        <v>12.182458598042887</v>
      </c>
      <c r="H78" s="14">
        <f t="shared" ref="H78:I78" si="49">(C76-C78)/C76*100</f>
        <v>15.413946226390445</v>
      </c>
      <c r="I78" s="14">
        <f t="shared" si="49"/>
        <v>12.096197121310826</v>
      </c>
    </row>
    <row r="79" spans="1:9">
      <c r="A79" s="4" t="s">
        <v>9</v>
      </c>
      <c r="B79" s="5">
        <v>19450.027999999998</v>
      </c>
      <c r="C79" s="5">
        <v>19168.349999999999</v>
      </c>
      <c r="D79" s="5">
        <v>19748.66</v>
      </c>
      <c r="E79" s="5">
        <v>227.58105153100001</v>
      </c>
      <c r="F79" s="5"/>
      <c r="G79" s="14">
        <f>(B76-B79)/B76*100</f>
        <v>10.840177695957662</v>
      </c>
      <c r="H79" s="14">
        <f t="shared" ref="H79:I79" si="50">(C76-C79)/C76*100</f>
        <v>12.131402594294983</v>
      </c>
      <c r="I79" s="14">
        <f t="shared" si="50"/>
        <v>9.4712348823894281</v>
      </c>
    </row>
    <row r="80" spans="1:9">
      <c r="A80" s="4" t="s">
        <v>10</v>
      </c>
      <c r="B80" s="5">
        <v>20517.194</v>
      </c>
      <c r="C80" s="5">
        <v>20433.87</v>
      </c>
      <c r="D80" s="5">
        <v>20720.490000000002</v>
      </c>
      <c r="E80" s="5">
        <v>106.449455912</v>
      </c>
      <c r="F80" s="5"/>
      <c r="G80" s="14">
        <f>(B76-B80)/B76*100</f>
        <v>5.9482397034305681</v>
      </c>
      <c r="H80" s="14">
        <f t="shared" ref="H80:I80" si="51">(C76-C80)/C76*100</f>
        <v>6.3302007491247991</v>
      </c>
      <c r="I80" s="14">
        <f t="shared" si="51"/>
        <v>5.0163214956458404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17" workbookViewId="0">
      <selection activeCell="M31" sqref="M31"/>
    </sheetView>
  </sheetViews>
  <sheetFormatPr baseColWidth="10" defaultRowHeight="15" x14ac:dyDescent="0"/>
  <cols>
    <col min="1" max="1" width="19.6640625" style="5" customWidth="1"/>
    <col min="2" max="16384" width="10.83203125" style="5"/>
  </cols>
  <sheetData>
    <row r="1" spans="1:9">
      <c r="A1" s="4"/>
      <c r="B1" s="4"/>
    </row>
    <row r="2" spans="1:9">
      <c r="A2" s="4"/>
      <c r="B2" s="4"/>
    </row>
    <row r="3" spans="1:9">
      <c r="A3" s="4" t="s">
        <v>0</v>
      </c>
      <c r="B3" s="4">
        <v>5</v>
      </c>
    </row>
    <row r="4" spans="1:9">
      <c r="A4" s="4" t="s">
        <v>1</v>
      </c>
      <c r="B4" s="4">
        <v>0</v>
      </c>
    </row>
    <row r="5" spans="1:9">
      <c r="A5" s="4" t="s">
        <v>2</v>
      </c>
      <c r="B5" s="4">
        <v>100</v>
      </c>
    </row>
    <row r="6" spans="1:9">
      <c r="A6" s="4" t="s">
        <v>3</v>
      </c>
      <c r="B6" s="4">
        <v>0</v>
      </c>
    </row>
    <row r="7" spans="1:9">
      <c r="A7" s="4" t="s">
        <v>4</v>
      </c>
      <c r="B7" s="4">
        <v>100</v>
      </c>
    </row>
    <row r="8" spans="1:9">
      <c r="A8" s="4" t="s">
        <v>5</v>
      </c>
      <c r="B8" s="9">
        <v>15000000</v>
      </c>
    </row>
    <row r="9" spans="1:9">
      <c r="A9" s="4" t="s">
        <v>6</v>
      </c>
      <c r="B9" s="10">
        <v>41638</v>
      </c>
    </row>
    <row r="10" spans="1:9">
      <c r="A10" s="4" t="s">
        <v>24</v>
      </c>
      <c r="B10" s="4" t="s">
        <v>25</v>
      </c>
    </row>
    <row r="11" spans="1:9">
      <c r="A11" s="4" t="s">
        <v>26</v>
      </c>
      <c r="B11" s="4">
        <v>20</v>
      </c>
    </row>
    <row r="12" spans="1:9">
      <c r="A12" s="4" t="s">
        <v>60</v>
      </c>
      <c r="B12" s="4" t="s">
        <v>19</v>
      </c>
    </row>
    <row r="14" spans="1:9">
      <c r="A14" s="4" t="s">
        <v>62</v>
      </c>
    </row>
    <row r="15" spans="1:9">
      <c r="A15" s="4" t="s">
        <v>22</v>
      </c>
      <c r="F15" s="5" t="s">
        <v>46</v>
      </c>
    </row>
    <row r="16" spans="1:9">
      <c r="B16" s="5" t="s">
        <v>39</v>
      </c>
      <c r="C16" s="5" t="s">
        <v>36</v>
      </c>
      <c r="D16" s="5" t="s">
        <v>37</v>
      </c>
      <c r="E16" s="5" t="s">
        <v>40</v>
      </c>
      <c r="G16" s="5" t="s">
        <v>39</v>
      </c>
      <c r="H16" s="5" t="s">
        <v>37</v>
      </c>
      <c r="I16" s="5" t="s">
        <v>36</v>
      </c>
    </row>
    <row r="17" spans="1:15">
      <c r="A17" s="5" t="s">
        <v>61</v>
      </c>
      <c r="B17" s="5">
        <v>5</v>
      </c>
    </row>
    <row r="18" spans="1:15">
      <c r="A18" s="5" t="s">
        <v>41</v>
      </c>
      <c r="B18" s="5">
        <v>52993.99</v>
      </c>
      <c r="C18" s="5">
        <v>52993.99</v>
      </c>
      <c r="D18" s="5">
        <v>52993.99</v>
      </c>
      <c r="E18" s="5">
        <v>0</v>
      </c>
    </row>
    <row r="19" spans="1:15">
      <c r="A19" s="5" t="s">
        <v>7</v>
      </c>
      <c r="B19" s="5">
        <v>39856.01</v>
      </c>
      <c r="C19" s="5">
        <v>39856.01</v>
      </c>
      <c r="D19" s="5">
        <v>39856.01</v>
      </c>
      <c r="E19" s="5">
        <v>0</v>
      </c>
      <c r="G19" s="17">
        <f>(B18-B19)/B18*100</f>
        <v>24.791452766625039</v>
      </c>
      <c r="H19" s="17">
        <f t="shared" ref="H19:I19" si="0">(C18-C19)/C18*100</f>
        <v>24.791452766625039</v>
      </c>
      <c r="I19" s="17">
        <f t="shared" si="0"/>
        <v>24.791452766625039</v>
      </c>
    </row>
    <row r="20" spans="1:15">
      <c r="A20" s="5" t="s">
        <v>8</v>
      </c>
      <c r="B20" s="5">
        <v>38411.928</v>
      </c>
      <c r="C20" s="5">
        <v>38201.839999999997</v>
      </c>
      <c r="D20" s="5">
        <v>39252.28</v>
      </c>
      <c r="E20" s="5">
        <v>420.17599999999999</v>
      </c>
      <c r="G20" s="17">
        <f>(B18-B20)/B18*100</f>
        <v>27.51644478930535</v>
      </c>
      <c r="H20" s="17">
        <f t="shared" ref="H20:I20" si="1">(C18-C20)/C18*100</f>
        <v>27.912882196641547</v>
      </c>
      <c r="I20" s="17">
        <f t="shared" si="1"/>
        <v>25.930695159960592</v>
      </c>
    </row>
    <row r="21" spans="1:15">
      <c r="A21" s="5" t="s">
        <v>9</v>
      </c>
      <c r="B21" s="5">
        <v>38409.728000000003</v>
      </c>
      <c r="C21" s="5">
        <v>38343.699999999997</v>
      </c>
      <c r="D21" s="5">
        <v>38452.400000000001</v>
      </c>
      <c r="E21" s="5">
        <v>48.245897399999997</v>
      </c>
      <c r="G21" s="17">
        <f>(B18-B21)/B18*100</f>
        <v>27.520596203456272</v>
      </c>
      <c r="H21" s="17">
        <f t="shared" ref="H21:I21" si="2">(C18-C21)/C18*100</f>
        <v>27.645191464164149</v>
      </c>
      <c r="I21" s="17">
        <f t="shared" si="2"/>
        <v>27.44007386497978</v>
      </c>
    </row>
    <row r="22" spans="1:15">
      <c r="A22" s="5" t="s">
        <v>10</v>
      </c>
      <c r="B22" s="5">
        <v>39858.207999999999</v>
      </c>
      <c r="C22" s="5">
        <v>40048.230000000003</v>
      </c>
      <c r="D22" s="5">
        <v>40688.19</v>
      </c>
      <c r="E22" s="5">
        <v>518.55538992000004</v>
      </c>
      <c r="G22" s="17">
        <f>(B18-B22)/B18*100</f>
        <v>24.787305126486984</v>
      </c>
      <c r="H22" s="17">
        <f t="shared" ref="H22:I22" si="3">(C18-C22)/C18*100</f>
        <v>24.428732390220091</v>
      </c>
      <c r="I22" s="17">
        <f t="shared" si="3"/>
        <v>23.221123753844534</v>
      </c>
    </row>
    <row r="23" spans="1:15">
      <c r="B23" s="5">
        <v>10</v>
      </c>
      <c r="G23" s="17"/>
      <c r="H23" s="17"/>
      <c r="I23" s="18"/>
    </row>
    <row r="24" spans="1:15">
      <c r="A24" s="5" t="s">
        <v>41</v>
      </c>
      <c r="B24" s="5">
        <v>26757.94</v>
      </c>
      <c r="C24" s="5">
        <v>26757.94</v>
      </c>
      <c r="D24" s="5">
        <v>26757.94</v>
      </c>
      <c r="E24" s="5">
        <v>0</v>
      </c>
      <c r="G24" s="17"/>
      <c r="H24" s="17"/>
      <c r="I24" s="18"/>
    </row>
    <row r="25" spans="1:15">
      <c r="A25" s="5" t="s">
        <v>7</v>
      </c>
      <c r="B25" s="5">
        <v>23270.49</v>
      </c>
      <c r="C25" s="5">
        <v>23250.66</v>
      </c>
      <c r="D25" s="5">
        <v>23349.81</v>
      </c>
      <c r="E25" s="5">
        <v>39.659999999999997</v>
      </c>
      <c r="G25" s="17">
        <f>(B24-B25)/B24*100</f>
        <v>13.033327677691172</v>
      </c>
      <c r="H25" s="17">
        <f t="shared" ref="H25:I25" si="4">(C24-C25)/C24*100</f>
        <v>13.107436521645536</v>
      </c>
      <c r="I25" s="17">
        <f t="shared" si="4"/>
        <v>12.736892301873754</v>
      </c>
      <c r="L25" s="1"/>
      <c r="M25" s="1"/>
      <c r="N25" s="1"/>
      <c r="O25" s="1"/>
    </row>
    <row r="26" spans="1:15">
      <c r="A26" s="5" t="s">
        <v>8</v>
      </c>
      <c r="B26" s="5">
        <v>20761.25</v>
      </c>
      <c r="C26" s="5">
        <v>20761.25</v>
      </c>
      <c r="D26" s="5">
        <v>20761.25</v>
      </c>
      <c r="E26" s="5">
        <v>0</v>
      </c>
      <c r="G26" s="17">
        <f>(B24-B26)/B24*100</f>
        <v>22.41088065822705</v>
      </c>
      <c r="H26" s="17">
        <f t="shared" ref="H26:I26" si="5">(C24-C26)/C24*100</f>
        <v>22.41088065822705</v>
      </c>
      <c r="I26" s="17">
        <f t="shared" si="5"/>
        <v>22.41088065822705</v>
      </c>
      <c r="L26" s="1"/>
      <c r="M26" s="1"/>
      <c r="N26" s="1"/>
      <c r="O26" s="1"/>
    </row>
    <row r="27" spans="1:15">
      <c r="A27" s="5" t="s">
        <v>9</v>
      </c>
      <c r="B27" s="5">
        <v>20491.761999999999</v>
      </c>
      <c r="C27" s="5">
        <v>20514.009999999998</v>
      </c>
      <c r="D27" s="5">
        <v>20516.150000000001</v>
      </c>
      <c r="E27" s="5">
        <v>41.215031432000004</v>
      </c>
      <c r="G27" s="17">
        <f>(B24-B27)/B24*100</f>
        <v>23.418013494312344</v>
      </c>
      <c r="H27" s="17">
        <f t="shared" ref="H27:I27" si="6">(C24-C27)/C24*100</f>
        <v>23.33486808027823</v>
      </c>
      <c r="I27" s="17">
        <f t="shared" si="6"/>
        <v>23.326870454153038</v>
      </c>
      <c r="L27" s="1"/>
      <c r="M27" s="1"/>
      <c r="N27" s="1"/>
      <c r="O27" s="1"/>
    </row>
    <row r="28" spans="1:15">
      <c r="A28" s="5" t="s">
        <v>10</v>
      </c>
      <c r="B28" s="5">
        <v>21887.114000000001</v>
      </c>
      <c r="C28" s="5">
        <v>21455.18</v>
      </c>
      <c r="D28" s="5">
        <v>22363.06</v>
      </c>
      <c r="E28" s="5">
        <v>404.64405027599997</v>
      </c>
      <c r="G28" s="17">
        <f>(B24-B28)/B24*100</f>
        <v>18.203292181685129</v>
      </c>
      <c r="H28" s="17">
        <f t="shared" ref="H28:I28" si="7">(C24-C28)/C24*100</f>
        <v>19.81751958484098</v>
      </c>
      <c r="I28" s="17">
        <f t="shared" si="7"/>
        <v>16.424582759360391</v>
      </c>
      <c r="L28" s="1"/>
      <c r="M28" s="1"/>
      <c r="N28" s="1"/>
      <c r="O28" s="1"/>
    </row>
    <row r="29" spans="1:15">
      <c r="B29" s="5">
        <v>15</v>
      </c>
      <c r="G29" s="17"/>
      <c r="H29" s="17"/>
      <c r="I29" s="19"/>
    </row>
    <row r="30" spans="1:15">
      <c r="A30" s="4" t="s">
        <v>41</v>
      </c>
      <c r="B30" s="5">
        <v>18214.13</v>
      </c>
      <c r="C30" s="5">
        <v>18214.13</v>
      </c>
      <c r="D30" s="5">
        <v>18214.13</v>
      </c>
      <c r="E30" s="5">
        <v>0</v>
      </c>
      <c r="G30" s="17"/>
      <c r="H30" s="17"/>
      <c r="I30" s="19"/>
    </row>
    <row r="31" spans="1:15">
      <c r="A31" s="4" t="s">
        <v>7</v>
      </c>
      <c r="B31" s="5">
        <v>16831.504000000001</v>
      </c>
      <c r="C31" s="5">
        <v>16851.349999999999</v>
      </c>
      <c r="D31" s="5">
        <v>16851.349999999999</v>
      </c>
      <c r="E31" s="5">
        <v>39.692</v>
      </c>
      <c r="G31" s="17">
        <f t="shared" ref="G31:I43" si="8">(B30-B31)/B30*100</f>
        <v>7.5909527383410582</v>
      </c>
      <c r="H31" s="17">
        <f t="shared" si="8"/>
        <v>7.4819933754727908</v>
      </c>
      <c r="I31" s="17">
        <f t="shared" si="8"/>
        <v>7.4819933754727908</v>
      </c>
    </row>
    <row r="32" spans="1:15">
      <c r="A32" s="4" t="s">
        <v>8</v>
      </c>
      <c r="B32" s="5">
        <v>14720.39</v>
      </c>
      <c r="C32" s="5">
        <v>14668.69</v>
      </c>
      <c r="D32" s="5">
        <v>14927.19</v>
      </c>
      <c r="E32" s="5">
        <v>103.4</v>
      </c>
      <c r="G32" s="17">
        <f>(B30-B32)/B30*100</f>
        <v>19.181481629921393</v>
      </c>
      <c r="H32" s="17">
        <f t="shared" ref="H32:I32" si="9">(C30-C32)/C30*100</f>
        <v>19.465327193777579</v>
      </c>
      <c r="I32" s="17">
        <f t="shared" si="9"/>
        <v>18.046099374496617</v>
      </c>
    </row>
    <row r="33" spans="1:9">
      <c r="A33" s="4" t="s">
        <v>9</v>
      </c>
      <c r="B33" s="5">
        <v>14432.208000000001</v>
      </c>
      <c r="C33" s="5">
        <v>14415.27</v>
      </c>
      <c r="D33" s="5">
        <v>14517.13</v>
      </c>
      <c r="E33" s="5">
        <v>42.522809125999999</v>
      </c>
      <c r="G33" s="17">
        <f>(B30-B33)/B30*100</f>
        <v>20.763670842362497</v>
      </c>
      <c r="H33" s="17">
        <f t="shared" ref="H33:I33" si="10">(C30-C33)/C30*100</f>
        <v>20.856664578544244</v>
      </c>
      <c r="I33" s="17">
        <f t="shared" si="10"/>
        <v>20.297428425074386</v>
      </c>
    </row>
    <row r="34" spans="1:9">
      <c r="A34" s="4" t="s">
        <v>10</v>
      </c>
      <c r="B34" s="5">
        <v>15686.546</v>
      </c>
      <c r="C34" s="5">
        <v>16493.28</v>
      </c>
      <c r="D34" s="5">
        <v>16493.28</v>
      </c>
      <c r="E34" s="5">
        <v>415.00451822100001</v>
      </c>
      <c r="G34" s="17">
        <f>(B30-B34)/B30*100</f>
        <v>13.877050399881854</v>
      </c>
      <c r="H34" s="17">
        <f t="shared" ref="H34:I34" si="11">(C30-C34)/C30*100</f>
        <v>9.4478846917201214</v>
      </c>
      <c r="I34" s="17">
        <f t="shared" si="11"/>
        <v>9.4478846917201214</v>
      </c>
    </row>
    <row r="35" spans="1:9">
      <c r="B35" s="5">
        <v>20</v>
      </c>
      <c r="G35" s="17"/>
      <c r="H35" s="17"/>
      <c r="I35" s="17"/>
    </row>
    <row r="36" spans="1:9">
      <c r="A36" s="4" t="s">
        <v>41</v>
      </c>
      <c r="B36" s="5">
        <v>14059.53</v>
      </c>
      <c r="C36" s="5">
        <v>14059.53</v>
      </c>
      <c r="D36" s="5">
        <v>14059.53</v>
      </c>
      <c r="E36" s="5">
        <v>0</v>
      </c>
      <c r="G36" s="17"/>
      <c r="H36" s="17"/>
      <c r="I36" s="17"/>
    </row>
    <row r="37" spans="1:9">
      <c r="A37" s="4" t="s">
        <v>7</v>
      </c>
      <c r="B37" s="5">
        <v>12724.96</v>
      </c>
      <c r="C37" s="5">
        <v>12724.96</v>
      </c>
      <c r="D37" s="5">
        <v>12724.96</v>
      </c>
      <c r="E37" s="5">
        <v>0</v>
      </c>
      <c r="G37" s="17">
        <f t="shared" si="8"/>
        <v>9.4922803251602392</v>
      </c>
      <c r="H37" s="17">
        <f t="shared" si="8"/>
        <v>9.4922803251602392</v>
      </c>
      <c r="I37" s="17">
        <f t="shared" si="8"/>
        <v>9.4922803251602392</v>
      </c>
    </row>
    <row r="38" spans="1:9">
      <c r="A38" s="4" t="s">
        <v>8</v>
      </c>
      <c r="B38" s="5">
        <v>11780.737999999999</v>
      </c>
      <c r="C38" s="5">
        <v>11824.05</v>
      </c>
      <c r="D38" s="5">
        <v>11824.05</v>
      </c>
      <c r="E38" s="5">
        <v>86.623999999999995</v>
      </c>
      <c r="G38" s="17">
        <f>(B36-B38)/B36*100</f>
        <v>16.208166275828574</v>
      </c>
      <c r="H38" s="17">
        <f t="shared" ref="H38:I38" si="12">(C36-C38)/C36*100</f>
        <v>15.900104768793847</v>
      </c>
      <c r="I38" s="17">
        <f t="shared" si="12"/>
        <v>15.900104768793847</v>
      </c>
    </row>
    <row r="39" spans="1:9">
      <c r="A39" s="4" t="s">
        <v>9</v>
      </c>
      <c r="B39" s="5">
        <v>11404.534</v>
      </c>
      <c r="C39" s="5">
        <v>11530.4</v>
      </c>
      <c r="D39" s="5">
        <v>11613.2</v>
      </c>
      <c r="E39" s="5">
        <v>156.22559017</v>
      </c>
      <c r="G39" s="17">
        <f>(B36-B39)/B36*100</f>
        <v>18.883959847875435</v>
      </c>
      <c r="H39" s="17">
        <f t="shared" ref="H39:I39" si="13">(C36-C39)/C36*100</f>
        <v>17.988723662882052</v>
      </c>
      <c r="I39" s="17">
        <f t="shared" si="13"/>
        <v>17.399799282052815</v>
      </c>
    </row>
    <row r="40" spans="1:9">
      <c r="A40" s="4" t="s">
        <v>10</v>
      </c>
      <c r="B40" s="5">
        <v>12917.566000000001</v>
      </c>
      <c r="C40" s="5">
        <v>12987.71</v>
      </c>
      <c r="D40" s="5">
        <v>13244.46</v>
      </c>
      <c r="E40" s="5">
        <v>310.26255092000002</v>
      </c>
      <c r="G40" s="17">
        <f>(B36-B40)/B36*100</f>
        <v>8.1223483288559422</v>
      </c>
      <c r="H40" s="17">
        <f>(C36-C40)/C36*100</f>
        <v>7.6234411818887367</v>
      </c>
      <c r="I40" s="17">
        <f>(D36-D40)/D36*100</f>
        <v>5.797277718387468</v>
      </c>
    </row>
    <row r="41" spans="1:9">
      <c r="B41" s="5">
        <v>25</v>
      </c>
      <c r="G41" s="17"/>
      <c r="H41" s="17"/>
      <c r="I41" s="17"/>
    </row>
    <row r="42" spans="1:9">
      <c r="A42" s="4" t="s">
        <v>41</v>
      </c>
      <c r="B42" s="5">
        <v>11382.19</v>
      </c>
      <c r="C42" s="5">
        <v>11382.19</v>
      </c>
      <c r="D42" s="5">
        <v>11382.19</v>
      </c>
      <c r="E42" s="5">
        <v>0</v>
      </c>
      <c r="G42" s="17"/>
      <c r="H42" s="17"/>
      <c r="I42" s="17"/>
    </row>
    <row r="43" spans="1:9">
      <c r="A43" s="4" t="s">
        <v>7</v>
      </c>
      <c r="B43" s="5">
        <v>10972.26</v>
      </c>
      <c r="C43" s="5">
        <v>10972.26</v>
      </c>
      <c r="D43" s="5">
        <v>10972.26</v>
      </c>
      <c r="E43" s="5">
        <v>0</v>
      </c>
      <c r="G43" s="17">
        <f t="shared" si="8"/>
        <v>3.6015037527927425</v>
      </c>
      <c r="H43" s="17">
        <f t="shared" si="8"/>
        <v>3.6015037527927425</v>
      </c>
      <c r="I43" s="17">
        <f t="shared" si="8"/>
        <v>3.6015037527927425</v>
      </c>
    </row>
    <row r="44" spans="1:9">
      <c r="A44" s="4" t="s">
        <v>8</v>
      </c>
      <c r="B44" s="5">
        <v>10126.15</v>
      </c>
      <c r="C44" s="5">
        <v>10126.15</v>
      </c>
      <c r="D44" s="5">
        <v>10126.15</v>
      </c>
      <c r="E44" s="5">
        <v>0</v>
      </c>
      <c r="G44" s="17">
        <f>(B42-B44)/B42*100</f>
        <v>11.035134714848379</v>
      </c>
      <c r="H44" s="17">
        <f t="shared" ref="H44:I44" si="14">(C42-C44)/C42*100</f>
        <v>11.035134714848379</v>
      </c>
      <c r="I44" s="17">
        <f t="shared" si="14"/>
        <v>11.035134714848379</v>
      </c>
    </row>
    <row r="45" spans="1:9">
      <c r="A45" s="4" t="s">
        <v>9</v>
      </c>
      <c r="B45" s="5">
        <v>9787.9979999999996</v>
      </c>
      <c r="C45" s="5">
        <v>9856.06</v>
      </c>
      <c r="D45" s="5">
        <v>9856.06</v>
      </c>
      <c r="E45" s="5">
        <v>55.010066860000002</v>
      </c>
      <c r="G45" s="17">
        <f>(B42-B45)/B42*100</f>
        <v>14.006021688269138</v>
      </c>
      <c r="H45" s="17">
        <f t="shared" ref="H45:I45" si="15">(C42-C45)/C42*100</f>
        <v>13.408052404677843</v>
      </c>
      <c r="I45" s="17">
        <f t="shared" si="15"/>
        <v>13.408052404677843</v>
      </c>
    </row>
    <row r="46" spans="1:9">
      <c r="A46" s="4" t="s">
        <v>10</v>
      </c>
      <c r="B46" s="5">
        <v>11003.052</v>
      </c>
      <c r="C46" s="5">
        <v>11204.28</v>
      </c>
      <c r="D46" s="5">
        <v>11204.28</v>
      </c>
      <c r="E46" s="5">
        <v>147.55531646099999</v>
      </c>
      <c r="G46" s="17">
        <f>(B42-B46)/B42*100</f>
        <v>3.3309758491116455</v>
      </c>
      <c r="H46" s="17">
        <f t="shared" ref="H46:I46" si="16">(C42-C46)/C42*100</f>
        <v>1.5630559672611319</v>
      </c>
      <c r="I46" s="17">
        <f t="shared" si="16"/>
        <v>1.5630559672611319</v>
      </c>
    </row>
    <row r="48" spans="1:9">
      <c r="A48" s="4"/>
    </row>
    <row r="49" spans="1:9">
      <c r="A49" s="4"/>
    </row>
    <row r="50" spans="1:9">
      <c r="A50" s="4" t="s">
        <v>63</v>
      </c>
    </row>
    <row r="51" spans="1:9">
      <c r="A51" s="4" t="s">
        <v>22</v>
      </c>
      <c r="F51" s="5" t="s">
        <v>46</v>
      </c>
    </row>
    <row r="52" spans="1:9">
      <c r="B52" s="5" t="s">
        <v>39</v>
      </c>
      <c r="C52" s="5" t="s">
        <v>36</v>
      </c>
      <c r="D52" s="5" t="s">
        <v>37</v>
      </c>
      <c r="E52" s="5" t="s">
        <v>40</v>
      </c>
      <c r="G52" s="5" t="s">
        <v>39</v>
      </c>
      <c r="H52" s="5" t="s">
        <v>37</v>
      </c>
      <c r="I52" s="5" t="s">
        <v>36</v>
      </c>
    </row>
    <row r="53" spans="1:9">
      <c r="A53" s="5" t="s">
        <v>42</v>
      </c>
      <c r="B53" s="5">
        <v>5</v>
      </c>
    </row>
    <row r="54" spans="1:9">
      <c r="A54" s="5" t="s">
        <v>41</v>
      </c>
      <c r="B54" s="5">
        <v>80517.34</v>
      </c>
      <c r="C54" s="5">
        <v>80517.34</v>
      </c>
      <c r="D54" s="5">
        <v>80517.34</v>
      </c>
      <c r="E54" s="5">
        <v>0</v>
      </c>
    </row>
    <row r="55" spans="1:9">
      <c r="A55" s="5" t="s">
        <v>7</v>
      </c>
      <c r="B55" s="5">
        <v>57011.19</v>
      </c>
      <c r="C55" s="5">
        <v>57011.19</v>
      </c>
      <c r="D55" s="5">
        <v>57011.19</v>
      </c>
      <c r="E55" s="5">
        <v>0</v>
      </c>
      <c r="G55" s="17">
        <f>(B54-B55)/B54*100</f>
        <v>29.193897861007322</v>
      </c>
      <c r="H55" s="17">
        <f t="shared" ref="H55" si="17">(C54-C55)/C54*100</f>
        <v>29.193897861007322</v>
      </c>
      <c r="I55" s="17">
        <f t="shared" ref="I55" si="18">(D54-D55)/D54*100</f>
        <v>29.193897861007322</v>
      </c>
    </row>
    <row r="56" spans="1:9">
      <c r="A56" s="5" t="s">
        <v>8</v>
      </c>
      <c r="B56" s="5">
        <v>62675.163999999997</v>
      </c>
      <c r="C56" s="5">
        <v>62658.23</v>
      </c>
      <c r="D56" s="5">
        <v>62742.9</v>
      </c>
      <c r="E56" s="5">
        <v>33.868000000000002</v>
      </c>
      <c r="G56" s="17">
        <f>(B54-B56)/B54*100</f>
        <v>22.159420567048045</v>
      </c>
      <c r="H56" s="17">
        <f t="shared" ref="H56" si="19">(C54-C56)/C54*100</f>
        <v>22.180452061630444</v>
      </c>
      <c r="I56" s="17">
        <f t="shared" ref="I56" si="20">(D54-D56)/D54*100</f>
        <v>22.0752945887184</v>
      </c>
    </row>
    <row r="57" spans="1:9">
      <c r="A57" s="5" t="s">
        <v>9</v>
      </c>
      <c r="B57" s="5">
        <v>66034.941999999995</v>
      </c>
      <c r="C57" s="5">
        <v>66725.17</v>
      </c>
      <c r="D57" s="5">
        <v>66725.17</v>
      </c>
      <c r="E57" s="5">
        <v>505.99651276999998</v>
      </c>
      <c r="G57" s="17">
        <f>(B54-B57)/B54*100</f>
        <v>17.986682123378646</v>
      </c>
      <c r="H57" s="17">
        <f t="shared" ref="H57" si="21">(C54-C57)/C54*100</f>
        <v>17.129440689421681</v>
      </c>
      <c r="I57" s="17">
        <f t="shared" ref="I57" si="22">(D54-D57)/D54*100</f>
        <v>17.129440689421681</v>
      </c>
    </row>
    <row r="58" spans="1:9">
      <c r="A58" s="5" t="s">
        <v>10</v>
      </c>
      <c r="B58" s="5">
        <v>67081.414000000004</v>
      </c>
      <c r="C58" s="5">
        <v>67674.11</v>
      </c>
      <c r="D58" s="5">
        <v>67674.11</v>
      </c>
      <c r="E58" s="5">
        <v>534.28295262300003</v>
      </c>
      <c r="G58" s="17">
        <f>(B54-B58)/B54*100</f>
        <v>16.686996863035951</v>
      </c>
      <c r="H58" s="17">
        <f t="shared" ref="H58" si="23">(C54-C58)/C54*100</f>
        <v>15.950887100840635</v>
      </c>
      <c r="I58" s="17">
        <f t="shared" ref="I58" si="24">(D54-D58)/D54*100</f>
        <v>15.950887100840635</v>
      </c>
    </row>
    <row r="59" spans="1:9">
      <c r="B59" s="5">
        <v>10</v>
      </c>
      <c r="G59" s="17"/>
      <c r="H59" s="17"/>
      <c r="I59" s="18"/>
    </row>
    <row r="60" spans="1:9">
      <c r="A60" s="5" t="s">
        <v>41</v>
      </c>
      <c r="B60" s="5">
        <v>41707.949999999997</v>
      </c>
      <c r="C60" s="5">
        <v>41707.949999999997</v>
      </c>
      <c r="D60" s="5">
        <v>41707.949999999997</v>
      </c>
      <c r="E60" s="5">
        <v>0</v>
      </c>
      <c r="G60" s="17"/>
      <c r="H60" s="17"/>
      <c r="I60" s="18"/>
    </row>
    <row r="61" spans="1:9">
      <c r="A61" s="5" t="s">
        <v>7</v>
      </c>
      <c r="B61" s="5">
        <v>34139.839999999997</v>
      </c>
      <c r="C61" s="5">
        <v>34139.839999999997</v>
      </c>
      <c r="D61" s="5">
        <v>34139.839999999997</v>
      </c>
      <c r="E61" s="5">
        <v>0</v>
      </c>
      <c r="G61" s="17">
        <f>(B60-B61)/B60*100</f>
        <v>18.145485453013158</v>
      </c>
      <c r="H61" s="17">
        <f t="shared" ref="H61" si="25">(C60-C61)/C60*100</f>
        <v>18.145485453013158</v>
      </c>
      <c r="I61" s="17">
        <f t="shared" ref="I61" si="26">(D60-D61)/D60*100</f>
        <v>18.145485453013158</v>
      </c>
    </row>
    <row r="62" spans="1:9">
      <c r="A62" s="5" t="s">
        <v>8</v>
      </c>
      <c r="B62" s="5">
        <v>36167.11</v>
      </c>
      <c r="C62" s="5">
        <v>36167.11</v>
      </c>
      <c r="D62" s="5">
        <v>36167.11</v>
      </c>
      <c r="E62" s="5">
        <v>0</v>
      </c>
      <c r="G62" s="17">
        <f>(B60-B62)/B60*100</f>
        <v>13.284853367283688</v>
      </c>
      <c r="H62" s="17">
        <f t="shared" ref="H62" si="27">(C60-C62)/C60*100</f>
        <v>13.284853367283688</v>
      </c>
      <c r="I62" s="17">
        <f t="shared" ref="I62" si="28">(D60-D62)/D60*100</f>
        <v>13.284853367283688</v>
      </c>
    </row>
    <row r="63" spans="1:9">
      <c r="A63" s="5" t="s">
        <v>9</v>
      </c>
      <c r="B63" s="5">
        <v>35801.883999999998</v>
      </c>
      <c r="C63" s="5">
        <v>36068.79</v>
      </c>
      <c r="D63" s="5">
        <v>36382.400000000001</v>
      </c>
      <c r="E63" s="5">
        <v>393.08147229799999</v>
      </c>
      <c r="G63" s="17">
        <f>(B60-B63)/B60*100</f>
        <v>14.160528148710256</v>
      </c>
      <c r="H63" s="17">
        <f t="shared" ref="H63" si="29">(C60-C63)/C60*100</f>
        <v>13.52058780160616</v>
      </c>
      <c r="I63" s="17">
        <f t="shared" ref="I63" si="30">(D60-D63)/D60*100</f>
        <v>12.768668802950028</v>
      </c>
    </row>
    <row r="64" spans="1:9">
      <c r="A64" s="5" t="s">
        <v>10</v>
      </c>
      <c r="B64" s="5">
        <v>36240.370000000003</v>
      </c>
      <c r="C64" s="5">
        <v>35890.76</v>
      </c>
      <c r="D64" s="5">
        <v>36675.26</v>
      </c>
      <c r="E64" s="5">
        <v>385.82730644600002</v>
      </c>
      <c r="G64" s="17">
        <f>(B60-B64)/B60*100</f>
        <v>13.109203401270008</v>
      </c>
      <c r="H64" s="17">
        <f t="shared" ref="H64" si="31">(C60-C64)/C60*100</f>
        <v>13.94743687953974</v>
      </c>
      <c r="I64" s="17">
        <f t="shared" ref="I64" si="32">(D60-D64)/D60*100</f>
        <v>12.0665005112934</v>
      </c>
    </row>
    <row r="65" spans="1:9">
      <c r="B65" s="5">
        <v>15</v>
      </c>
      <c r="G65" s="17"/>
      <c r="H65" s="17"/>
      <c r="I65" s="19"/>
    </row>
    <row r="66" spans="1:9">
      <c r="A66" s="4" t="s">
        <v>41</v>
      </c>
      <c r="B66" s="5">
        <v>28355.15</v>
      </c>
      <c r="C66" s="5">
        <v>28355.15</v>
      </c>
      <c r="D66" s="5">
        <v>28355.15</v>
      </c>
      <c r="E66" s="5">
        <v>0</v>
      </c>
      <c r="G66" s="17"/>
      <c r="H66" s="17"/>
      <c r="I66" s="19"/>
    </row>
    <row r="67" spans="1:9">
      <c r="A67" s="4" t="s">
        <v>7</v>
      </c>
      <c r="B67" s="5">
        <v>25539.166000000001</v>
      </c>
      <c r="C67" s="5">
        <v>25290.34</v>
      </c>
      <c r="D67" s="5">
        <v>26534.47</v>
      </c>
      <c r="E67" s="5">
        <v>497.65199999999999</v>
      </c>
      <c r="G67" s="17">
        <f t="shared" ref="G67" si="33">(B66-B67)/B66*100</f>
        <v>9.9311200963493409</v>
      </c>
      <c r="H67" s="17">
        <f t="shared" ref="H67" si="34">(C66-C67)/C66*100</f>
        <v>10.808653807156729</v>
      </c>
      <c r="I67" s="17">
        <f t="shared" ref="I67" si="35">(D66-D67)/D66*100</f>
        <v>6.4209852531198042</v>
      </c>
    </row>
    <row r="68" spans="1:9">
      <c r="A68" s="4" t="s">
        <v>8</v>
      </c>
      <c r="B68" s="5">
        <v>24570.07</v>
      </c>
      <c r="C68" s="5">
        <v>24570.07</v>
      </c>
      <c r="D68" s="5">
        <v>24570.07</v>
      </c>
      <c r="E68" s="5">
        <v>0</v>
      </c>
      <c r="G68" s="17">
        <f>(B66-B68)/B66*100</f>
        <v>13.348827285343232</v>
      </c>
      <c r="H68" s="17">
        <f t="shared" ref="H68" si="36">(C66-C68)/C66*100</f>
        <v>13.348827285343232</v>
      </c>
      <c r="I68" s="17">
        <f t="shared" ref="I68" si="37">(D66-D68)/D66*100</f>
        <v>13.348827285343232</v>
      </c>
    </row>
    <row r="69" spans="1:9">
      <c r="A69" s="4" t="s">
        <v>9</v>
      </c>
      <c r="B69" s="5">
        <v>25151.684000000001</v>
      </c>
      <c r="C69" s="5">
        <v>25477.22</v>
      </c>
      <c r="D69" s="5">
        <v>25477.22</v>
      </c>
      <c r="E69" s="5">
        <v>282.28742909300001</v>
      </c>
      <c r="G69" s="17">
        <f>(B66-B69)/B66*100</f>
        <v>11.297651396659866</v>
      </c>
      <c r="H69" s="17">
        <f t="shared" ref="H69" si="38">(C66-C69)/C66*100</f>
        <v>10.14958481968884</v>
      </c>
      <c r="I69" s="17">
        <f t="shared" ref="I69" si="39">(D66-D69)/D66*100</f>
        <v>10.14958481968884</v>
      </c>
    </row>
    <row r="70" spans="1:9">
      <c r="A70" s="4" t="s">
        <v>10</v>
      </c>
      <c r="B70" s="5">
        <v>25800.153999999999</v>
      </c>
      <c r="C70" s="5">
        <v>25681.18</v>
      </c>
      <c r="D70" s="5">
        <v>26152.080000000002</v>
      </c>
      <c r="E70" s="5">
        <v>251.33208912500001</v>
      </c>
      <c r="G70" s="17">
        <f>(B66-B70)/B66*100</f>
        <v>9.0106947062526661</v>
      </c>
      <c r="H70" s="17">
        <f t="shared" ref="H70" si="40">(C66-C70)/C66*100</f>
        <v>9.4302798609776382</v>
      </c>
      <c r="I70" s="17">
        <f t="shared" ref="I70" si="41">(D66-D70)/D66*100</f>
        <v>7.7695586163360089</v>
      </c>
    </row>
    <row r="71" spans="1:9">
      <c r="B71" s="5">
        <v>20</v>
      </c>
      <c r="G71" s="17"/>
      <c r="H71" s="17"/>
      <c r="I71" s="17"/>
    </row>
    <row r="72" spans="1:9">
      <c r="A72" s="4" t="s">
        <v>41</v>
      </c>
      <c r="B72" s="5">
        <v>21596.51</v>
      </c>
      <c r="C72" s="5">
        <v>21596.51</v>
      </c>
      <c r="D72" s="5">
        <v>21596.51</v>
      </c>
      <c r="E72" s="5">
        <v>0</v>
      </c>
      <c r="G72" s="17"/>
      <c r="H72" s="17"/>
      <c r="I72" s="17"/>
    </row>
    <row r="73" spans="1:9">
      <c r="A73" s="4" t="s">
        <v>7</v>
      </c>
      <c r="B73" s="5">
        <v>18330.632000000001</v>
      </c>
      <c r="C73" s="5">
        <v>18820.04</v>
      </c>
      <c r="D73" s="5">
        <v>18820.04</v>
      </c>
      <c r="E73" s="5">
        <v>244.70400000000001</v>
      </c>
      <c r="G73" s="17">
        <f t="shared" ref="G73" si="42">(B72-B73)/B72*100</f>
        <v>15.122248918922535</v>
      </c>
      <c r="H73" s="17">
        <f t="shared" ref="H73" si="43">(C72-C73)/C72*100</f>
        <v>12.856104991037892</v>
      </c>
      <c r="I73" s="17">
        <f t="shared" ref="I73" si="44">(D72-D73)/D72*100</f>
        <v>12.856104991037892</v>
      </c>
    </row>
    <row r="74" spans="1:9">
      <c r="A74" s="4" t="s">
        <v>8</v>
      </c>
      <c r="B74" s="5">
        <v>19103.48</v>
      </c>
      <c r="C74" s="5">
        <v>19103.48</v>
      </c>
      <c r="D74" s="5">
        <v>19103.48</v>
      </c>
      <c r="E74" s="5">
        <v>0</v>
      </c>
      <c r="G74" s="17">
        <f>(B72-B74)/B72*100</f>
        <v>11.543670713462495</v>
      </c>
      <c r="H74" s="17">
        <f t="shared" ref="H74" si="45">(C72-C74)/C72*100</f>
        <v>11.543670713462495</v>
      </c>
      <c r="I74" s="17">
        <f t="shared" ref="I74" si="46">(D72-D74)/D72*100</f>
        <v>11.543670713462495</v>
      </c>
    </row>
    <row r="75" spans="1:9">
      <c r="A75" s="4" t="s">
        <v>9</v>
      </c>
      <c r="B75" s="5">
        <v>19501.73</v>
      </c>
      <c r="C75" s="5">
        <v>19669.669999999998</v>
      </c>
      <c r="D75" s="5">
        <v>19669.669999999998</v>
      </c>
      <c r="E75" s="5">
        <v>147.24410113799999</v>
      </c>
      <c r="G75" s="17">
        <f>(B72-B75)/B72*100</f>
        <v>9.6996227631223704</v>
      </c>
      <c r="H75" s="17">
        <f t="shared" ref="H75" si="47">(C72-C75)/C72*100</f>
        <v>8.9219971189789469</v>
      </c>
      <c r="I75" s="17">
        <f t="shared" ref="I75" si="48">(D72-D75)/D72*100</f>
        <v>8.9219971189789469</v>
      </c>
    </row>
    <row r="76" spans="1:9">
      <c r="A76" s="4" t="s">
        <v>10</v>
      </c>
      <c r="B76" s="5">
        <v>20709.207999999999</v>
      </c>
      <c r="C76" s="5">
        <v>20146.32</v>
      </c>
      <c r="D76" s="5">
        <v>21817.53</v>
      </c>
      <c r="E76" s="5">
        <v>576.41515647599999</v>
      </c>
      <c r="G76" s="17">
        <f>(B72-B76)/B72*100</f>
        <v>4.1085434637355744</v>
      </c>
      <c r="H76" s="17">
        <f>(C72-C76)/C72*100</f>
        <v>6.7149275507940809</v>
      </c>
      <c r="I76" s="17">
        <f>(D72-D76)/D72*100</f>
        <v>-1.0234060966332081</v>
      </c>
    </row>
    <row r="77" spans="1:9">
      <c r="B77" s="5">
        <v>25</v>
      </c>
      <c r="G77" s="17"/>
      <c r="H77" s="17"/>
      <c r="I77" s="17"/>
    </row>
    <row r="78" spans="1:9">
      <c r="A78" s="4" t="s">
        <v>41</v>
      </c>
      <c r="B78" s="5">
        <v>17866.11</v>
      </c>
      <c r="C78" s="5">
        <v>17866.11</v>
      </c>
      <c r="D78" s="5">
        <v>17866.11</v>
      </c>
      <c r="E78" s="5">
        <v>0</v>
      </c>
      <c r="G78" s="17"/>
      <c r="H78" s="17"/>
      <c r="I78" s="17"/>
    </row>
    <row r="79" spans="1:9">
      <c r="A79" s="4" t="s">
        <v>7</v>
      </c>
      <c r="B79" s="5">
        <v>17114.400000000001</v>
      </c>
      <c r="C79" s="5">
        <v>17114.400000000001</v>
      </c>
      <c r="D79" s="5">
        <v>17114.400000000001</v>
      </c>
      <c r="E79" s="5">
        <v>0</v>
      </c>
      <c r="G79" s="17">
        <f t="shared" ref="G79" si="49">(B78-B79)/B78*100</f>
        <v>4.2074631802893805</v>
      </c>
      <c r="H79" s="17">
        <f t="shared" ref="H79" si="50">(C78-C79)/C78*100</f>
        <v>4.2074631802893805</v>
      </c>
      <c r="I79" s="17">
        <f t="shared" ref="I79" si="51">(D78-D79)/D78*100</f>
        <v>4.2074631802893805</v>
      </c>
    </row>
    <row r="80" spans="1:9">
      <c r="A80" s="4" t="s">
        <v>8</v>
      </c>
      <c r="B80" s="5">
        <v>15914.02</v>
      </c>
      <c r="C80" s="5">
        <v>15914.02</v>
      </c>
      <c r="D80" s="5">
        <v>15914.02</v>
      </c>
      <c r="E80" s="5">
        <v>0</v>
      </c>
      <c r="G80" s="17">
        <f>(B78-B80)/B78*100</f>
        <v>10.92621729072529</v>
      </c>
      <c r="H80" s="17">
        <f t="shared" ref="H80" si="52">(C78-C80)/C78*100</f>
        <v>10.92621729072529</v>
      </c>
      <c r="I80" s="17">
        <f t="shared" ref="I80" si="53">(D78-D80)/D78*100</f>
        <v>10.92621729072529</v>
      </c>
    </row>
    <row r="81" spans="1:9">
      <c r="A81" s="4" t="s">
        <v>9</v>
      </c>
      <c r="B81" s="5">
        <v>16278.082</v>
      </c>
      <c r="C81" s="5">
        <v>16392.57</v>
      </c>
      <c r="D81" s="5">
        <v>16595.79</v>
      </c>
      <c r="E81" s="5">
        <v>205.42106137299999</v>
      </c>
      <c r="G81" s="17">
        <f>(B78-B81)/B78*100</f>
        <v>8.8884933541772675</v>
      </c>
      <c r="H81" s="17">
        <f t="shared" ref="H81" si="54">(C78-C81)/C78*100</f>
        <v>8.2476823438342244</v>
      </c>
      <c r="I81" s="17">
        <f t="shared" ref="I81" si="55">(D78-D81)/D78*100</f>
        <v>7.1102215311559123</v>
      </c>
    </row>
    <row r="82" spans="1:9">
      <c r="A82" s="4" t="s">
        <v>10</v>
      </c>
      <c r="B82" s="5">
        <v>17168.16</v>
      </c>
      <c r="C82" s="5">
        <v>17067.2</v>
      </c>
      <c r="D82" s="5">
        <v>17484.86</v>
      </c>
      <c r="E82" s="5">
        <v>203.133001159</v>
      </c>
      <c r="G82" s="17">
        <f>(B78-B82)/B78*100</f>
        <v>3.9065582826927665</v>
      </c>
      <c r="H82" s="17">
        <f t="shared" ref="H82" si="56">(C78-C82)/C78*100</f>
        <v>4.4716505159768962</v>
      </c>
      <c r="I82" s="17">
        <f t="shared" ref="I82" si="57">(D78-D82)/D78*100</f>
        <v>2.1339284265013481</v>
      </c>
    </row>
    <row r="84" spans="1:9">
      <c r="A84" s="4"/>
    </row>
    <row r="85" spans="1:9">
      <c r="A85" s="4"/>
    </row>
    <row r="86" spans="1:9">
      <c r="A86" s="4"/>
    </row>
    <row r="87" spans="1:9">
      <c r="A87" s="4"/>
    </row>
    <row r="88" spans="1:9">
      <c r="A8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4" workbookViewId="0">
      <selection activeCell="B3" sqref="B3"/>
    </sheetView>
  </sheetViews>
  <sheetFormatPr baseColWidth="10" defaultRowHeight="15" x14ac:dyDescent="0"/>
  <cols>
    <col min="1" max="1" width="19.6640625" style="5" customWidth="1"/>
    <col min="2" max="16384" width="10.83203125" style="5"/>
  </cols>
  <sheetData>
    <row r="1" spans="1:9">
      <c r="A1" s="4"/>
      <c r="B1" s="4"/>
      <c r="C1" s="4"/>
    </row>
    <row r="2" spans="1:9">
      <c r="A2" s="4"/>
      <c r="B2" s="4"/>
      <c r="C2" s="4"/>
    </row>
    <row r="3" spans="1:9">
      <c r="A3" s="4" t="s">
        <v>0</v>
      </c>
      <c r="B3" s="4">
        <v>5</v>
      </c>
      <c r="C3" s="4"/>
    </row>
    <row r="4" spans="1:9">
      <c r="A4" s="4" t="s">
        <v>1</v>
      </c>
      <c r="B4" s="4">
        <v>0</v>
      </c>
      <c r="C4" s="4"/>
    </row>
    <row r="5" spans="1:9">
      <c r="A5" s="4" t="s">
        <v>2</v>
      </c>
      <c r="B5" s="4">
        <v>100</v>
      </c>
      <c r="C5" s="4"/>
    </row>
    <row r="6" spans="1:9">
      <c r="A6" s="4" t="s">
        <v>3</v>
      </c>
      <c r="B6" s="4">
        <v>0</v>
      </c>
      <c r="C6" s="4"/>
    </row>
    <row r="7" spans="1:9">
      <c r="A7" s="4" t="s">
        <v>4</v>
      </c>
      <c r="B7" s="4">
        <v>100</v>
      </c>
      <c r="C7" s="4"/>
    </row>
    <row r="8" spans="1:9">
      <c r="A8" s="4" t="s">
        <v>5</v>
      </c>
      <c r="B8" s="9">
        <v>15000000</v>
      </c>
      <c r="C8" s="4"/>
    </row>
    <row r="9" spans="1:9">
      <c r="A9" s="4" t="s">
        <v>6</v>
      </c>
      <c r="B9" s="10" t="s">
        <v>11</v>
      </c>
      <c r="C9" s="10"/>
    </row>
    <row r="10" spans="1:9">
      <c r="A10" s="4" t="s">
        <v>24</v>
      </c>
      <c r="B10" s="4" t="s">
        <v>64</v>
      </c>
      <c r="C10" s="4"/>
    </row>
    <row r="11" spans="1:9">
      <c r="A11" s="4" t="s">
        <v>26</v>
      </c>
      <c r="B11" s="4">
        <v>20</v>
      </c>
      <c r="C11" s="4"/>
    </row>
    <row r="12" spans="1:9">
      <c r="A12" s="4" t="s">
        <v>60</v>
      </c>
      <c r="B12" s="4" t="s">
        <v>65</v>
      </c>
      <c r="C12" s="4"/>
    </row>
    <row r="13" spans="1:9">
      <c r="A13" s="4" t="s">
        <v>22</v>
      </c>
      <c r="F13" s="5" t="s">
        <v>46</v>
      </c>
    </row>
    <row r="14" spans="1:9">
      <c r="B14" s="5" t="s">
        <v>39</v>
      </c>
      <c r="C14" s="5" t="s">
        <v>36</v>
      </c>
      <c r="D14" s="5" t="s">
        <v>37</v>
      </c>
      <c r="E14" s="5" t="s">
        <v>40</v>
      </c>
      <c r="G14" s="5" t="s">
        <v>39</v>
      </c>
      <c r="H14" s="5" t="s">
        <v>37</v>
      </c>
      <c r="I14" s="5" t="s">
        <v>36</v>
      </c>
    </row>
    <row r="15" spans="1:9">
      <c r="B15" s="5" t="s">
        <v>14</v>
      </c>
    </row>
    <row r="16" spans="1:9">
      <c r="A16" s="5" t="s">
        <v>41</v>
      </c>
      <c r="B16" s="5">
        <v>5768.73</v>
      </c>
      <c r="C16" s="5">
        <v>5768.73</v>
      </c>
      <c r="D16" s="5">
        <v>5768.73</v>
      </c>
      <c r="E16" s="5">
        <v>0</v>
      </c>
    </row>
    <row r="17" spans="1:9">
      <c r="A17" s="5" t="s">
        <v>7</v>
      </c>
      <c r="B17" s="5">
        <v>6128.18</v>
      </c>
      <c r="C17" s="5">
        <v>6128.18</v>
      </c>
      <c r="D17" s="5">
        <v>6128.18</v>
      </c>
      <c r="E17" s="5">
        <v>0</v>
      </c>
      <c r="G17" s="17">
        <f>(B16-B17)/B16*100</f>
        <v>-6.2310075181192524</v>
      </c>
      <c r="H17" s="17">
        <f t="shared" ref="H17:I17" si="0">(C16-C17)/C16*100</f>
        <v>-6.2310075181192524</v>
      </c>
      <c r="I17" s="17">
        <f t="shared" si="0"/>
        <v>-6.2310075181192524</v>
      </c>
    </row>
    <row r="18" spans="1:9">
      <c r="A18" s="5" t="s">
        <v>8</v>
      </c>
      <c r="B18" s="5">
        <v>5863.22</v>
      </c>
      <c r="C18" s="5">
        <v>5863.22</v>
      </c>
      <c r="D18" s="5">
        <v>5863.22</v>
      </c>
      <c r="E18" s="5">
        <v>0</v>
      </c>
      <c r="G18" s="17">
        <f>(B16-B18)/B16*100</f>
        <v>-1.6379688423621956</v>
      </c>
      <c r="H18" s="17">
        <f t="shared" ref="H18:I18" si="1">(C16-C18)/C16*100</f>
        <v>-1.6379688423621956</v>
      </c>
      <c r="I18" s="17">
        <f t="shared" si="1"/>
        <v>-1.6379688423621956</v>
      </c>
    </row>
    <row r="19" spans="1:9">
      <c r="A19" s="5" t="s">
        <v>9</v>
      </c>
      <c r="B19" s="5">
        <v>5111.0479999999998</v>
      </c>
      <c r="C19" s="5">
        <v>5032.6099999999997</v>
      </c>
      <c r="D19" s="5">
        <v>5222.9399999999996</v>
      </c>
      <c r="E19" s="5">
        <v>71.377689903000004</v>
      </c>
      <c r="G19" s="17">
        <f>(B16-B19)/B16*100</f>
        <v>11.40081092372151</v>
      </c>
      <c r="H19" s="17">
        <f t="shared" ref="H19:I19" si="2">(C16-C19)/C16*100</f>
        <v>12.760520946551493</v>
      </c>
      <c r="I19" s="17">
        <f t="shared" si="2"/>
        <v>9.4611812305308103</v>
      </c>
    </row>
    <row r="20" spans="1:9">
      <c r="A20" s="5" t="s">
        <v>10</v>
      </c>
      <c r="B20" s="5">
        <v>5996.2939999999999</v>
      </c>
      <c r="C20" s="5">
        <v>5737.35</v>
      </c>
      <c r="D20" s="5">
        <v>6287.06</v>
      </c>
      <c r="E20" s="5">
        <v>199.19804081300001</v>
      </c>
      <c r="G20" s="17">
        <f>(B16-B20)/B16*100</f>
        <v>-3.9447850740110963</v>
      </c>
      <c r="H20" s="17">
        <f t="shared" ref="H20:I20" si="3">(C16-C20)/C16*100</f>
        <v>0.54396721635436573</v>
      </c>
      <c r="I20" s="17">
        <f t="shared" si="3"/>
        <v>-8.9851665791257496</v>
      </c>
    </row>
    <row r="21" spans="1:9">
      <c r="B21" s="5" t="s">
        <v>15</v>
      </c>
      <c r="G21" s="17"/>
      <c r="H21" s="17"/>
      <c r="I21" s="18"/>
    </row>
    <row r="22" spans="1:9">
      <c r="A22" s="5" t="s">
        <v>41</v>
      </c>
      <c r="B22" s="5">
        <v>7155.81</v>
      </c>
      <c r="C22" s="5">
        <v>7155.81</v>
      </c>
      <c r="D22" s="5">
        <v>7155.81</v>
      </c>
      <c r="E22" s="5">
        <v>0</v>
      </c>
      <c r="G22" s="17"/>
      <c r="H22" s="17"/>
      <c r="I22" s="18"/>
    </row>
    <row r="23" spans="1:9">
      <c r="A23" s="5" t="s">
        <v>7</v>
      </c>
      <c r="B23" s="5">
        <v>7122.15</v>
      </c>
      <c r="C23" s="5">
        <v>7122.15</v>
      </c>
      <c r="D23" s="5">
        <v>7122.15</v>
      </c>
      <c r="E23" s="5">
        <v>0</v>
      </c>
      <c r="G23" s="17">
        <f>(B22-B23)/B22*100</f>
        <v>0.47038700021382296</v>
      </c>
      <c r="H23" s="17">
        <f t="shared" ref="H23:I23" si="4">(C22-C23)/C22*100</f>
        <v>0.47038700021382296</v>
      </c>
      <c r="I23" s="17">
        <f t="shared" si="4"/>
        <v>0.47038700021382296</v>
      </c>
    </row>
    <row r="24" spans="1:9">
      <c r="A24" s="5" t="s">
        <v>8</v>
      </c>
      <c r="B24" s="5">
        <v>6785.16</v>
      </c>
      <c r="C24" s="5">
        <v>6785.16</v>
      </c>
      <c r="D24" s="5">
        <v>6785.16</v>
      </c>
      <c r="E24" s="5">
        <v>0</v>
      </c>
      <c r="G24" s="17">
        <f>(B22-B24)/B22*100</f>
        <v>5.1797071191102129</v>
      </c>
      <c r="H24" s="17">
        <f t="shared" ref="H24:I24" si="5">(C22-C24)/C22*100</f>
        <v>5.1797071191102129</v>
      </c>
      <c r="I24" s="17">
        <f t="shared" si="5"/>
        <v>5.1797071191102129</v>
      </c>
    </row>
    <row r="25" spans="1:9">
      <c r="A25" s="5" t="s">
        <v>9</v>
      </c>
      <c r="B25" s="5">
        <v>6343.1779999999999</v>
      </c>
      <c r="C25" s="5">
        <v>6214.09</v>
      </c>
      <c r="D25" s="5">
        <v>6527.26</v>
      </c>
      <c r="E25" s="5">
        <v>121.518878763</v>
      </c>
      <c r="G25" s="17">
        <f>(B22-B25)/B22*100</f>
        <v>11.356254567966456</v>
      </c>
      <c r="H25" s="17">
        <f t="shared" ref="H25:I25" si="6">(C22-C25)/C22*100</f>
        <v>13.160215265637296</v>
      </c>
      <c r="I25" s="17">
        <f t="shared" si="6"/>
        <v>8.7837715087460424</v>
      </c>
    </row>
    <row r="26" spans="1:9">
      <c r="A26" s="5" t="s">
        <v>10</v>
      </c>
      <c r="B26" s="5">
        <v>7333.0780000000004</v>
      </c>
      <c r="C26" s="5">
        <v>7126.57</v>
      </c>
      <c r="D26" s="5">
        <v>7497.17</v>
      </c>
      <c r="E26" s="5">
        <v>143.11565748000001</v>
      </c>
      <c r="G26" s="17">
        <f>(B22-B26)/B22*100</f>
        <v>-2.4772597371925751</v>
      </c>
      <c r="H26" s="17">
        <f t="shared" ref="H26:I26" si="7">(C22-C26)/C22*100</f>
        <v>0.40861901028675562</v>
      </c>
      <c r="I26" s="17">
        <f t="shared" si="7"/>
        <v>-4.7703893759057276</v>
      </c>
    </row>
    <row r="27" spans="1:9">
      <c r="B27" s="5" t="s">
        <v>16</v>
      </c>
      <c r="G27" s="17"/>
      <c r="H27" s="17"/>
      <c r="I27" s="19"/>
    </row>
    <row r="28" spans="1:9">
      <c r="A28" s="4" t="s">
        <v>41</v>
      </c>
      <c r="B28" s="5">
        <v>8863.41</v>
      </c>
      <c r="C28" s="5">
        <v>8863.41</v>
      </c>
      <c r="D28" s="5">
        <v>8863.41</v>
      </c>
      <c r="E28" s="5">
        <v>0</v>
      </c>
      <c r="G28" s="17"/>
      <c r="H28" s="17"/>
      <c r="I28" s="19"/>
    </row>
    <row r="29" spans="1:9">
      <c r="A29" s="4" t="s">
        <v>7</v>
      </c>
      <c r="B29" s="5">
        <v>9047.56</v>
      </c>
      <c r="C29" s="5">
        <v>9047.56</v>
      </c>
      <c r="D29" s="5">
        <v>9047.56</v>
      </c>
      <c r="E29" s="5">
        <v>0</v>
      </c>
      <c r="G29" s="17">
        <f t="shared" ref="G29:I41" si="8">(B28-B29)/B28*100</f>
        <v>-2.0776428033905647</v>
      </c>
      <c r="H29" s="17">
        <f t="shared" si="8"/>
        <v>-2.0776428033905647</v>
      </c>
      <c r="I29" s="17">
        <f t="shared" si="8"/>
        <v>-2.0776428033905647</v>
      </c>
    </row>
    <row r="30" spans="1:9">
      <c r="A30" s="4" t="s">
        <v>8</v>
      </c>
      <c r="B30" s="5">
        <v>8521.86</v>
      </c>
      <c r="C30" s="5">
        <v>8521.86</v>
      </c>
      <c r="D30" s="5">
        <v>8521.86</v>
      </c>
      <c r="E30" s="5">
        <v>0</v>
      </c>
      <c r="G30" s="17">
        <f>(B28-B30)/B28*100</f>
        <v>3.8534830274126923</v>
      </c>
      <c r="H30" s="17">
        <f t="shared" ref="H30:I30" si="9">(C28-C30)/C28*100</f>
        <v>3.8534830274126923</v>
      </c>
      <c r="I30" s="17">
        <f t="shared" si="9"/>
        <v>3.8534830274126923</v>
      </c>
    </row>
    <row r="31" spans="1:9">
      <c r="A31" s="4" t="s">
        <v>9</v>
      </c>
      <c r="B31" s="5">
        <v>7833.848</v>
      </c>
      <c r="C31" s="5">
        <v>7672.13</v>
      </c>
      <c r="D31" s="5">
        <v>7978.63</v>
      </c>
      <c r="E31" s="5">
        <v>134.98915266</v>
      </c>
      <c r="G31" s="17">
        <f>(B28-B31)/B28*100</f>
        <v>11.615867933447735</v>
      </c>
      <c r="H31" s="17">
        <f t="shared" ref="H31:I31" si="10">(C28-C31)/C28*100</f>
        <v>13.440425299066611</v>
      </c>
      <c r="I31" s="17">
        <f t="shared" si="10"/>
        <v>9.9823882681721798</v>
      </c>
    </row>
    <row r="32" spans="1:9">
      <c r="A32" s="4" t="s">
        <v>10</v>
      </c>
      <c r="B32" s="5">
        <v>8778.4380000000001</v>
      </c>
      <c r="C32" s="5">
        <v>8362.34</v>
      </c>
      <c r="D32" s="5">
        <v>9409.77</v>
      </c>
      <c r="E32" s="5">
        <v>362.00672034600001</v>
      </c>
      <c r="G32" s="17">
        <f>(B28-B32)/B28*100</f>
        <v>0.95868294482597283</v>
      </c>
      <c r="H32" s="17">
        <f t="shared" ref="H32:I32" si="11">(C28-C32)/C28*100</f>
        <v>5.6532418109959899</v>
      </c>
      <c r="I32" s="17">
        <f t="shared" si="11"/>
        <v>-6.1642189631304491</v>
      </c>
    </row>
    <row r="33" spans="1:9">
      <c r="B33" s="5" t="s">
        <v>17</v>
      </c>
      <c r="G33" s="17"/>
      <c r="H33" s="17"/>
      <c r="I33" s="17"/>
    </row>
    <row r="34" spans="1:9">
      <c r="A34" s="4" t="s">
        <v>41</v>
      </c>
      <c r="B34" s="5">
        <v>10894.58</v>
      </c>
      <c r="C34" s="5">
        <v>10894.58</v>
      </c>
      <c r="D34" s="5">
        <v>10894.58</v>
      </c>
      <c r="E34" s="5">
        <v>0</v>
      </c>
      <c r="G34" s="17"/>
      <c r="H34" s="17"/>
      <c r="I34" s="17"/>
    </row>
    <row r="35" spans="1:9">
      <c r="A35" s="4" t="s">
        <v>7</v>
      </c>
      <c r="B35" s="5">
        <v>11015.05</v>
      </c>
      <c r="C35" s="5">
        <v>11015.05</v>
      </c>
      <c r="D35" s="5">
        <v>11015.05</v>
      </c>
      <c r="E35" s="5">
        <v>0</v>
      </c>
      <c r="G35" s="17">
        <f t="shared" si="8"/>
        <v>-1.1057792039711429</v>
      </c>
      <c r="H35" s="17">
        <f t="shared" si="8"/>
        <v>-1.1057792039711429</v>
      </c>
      <c r="I35" s="17">
        <f t="shared" si="8"/>
        <v>-1.1057792039711429</v>
      </c>
    </row>
    <row r="36" spans="1:9">
      <c r="A36" s="4" t="s">
        <v>8</v>
      </c>
      <c r="B36" s="5">
        <v>9887.3619999999992</v>
      </c>
      <c r="C36" s="5">
        <v>9749.41</v>
      </c>
      <c r="D36" s="5">
        <v>9921.85</v>
      </c>
      <c r="E36" s="5">
        <v>68.975999999999999</v>
      </c>
      <c r="G36" s="17">
        <f>(B34-B36)/B34*100</f>
        <v>9.2451292293966425</v>
      </c>
      <c r="H36" s="17">
        <f t="shared" ref="H36:I36" si="12">(C34-C36)/C34*100</f>
        <v>10.51137354537761</v>
      </c>
      <c r="I36" s="17">
        <f t="shared" si="12"/>
        <v>8.9285681504013876</v>
      </c>
    </row>
    <row r="37" spans="1:9">
      <c r="A37" s="4" t="s">
        <v>9</v>
      </c>
      <c r="B37" s="5">
        <v>9315.8559999999998</v>
      </c>
      <c r="C37" s="5">
        <v>9234.85</v>
      </c>
      <c r="D37" s="5">
        <v>9438.2199999999993</v>
      </c>
      <c r="E37" s="5">
        <v>75.463766562999993</v>
      </c>
      <c r="G37" s="17">
        <f>(B34-B37)/B34*100</f>
        <v>14.490911994771713</v>
      </c>
      <c r="H37" s="17">
        <f t="shared" ref="H37:I37" si="13">(C34-C37)/C34*100</f>
        <v>15.23445603226558</v>
      </c>
      <c r="I37" s="17">
        <f t="shared" si="13"/>
        <v>13.367747999463958</v>
      </c>
    </row>
    <row r="38" spans="1:9">
      <c r="A38" s="4" t="s">
        <v>10</v>
      </c>
      <c r="B38" s="5">
        <v>10373.736000000001</v>
      </c>
      <c r="C38" s="5">
        <v>10190.01</v>
      </c>
      <c r="D38" s="5">
        <v>10829.69</v>
      </c>
      <c r="E38" s="5">
        <v>240.20184350599999</v>
      </c>
      <c r="G38" s="17">
        <f>(B34-B38)/B34*100</f>
        <v>4.7807625443110169</v>
      </c>
      <c r="H38" s="17">
        <f>(C34-C38)/C34*100</f>
        <v>6.4671607349709639</v>
      </c>
      <c r="I38" s="17">
        <f>(D34-D38)/D34*100</f>
        <v>0.5956172702389575</v>
      </c>
    </row>
    <row r="39" spans="1:9">
      <c r="B39" s="5" t="s">
        <v>18</v>
      </c>
      <c r="G39" s="17"/>
      <c r="H39" s="17"/>
      <c r="I39" s="17"/>
    </row>
    <row r="40" spans="1:9">
      <c r="A40" s="4" t="s">
        <v>41</v>
      </c>
      <c r="B40" s="5">
        <v>12486.11</v>
      </c>
      <c r="C40" s="5">
        <v>12486.11</v>
      </c>
      <c r="D40" s="5">
        <v>12486.11</v>
      </c>
      <c r="E40" s="5">
        <v>0</v>
      </c>
      <c r="G40" s="17"/>
      <c r="H40" s="17"/>
      <c r="I40" s="17"/>
    </row>
    <row r="41" spans="1:9">
      <c r="A41" s="4" t="s">
        <v>7</v>
      </c>
      <c r="B41" s="5">
        <v>11480.46</v>
      </c>
      <c r="C41" s="5">
        <v>11480.46</v>
      </c>
      <c r="D41" s="5">
        <v>11480.46</v>
      </c>
      <c r="E41" s="5">
        <v>0</v>
      </c>
      <c r="G41" s="17">
        <f t="shared" si="8"/>
        <v>8.0541497712257986</v>
      </c>
      <c r="H41" s="17">
        <f t="shared" si="8"/>
        <v>8.0541497712257986</v>
      </c>
      <c r="I41" s="17">
        <f t="shared" si="8"/>
        <v>8.0541497712257986</v>
      </c>
    </row>
    <row r="42" spans="1:9">
      <c r="A42" s="4" t="s">
        <v>8</v>
      </c>
      <c r="B42" s="5">
        <v>10508.42</v>
      </c>
      <c r="C42" s="5">
        <v>10508.42</v>
      </c>
      <c r="D42" s="5">
        <v>10508.42</v>
      </c>
      <c r="E42" s="5">
        <v>0</v>
      </c>
      <c r="G42" s="17">
        <f>(B40-B42)/B40*100</f>
        <v>15.839120430622511</v>
      </c>
      <c r="H42" s="17">
        <f t="shared" ref="H42:I42" si="14">(C40-C42)/C40*100</f>
        <v>15.839120430622511</v>
      </c>
      <c r="I42" s="17">
        <f t="shared" si="14"/>
        <v>15.839120430622511</v>
      </c>
    </row>
    <row r="43" spans="1:9">
      <c r="A43" s="4" t="s">
        <v>9</v>
      </c>
      <c r="B43" s="5">
        <v>10404.64</v>
      </c>
      <c r="C43" s="5">
        <v>10158.73</v>
      </c>
      <c r="D43" s="5">
        <v>10559.98</v>
      </c>
      <c r="E43" s="5">
        <v>137.38624137799999</v>
      </c>
      <c r="G43" s="17">
        <f>(B40-B43)/B40*100</f>
        <v>16.67028401960259</v>
      </c>
      <c r="H43" s="17">
        <f t="shared" ref="H43:I43" si="15">(C40-C43)/C40*100</f>
        <v>18.639752492970196</v>
      </c>
      <c r="I43" s="17">
        <f t="shared" si="15"/>
        <v>15.426181572963884</v>
      </c>
    </row>
    <row r="44" spans="1:9">
      <c r="A44" s="4" t="s">
        <v>10</v>
      </c>
      <c r="B44" s="5">
        <v>11691.361999999999</v>
      </c>
      <c r="C44" s="5">
        <v>11322.79</v>
      </c>
      <c r="D44" s="5">
        <v>12078.35</v>
      </c>
      <c r="E44" s="5">
        <v>300.86719345199998</v>
      </c>
      <c r="G44" s="17">
        <f>(B40-B44)/B40*100</f>
        <v>6.3650568511730343</v>
      </c>
      <c r="H44" s="17">
        <f t="shared" ref="H44:I44" si="16">(C40-C44)/C40*100</f>
        <v>9.3169129536741195</v>
      </c>
      <c r="I44" s="17">
        <f t="shared" si="16"/>
        <v>3.2657088556804341</v>
      </c>
    </row>
    <row r="45" spans="1:9">
      <c r="B45" s="5" t="s">
        <v>19</v>
      </c>
      <c r="G45" s="17"/>
      <c r="H45" s="17"/>
      <c r="I45" s="17"/>
    </row>
    <row r="46" spans="1:9">
      <c r="A46" s="5" t="s">
        <v>41</v>
      </c>
      <c r="B46" s="5">
        <v>14059.53</v>
      </c>
      <c r="C46" s="5">
        <v>14059.53</v>
      </c>
      <c r="D46" s="5">
        <v>14059.53</v>
      </c>
      <c r="E46" s="5">
        <v>0</v>
      </c>
      <c r="G46" s="17"/>
      <c r="H46" s="17"/>
      <c r="I46" s="17"/>
    </row>
    <row r="47" spans="1:9">
      <c r="A47" s="5" t="s">
        <v>7</v>
      </c>
      <c r="B47" s="5">
        <v>12722.791999999999</v>
      </c>
      <c r="C47" s="5">
        <v>12714.12</v>
      </c>
      <c r="D47" s="5">
        <v>12724.96</v>
      </c>
      <c r="E47" s="5">
        <v>4.3360000000000003</v>
      </c>
      <c r="G47" s="17">
        <f>(B46-B47)/B46*100</f>
        <v>9.5077004707838828</v>
      </c>
      <c r="H47" s="17">
        <f t="shared" ref="H47:I47" si="17">(C46-C47)/C46*100</f>
        <v>9.5693810532784518</v>
      </c>
      <c r="I47" s="17">
        <f t="shared" si="17"/>
        <v>9.4922803251602392</v>
      </c>
    </row>
    <row r="48" spans="1:9">
      <c r="A48" s="5" t="s">
        <v>8</v>
      </c>
      <c r="B48" s="5">
        <v>11824.05</v>
      </c>
      <c r="C48" s="5">
        <v>11824.05</v>
      </c>
      <c r="D48" s="5">
        <v>11824.05</v>
      </c>
      <c r="E48" s="5">
        <v>0</v>
      </c>
      <c r="G48" s="17">
        <f>(B46-B48)/B46*100</f>
        <v>15.900104768793847</v>
      </c>
      <c r="H48" s="17">
        <f t="shared" ref="H48:I48" si="18">(C46-C48)/C46*100</f>
        <v>15.900104768793847</v>
      </c>
      <c r="I48" s="17">
        <f t="shared" si="18"/>
        <v>15.900104768793847</v>
      </c>
    </row>
    <row r="49" spans="1:9">
      <c r="A49" s="5" t="s">
        <v>9</v>
      </c>
      <c r="B49" s="5">
        <v>11444.111999999999</v>
      </c>
      <c r="C49" s="5">
        <v>11223.85</v>
      </c>
      <c r="D49" s="5">
        <v>11621.26</v>
      </c>
      <c r="E49" s="5">
        <v>131.866214232</v>
      </c>
      <c r="G49" s="17">
        <f>(B46-B49)/B46*100</f>
        <v>18.602456838884383</v>
      </c>
      <c r="H49" s="17">
        <f t="shared" ref="H49:I49" si="19">(C46-C49)/C46*100</f>
        <v>20.169095268476259</v>
      </c>
      <c r="I49" s="17">
        <f t="shared" si="19"/>
        <v>17.342471618894802</v>
      </c>
    </row>
    <row r="50" spans="1:9">
      <c r="A50" s="5" t="s">
        <v>10</v>
      </c>
      <c r="B50" s="5">
        <v>12789.13</v>
      </c>
      <c r="C50" s="5">
        <v>12335.65</v>
      </c>
      <c r="D50" s="5">
        <v>13199.27</v>
      </c>
      <c r="E50" s="5">
        <v>359.24759389500002</v>
      </c>
      <c r="G50" s="17">
        <f>(B46-B50)/B46*100</f>
        <v>9.0358639300175838</v>
      </c>
      <c r="H50" s="17">
        <f t="shared" ref="H50:I50" si="20">(C46-C50)/C46*100</f>
        <v>12.261291807051879</v>
      </c>
      <c r="I50" s="17">
        <f t="shared" si="20"/>
        <v>6.1186967131902712</v>
      </c>
    </row>
    <row r="51" spans="1:9">
      <c r="B51" s="5" t="s">
        <v>20</v>
      </c>
      <c r="G51" s="17"/>
      <c r="H51" s="17"/>
      <c r="I51" s="18"/>
    </row>
    <row r="52" spans="1:9">
      <c r="A52" s="5" t="s">
        <v>41</v>
      </c>
      <c r="B52" s="5">
        <v>15559.46</v>
      </c>
      <c r="C52" s="5">
        <v>15559.46</v>
      </c>
      <c r="D52" s="5">
        <v>15559.46</v>
      </c>
      <c r="E52" s="5">
        <v>0</v>
      </c>
      <c r="G52" s="17"/>
      <c r="H52" s="17"/>
      <c r="I52" s="18"/>
    </row>
    <row r="53" spans="1:9">
      <c r="A53" s="5" t="s">
        <v>7</v>
      </c>
      <c r="B53" s="5">
        <v>14157.97</v>
      </c>
      <c r="C53" s="5">
        <v>14157.97</v>
      </c>
      <c r="D53" s="5">
        <v>14157.97</v>
      </c>
      <c r="E53" s="5">
        <v>0</v>
      </c>
      <c r="G53" s="17">
        <f>(B52-B53)/B52*100</f>
        <v>9.0073177346771676</v>
      </c>
      <c r="H53" s="17">
        <f t="shared" ref="H53:I53" si="21">(C52-C53)/C52*100</f>
        <v>9.0073177346771676</v>
      </c>
      <c r="I53" s="17">
        <f t="shared" si="21"/>
        <v>9.0073177346771676</v>
      </c>
    </row>
    <row r="54" spans="1:9">
      <c r="A54" s="5" t="s">
        <v>8</v>
      </c>
      <c r="B54" s="5">
        <v>13103.02</v>
      </c>
      <c r="C54" s="5">
        <v>13103.02</v>
      </c>
      <c r="D54" s="5">
        <v>13103.02</v>
      </c>
      <c r="E54" s="5">
        <v>0</v>
      </c>
      <c r="G54" s="17">
        <f>(B52-B54)/B52*100</f>
        <v>15.787437353224334</v>
      </c>
      <c r="H54" s="17">
        <f t="shared" ref="H54:I54" si="22">(C52-C54)/C52*100</f>
        <v>15.787437353224334</v>
      </c>
      <c r="I54" s="17">
        <f t="shared" si="22"/>
        <v>15.787437353224334</v>
      </c>
    </row>
    <row r="55" spans="1:9">
      <c r="A55" s="5" t="s">
        <v>9</v>
      </c>
      <c r="B55" s="5">
        <v>12757.242</v>
      </c>
      <c r="C55" s="5">
        <v>12681.94</v>
      </c>
      <c r="D55" s="5">
        <v>12971</v>
      </c>
      <c r="E55" s="5">
        <v>110.67078429199999</v>
      </c>
      <c r="G55" s="17">
        <f>(B52-B55)/B52*100</f>
        <v>18.009738127158649</v>
      </c>
      <c r="H55" s="17">
        <f t="shared" ref="H55:I55" si="23">(C52-C55)/C52*100</f>
        <v>18.493700938207358</v>
      </c>
      <c r="I55" s="17">
        <f t="shared" si="23"/>
        <v>16.635924382979866</v>
      </c>
    </row>
    <row r="56" spans="1:9">
      <c r="A56" s="5" t="s">
        <v>10</v>
      </c>
      <c r="B56" s="5">
        <v>14416.85</v>
      </c>
      <c r="C56" s="5">
        <v>14156.3</v>
      </c>
      <c r="D56" s="5">
        <v>14929.62</v>
      </c>
      <c r="E56" s="5">
        <v>287.26446630200002</v>
      </c>
      <c r="G56" s="17">
        <f>(B52-B56)/B52*100</f>
        <v>7.3435067797982629</v>
      </c>
      <c r="H56" s="17">
        <f t="shared" ref="H56:I56" si="24">(C52-C56)/C52*100</f>
        <v>9.0180507549747873</v>
      </c>
      <c r="I56" s="17">
        <f t="shared" si="24"/>
        <v>4.0479553917680846</v>
      </c>
    </row>
    <row r="57" spans="1:9">
      <c r="I57" s="8"/>
    </row>
    <row r="58" spans="1:9">
      <c r="A58" s="4"/>
      <c r="I58" s="8"/>
    </row>
    <row r="59" spans="1:9">
      <c r="A59" s="4"/>
    </row>
    <row r="60" spans="1:9">
      <c r="A60" s="4"/>
    </row>
    <row r="61" spans="1:9">
      <c r="A61" s="4"/>
    </row>
    <row r="62" spans="1:9">
      <c r="A62" s="4"/>
    </row>
    <row r="64" spans="1:9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opLeftCell="A38" workbookViewId="0">
      <selection activeCell="G45" sqref="G45:I48"/>
    </sheetView>
  </sheetViews>
  <sheetFormatPr baseColWidth="10" defaultRowHeight="15" x14ac:dyDescent="0"/>
  <cols>
    <col min="1" max="1" width="19.6640625" style="5" customWidth="1"/>
    <col min="2" max="16384" width="10.83203125" style="5"/>
  </cols>
  <sheetData>
    <row r="1" spans="1:12">
      <c r="A1" s="4"/>
      <c r="B1" s="4"/>
      <c r="I1" s="8"/>
    </row>
    <row r="2" spans="1:12">
      <c r="A2" s="4"/>
      <c r="B2" s="4"/>
      <c r="I2" s="8"/>
    </row>
    <row r="3" spans="1:12">
      <c r="A3" s="4" t="s">
        <v>0</v>
      </c>
      <c r="B3" s="4">
        <v>5</v>
      </c>
      <c r="I3" s="8"/>
    </row>
    <row r="4" spans="1:12">
      <c r="A4" s="4" t="s">
        <v>1</v>
      </c>
      <c r="B4" s="4">
        <v>0</v>
      </c>
      <c r="I4" s="8"/>
    </row>
    <row r="5" spans="1:12">
      <c r="A5" s="4" t="s">
        <v>2</v>
      </c>
      <c r="B5" s="4">
        <v>100</v>
      </c>
      <c r="I5" s="8"/>
    </row>
    <row r="6" spans="1:12">
      <c r="A6" s="4" t="s">
        <v>3</v>
      </c>
      <c r="B6" s="4">
        <v>0</v>
      </c>
      <c r="I6" s="8"/>
    </row>
    <row r="7" spans="1:12">
      <c r="A7" s="4" t="s">
        <v>4</v>
      </c>
      <c r="B7" s="4">
        <v>100</v>
      </c>
      <c r="I7" s="8"/>
    </row>
    <row r="8" spans="1:12">
      <c r="A8" s="4" t="s">
        <v>5</v>
      </c>
      <c r="B8" s="9">
        <v>15000000</v>
      </c>
      <c r="I8" s="8"/>
    </row>
    <row r="9" spans="1:12">
      <c r="A9" s="4" t="s">
        <v>6</v>
      </c>
      <c r="B9" s="10" t="s">
        <v>11</v>
      </c>
      <c r="I9" s="8"/>
    </row>
    <row r="10" spans="1:12">
      <c r="A10" s="4" t="s">
        <v>24</v>
      </c>
      <c r="B10" s="4" t="s">
        <v>27</v>
      </c>
      <c r="I10" s="8"/>
    </row>
    <row r="11" spans="1:12">
      <c r="A11" s="4" t="s">
        <v>66</v>
      </c>
      <c r="B11" s="4"/>
      <c r="I11" s="8"/>
    </row>
    <row r="12" spans="1:12">
      <c r="I12" s="8"/>
    </row>
    <row r="13" spans="1:12">
      <c r="B13" s="4" t="s">
        <v>22</v>
      </c>
      <c r="C13" s="4"/>
      <c r="D13" s="4"/>
      <c r="E13" s="4"/>
      <c r="F13" s="4"/>
      <c r="G13" s="6" t="s">
        <v>23</v>
      </c>
      <c r="H13" s="6"/>
      <c r="I13" s="6"/>
      <c r="J13" s="6"/>
      <c r="K13" s="6"/>
      <c r="L13" s="6"/>
    </row>
    <row r="14" spans="1:12">
      <c r="B14" s="5" t="s">
        <v>39</v>
      </c>
      <c r="C14" s="5" t="s">
        <v>36</v>
      </c>
      <c r="D14" s="5" t="s">
        <v>37</v>
      </c>
      <c r="E14" s="5" t="s">
        <v>40</v>
      </c>
      <c r="G14" s="5" t="s">
        <v>39</v>
      </c>
      <c r="H14" s="5" t="s">
        <v>37</v>
      </c>
      <c r="I14" s="5" t="s">
        <v>36</v>
      </c>
    </row>
    <row r="15" spans="1:12">
      <c r="B15" s="5" t="s">
        <v>19</v>
      </c>
      <c r="J15" s="5" t="s">
        <v>84</v>
      </c>
    </row>
    <row r="16" spans="1:12">
      <c r="A16" s="5" t="s">
        <v>41</v>
      </c>
      <c r="B16" s="5">
        <v>14059.53</v>
      </c>
      <c r="C16" s="5">
        <v>14059.53</v>
      </c>
      <c r="D16" s="5">
        <v>14059.53</v>
      </c>
      <c r="E16" s="5">
        <v>0</v>
      </c>
      <c r="K16" s="22" t="s">
        <v>106</v>
      </c>
    </row>
    <row r="17" spans="1:11">
      <c r="A17" s="5" t="s">
        <v>29</v>
      </c>
      <c r="B17" s="4">
        <v>12503.66</v>
      </c>
      <c r="C17" s="5">
        <v>12403</v>
      </c>
      <c r="D17" s="5">
        <v>12503.66</v>
      </c>
      <c r="E17" s="5">
        <v>0</v>
      </c>
      <c r="G17" s="23">
        <f>(B16-B17)/B16*100</f>
        <v>11.06630164735237</v>
      </c>
      <c r="H17" s="23">
        <f t="shared" ref="H17:I17" si="0">(C16-C17)/C16*100</f>
        <v>11.782257301630999</v>
      </c>
      <c r="I17" s="23">
        <f t="shared" si="0"/>
        <v>11.06630164735237</v>
      </c>
      <c r="K17" s="5" t="s">
        <v>105</v>
      </c>
    </row>
    <row r="18" spans="1:11">
      <c r="A18" s="8" t="s">
        <v>33</v>
      </c>
      <c r="B18" s="4">
        <v>12722.656000000001</v>
      </c>
      <c r="C18" s="5">
        <v>12714.12</v>
      </c>
      <c r="D18" s="5">
        <v>12724.79</v>
      </c>
      <c r="E18" s="5">
        <v>0</v>
      </c>
      <c r="G18" s="21">
        <f>(B16-B18)/B16*100</f>
        <v>9.5086677861919977</v>
      </c>
      <c r="H18" s="21">
        <f t="shared" ref="H18:I18" si="1">(C16-C18)/C16*100</f>
        <v>9.5693810532784518</v>
      </c>
      <c r="I18" s="21">
        <f t="shared" si="1"/>
        <v>9.4934894694203837</v>
      </c>
      <c r="K18" s="5" t="s">
        <v>86</v>
      </c>
    </row>
    <row r="19" spans="1:11">
      <c r="A19" s="5" t="s">
        <v>7</v>
      </c>
      <c r="B19" s="5">
        <v>12720.624</v>
      </c>
      <c r="C19" s="5">
        <v>12714.12</v>
      </c>
      <c r="D19" s="5">
        <v>12724.96</v>
      </c>
      <c r="E19" s="5">
        <v>5.3104937620000001</v>
      </c>
      <c r="G19" s="21">
        <f>(B16-B19)/B16*100</f>
        <v>9.5231206164075246</v>
      </c>
      <c r="H19" s="21">
        <f t="shared" ref="H19:I19" si="2">(C16-C19)/C16*100</f>
        <v>9.5693810532784518</v>
      </c>
      <c r="I19" s="21">
        <f t="shared" si="2"/>
        <v>9.4922803251602392</v>
      </c>
    </row>
    <row r="20" spans="1:11">
      <c r="A20" s="8" t="s">
        <v>78</v>
      </c>
      <c r="B20" s="5">
        <v>12088.822399999999</v>
      </c>
      <c r="C20" s="5">
        <v>11995.35</v>
      </c>
      <c r="D20" s="5">
        <v>12090.73</v>
      </c>
      <c r="E20" s="5">
        <v>13.353199999999999</v>
      </c>
      <c r="G20" s="17">
        <f>(B16-B20)/B16*100</f>
        <v>14.016881076394455</v>
      </c>
      <c r="H20" s="17">
        <f t="shared" ref="H20:I20" si="3">(C16-C20)/C16*100</f>
        <v>14.681714111353653</v>
      </c>
      <c r="I20" s="17">
        <f t="shared" si="3"/>
        <v>14.003313055272837</v>
      </c>
      <c r="K20" s="5" t="s">
        <v>85</v>
      </c>
    </row>
    <row r="21" spans="1:11">
      <c r="B21" s="5" t="s">
        <v>19</v>
      </c>
      <c r="G21" s="17"/>
      <c r="H21" s="17"/>
      <c r="I21" s="18"/>
    </row>
    <row r="22" spans="1:11">
      <c r="A22" s="5" t="s">
        <v>41</v>
      </c>
      <c r="B22" s="5">
        <v>14059.53</v>
      </c>
      <c r="C22" s="5">
        <v>14059.53</v>
      </c>
      <c r="D22" s="5">
        <v>14059.53</v>
      </c>
      <c r="E22" s="5">
        <v>0</v>
      </c>
      <c r="G22" s="17"/>
      <c r="H22" s="17"/>
      <c r="I22" s="18"/>
      <c r="K22" s="8"/>
    </row>
    <row r="23" spans="1:11">
      <c r="A23" s="5" t="s">
        <v>30</v>
      </c>
      <c r="B23" s="4">
        <v>11195.466</v>
      </c>
      <c r="C23" s="5">
        <v>11153.85</v>
      </c>
      <c r="D23" s="5">
        <v>11197.2</v>
      </c>
      <c r="E23" s="5">
        <v>8.4948304270000001</v>
      </c>
      <c r="G23" s="17">
        <f>(B22-B23)/B22*100</f>
        <v>20.370979684242645</v>
      </c>
      <c r="H23" s="17">
        <f t="shared" ref="H23:I23" si="4">(C22-C23)/C22*100</f>
        <v>20.666978199128991</v>
      </c>
      <c r="I23" s="17">
        <f t="shared" si="4"/>
        <v>20.358646412789046</v>
      </c>
    </row>
    <row r="24" spans="1:11">
      <c r="A24" s="8" t="s">
        <v>34</v>
      </c>
      <c r="B24" s="5">
        <v>11824.05</v>
      </c>
      <c r="C24" s="5">
        <v>11824.05</v>
      </c>
      <c r="D24" s="5">
        <v>11824.05</v>
      </c>
      <c r="E24" s="5">
        <v>0</v>
      </c>
      <c r="G24" s="21">
        <f>(B22-B24)/B22*100</f>
        <v>15.900104768793847</v>
      </c>
      <c r="H24" s="21">
        <f t="shared" ref="H24:I24" si="5">(C22-C24)/C22*100</f>
        <v>15.900104768793847</v>
      </c>
      <c r="I24" s="21">
        <f t="shared" si="5"/>
        <v>15.900104768793847</v>
      </c>
    </row>
    <row r="25" spans="1:11">
      <c r="A25" s="5" t="s">
        <v>8</v>
      </c>
      <c r="B25" s="5">
        <v>11780.737999999999</v>
      </c>
      <c r="C25" s="5">
        <v>11607.49</v>
      </c>
      <c r="D25" s="5">
        <v>11824.05</v>
      </c>
      <c r="E25" s="5">
        <v>86.623999999999995</v>
      </c>
      <c r="G25" s="21">
        <f>(B22-B25)/B22*100</f>
        <v>16.208166275828574</v>
      </c>
      <c r="H25" s="21">
        <f>(C22-C25)/C22*100</f>
        <v>17.440412303967491</v>
      </c>
      <c r="I25" s="21">
        <f>(D22-D25)/D22*100</f>
        <v>15.900104768793847</v>
      </c>
    </row>
    <row r="26" spans="1:11">
      <c r="A26" s="8" t="s">
        <v>78</v>
      </c>
      <c r="B26" s="5">
        <v>12088.822399999999</v>
      </c>
      <c r="C26" s="5">
        <v>11995.35</v>
      </c>
      <c r="D26" s="5">
        <v>12090.73</v>
      </c>
      <c r="E26" s="5">
        <v>13.353199999999999</v>
      </c>
      <c r="G26" s="17">
        <f>(B22-B26)/B22*100</f>
        <v>14.016881076394455</v>
      </c>
      <c r="H26" s="17">
        <f t="shared" ref="H26" si="6">(C22-C26)/C22*100</f>
        <v>14.681714111353653</v>
      </c>
      <c r="I26" s="17">
        <f t="shared" ref="I26" si="7">(D22-D26)/D22*100</f>
        <v>14.003313055272837</v>
      </c>
    </row>
    <row r="27" spans="1:11">
      <c r="B27" s="5" t="s">
        <v>19</v>
      </c>
      <c r="G27" s="17"/>
      <c r="H27" s="17"/>
      <c r="I27" s="19"/>
    </row>
    <row r="28" spans="1:11">
      <c r="A28" s="4" t="s">
        <v>41</v>
      </c>
      <c r="B28" s="5">
        <v>14059.53</v>
      </c>
      <c r="C28" s="5">
        <v>14059.53</v>
      </c>
      <c r="D28" s="5">
        <v>14059.53</v>
      </c>
      <c r="E28" s="5">
        <v>0</v>
      </c>
      <c r="G28" s="17"/>
      <c r="H28" s="17"/>
      <c r="I28" s="19"/>
    </row>
    <row r="29" spans="1:11">
      <c r="A29" s="5" t="s">
        <v>28</v>
      </c>
      <c r="B29" s="5">
        <v>11021.137000000001</v>
      </c>
      <c r="C29" s="4">
        <v>11021.14</v>
      </c>
      <c r="D29" s="5">
        <v>11021.14</v>
      </c>
      <c r="E29" s="5">
        <v>4.5825750000000002E-3</v>
      </c>
      <c r="G29" s="17">
        <f t="shared" ref="G29:I35" si="8">(B28-B29)/B28*100</f>
        <v>21.610914447353501</v>
      </c>
      <c r="H29" s="17">
        <f t="shared" si="8"/>
        <v>21.610893109513626</v>
      </c>
      <c r="I29" s="17">
        <f t="shared" si="8"/>
        <v>21.610893109513626</v>
      </c>
      <c r="J29" s="25" t="s">
        <v>103</v>
      </c>
    </row>
    <row r="30" spans="1:11">
      <c r="A30" s="7" t="s">
        <v>32</v>
      </c>
      <c r="B30" s="7">
        <v>11433.84</v>
      </c>
      <c r="C30" s="5">
        <v>11417.39</v>
      </c>
      <c r="D30" s="5">
        <v>11522.53</v>
      </c>
      <c r="E30" s="5">
        <v>51.021645405999998</v>
      </c>
      <c r="G30" s="21">
        <f>(B28-B30)/B28*100</f>
        <v>18.675517602651016</v>
      </c>
      <c r="H30" s="21">
        <f t="shared" ref="H30:I30" si="9">(C28-C30)/C28*100</f>
        <v>18.792520091354415</v>
      </c>
      <c r="I30" s="21">
        <f t="shared" si="9"/>
        <v>18.044699929514003</v>
      </c>
      <c r="J30" s="5" t="s">
        <v>104</v>
      </c>
    </row>
    <row r="31" spans="1:11">
      <c r="A31" s="5" t="s">
        <v>9</v>
      </c>
      <c r="B31" s="5">
        <v>11420.216</v>
      </c>
      <c r="C31" s="5">
        <v>11315.57</v>
      </c>
      <c r="D31" s="5">
        <v>11521.3</v>
      </c>
      <c r="E31" s="5">
        <v>65.100945799000002</v>
      </c>
      <c r="G31" s="21">
        <f>(B28-B31)/B28*100</f>
        <v>18.772419846182625</v>
      </c>
      <c r="H31" s="21">
        <f t="shared" ref="H31:I31" si="10">(C28-C31)/C28*100</f>
        <v>19.516726377055285</v>
      </c>
      <c r="I31" s="21">
        <f t="shared" si="10"/>
        <v>18.053448443866909</v>
      </c>
    </row>
    <row r="32" spans="1:11">
      <c r="A32" s="8" t="s">
        <v>78</v>
      </c>
      <c r="B32" s="5">
        <v>12088.822399999999</v>
      </c>
      <c r="C32" s="5">
        <v>11995.35</v>
      </c>
      <c r="D32" s="5">
        <v>12090.73</v>
      </c>
      <c r="E32" s="5">
        <v>13.353199999999999</v>
      </c>
      <c r="G32" s="17">
        <f>(B28-B32)/B28*100</f>
        <v>14.016881076394455</v>
      </c>
      <c r="H32" s="17">
        <f t="shared" ref="H32" si="11">(C28-C32)/C28*100</f>
        <v>14.681714111353653</v>
      </c>
      <c r="I32" s="17">
        <f t="shared" ref="I32" si="12">(D28-D32)/D28*100</f>
        <v>14.003313055272837</v>
      </c>
    </row>
    <row r="33" spans="1:11">
      <c r="B33" s="5" t="s">
        <v>19</v>
      </c>
      <c r="G33" s="17"/>
      <c r="H33" s="17"/>
      <c r="I33" s="17"/>
    </row>
    <row r="34" spans="1:11">
      <c r="A34" s="4" t="s">
        <v>41</v>
      </c>
      <c r="B34" s="5">
        <v>14059.53</v>
      </c>
      <c r="C34" s="5">
        <v>14059.53</v>
      </c>
      <c r="D34" s="5">
        <v>14059.53</v>
      </c>
      <c r="E34" s="5">
        <v>0</v>
      </c>
      <c r="G34" s="17"/>
      <c r="H34" s="17"/>
      <c r="I34" s="17"/>
    </row>
    <row r="35" spans="1:11">
      <c r="A35" s="5" t="s">
        <v>31</v>
      </c>
      <c r="B35" s="5">
        <v>12221.8434</v>
      </c>
      <c r="C35" s="5">
        <v>11710.24</v>
      </c>
      <c r="D35" s="5">
        <v>13088.03</v>
      </c>
      <c r="E35" s="5">
        <v>307.00459262700002</v>
      </c>
      <c r="G35" s="21">
        <f t="shared" si="8"/>
        <v>13.070754143275066</v>
      </c>
      <c r="H35" s="21">
        <f t="shared" si="8"/>
        <v>16.709591287902231</v>
      </c>
      <c r="I35" s="21">
        <f t="shared" si="8"/>
        <v>6.9099038161304112</v>
      </c>
      <c r="K35" s="5" t="s">
        <v>102</v>
      </c>
    </row>
    <row r="36" spans="1:11">
      <c r="A36" s="8" t="s">
        <v>35</v>
      </c>
      <c r="B36" s="4">
        <v>12970.946</v>
      </c>
      <c r="C36" s="5">
        <v>12521.11</v>
      </c>
      <c r="D36" s="5">
        <v>13738.82</v>
      </c>
      <c r="E36" s="5">
        <v>352.15342446699998</v>
      </c>
      <c r="G36" s="21">
        <f>(B34-B36)/B34*100</f>
        <v>7.7426770311667656</v>
      </c>
      <c r="H36" s="21">
        <f t="shared" ref="H36:I36" si="13">(C34-C36)/C34*100</f>
        <v>10.942186545353934</v>
      </c>
      <c r="I36" s="21">
        <f t="shared" si="13"/>
        <v>2.281086209851972</v>
      </c>
    </row>
    <row r="37" spans="1:11">
      <c r="A37" s="5" t="s">
        <v>10</v>
      </c>
      <c r="B37" s="5">
        <v>12872.352000000001</v>
      </c>
      <c r="C37" s="5">
        <v>12532.46</v>
      </c>
      <c r="D37" s="5">
        <v>13509.4</v>
      </c>
      <c r="E37" s="5">
        <v>346.018252663</v>
      </c>
      <c r="G37" s="21">
        <f>(B34-B37)/B34*100</f>
        <v>8.4439380263778361</v>
      </c>
      <c r="H37" s="21">
        <f t="shared" ref="H37:I37" si="14">(C34-C37)/C34*100</f>
        <v>10.861458384455251</v>
      </c>
      <c r="I37" s="21">
        <f t="shared" si="14"/>
        <v>3.9128619519998251</v>
      </c>
    </row>
    <row r="38" spans="1:11">
      <c r="A38" s="8" t="s">
        <v>78</v>
      </c>
      <c r="B38" s="5">
        <v>12088.822399999999</v>
      </c>
      <c r="C38" s="5">
        <v>11995.35</v>
      </c>
      <c r="D38" s="5">
        <v>12090.73</v>
      </c>
      <c r="E38" s="8">
        <v>13.353199999999999</v>
      </c>
      <c r="G38" s="21">
        <f>(B34-B38)/B34*100</f>
        <v>14.016881076394455</v>
      </c>
      <c r="H38" s="21">
        <f t="shared" ref="H38" si="15">(C34-C38)/C34*100</f>
        <v>14.681714111353653</v>
      </c>
      <c r="I38" s="21">
        <f t="shared" ref="I38" si="16">(D34-D38)/D34*100</f>
        <v>14.003313055272837</v>
      </c>
    </row>
    <row r="39" spans="1:11">
      <c r="A39" s="4"/>
    </row>
    <row r="40" spans="1:11">
      <c r="A40" s="4"/>
    </row>
    <row r="41" spans="1:11">
      <c r="A41" s="4"/>
    </row>
    <row r="42" spans="1:11">
      <c r="B42" s="5" t="s">
        <v>39</v>
      </c>
      <c r="C42" s="5" t="s">
        <v>36</v>
      </c>
      <c r="D42" s="5" t="s">
        <v>37</v>
      </c>
      <c r="E42" s="5" t="s">
        <v>40</v>
      </c>
      <c r="G42" s="5" t="s">
        <v>39</v>
      </c>
      <c r="H42" s="5" t="s">
        <v>37</v>
      </c>
      <c r="I42" s="5" t="s">
        <v>36</v>
      </c>
      <c r="J42" s="8" t="s">
        <v>83</v>
      </c>
    </row>
    <row r="43" spans="1:11">
      <c r="B43" s="5" t="s">
        <v>13</v>
      </c>
    </row>
    <row r="44" spans="1:11">
      <c r="A44" s="5" t="s">
        <v>41</v>
      </c>
      <c r="B44" s="5">
        <v>44883.79</v>
      </c>
      <c r="C44" s="5">
        <v>44883.79</v>
      </c>
      <c r="D44" s="5">
        <v>44883.79</v>
      </c>
      <c r="E44" s="5">
        <v>0</v>
      </c>
    </row>
    <row r="45" spans="1:11">
      <c r="A45" s="5" t="s">
        <v>29</v>
      </c>
      <c r="B45" s="5">
        <v>40363.5</v>
      </c>
      <c r="C45" s="5">
        <v>40273.5</v>
      </c>
      <c r="D45" s="5">
        <v>40373.5</v>
      </c>
      <c r="E45" s="5">
        <v>30</v>
      </c>
      <c r="G45" s="21">
        <f>(B44-B45)/B44*100</f>
        <v>10.071096937223887</v>
      </c>
      <c r="H45" s="21">
        <f t="shared" ref="H45" si="17">(C44-C45)/C44*100</f>
        <v>10.27161476337003</v>
      </c>
      <c r="I45" s="21">
        <f t="shared" ref="I45" si="18">(D44-D45)/D44*100</f>
        <v>10.048817178763203</v>
      </c>
    </row>
    <row r="46" spans="1:11">
      <c r="A46" s="8" t="s">
        <v>33</v>
      </c>
      <c r="B46" s="5">
        <v>40673.625</v>
      </c>
      <c r="C46" s="5">
        <v>40673.620000000003</v>
      </c>
      <c r="D46" s="5">
        <v>40673.629999999997</v>
      </c>
      <c r="E46" s="5">
        <v>5.0000000000000001E-3</v>
      </c>
      <c r="G46" s="21">
        <f>(B44-B46)/B44*100</f>
        <v>9.3801459279619674</v>
      </c>
      <c r="H46" s="21">
        <f t="shared" ref="H46" si="19">(C44-C46)/C44*100</f>
        <v>9.3801570678411927</v>
      </c>
      <c r="I46" s="21">
        <f t="shared" ref="I46" si="20">(D44-D46)/D44*100</f>
        <v>9.3801347880827439</v>
      </c>
      <c r="K46" s="22" t="s">
        <v>91</v>
      </c>
    </row>
    <row r="47" spans="1:11">
      <c r="A47" s="5" t="s">
        <v>7</v>
      </c>
      <c r="B47" s="5">
        <v>40873.629000000001</v>
      </c>
      <c r="C47" s="5">
        <v>40873.620000000003</v>
      </c>
      <c r="D47" s="5">
        <v>40873.629999999997</v>
      </c>
      <c r="E47" s="5">
        <v>3.0000000000000001E-3</v>
      </c>
      <c r="G47" s="21">
        <f>(B44-B47)/B44*100</f>
        <v>8.9345418468449296</v>
      </c>
      <c r="H47" s="21">
        <f t="shared" ref="H47" si="21">(C44-C47)/C44*100</f>
        <v>8.9345618986275408</v>
      </c>
      <c r="I47" s="21">
        <f t="shared" ref="I47" si="22">(D44-D47)/D44*100</f>
        <v>8.934539618869092</v>
      </c>
    </row>
    <row r="48" spans="1:11">
      <c r="A48" s="8" t="s">
        <v>78</v>
      </c>
      <c r="B48" s="5">
        <v>42666.285799999998</v>
      </c>
      <c r="C48" s="5">
        <v>38862.699999999997</v>
      </c>
      <c r="D48" s="5">
        <v>42743.91</v>
      </c>
      <c r="E48" s="5">
        <v>543.36940000000004</v>
      </c>
      <c r="G48" s="21">
        <f>(B44-B48)/B44*100</f>
        <v>4.9405457961549217</v>
      </c>
      <c r="H48" s="21">
        <f t="shared" ref="H48:I48" si="23">(C44-C48)/C44*100</f>
        <v>13.414843087003133</v>
      </c>
      <c r="I48" s="21">
        <f t="shared" si="23"/>
        <v>4.7676009534845374</v>
      </c>
    </row>
    <row r="49" spans="1:12">
      <c r="B49" s="5" t="s">
        <v>13</v>
      </c>
      <c r="G49" s="21"/>
      <c r="H49" s="21"/>
      <c r="I49" s="24"/>
    </row>
    <row r="50" spans="1:12">
      <c r="A50" s="5" t="s">
        <v>41</v>
      </c>
      <c r="B50" s="5">
        <v>44883.79</v>
      </c>
      <c r="C50" s="5">
        <v>44883.79</v>
      </c>
      <c r="D50" s="5">
        <v>44883.79</v>
      </c>
      <c r="E50" s="5">
        <v>0</v>
      </c>
      <c r="G50" s="21"/>
      <c r="H50" s="21"/>
      <c r="I50" s="24"/>
    </row>
    <row r="51" spans="1:12">
      <c r="A51" s="5" t="s">
        <v>30</v>
      </c>
      <c r="B51" s="5">
        <v>42058.752800000002</v>
      </c>
      <c r="C51" s="5">
        <v>41889.410000000003</v>
      </c>
      <c r="D51" s="5">
        <v>44711.79</v>
      </c>
      <c r="E51" s="5">
        <v>670.27811239200003</v>
      </c>
      <c r="G51" s="21">
        <f>(B50-B51)/B50*100</f>
        <v>6.2941146458442985</v>
      </c>
      <c r="H51" s="21">
        <f t="shared" ref="H51" si="24">(C50-C51)/C50*100</f>
        <v>6.6714063139498636</v>
      </c>
      <c r="I51" s="21">
        <f t="shared" ref="I51" si="25">(D50-D51)/D50*100</f>
        <v>0.38321184552374032</v>
      </c>
      <c r="J51" s="5" t="s">
        <v>81</v>
      </c>
      <c r="L51" s="5" t="s">
        <v>92</v>
      </c>
    </row>
    <row r="52" spans="1:12">
      <c r="A52" s="8" t="s">
        <v>34</v>
      </c>
      <c r="B52" s="5">
        <v>38403.576999999997</v>
      </c>
      <c r="C52" s="5">
        <v>38150.81</v>
      </c>
      <c r="D52" s="5">
        <v>40678.480000000003</v>
      </c>
      <c r="E52" s="5">
        <v>758.30100000000004</v>
      </c>
      <c r="G52" s="21">
        <f>(B50-B52)/B50*100</f>
        <v>14.437758041377529</v>
      </c>
      <c r="H52" s="21">
        <f t="shared" ref="H52" si="26">(C50-C52)/C50*100</f>
        <v>15.000916812060664</v>
      </c>
      <c r="I52" s="21">
        <f t="shared" ref="I52" si="27">(D50-D52)/D50*100</f>
        <v>9.3693291052292995</v>
      </c>
      <c r="J52" s="5" t="s">
        <v>93</v>
      </c>
    </row>
    <row r="53" spans="1:12">
      <c r="A53" s="5" t="s">
        <v>8</v>
      </c>
      <c r="B53" s="5">
        <v>38401.447200000002</v>
      </c>
      <c r="C53" s="5">
        <v>38350.81</v>
      </c>
      <c r="D53" s="5">
        <v>40882.67</v>
      </c>
      <c r="E53" s="5">
        <v>354.46039999999999</v>
      </c>
      <c r="G53" s="21">
        <f>(B50-B53)/B50*100</f>
        <v>14.442503184334473</v>
      </c>
      <c r="H53" s="21">
        <f t="shared" ref="H53" si="28">(C50-C53)/C50*100</f>
        <v>14.555321642847014</v>
      </c>
      <c r="I53" s="21">
        <f t="shared" ref="I53" si="29">(D50-D53)/D50*100</f>
        <v>8.9143987172206334</v>
      </c>
    </row>
    <row r="54" spans="1:12">
      <c r="A54" s="8" t="s">
        <v>78</v>
      </c>
      <c r="B54" s="5">
        <v>42666.285799999998</v>
      </c>
      <c r="C54" s="5">
        <v>38862.699999999997</v>
      </c>
      <c r="D54" s="5">
        <v>42743.91</v>
      </c>
      <c r="E54" s="5">
        <v>543.36940000000004</v>
      </c>
      <c r="G54" s="21">
        <f>(B50-B54)/B50*100</f>
        <v>4.9405457961549217</v>
      </c>
      <c r="H54" s="21">
        <f t="shared" ref="H54" si="30">(C50-C54)/C50*100</f>
        <v>13.414843087003133</v>
      </c>
      <c r="I54" s="21">
        <f t="shared" ref="I54" si="31">(D50-D54)/D50*100</f>
        <v>4.7676009534845374</v>
      </c>
      <c r="L54" s="5" t="s">
        <v>96</v>
      </c>
    </row>
    <row r="55" spans="1:12">
      <c r="B55" s="5" t="s">
        <v>13</v>
      </c>
      <c r="G55" s="21"/>
      <c r="H55" s="21"/>
      <c r="I55" s="21"/>
      <c r="J55" s="5" t="s">
        <v>99</v>
      </c>
      <c r="K55" s="5" t="s">
        <v>100</v>
      </c>
    </row>
    <row r="56" spans="1:12">
      <c r="A56" s="4" t="s">
        <v>41</v>
      </c>
      <c r="B56" s="5">
        <v>44883.79</v>
      </c>
      <c r="C56" s="5">
        <v>44883.79</v>
      </c>
      <c r="D56" s="5">
        <v>44883.79</v>
      </c>
      <c r="E56" s="5">
        <v>0</v>
      </c>
      <c r="G56" s="21"/>
      <c r="H56" s="21"/>
      <c r="I56" s="21"/>
      <c r="J56" s="5" t="s">
        <v>98</v>
      </c>
      <c r="K56" s="25" t="s">
        <v>101</v>
      </c>
    </row>
    <row r="57" spans="1:12">
      <c r="A57" s="5" t="s">
        <v>28</v>
      </c>
      <c r="B57" s="5">
        <v>35568.910000000003</v>
      </c>
      <c r="C57" s="5">
        <v>35548.910000000003</v>
      </c>
      <c r="D57" s="5">
        <v>35648.910000000003</v>
      </c>
      <c r="E57" s="5">
        <v>40</v>
      </c>
      <c r="G57" s="21">
        <f t="shared" ref="G57" si="32">(B56-B57)/B56*100</f>
        <v>20.753327649024286</v>
      </c>
      <c r="H57" s="21">
        <f t="shared" ref="H57" si="33">(C56-C57)/C56*100</f>
        <v>20.797887165945649</v>
      </c>
      <c r="I57" s="21">
        <f t="shared" ref="I57" si="34">(D56-D57)/D56*100</f>
        <v>20.575089581338823</v>
      </c>
      <c r="J57" s="5" t="s">
        <v>97</v>
      </c>
    </row>
    <row r="58" spans="1:12">
      <c r="A58" s="7" t="s">
        <v>32</v>
      </c>
      <c r="B58" s="5">
        <v>35949.313999999998</v>
      </c>
      <c r="C58" s="5">
        <v>35948.97</v>
      </c>
      <c r="D58" s="5">
        <v>35949.78</v>
      </c>
      <c r="E58" s="5">
        <v>0.32490614000000001</v>
      </c>
      <c r="G58" s="21">
        <f>(B56-B58)/B56*100</f>
        <v>19.905796725276549</v>
      </c>
      <c r="H58" s="21">
        <f t="shared" ref="H58" si="35">(C56-C58)/C56*100</f>
        <v>19.906563148967589</v>
      </c>
      <c r="I58" s="21">
        <f t="shared" ref="I58" si="36">(D56-D58)/D56*100</f>
        <v>19.904758488532277</v>
      </c>
      <c r="J58" s="5" t="s">
        <v>82</v>
      </c>
    </row>
    <row r="59" spans="1:12">
      <c r="A59" s="5" t="s">
        <v>9</v>
      </c>
      <c r="B59" s="5">
        <v>36149.688000000002</v>
      </c>
      <c r="C59" s="5">
        <v>36149.120000000003</v>
      </c>
      <c r="D59" s="5">
        <v>36149.83</v>
      </c>
      <c r="E59" s="5">
        <v>0.28399999999999997</v>
      </c>
      <c r="G59" s="21">
        <f>(B56-B59)/B56*100</f>
        <v>19.459368293096457</v>
      </c>
      <c r="H59" s="21">
        <f t="shared" ref="H59" si="37">(C56-C59)/C56*100</f>
        <v>19.460633783377023</v>
      </c>
      <c r="I59" s="21">
        <f t="shared" ref="I59" si="38">(D56-D59)/D56*100</f>
        <v>19.459051920526317</v>
      </c>
    </row>
    <row r="60" spans="1:12">
      <c r="A60" s="8" t="s">
        <v>78</v>
      </c>
      <c r="B60" s="5">
        <v>42666.285799999998</v>
      </c>
      <c r="C60" s="5">
        <v>38862.699999999997</v>
      </c>
      <c r="D60" s="5">
        <v>42743.91</v>
      </c>
      <c r="E60" s="5">
        <v>543.36940000000004</v>
      </c>
      <c r="G60" s="21">
        <f>(B56-B60)/B56*100</f>
        <v>4.9405457961549217</v>
      </c>
      <c r="H60" s="21">
        <f t="shared" ref="H60" si="39">(C56-C60)/C56*100</f>
        <v>13.414843087003133</v>
      </c>
      <c r="I60" s="21">
        <f t="shared" ref="I60" si="40">(D56-D60)/D56*100</f>
        <v>4.7676009534845374</v>
      </c>
    </row>
    <row r="61" spans="1:12">
      <c r="B61" s="5" t="s">
        <v>13</v>
      </c>
      <c r="G61" s="21"/>
      <c r="H61" s="21"/>
      <c r="I61" s="21"/>
    </row>
    <row r="62" spans="1:12">
      <c r="A62" s="4" t="s">
        <v>41</v>
      </c>
      <c r="B62" s="5">
        <v>44883.79</v>
      </c>
      <c r="C62" s="5">
        <v>44883.79</v>
      </c>
      <c r="D62" s="5">
        <v>44883.79</v>
      </c>
      <c r="E62" s="5">
        <v>0</v>
      </c>
      <c r="G62" s="21"/>
      <c r="H62" s="21"/>
      <c r="I62" s="21"/>
    </row>
    <row r="63" spans="1:12">
      <c r="A63" s="5" t="s">
        <v>31</v>
      </c>
      <c r="B63" s="5">
        <v>40897.644666665998</v>
      </c>
      <c r="C63" s="5">
        <v>41449.18</v>
      </c>
      <c r="D63" s="5">
        <v>45422.04</v>
      </c>
      <c r="E63" s="5">
        <v>2028.4639623640001</v>
      </c>
      <c r="G63" s="21">
        <f t="shared" ref="G63" si="41">(B62-B63)/B62*100</f>
        <v>8.8810355215858632</v>
      </c>
      <c r="H63" s="21">
        <f t="shared" ref="H63" si="42">(C62-C63)/C62*100</f>
        <v>7.6522281206644989</v>
      </c>
      <c r="I63" s="21">
        <f t="shared" ref="I63" si="43">(D62-D63)/D62*100</f>
        <v>-1.1992079991462397</v>
      </c>
    </row>
    <row r="64" spans="1:12">
      <c r="A64" s="8" t="s">
        <v>35</v>
      </c>
      <c r="B64" s="5">
        <v>42239.242355212358</v>
      </c>
      <c r="C64" s="5">
        <v>36932.06</v>
      </c>
      <c r="D64" s="5">
        <v>50722.82</v>
      </c>
      <c r="E64" s="5">
        <v>2820.0143209711578</v>
      </c>
      <c r="G64" s="21">
        <f>(B62-B64)/B62*100</f>
        <v>5.8919882763635663</v>
      </c>
      <c r="H64" s="21">
        <f t="shared" ref="H64" si="44">(C62-C64)/C62*100</f>
        <v>17.716262374456353</v>
      </c>
      <c r="I64" s="21">
        <f t="shared" ref="I64" si="45">(D62-D64)/D62*100</f>
        <v>-13.009217804467935</v>
      </c>
    </row>
    <row r="65" spans="1:14">
      <c r="A65" s="5" t="s">
        <v>10</v>
      </c>
      <c r="B65" s="5">
        <v>40009.737999999998</v>
      </c>
      <c r="C65" s="5">
        <v>37841.93</v>
      </c>
      <c r="D65" s="5">
        <v>42193.279999999999</v>
      </c>
      <c r="E65" s="5">
        <v>1459.265293939</v>
      </c>
      <c r="G65" s="21">
        <f>(B62-B65)/B62*100</f>
        <v>10.85927012848069</v>
      </c>
      <c r="H65" s="21">
        <f t="shared" ref="H65" si="46">(C62-C65)/C62*100</f>
        <v>15.68909399139422</v>
      </c>
      <c r="I65" s="21">
        <f t="shared" ref="I65" si="47">(D62-D65)/D62*100</f>
        <v>5.994391293605112</v>
      </c>
    </row>
    <row r="66" spans="1:14">
      <c r="A66" s="8" t="s">
        <v>78</v>
      </c>
      <c r="B66" s="5">
        <v>42666.285799999998</v>
      </c>
      <c r="C66" s="5">
        <v>38862.699999999997</v>
      </c>
      <c r="D66" s="5">
        <v>42743.91</v>
      </c>
      <c r="E66" s="5">
        <v>543.36940000000004</v>
      </c>
      <c r="G66" s="21">
        <f>(B62-B66)/B62*100</f>
        <v>4.9405457961549217</v>
      </c>
      <c r="H66" s="21">
        <f t="shared" ref="H66" si="48">(C62-C66)/C62*100</f>
        <v>13.414843087003133</v>
      </c>
      <c r="I66" s="21">
        <f t="shared" ref="I66" si="49">(D62-D66)/D62*100</f>
        <v>4.7676009534845374</v>
      </c>
      <c r="J66" s="5" t="s">
        <v>95</v>
      </c>
    </row>
    <row r="67" spans="1:14">
      <c r="A67" s="4"/>
    </row>
    <row r="68" spans="1:14">
      <c r="A68" s="4"/>
    </row>
    <row r="69" spans="1:14">
      <c r="B69" s="5" t="s">
        <v>39</v>
      </c>
      <c r="C69" s="5" t="s">
        <v>36</v>
      </c>
      <c r="D69" s="5" t="s">
        <v>37</v>
      </c>
      <c r="E69" s="5" t="s">
        <v>40</v>
      </c>
      <c r="G69" s="5" t="s">
        <v>39</v>
      </c>
      <c r="H69" s="5" t="s">
        <v>37</v>
      </c>
      <c r="I69" s="5" t="s">
        <v>36</v>
      </c>
    </row>
    <row r="70" spans="1:14">
      <c r="B70" s="5" t="s">
        <v>21</v>
      </c>
    </row>
    <row r="71" spans="1:14">
      <c r="A71" s="5" t="s">
        <v>41</v>
      </c>
      <c r="B71" s="5">
        <v>3678.82</v>
      </c>
      <c r="C71" s="5">
        <v>3678.82</v>
      </c>
      <c r="D71" s="5">
        <v>3678.82</v>
      </c>
      <c r="E71" s="5">
        <v>0</v>
      </c>
      <c r="J71" s="5" t="s">
        <v>79</v>
      </c>
    </row>
    <row r="72" spans="1:14">
      <c r="A72" s="5" t="s">
        <v>29</v>
      </c>
      <c r="B72" s="5">
        <v>1834.5719999999999</v>
      </c>
      <c r="C72" s="5">
        <v>1834.53</v>
      </c>
      <c r="D72" s="5">
        <v>1834.95</v>
      </c>
      <c r="E72" s="5">
        <v>0.126</v>
      </c>
      <c r="G72" s="21">
        <f>(B71-B72)/B71*100</f>
        <v>50.131509560130702</v>
      </c>
      <c r="H72" s="21">
        <f t="shared" ref="H72" si="50">(C71-C72)/C71*100</f>
        <v>50.13265123055762</v>
      </c>
      <c r="I72" s="21">
        <f t="shared" ref="I72" si="51">(D71-D72)/D71*100</f>
        <v>50.121234526288319</v>
      </c>
      <c r="J72" s="5" t="s">
        <v>80</v>
      </c>
    </row>
    <row r="73" spans="1:14">
      <c r="A73" s="8" t="s">
        <v>33</v>
      </c>
      <c r="B73" s="5">
        <v>1916.27</v>
      </c>
      <c r="C73" s="5">
        <v>1916.27</v>
      </c>
      <c r="D73" s="5">
        <v>1916.27</v>
      </c>
      <c r="E73" s="5">
        <v>0</v>
      </c>
      <c r="G73" s="21">
        <f>(B71-B73)/B71*100</f>
        <v>47.91074311871742</v>
      </c>
      <c r="H73" s="21">
        <f t="shared" ref="H73" si="52">(C71-C73)/C71*100</f>
        <v>47.91074311871742</v>
      </c>
      <c r="I73" s="21">
        <f t="shared" ref="I73" si="53">(D71-D73)/D71*100</f>
        <v>47.91074311871742</v>
      </c>
      <c r="J73" s="5" t="s">
        <v>87</v>
      </c>
    </row>
    <row r="74" spans="1:14">
      <c r="A74" s="5" t="s">
        <v>7</v>
      </c>
      <c r="B74" s="5">
        <v>2315.8760000000002</v>
      </c>
      <c r="C74" s="5">
        <v>2314.3000000000002</v>
      </c>
      <c r="D74" s="5">
        <v>2316.27</v>
      </c>
      <c r="E74" s="5">
        <v>0.78800000000000003</v>
      </c>
      <c r="G74" s="21">
        <f>(B71-B74)/B71*100</f>
        <v>37.048401389576</v>
      </c>
      <c r="H74" s="21">
        <f t="shared" ref="H74" si="54">(C71-C74)/C71*100</f>
        <v>37.091241213215106</v>
      </c>
      <c r="I74" s="21">
        <f t="shared" ref="I74" si="55">(D71-D74)/D71*100</f>
        <v>37.037691433666232</v>
      </c>
    </row>
    <row r="75" spans="1:14">
      <c r="A75" s="1" t="s">
        <v>78</v>
      </c>
      <c r="B75" s="5">
        <v>3356.4571999999998</v>
      </c>
      <c r="C75" s="5">
        <v>3279.39</v>
      </c>
      <c r="D75" s="5">
        <v>3358.03</v>
      </c>
      <c r="E75" s="5">
        <v>11.009600000000001</v>
      </c>
      <c r="G75" s="21">
        <f>(B71-B75)/B71*100</f>
        <v>8.7626684643445536</v>
      </c>
      <c r="H75" s="21">
        <f t="shared" ref="H75:I75" si="56">(C71-C75)/C71*100</f>
        <v>10.857557586399995</v>
      </c>
      <c r="I75" s="21">
        <f t="shared" si="56"/>
        <v>8.7199156251189223</v>
      </c>
    </row>
    <row r="76" spans="1:14">
      <c r="B76" s="5" t="s">
        <v>21</v>
      </c>
      <c r="G76" s="21"/>
      <c r="H76" s="21"/>
      <c r="I76" s="24"/>
    </row>
    <row r="77" spans="1:14">
      <c r="A77" s="5" t="s">
        <v>41</v>
      </c>
      <c r="B77" s="5">
        <v>3678.82</v>
      </c>
      <c r="C77" s="5">
        <v>3678.82</v>
      </c>
      <c r="D77" s="5">
        <v>3678.82</v>
      </c>
      <c r="E77" s="5">
        <v>0</v>
      </c>
      <c r="G77" s="21"/>
      <c r="H77" s="21"/>
      <c r="I77" s="24"/>
    </row>
    <row r="78" spans="1:14">
      <c r="A78" s="5" t="s">
        <v>30</v>
      </c>
      <c r="B78" s="5">
        <v>2169.9780000000001</v>
      </c>
      <c r="C78" s="5">
        <v>2170.86</v>
      </c>
      <c r="D78" s="5">
        <v>2170.86</v>
      </c>
      <c r="E78" s="5">
        <v>0.29399999999999998</v>
      </c>
      <c r="G78" s="21">
        <f>(B77-B78)/B77*100</f>
        <v>41.014292626440003</v>
      </c>
      <c r="H78" s="21">
        <f t="shared" ref="H78" si="57">(C77-C78)/C77*100</f>
        <v>40.990317547474461</v>
      </c>
      <c r="I78" s="21">
        <f t="shared" ref="I78" si="58">(D77-D78)/D77*100</f>
        <v>40.990317547474461</v>
      </c>
      <c r="K78" s="5">
        <v>3995.3602000000001</v>
      </c>
      <c r="L78" s="5">
        <v>3995.36</v>
      </c>
      <c r="M78" s="5">
        <v>3995.37</v>
      </c>
      <c r="N78" s="5">
        <v>1.4E-3</v>
      </c>
    </row>
    <row r="79" spans="1:14">
      <c r="A79" s="8" t="s">
        <v>34</v>
      </c>
      <c r="B79" s="5">
        <v>2213.5500000000002</v>
      </c>
      <c r="C79" s="5">
        <v>2213.5500000000002</v>
      </c>
      <c r="D79" s="5">
        <v>2213.5500000000002</v>
      </c>
      <c r="E79" s="5">
        <v>0</v>
      </c>
      <c r="G79" s="21">
        <f>(B77-B79)/B77*100</f>
        <v>39.829891106387372</v>
      </c>
      <c r="H79" s="21">
        <f t="shared" ref="H79" si="59">(C77-C79)/C77*100</f>
        <v>39.829891106387372</v>
      </c>
      <c r="I79" s="21">
        <f t="shared" ref="I79" si="60">(D77-D79)/D77*100</f>
        <v>39.829891106387372</v>
      </c>
      <c r="K79" s="5" t="s">
        <v>88</v>
      </c>
    </row>
    <row r="80" spans="1:14">
      <c r="A80" s="5" t="s">
        <v>8</v>
      </c>
      <c r="B80" s="5">
        <v>2613.5500000000002</v>
      </c>
      <c r="C80" s="5">
        <v>2613.5500000000002</v>
      </c>
      <c r="D80" s="5">
        <v>2613.5500000000002</v>
      </c>
      <c r="E80" s="5">
        <v>0</v>
      </c>
      <c r="G80" s="21">
        <f>(B77-B80)/B77*100</f>
        <v>28.956839421336188</v>
      </c>
      <c r="H80" s="21">
        <f t="shared" ref="H80" si="61">(C77-C80)/C77*100</f>
        <v>28.956839421336188</v>
      </c>
      <c r="I80" s="21">
        <f t="shared" ref="I80" si="62">(D77-D80)/D77*100</f>
        <v>28.956839421336188</v>
      </c>
      <c r="K80" s="5">
        <v>3556.1134000000002</v>
      </c>
      <c r="L80" s="5">
        <v>3457.3</v>
      </c>
      <c r="M80" s="5">
        <v>3558.13</v>
      </c>
      <c r="N80" s="5">
        <v>14.116199999999999</v>
      </c>
    </row>
    <row r="81" spans="1:11">
      <c r="A81" s="1" t="s">
        <v>78</v>
      </c>
      <c r="B81" s="5">
        <v>3356.4571999999998</v>
      </c>
      <c r="C81" s="5">
        <v>3279.39</v>
      </c>
      <c r="D81" s="5">
        <v>3358.03</v>
      </c>
      <c r="E81" s="5">
        <v>11.009600000000001</v>
      </c>
      <c r="G81" s="21">
        <f>(B77-B81)/B77*100</f>
        <v>8.7626684643445536</v>
      </c>
      <c r="H81" s="21">
        <f t="shared" ref="H81" si="63">(C77-C81)/C77*100</f>
        <v>10.857557586399995</v>
      </c>
      <c r="I81" s="21">
        <f t="shared" ref="I81" si="64">(D77-D81)/D77*100</f>
        <v>8.7199156251189223</v>
      </c>
    </row>
    <row r="82" spans="1:11">
      <c r="B82" s="5" t="s">
        <v>21</v>
      </c>
      <c r="G82" s="21"/>
      <c r="H82" s="21"/>
      <c r="I82" s="21"/>
    </row>
    <row r="83" spans="1:11">
      <c r="A83" s="4" t="s">
        <v>41</v>
      </c>
      <c r="B83" s="5">
        <v>3678.82</v>
      </c>
      <c r="C83" s="5">
        <v>3678.82</v>
      </c>
      <c r="D83" s="5">
        <v>3678.82</v>
      </c>
      <c r="E83" s="5">
        <v>0</v>
      </c>
      <c r="G83" s="21"/>
      <c r="H83" s="21"/>
      <c r="I83" s="21"/>
    </row>
    <row r="84" spans="1:11">
      <c r="A84" s="5" t="s">
        <v>28</v>
      </c>
      <c r="B84" s="5">
        <v>2044.8610000000001</v>
      </c>
      <c r="C84" s="5">
        <v>2013.09</v>
      </c>
      <c r="D84" s="5">
        <v>2113.0300000000002</v>
      </c>
      <c r="E84" s="5">
        <v>44.214338046999998</v>
      </c>
      <c r="G84" s="21">
        <f t="shared" ref="G84" si="65">(B83-B84)/B83*100</f>
        <v>44.415301645636376</v>
      </c>
      <c r="H84" s="21">
        <f t="shared" ref="H84" si="66">(C83-C84)/C83*100</f>
        <v>45.278920958350781</v>
      </c>
      <c r="I84" s="21">
        <f t="shared" ref="I84" si="67">(D83-D84)/D83*100</f>
        <v>42.562288994840735</v>
      </c>
    </row>
    <row r="85" spans="1:11">
      <c r="A85" s="7" t="s">
        <v>32</v>
      </c>
      <c r="B85" s="5">
        <v>2055.4349999999999</v>
      </c>
      <c r="C85" s="5">
        <v>2110.85</v>
      </c>
      <c r="D85" s="5">
        <v>2114.12</v>
      </c>
      <c r="E85" s="5">
        <v>46.930540215999997</v>
      </c>
      <c r="G85" s="21">
        <f>(B83-B85)/B83*100</f>
        <v>44.127872524342052</v>
      </c>
      <c r="H85" s="21">
        <f t="shared" ref="H85" si="68">(C83-C85)/C83*100</f>
        <v>42.62154712652427</v>
      </c>
      <c r="I85" s="21">
        <f t="shared" ref="I85" si="69">(D83-D85)/D83*100</f>
        <v>42.532659928998982</v>
      </c>
    </row>
    <row r="86" spans="1:11">
      <c r="A86" s="5" t="s">
        <v>9</v>
      </c>
      <c r="B86" s="5">
        <v>2436.12</v>
      </c>
      <c r="C86" s="5">
        <v>2414.7199999999998</v>
      </c>
      <c r="D86" s="5">
        <v>2512.5</v>
      </c>
      <c r="E86" s="5">
        <v>38.214359604000002</v>
      </c>
      <c r="G86" s="21">
        <f>(B83-B86)/B83*100</f>
        <v>33.77985332253278</v>
      </c>
      <c r="H86" s="21">
        <f t="shared" ref="H86" si="70">(C83-C86)/C83*100</f>
        <v>34.361561587683013</v>
      </c>
      <c r="I86" s="21">
        <f t="shared" ref="I86" si="71">(D83-D86)/D83*100</f>
        <v>31.70364410327225</v>
      </c>
    </row>
    <row r="87" spans="1:11">
      <c r="A87" s="1" t="s">
        <v>78</v>
      </c>
      <c r="B87" s="5">
        <v>3356.4571999999998</v>
      </c>
      <c r="C87" s="5">
        <v>3279.39</v>
      </c>
      <c r="D87" s="5">
        <v>3358.03</v>
      </c>
      <c r="E87" s="5">
        <v>11.009600000000001</v>
      </c>
      <c r="G87" s="21">
        <f>(B83-B87)/B83*100</f>
        <v>8.7626684643445536</v>
      </c>
      <c r="H87" s="21">
        <f t="shared" ref="H87" si="72">(C83-C87)/C83*100</f>
        <v>10.857557586399995</v>
      </c>
      <c r="I87" s="21">
        <f t="shared" ref="I87" si="73">(D83-D87)/D83*100</f>
        <v>8.7199156251189223</v>
      </c>
    </row>
    <row r="88" spans="1:11">
      <c r="B88" s="5" t="s">
        <v>21</v>
      </c>
      <c r="G88" s="21"/>
      <c r="H88" s="21"/>
      <c r="I88" s="21"/>
    </row>
    <row r="89" spans="1:11">
      <c r="A89" s="4" t="s">
        <v>41</v>
      </c>
      <c r="B89" s="5">
        <v>3678.82</v>
      </c>
      <c r="C89" s="5">
        <v>3678.82</v>
      </c>
      <c r="D89" s="5">
        <v>3678.82</v>
      </c>
      <c r="E89" s="5">
        <v>0</v>
      </c>
      <c r="G89" s="21"/>
      <c r="H89" s="21"/>
      <c r="I89" s="21"/>
    </row>
    <row r="90" spans="1:11">
      <c r="A90" s="5" t="s">
        <v>31</v>
      </c>
      <c r="B90" s="5">
        <v>2007.9929999999999</v>
      </c>
      <c r="C90" s="5">
        <v>2016.71</v>
      </c>
      <c r="D90" s="5">
        <v>2114.6799999999998</v>
      </c>
      <c r="E90" s="5">
        <v>66.554010405</v>
      </c>
      <c r="G90" s="21">
        <f t="shared" ref="G90" si="74">(B89-B90)/B89*100</f>
        <v>45.417470819447544</v>
      </c>
      <c r="H90" s="21">
        <f t="shared" ref="H90" si="75">(C89-C90)/C89*100</f>
        <v>45.180519840601065</v>
      </c>
      <c r="I90" s="21">
        <f t="shared" ref="I90" si="76">(D89-D90)/D89*100</f>
        <v>42.517437656639906</v>
      </c>
    </row>
    <row r="91" spans="1:11">
      <c r="A91" s="8" t="s">
        <v>35</v>
      </c>
      <c r="B91" s="5">
        <v>2058.9810000000002</v>
      </c>
      <c r="C91" s="5">
        <v>2018.26</v>
      </c>
      <c r="D91" s="5">
        <v>2115.48</v>
      </c>
      <c r="E91" s="5">
        <v>49.302056235000002</v>
      </c>
      <c r="G91" s="21">
        <f>(B89-B91)/B89*100</f>
        <v>44.031482921154065</v>
      </c>
      <c r="H91" s="21">
        <f t="shared" ref="H91" si="77">(C89-C91)/C89*100</f>
        <v>45.138386765321492</v>
      </c>
      <c r="I91" s="21">
        <f t="shared" ref="I91" si="78">(D89-D91)/D89*100</f>
        <v>42.495691553269801</v>
      </c>
    </row>
    <row r="92" spans="1:11">
      <c r="A92" s="5" t="s">
        <v>10</v>
      </c>
      <c r="B92" s="5">
        <v>2455.4639999999999</v>
      </c>
      <c r="C92" s="5">
        <v>2414.4699999999998</v>
      </c>
      <c r="D92" s="5">
        <v>2512.79</v>
      </c>
      <c r="E92" s="5">
        <v>46.819912258999999</v>
      </c>
      <c r="G92" s="21">
        <f>(B89-B92)/B89*100</f>
        <v>33.254032543043699</v>
      </c>
      <c r="H92" s="21">
        <f t="shared" ref="H92" si="79">(C89-C92)/C89*100</f>
        <v>34.368357244986179</v>
      </c>
      <c r="I92" s="21">
        <f t="shared" ref="I92" si="80">(D89-D92)/D89*100</f>
        <v>31.695761140800588</v>
      </c>
    </row>
    <row r="93" spans="1:11">
      <c r="A93" s="8" t="s">
        <v>78</v>
      </c>
      <c r="B93" s="5">
        <v>3356.4571999999998</v>
      </c>
      <c r="C93" s="5">
        <v>3279.39</v>
      </c>
      <c r="D93" s="5">
        <v>3358.03</v>
      </c>
      <c r="E93" s="5">
        <v>11.009600000000001</v>
      </c>
      <c r="G93" s="21">
        <f>(B89-B93)/B89*100</f>
        <v>8.7626684643445536</v>
      </c>
      <c r="H93" s="21">
        <f t="shared" ref="H93" si="81">(C89-C93)/C89*100</f>
        <v>10.857557586399995</v>
      </c>
      <c r="I93" s="21">
        <f t="shared" ref="I93" si="82">(D89-D93)/D89*100</f>
        <v>8.7199156251189223</v>
      </c>
    </row>
    <row r="95" spans="1:11">
      <c r="B95" s="5" t="s">
        <v>39</v>
      </c>
      <c r="C95" s="5" t="s">
        <v>36</v>
      </c>
      <c r="D95" s="5" t="s">
        <v>37</v>
      </c>
      <c r="E95" s="5" t="s">
        <v>40</v>
      </c>
      <c r="G95" s="5" t="s">
        <v>39</v>
      </c>
      <c r="H95" s="5" t="s">
        <v>37</v>
      </c>
      <c r="I95" s="5" t="s">
        <v>36</v>
      </c>
      <c r="K95" s="8" t="s">
        <v>94</v>
      </c>
    </row>
    <row r="96" spans="1:11">
      <c r="B96" s="5" t="s">
        <v>12</v>
      </c>
    </row>
    <row r="97" spans="1:11">
      <c r="A97" s="5" t="s">
        <v>41</v>
      </c>
      <c r="B97" s="5">
        <v>5514.84</v>
      </c>
      <c r="C97" s="5">
        <v>5514.84</v>
      </c>
      <c r="D97" s="5">
        <v>5514.84</v>
      </c>
      <c r="E97" s="5">
        <v>0</v>
      </c>
    </row>
    <row r="98" spans="1:11">
      <c r="A98" s="5" t="s">
        <v>29</v>
      </c>
      <c r="B98" s="5">
        <v>3181.69</v>
      </c>
      <c r="C98" s="5">
        <v>3181.69</v>
      </c>
      <c r="D98" s="5">
        <v>3181.69</v>
      </c>
      <c r="E98" s="5">
        <v>0</v>
      </c>
      <c r="G98" s="21">
        <f>(B97-B98)/B97*100</f>
        <v>42.306757766317794</v>
      </c>
      <c r="H98" s="21">
        <f t="shared" ref="H98" si="83">(C97-C98)/C97*100</f>
        <v>42.306757766317794</v>
      </c>
      <c r="I98" s="21">
        <f t="shared" ref="I98" si="84">(D97-D98)/D97*100</f>
        <v>42.306757766317794</v>
      </c>
    </row>
    <row r="99" spans="1:11">
      <c r="A99" s="8" t="s">
        <v>33</v>
      </c>
      <c r="B99" s="5">
        <v>3181.69</v>
      </c>
      <c r="C99" s="5">
        <v>3181.69</v>
      </c>
      <c r="D99" s="5">
        <v>3181.69</v>
      </c>
      <c r="E99" s="5">
        <v>0</v>
      </c>
      <c r="G99" s="21">
        <f>(B97-B99)/B97*100</f>
        <v>42.306757766317794</v>
      </c>
      <c r="H99" s="21">
        <f t="shared" ref="H99" si="85">(C97-C99)/C97*100</f>
        <v>42.306757766317794</v>
      </c>
      <c r="I99" s="21">
        <f t="shared" ref="I99" si="86">(D97-D99)/D97*100</f>
        <v>42.306757766317794</v>
      </c>
      <c r="J99" s="5" t="s">
        <v>87</v>
      </c>
    </row>
    <row r="100" spans="1:11">
      <c r="A100" s="5" t="s">
        <v>7</v>
      </c>
      <c r="B100" s="5">
        <v>3168.5039999999999</v>
      </c>
      <c r="C100" s="5">
        <v>3115.76</v>
      </c>
      <c r="D100" s="5">
        <v>3181.69</v>
      </c>
      <c r="E100" s="5">
        <v>26.372</v>
      </c>
      <c r="G100" s="21">
        <f>(B97-B100)/B97*100</f>
        <v>42.545858084731378</v>
      </c>
      <c r="H100" s="21">
        <f t="shared" ref="H100" si="87">(C97-C100)/C97*100</f>
        <v>43.502259358385736</v>
      </c>
      <c r="I100" s="21">
        <f t="shared" ref="I100" si="88">(D97-D100)/D97*100</f>
        <v>42.306757766317794</v>
      </c>
    </row>
    <row r="101" spans="1:11">
      <c r="A101" s="8" t="s">
        <v>78</v>
      </c>
      <c r="B101" s="5">
        <v>5505.6984000000002</v>
      </c>
      <c r="C101" s="5">
        <v>5504.91</v>
      </c>
      <c r="D101" s="5">
        <v>5518.05</v>
      </c>
      <c r="E101" s="5">
        <v>3.1205771000000002</v>
      </c>
      <c r="G101" s="21">
        <f>(B97-B101)/B97*100</f>
        <v>0.16576364862806403</v>
      </c>
      <c r="H101" s="21">
        <f t="shared" ref="H101:I101" si="89">(C97-C101)/C97*100</f>
        <v>0.18005962095002376</v>
      </c>
      <c r="I101" s="21">
        <f t="shared" si="89"/>
        <v>-5.8206584415867665E-2</v>
      </c>
    </row>
    <row r="102" spans="1:11">
      <c r="B102" s="5" t="s">
        <v>12</v>
      </c>
      <c r="G102" s="21"/>
      <c r="H102" s="21"/>
      <c r="I102" s="24"/>
    </row>
    <row r="103" spans="1:11">
      <c r="A103" s="5" t="s">
        <v>41</v>
      </c>
      <c r="B103" s="5">
        <v>5514.84</v>
      </c>
      <c r="C103" s="5">
        <v>5514.84</v>
      </c>
      <c r="D103" s="5">
        <v>5514.84</v>
      </c>
      <c r="E103" s="5">
        <v>0</v>
      </c>
      <c r="G103" s="21"/>
      <c r="H103" s="21"/>
      <c r="I103" s="24"/>
    </row>
    <row r="104" spans="1:11">
      <c r="A104" s="5" t="s">
        <v>30</v>
      </c>
      <c r="B104" s="5">
        <v>2889.5</v>
      </c>
      <c r="C104" s="5">
        <v>2889.5</v>
      </c>
      <c r="D104" s="5">
        <v>2889.5</v>
      </c>
      <c r="E104" s="5">
        <v>0</v>
      </c>
      <c r="G104" s="21">
        <f>(B103-B104)/B103*100</f>
        <v>47.605007579549003</v>
      </c>
      <c r="H104" s="21">
        <f t="shared" ref="H104" si="90">(C103-C104)/C103*100</f>
        <v>47.605007579549003</v>
      </c>
      <c r="I104" s="21">
        <f t="shared" ref="I104" si="91">(D103-D104)/D103*100</f>
        <v>47.605007579549003</v>
      </c>
      <c r="K104" s="5" t="s">
        <v>89</v>
      </c>
    </row>
    <row r="105" spans="1:11">
      <c r="A105" s="8" t="s">
        <v>34</v>
      </c>
      <c r="B105" s="5">
        <v>2889.5</v>
      </c>
      <c r="C105" s="5">
        <v>2889.5</v>
      </c>
      <c r="D105" s="5">
        <v>2889.5</v>
      </c>
      <c r="E105" s="5">
        <v>0</v>
      </c>
      <c r="G105" s="21">
        <f>(B103-B105)/B103*100</f>
        <v>47.605007579549003</v>
      </c>
      <c r="H105" s="21">
        <f t="shared" ref="H105" si="92">(C103-C105)/C103*100</f>
        <v>47.605007579549003</v>
      </c>
      <c r="I105" s="21">
        <f t="shared" ref="I105" si="93">(D103-D105)/D103*100</f>
        <v>47.605007579549003</v>
      </c>
      <c r="K105" s="5" t="s">
        <v>90</v>
      </c>
    </row>
    <row r="106" spans="1:11">
      <c r="A106" s="5" t="s">
        <v>8</v>
      </c>
      <c r="B106" s="5">
        <v>2889.5</v>
      </c>
      <c r="C106" s="5">
        <v>2889.5</v>
      </c>
      <c r="D106" s="5">
        <v>2889.5</v>
      </c>
      <c r="E106" s="5">
        <v>0</v>
      </c>
      <c r="G106" s="21">
        <f>(B103-B106)/B103*100</f>
        <v>47.605007579549003</v>
      </c>
      <c r="H106" s="21">
        <f t="shared" ref="H106" si="94">(C103-C106)/C103*100</f>
        <v>47.605007579549003</v>
      </c>
      <c r="I106" s="21">
        <f t="shared" ref="I106" si="95">(D103-D106)/D103*100</f>
        <v>47.605007579549003</v>
      </c>
    </row>
    <row r="107" spans="1:11">
      <c r="A107" s="8" t="s">
        <v>78</v>
      </c>
      <c r="B107" s="5">
        <v>5505.6984000000002</v>
      </c>
      <c r="C107" s="5">
        <v>5504.91</v>
      </c>
      <c r="D107" s="5">
        <v>5518.05</v>
      </c>
      <c r="E107" s="5">
        <v>3.1205771000000002</v>
      </c>
      <c r="G107" s="21">
        <f>(B103-B107)/B103*100</f>
        <v>0.16576364862806403</v>
      </c>
      <c r="H107" s="21">
        <f t="shared" ref="H107" si="96">(C103-C107)/C103*100</f>
        <v>0.18005962095002376</v>
      </c>
      <c r="I107" s="21">
        <f t="shared" ref="I107" si="97">(D103-D107)/D103*100</f>
        <v>-5.8206584415867665E-2</v>
      </c>
    </row>
    <row r="108" spans="1:11">
      <c r="B108" s="5" t="s">
        <v>12</v>
      </c>
      <c r="G108" s="21"/>
      <c r="H108" s="21"/>
      <c r="I108" s="21"/>
    </row>
    <row r="109" spans="1:11">
      <c r="A109" s="4" t="s">
        <v>41</v>
      </c>
      <c r="B109" s="5">
        <v>5514.84</v>
      </c>
      <c r="C109" s="5">
        <v>5514.84</v>
      </c>
      <c r="D109" s="5">
        <v>5514.84</v>
      </c>
      <c r="E109" s="5">
        <v>0</v>
      </c>
      <c r="G109" s="21"/>
      <c r="H109" s="21"/>
      <c r="I109" s="21"/>
    </row>
    <row r="110" spans="1:11">
      <c r="A110" s="5" t="s">
        <v>28</v>
      </c>
      <c r="B110" s="5">
        <v>2890.6019999999999</v>
      </c>
      <c r="C110" s="5">
        <v>2890.61</v>
      </c>
      <c r="D110" s="5">
        <v>2890.76</v>
      </c>
      <c r="E110" s="5">
        <v>0.16666133299999999</v>
      </c>
      <c r="G110" s="21">
        <f t="shared" ref="G110" si="98">(B109-B110)/B109*100</f>
        <v>47.58502513218879</v>
      </c>
      <c r="H110" s="21">
        <f t="shared" ref="H110" si="99">(C109-C110)/C109*100</f>
        <v>47.584880069050051</v>
      </c>
      <c r="I110" s="21">
        <f t="shared" ref="I110" si="100">(D109-D110)/D109*100</f>
        <v>47.582160135198841</v>
      </c>
    </row>
    <row r="111" spans="1:11">
      <c r="A111" s="7" t="s">
        <v>32</v>
      </c>
      <c r="B111" s="5">
        <v>2880.6579999999999</v>
      </c>
      <c r="C111" s="5">
        <v>2890.77</v>
      </c>
      <c r="D111" s="5">
        <v>2890.84</v>
      </c>
      <c r="E111" s="5">
        <v>29.943221202</v>
      </c>
      <c r="G111" s="21">
        <f>(B109-B111)/B109*100</f>
        <v>47.765338613631585</v>
      </c>
      <c r="H111" s="21">
        <f t="shared" ref="H111" si="101">(C109-C111)/C109*100</f>
        <v>47.58197880627543</v>
      </c>
      <c r="I111" s="21">
        <f t="shared" ref="I111" si="102">(D109-D111)/D109*100</f>
        <v>47.580709503811534</v>
      </c>
    </row>
    <row r="112" spans="1:11">
      <c r="A112" s="5" t="s">
        <v>9</v>
      </c>
      <c r="B112" s="5">
        <v>2910.6680000000001</v>
      </c>
      <c r="C112" s="5">
        <v>2890.57</v>
      </c>
      <c r="D112" s="5">
        <v>2990.7</v>
      </c>
      <c r="E112" s="5">
        <v>40.016051478999998</v>
      </c>
      <c r="G112" s="21">
        <f>(B109-B112)/B109*100</f>
        <v>47.221170514466422</v>
      </c>
      <c r="H112" s="21">
        <f t="shared" ref="H112" si="103">(C109-C112)/C109*100</f>
        <v>47.585605384743708</v>
      </c>
      <c r="I112" s="21">
        <f t="shared" ref="I112" si="104">(D109-D112)/D109*100</f>
        <v>45.769958874600178</v>
      </c>
    </row>
    <row r="113" spans="1:9">
      <c r="A113" s="7" t="s">
        <v>78</v>
      </c>
      <c r="B113" s="5">
        <v>5505.6984000000002</v>
      </c>
      <c r="C113" s="5">
        <v>5504.91</v>
      </c>
      <c r="D113" s="5">
        <v>5518.05</v>
      </c>
      <c r="E113" s="5">
        <v>3.1205771000000002</v>
      </c>
      <c r="G113" s="21">
        <f>(B109-B113)/B109*100</f>
        <v>0.16576364862806403</v>
      </c>
      <c r="H113" s="21">
        <f t="shared" ref="H113" si="105">(C109-C113)/C109*100</f>
        <v>0.18005962095002376</v>
      </c>
      <c r="I113" s="21">
        <f t="shared" ref="I113" si="106">(D109-D113)/D109*100</f>
        <v>-5.8206584415867665E-2</v>
      </c>
    </row>
    <row r="114" spans="1:9">
      <c r="B114" s="5" t="s">
        <v>12</v>
      </c>
      <c r="G114" s="21"/>
      <c r="H114" s="21"/>
      <c r="I114" s="21"/>
    </row>
    <row r="115" spans="1:9">
      <c r="A115" s="4" t="s">
        <v>41</v>
      </c>
      <c r="B115" s="5">
        <v>5514.84</v>
      </c>
      <c r="C115" s="5">
        <v>5514.84</v>
      </c>
      <c r="D115" s="5">
        <v>5514.84</v>
      </c>
      <c r="E115" s="5">
        <v>0</v>
      </c>
      <c r="G115" s="21"/>
      <c r="H115" s="21"/>
      <c r="I115" s="21"/>
    </row>
    <row r="116" spans="1:9">
      <c r="A116" s="5" t="s">
        <v>31</v>
      </c>
      <c r="B116" s="5">
        <v>2955.1379999999999</v>
      </c>
      <c r="C116" s="5">
        <v>2983.27</v>
      </c>
      <c r="D116" s="5">
        <v>3027.66</v>
      </c>
      <c r="E116" s="5">
        <v>56.375328078000003</v>
      </c>
      <c r="G116" s="21">
        <f t="shared" ref="G116" si="107">(B115-B116)/B115*100</f>
        <v>46.414800792044744</v>
      </c>
      <c r="H116" s="21">
        <f t="shared" ref="H116" si="108">(C115-C116)/C115*100</f>
        <v>45.904686264696707</v>
      </c>
      <c r="I116" s="21">
        <f t="shared" ref="I116" si="109">(D115-D116)/D115*100</f>
        <v>45.099767173662343</v>
      </c>
    </row>
    <row r="117" spans="1:9">
      <c r="A117" s="8" t="s">
        <v>35</v>
      </c>
      <c r="B117" s="5">
        <v>2910.0610000000001</v>
      </c>
      <c r="C117" s="5">
        <v>2959.63</v>
      </c>
      <c r="D117" s="5">
        <v>2963.37</v>
      </c>
      <c r="E117" s="5">
        <v>37.627237860000001</v>
      </c>
      <c r="G117" s="21">
        <f>(B115-B117)/B115*100</f>
        <v>47.232177180117645</v>
      </c>
      <c r="H117" s="21">
        <f t="shared" ref="H117" si="110">(C115-C117)/C115*100</f>
        <v>46.333347839647203</v>
      </c>
      <c r="I117" s="21">
        <f t="shared" ref="I117" si="111">(D115-D117)/D115*100</f>
        <v>46.265530822290408</v>
      </c>
    </row>
    <row r="118" spans="1:9">
      <c r="A118" s="5" t="s">
        <v>10</v>
      </c>
      <c r="B118" s="5">
        <v>2913.8119999999999</v>
      </c>
      <c r="C118" s="5">
        <v>2876.79</v>
      </c>
      <c r="D118" s="5">
        <v>2934.44</v>
      </c>
      <c r="E118" s="5">
        <v>19.428133621000001</v>
      </c>
      <c r="G118" s="21">
        <f>(B115-B118)/B115*100</f>
        <v>47.164160700945089</v>
      </c>
      <c r="H118" s="21">
        <f t="shared" ref="H118" si="112">(C115-C118)/C115*100</f>
        <v>47.835476641208089</v>
      </c>
      <c r="I118" s="21">
        <f t="shared" ref="I118" si="113">(D115-D118)/D115*100</f>
        <v>46.790115397726865</v>
      </c>
    </row>
    <row r="119" spans="1:9">
      <c r="A119" s="8" t="s">
        <v>78</v>
      </c>
      <c r="B119" s="5">
        <v>5505.6984000000002</v>
      </c>
      <c r="C119" s="5">
        <v>5504.91</v>
      </c>
      <c r="D119" s="5">
        <v>5518.05</v>
      </c>
      <c r="E119" s="5">
        <v>3.1205771000000002</v>
      </c>
      <c r="G119" s="21">
        <f>(B115-B119)/B115*100</f>
        <v>0.16576364862806403</v>
      </c>
      <c r="H119" s="21">
        <f t="shared" ref="H119" si="114">(C115-C119)/C115*100</f>
        <v>0.18005962095002376</v>
      </c>
      <c r="I119" s="21">
        <f t="shared" ref="I119" si="115">(D115-D119)/D115*100</f>
        <v>-5.8206584415867665E-2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tabSelected="1" topLeftCell="F1" workbookViewId="0">
      <selection activeCell="V7" sqref="V7"/>
    </sheetView>
  </sheetViews>
  <sheetFormatPr baseColWidth="10" defaultRowHeight="15" x14ac:dyDescent="0"/>
  <cols>
    <col min="4" max="4" width="11.83203125" bestFit="1" customWidth="1"/>
    <col min="16" max="16" width="10.83203125" style="20"/>
  </cols>
  <sheetData>
    <row r="2" spans="1:20">
      <c r="A2" t="s">
        <v>13</v>
      </c>
      <c r="E2" s="5" t="s">
        <v>12</v>
      </c>
      <c r="I2" s="5" t="s">
        <v>19</v>
      </c>
      <c r="M2" s="1" t="s">
        <v>21</v>
      </c>
      <c r="Q2" t="s">
        <v>107</v>
      </c>
    </row>
    <row r="3" spans="1:20">
      <c r="A3" t="s">
        <v>74</v>
      </c>
      <c r="B3" t="s">
        <v>70</v>
      </c>
      <c r="C3" t="s">
        <v>71</v>
      </c>
      <c r="D3" t="s">
        <v>67</v>
      </c>
      <c r="E3" t="s">
        <v>74</v>
      </c>
      <c r="F3" t="s">
        <v>70</v>
      </c>
      <c r="G3" t="s">
        <v>71</v>
      </c>
      <c r="H3" t="s">
        <v>67</v>
      </c>
      <c r="I3" t="s">
        <v>74</v>
      </c>
      <c r="J3" t="s">
        <v>70</v>
      </c>
      <c r="K3" t="s">
        <v>71</v>
      </c>
      <c r="L3" t="s">
        <v>69</v>
      </c>
      <c r="M3" t="s">
        <v>74</v>
      </c>
      <c r="N3" t="s">
        <v>70</v>
      </c>
      <c r="O3" t="s">
        <v>71</v>
      </c>
      <c r="P3" t="s">
        <v>67</v>
      </c>
      <c r="Q3" t="s">
        <v>74</v>
      </c>
      <c r="R3" t="s">
        <v>70</v>
      </c>
      <c r="S3" t="s">
        <v>71</v>
      </c>
      <c r="T3" t="s">
        <v>67</v>
      </c>
    </row>
    <row r="4" spans="1:20">
      <c r="A4" t="s">
        <v>67</v>
      </c>
      <c r="B4">
        <v>1</v>
      </c>
      <c r="C4">
        <v>3</v>
      </c>
      <c r="D4" s="20">
        <v>0.32677914200000002</v>
      </c>
      <c r="E4" t="s">
        <v>67</v>
      </c>
      <c r="F4">
        <v>1</v>
      </c>
      <c r="G4">
        <v>4</v>
      </c>
      <c r="H4" s="20">
        <v>0.30947038700000001</v>
      </c>
      <c r="I4" t="s">
        <v>69</v>
      </c>
      <c r="J4">
        <v>1</v>
      </c>
      <c r="K4">
        <v>191</v>
      </c>
      <c r="L4" s="20">
        <v>10097.16185</v>
      </c>
      <c r="M4" t="s">
        <v>67</v>
      </c>
      <c r="N4">
        <v>1</v>
      </c>
      <c r="O4">
        <v>49</v>
      </c>
      <c r="P4" s="20">
        <v>2.186403E-2</v>
      </c>
      <c r="Q4" t="s">
        <v>67</v>
      </c>
      <c r="R4">
        <v>1</v>
      </c>
      <c r="S4">
        <v>712</v>
      </c>
      <c r="T4" s="20">
        <v>3.35605894791731</v>
      </c>
    </row>
    <row r="5" spans="1:20">
      <c r="A5" t="s">
        <v>67</v>
      </c>
      <c r="B5">
        <v>2</v>
      </c>
      <c r="C5">
        <v>39</v>
      </c>
      <c r="D5" s="20">
        <v>0.39262497899999999</v>
      </c>
      <c r="E5" t="s">
        <v>67</v>
      </c>
      <c r="F5">
        <v>2</v>
      </c>
      <c r="G5">
        <v>347</v>
      </c>
      <c r="H5" s="20">
        <v>0.28193130199999999</v>
      </c>
      <c r="I5" t="s">
        <v>69</v>
      </c>
      <c r="J5">
        <v>2</v>
      </c>
      <c r="K5">
        <v>191</v>
      </c>
      <c r="L5" s="20">
        <v>8264.7737300000008</v>
      </c>
      <c r="M5" t="s">
        <v>67</v>
      </c>
      <c r="N5">
        <v>2</v>
      </c>
      <c r="O5">
        <v>196</v>
      </c>
      <c r="P5" s="20">
        <v>9.6094630000000004E-3</v>
      </c>
      <c r="Q5" t="s">
        <v>67</v>
      </c>
      <c r="R5">
        <v>2</v>
      </c>
      <c r="S5">
        <v>64</v>
      </c>
      <c r="T5" s="20">
        <v>1.0775078661773601</v>
      </c>
    </row>
    <row r="6" spans="1:20">
      <c r="A6" t="s">
        <v>67</v>
      </c>
      <c r="B6">
        <v>3</v>
      </c>
      <c r="C6">
        <v>39</v>
      </c>
      <c r="D6" s="20">
        <v>0.32774261700000001</v>
      </c>
      <c r="E6" t="s">
        <v>67</v>
      </c>
      <c r="F6">
        <v>3</v>
      </c>
      <c r="G6">
        <v>348</v>
      </c>
      <c r="H6" s="20">
        <v>0.39684751800000001</v>
      </c>
      <c r="I6" t="s">
        <v>69</v>
      </c>
      <c r="J6">
        <v>3</v>
      </c>
      <c r="K6">
        <v>18</v>
      </c>
      <c r="L6" s="20">
        <v>173.79539550000001</v>
      </c>
      <c r="M6" t="s">
        <v>67</v>
      </c>
      <c r="N6">
        <v>3</v>
      </c>
      <c r="O6">
        <v>1</v>
      </c>
      <c r="P6" s="20">
        <v>0</v>
      </c>
      <c r="Q6" t="s">
        <v>67</v>
      </c>
      <c r="R6">
        <v>3</v>
      </c>
      <c r="S6">
        <v>128</v>
      </c>
      <c r="T6" s="20">
        <v>1.7192719888341099</v>
      </c>
    </row>
    <row r="7" spans="1:20">
      <c r="A7" t="s">
        <v>67</v>
      </c>
      <c r="B7">
        <v>4</v>
      </c>
      <c r="C7">
        <v>39</v>
      </c>
      <c r="D7" s="20">
        <v>0.35778219999999999</v>
      </c>
      <c r="E7" t="s">
        <v>67</v>
      </c>
      <c r="F7">
        <v>4</v>
      </c>
      <c r="G7">
        <v>1</v>
      </c>
      <c r="H7" s="20">
        <v>0</v>
      </c>
      <c r="I7" t="s">
        <v>69</v>
      </c>
      <c r="J7">
        <v>4</v>
      </c>
      <c r="K7">
        <v>191</v>
      </c>
      <c r="L7" s="20">
        <v>5138.2995860000001</v>
      </c>
      <c r="M7" t="s">
        <v>67</v>
      </c>
      <c r="N7">
        <v>4</v>
      </c>
      <c r="O7">
        <v>1</v>
      </c>
      <c r="P7" s="20">
        <v>0</v>
      </c>
      <c r="Q7" t="s">
        <v>67</v>
      </c>
      <c r="R7">
        <v>4</v>
      </c>
      <c r="S7">
        <v>32</v>
      </c>
      <c r="T7" s="20">
        <v>0</v>
      </c>
    </row>
    <row r="8" spans="1:20">
      <c r="A8" t="s">
        <v>67</v>
      </c>
      <c r="B8">
        <v>5</v>
      </c>
      <c r="C8">
        <v>39</v>
      </c>
      <c r="D8" s="20">
        <v>0.28973046000000002</v>
      </c>
      <c r="E8" t="s">
        <v>74</v>
      </c>
      <c r="F8" t="s">
        <v>70</v>
      </c>
      <c r="G8" t="s">
        <v>71</v>
      </c>
      <c r="H8" t="s">
        <v>68</v>
      </c>
      <c r="I8" t="s">
        <v>69</v>
      </c>
      <c r="J8">
        <v>5</v>
      </c>
      <c r="K8">
        <v>191</v>
      </c>
      <c r="L8" s="20">
        <v>3305.9094919999998</v>
      </c>
      <c r="M8" t="s">
        <v>67</v>
      </c>
      <c r="N8">
        <v>5</v>
      </c>
      <c r="O8">
        <v>49</v>
      </c>
      <c r="P8" s="20">
        <v>1.6711038000000001E-2</v>
      </c>
      <c r="Q8" t="s">
        <v>67</v>
      </c>
      <c r="R8">
        <v>5</v>
      </c>
      <c r="S8">
        <v>32</v>
      </c>
      <c r="T8" s="20">
        <v>0.20970163451878099</v>
      </c>
    </row>
    <row r="9" spans="1:20">
      <c r="A9" t="s">
        <v>67</v>
      </c>
      <c r="B9">
        <v>6</v>
      </c>
      <c r="C9">
        <v>3</v>
      </c>
      <c r="D9" s="20">
        <v>0.24660472999999999</v>
      </c>
      <c r="E9" t="s">
        <v>68</v>
      </c>
      <c r="F9">
        <v>1</v>
      </c>
      <c r="G9">
        <v>4</v>
      </c>
      <c r="H9" s="20">
        <v>3.0592036999999999E-2</v>
      </c>
      <c r="I9" t="s">
        <v>69</v>
      </c>
      <c r="J9">
        <v>6</v>
      </c>
      <c r="K9">
        <v>18</v>
      </c>
      <c r="L9" s="20">
        <v>43.73213921</v>
      </c>
      <c r="M9" t="s">
        <v>67</v>
      </c>
      <c r="N9">
        <v>6</v>
      </c>
      <c r="O9">
        <v>1</v>
      </c>
      <c r="P9" s="20">
        <v>0</v>
      </c>
      <c r="Q9" t="s">
        <v>67</v>
      </c>
      <c r="R9">
        <v>6</v>
      </c>
      <c r="S9">
        <v>32</v>
      </c>
      <c r="T9" s="20">
        <v>0</v>
      </c>
    </row>
    <row r="10" spans="1:20">
      <c r="A10" t="s">
        <v>67</v>
      </c>
      <c r="B10">
        <v>7</v>
      </c>
      <c r="C10">
        <v>1</v>
      </c>
      <c r="D10" s="20">
        <v>0</v>
      </c>
      <c r="E10" t="s">
        <v>68</v>
      </c>
      <c r="F10">
        <v>2</v>
      </c>
      <c r="G10">
        <v>347</v>
      </c>
      <c r="H10" s="20">
        <v>2.3399999999999999E-17</v>
      </c>
      <c r="L10" s="20"/>
      <c r="M10" t="s">
        <v>67</v>
      </c>
      <c r="N10">
        <v>7</v>
      </c>
      <c r="O10">
        <v>1</v>
      </c>
      <c r="P10" s="20">
        <v>0</v>
      </c>
      <c r="Q10" t="s">
        <v>74</v>
      </c>
      <c r="R10" t="s">
        <v>70</v>
      </c>
      <c r="S10" t="s">
        <v>71</v>
      </c>
      <c r="T10" s="20" t="s">
        <v>68</v>
      </c>
    </row>
    <row r="11" spans="1:20">
      <c r="A11" t="s">
        <v>67</v>
      </c>
      <c r="B11">
        <v>8</v>
      </c>
      <c r="C11">
        <v>1</v>
      </c>
      <c r="D11" s="20">
        <v>0</v>
      </c>
      <c r="E11" t="s">
        <v>68</v>
      </c>
      <c r="F11">
        <v>3</v>
      </c>
      <c r="G11">
        <v>348</v>
      </c>
      <c r="H11" s="20">
        <v>1.54E-4</v>
      </c>
      <c r="I11" t="s">
        <v>74</v>
      </c>
      <c r="J11" t="s">
        <v>70</v>
      </c>
      <c r="K11" t="s">
        <v>71</v>
      </c>
      <c r="L11" t="s">
        <v>68</v>
      </c>
      <c r="M11" t="s">
        <v>67</v>
      </c>
      <c r="N11">
        <v>8</v>
      </c>
      <c r="O11">
        <v>1</v>
      </c>
      <c r="P11" s="20">
        <v>0</v>
      </c>
      <c r="Q11" t="s">
        <v>108</v>
      </c>
      <c r="R11">
        <v>1</v>
      </c>
      <c r="S11">
        <v>712</v>
      </c>
      <c r="T11" s="20">
        <v>2.2686192382235502E-3</v>
      </c>
    </row>
    <row r="12" spans="1:20">
      <c r="A12" t="s">
        <v>67</v>
      </c>
      <c r="B12">
        <v>9</v>
      </c>
      <c r="C12">
        <v>1</v>
      </c>
      <c r="D12" s="20">
        <v>0</v>
      </c>
      <c r="E12" t="s">
        <v>68</v>
      </c>
      <c r="F12">
        <v>4</v>
      </c>
      <c r="G12">
        <v>1</v>
      </c>
      <c r="H12" s="20">
        <v>0</v>
      </c>
      <c r="I12" t="s">
        <v>68</v>
      </c>
      <c r="J12">
        <v>1</v>
      </c>
      <c r="K12">
        <v>191</v>
      </c>
      <c r="L12" s="20">
        <v>9.7856360000000003E-3</v>
      </c>
      <c r="M12" t="s">
        <v>67</v>
      </c>
      <c r="N12">
        <v>9</v>
      </c>
      <c r="O12">
        <v>1</v>
      </c>
      <c r="P12" s="20">
        <v>0</v>
      </c>
      <c r="Q12" t="s">
        <v>108</v>
      </c>
      <c r="R12">
        <v>2</v>
      </c>
      <c r="S12">
        <v>64</v>
      </c>
      <c r="T12" s="20">
        <v>9.3749999999999892E-3</v>
      </c>
    </row>
    <row r="13" spans="1:20">
      <c r="A13" t="s">
        <v>74</v>
      </c>
      <c r="B13" t="s">
        <v>70</v>
      </c>
      <c r="C13" t="s">
        <v>71</v>
      </c>
      <c r="D13" t="s">
        <v>68</v>
      </c>
      <c r="E13" t="s">
        <v>74</v>
      </c>
      <c r="F13" t="s">
        <v>70</v>
      </c>
      <c r="G13" t="s">
        <v>71</v>
      </c>
      <c r="H13" s="20" t="s">
        <v>67</v>
      </c>
      <c r="I13" t="s">
        <v>68</v>
      </c>
      <c r="J13">
        <v>2</v>
      </c>
      <c r="K13">
        <v>191</v>
      </c>
      <c r="L13" s="20">
        <v>9.7856360000000003E-3</v>
      </c>
      <c r="Q13" t="s">
        <v>108</v>
      </c>
      <c r="R13">
        <v>3</v>
      </c>
      <c r="S13">
        <v>128</v>
      </c>
      <c r="T13" s="20">
        <v>1.4745149545802799E-17</v>
      </c>
    </row>
    <row r="14" spans="1:20">
      <c r="A14" t="s">
        <v>68</v>
      </c>
      <c r="B14">
        <v>1</v>
      </c>
      <c r="C14">
        <v>3</v>
      </c>
      <c r="D14" s="20">
        <v>5.5500000000000002E-17</v>
      </c>
      <c r="E14" t="s">
        <v>69</v>
      </c>
      <c r="F14">
        <v>1</v>
      </c>
      <c r="G14">
        <v>4</v>
      </c>
      <c r="H14" s="20">
        <v>1.224744871</v>
      </c>
      <c r="I14" t="s">
        <v>68</v>
      </c>
      <c r="J14">
        <v>3</v>
      </c>
      <c r="K14">
        <v>18</v>
      </c>
      <c r="L14" s="20">
        <v>1.05E-17</v>
      </c>
      <c r="M14" t="s">
        <v>74</v>
      </c>
      <c r="N14" t="s">
        <v>70</v>
      </c>
      <c r="O14" t="s">
        <v>71</v>
      </c>
      <c r="P14" t="s">
        <v>68</v>
      </c>
      <c r="Q14" t="s">
        <v>108</v>
      </c>
      <c r="R14">
        <v>4</v>
      </c>
      <c r="S14">
        <v>32</v>
      </c>
      <c r="T14" s="20">
        <v>2.6020852139652099E-18</v>
      </c>
    </row>
    <row r="15" spans="1:20">
      <c r="A15" t="s">
        <v>68</v>
      </c>
      <c r="B15">
        <v>2</v>
      </c>
      <c r="C15">
        <v>39</v>
      </c>
      <c r="D15" s="20">
        <v>1.3900000000000002E-17</v>
      </c>
      <c r="E15" t="s">
        <v>69</v>
      </c>
      <c r="F15">
        <v>2</v>
      </c>
      <c r="G15">
        <v>347</v>
      </c>
      <c r="H15" s="20">
        <v>0</v>
      </c>
      <c r="I15" t="s">
        <v>68</v>
      </c>
      <c r="J15">
        <v>4</v>
      </c>
      <c r="K15">
        <v>191</v>
      </c>
      <c r="L15" s="20">
        <v>9.7856360000000003E-3</v>
      </c>
      <c r="M15" t="s">
        <v>68</v>
      </c>
      <c r="N15">
        <v>1</v>
      </c>
      <c r="O15">
        <v>49</v>
      </c>
      <c r="P15" s="20">
        <v>7.1599430000000002E-3</v>
      </c>
      <c r="Q15" t="s">
        <v>108</v>
      </c>
      <c r="R15">
        <v>5</v>
      </c>
      <c r="S15">
        <v>32</v>
      </c>
      <c r="T15" s="20">
        <v>0</v>
      </c>
    </row>
    <row r="16" spans="1:20">
      <c r="A16" t="s">
        <v>68</v>
      </c>
      <c r="B16">
        <v>3</v>
      </c>
      <c r="C16">
        <v>39</v>
      </c>
      <c r="D16" s="20">
        <v>1.3900000000000002E-17</v>
      </c>
      <c r="E16" t="s">
        <v>69</v>
      </c>
      <c r="F16">
        <v>3</v>
      </c>
      <c r="G16">
        <v>348</v>
      </c>
      <c r="H16" s="20">
        <v>26.192587530000001</v>
      </c>
      <c r="I16" t="s">
        <v>68</v>
      </c>
      <c r="J16">
        <v>5</v>
      </c>
      <c r="K16">
        <v>191</v>
      </c>
      <c r="L16" s="20">
        <v>9.7856360000000003E-3</v>
      </c>
      <c r="M16" t="s">
        <v>68</v>
      </c>
      <c r="N16">
        <v>2</v>
      </c>
      <c r="O16">
        <v>196</v>
      </c>
      <c r="P16" s="20">
        <v>2.4299999999999999E-17</v>
      </c>
      <c r="Q16" t="s">
        <v>108</v>
      </c>
      <c r="R16">
        <v>6</v>
      </c>
      <c r="S16">
        <v>32</v>
      </c>
      <c r="T16" s="20">
        <v>0</v>
      </c>
    </row>
    <row r="17" spans="1:20">
      <c r="A17" t="s">
        <v>68</v>
      </c>
      <c r="B17">
        <v>4</v>
      </c>
      <c r="C17">
        <v>39</v>
      </c>
      <c r="D17" s="20">
        <v>1.3900000000000002E-17</v>
      </c>
      <c r="E17" t="s">
        <v>69</v>
      </c>
      <c r="F17">
        <v>4</v>
      </c>
      <c r="G17">
        <v>1</v>
      </c>
      <c r="H17" s="20">
        <v>0</v>
      </c>
      <c r="I17" t="s">
        <v>68</v>
      </c>
      <c r="J17">
        <v>6</v>
      </c>
      <c r="K17">
        <v>18</v>
      </c>
      <c r="L17" s="20">
        <v>1.3900000000000002E-17</v>
      </c>
      <c r="M17" t="s">
        <v>68</v>
      </c>
      <c r="N17">
        <v>3</v>
      </c>
      <c r="O17">
        <v>1</v>
      </c>
      <c r="P17" s="20">
        <v>0</v>
      </c>
      <c r="Q17" t="s">
        <v>74</v>
      </c>
      <c r="R17" t="s">
        <v>70</v>
      </c>
      <c r="S17" t="s">
        <v>71</v>
      </c>
      <c r="T17" s="20" t="s">
        <v>67</v>
      </c>
    </row>
    <row r="18" spans="1:20">
      <c r="A18" t="s">
        <v>68</v>
      </c>
      <c r="B18">
        <v>5</v>
      </c>
      <c r="C18">
        <v>39</v>
      </c>
      <c r="D18" s="20">
        <v>1.3900000000000002E-17</v>
      </c>
      <c r="I18" t="s">
        <v>74</v>
      </c>
      <c r="J18" t="s">
        <v>70</v>
      </c>
      <c r="K18" t="s">
        <v>71</v>
      </c>
      <c r="L18" s="20" t="s">
        <v>67</v>
      </c>
      <c r="M18" t="s">
        <v>68</v>
      </c>
      <c r="N18">
        <v>4</v>
      </c>
      <c r="O18">
        <v>1</v>
      </c>
      <c r="P18" s="20">
        <v>0</v>
      </c>
      <c r="Q18" t="s">
        <v>109</v>
      </c>
      <c r="R18">
        <v>1</v>
      </c>
      <c r="S18">
        <v>712</v>
      </c>
      <c r="T18" s="20">
        <v>53199.0158630394</v>
      </c>
    </row>
    <row r="19" spans="1:20">
      <c r="A19" t="s">
        <v>68</v>
      </c>
      <c r="B19">
        <v>6</v>
      </c>
      <c r="C19">
        <v>3</v>
      </c>
      <c r="D19" s="20">
        <v>0</v>
      </c>
      <c r="I19" t="s">
        <v>67</v>
      </c>
      <c r="J19">
        <v>1</v>
      </c>
      <c r="K19">
        <v>191</v>
      </c>
      <c r="L19" s="20">
        <v>2.3688345999999999E-2</v>
      </c>
      <c r="M19" t="s">
        <v>68</v>
      </c>
      <c r="N19">
        <v>5</v>
      </c>
      <c r="O19">
        <v>49</v>
      </c>
      <c r="P19" s="20">
        <v>1.3900000000000002E-17</v>
      </c>
      <c r="Q19" t="s">
        <v>109</v>
      </c>
      <c r="R19">
        <v>2</v>
      </c>
      <c r="S19">
        <v>64</v>
      </c>
      <c r="T19" s="20">
        <v>1195.5877215829801</v>
      </c>
    </row>
    <row r="20" spans="1:20">
      <c r="A20" t="s">
        <v>68</v>
      </c>
      <c r="B20">
        <v>7</v>
      </c>
      <c r="C20">
        <v>1</v>
      </c>
      <c r="D20" s="20">
        <v>0</v>
      </c>
      <c r="I20" t="s">
        <v>67</v>
      </c>
      <c r="J20">
        <v>2</v>
      </c>
      <c r="K20">
        <v>191</v>
      </c>
      <c r="L20" s="20">
        <v>0.27948603500000002</v>
      </c>
      <c r="M20" t="s">
        <v>68</v>
      </c>
      <c r="N20">
        <v>6</v>
      </c>
      <c r="O20">
        <v>1</v>
      </c>
      <c r="P20" s="20">
        <v>0</v>
      </c>
      <c r="Q20" t="s">
        <v>109</v>
      </c>
      <c r="R20">
        <v>3</v>
      </c>
      <c r="S20">
        <v>128</v>
      </c>
      <c r="T20" s="20">
        <v>3013.7556874687102</v>
      </c>
    </row>
    <row r="21" spans="1:20">
      <c r="A21" t="s">
        <v>68</v>
      </c>
      <c r="B21">
        <v>8</v>
      </c>
      <c r="C21">
        <v>1</v>
      </c>
      <c r="D21" s="20">
        <v>0</v>
      </c>
      <c r="I21" t="s">
        <v>67</v>
      </c>
      <c r="J21">
        <v>3</v>
      </c>
      <c r="K21">
        <v>18</v>
      </c>
      <c r="L21" s="20">
        <v>5.4391624999999999E-2</v>
      </c>
      <c r="M21" t="s">
        <v>68</v>
      </c>
      <c r="N21">
        <v>7</v>
      </c>
      <c r="O21">
        <v>1</v>
      </c>
      <c r="P21" s="20">
        <v>0</v>
      </c>
      <c r="Q21" t="s">
        <v>109</v>
      </c>
      <c r="R21">
        <v>4</v>
      </c>
      <c r="S21">
        <v>32</v>
      </c>
      <c r="T21" s="20">
        <v>342.51934251951297</v>
      </c>
    </row>
    <row r="22" spans="1:20">
      <c r="A22" t="s">
        <v>68</v>
      </c>
      <c r="B22">
        <v>9</v>
      </c>
      <c r="C22">
        <v>1</v>
      </c>
      <c r="D22" s="20">
        <v>0</v>
      </c>
      <c r="I22" t="s">
        <v>67</v>
      </c>
      <c r="J22">
        <v>4</v>
      </c>
      <c r="K22">
        <v>191</v>
      </c>
      <c r="L22" s="20">
        <v>6.5701708999999997E-2</v>
      </c>
      <c r="M22" t="s">
        <v>68</v>
      </c>
      <c r="N22">
        <v>8</v>
      </c>
      <c r="O22">
        <v>1</v>
      </c>
      <c r="P22" s="20">
        <v>0</v>
      </c>
      <c r="Q22" t="s">
        <v>109</v>
      </c>
      <c r="R22">
        <v>5</v>
      </c>
      <c r="S22">
        <v>32</v>
      </c>
      <c r="T22" s="20">
        <v>228.346228346342</v>
      </c>
    </row>
    <row r="23" spans="1:20">
      <c r="A23" t="s">
        <v>74</v>
      </c>
      <c r="B23" t="s">
        <v>70</v>
      </c>
      <c r="C23" t="s">
        <v>71</v>
      </c>
      <c r="D23" s="20" t="s">
        <v>67</v>
      </c>
      <c r="I23" t="s">
        <v>67</v>
      </c>
      <c r="J23">
        <v>5</v>
      </c>
      <c r="K23">
        <v>191</v>
      </c>
      <c r="L23" s="20">
        <v>0.27053824799999998</v>
      </c>
      <c r="M23" t="s">
        <v>68</v>
      </c>
      <c r="N23">
        <v>9</v>
      </c>
      <c r="O23">
        <v>1</v>
      </c>
      <c r="P23" s="20">
        <v>0</v>
      </c>
      <c r="Q23" t="s">
        <v>109</v>
      </c>
      <c r="R23">
        <v>6</v>
      </c>
      <c r="S23">
        <v>32</v>
      </c>
      <c r="T23" s="20">
        <v>114.173114173171</v>
      </c>
    </row>
    <row r="24" spans="1:20">
      <c r="A24" t="s">
        <v>69</v>
      </c>
      <c r="B24">
        <v>1</v>
      </c>
      <c r="C24">
        <v>3</v>
      </c>
      <c r="D24" s="20">
        <v>0</v>
      </c>
      <c r="I24" t="s">
        <v>67</v>
      </c>
      <c r="J24">
        <v>6</v>
      </c>
      <c r="K24">
        <v>18</v>
      </c>
      <c r="L24" s="20">
        <v>3.9690074999999998E-2</v>
      </c>
      <c r="M24" t="s">
        <v>74</v>
      </c>
      <c r="N24" t="s">
        <v>70</v>
      </c>
      <c r="O24" t="s">
        <v>71</v>
      </c>
      <c r="P24" s="20" t="s">
        <v>67</v>
      </c>
    </row>
    <row r="25" spans="1:20">
      <c r="A25" t="s">
        <v>69</v>
      </c>
      <c r="B25">
        <v>2</v>
      </c>
      <c r="C25">
        <v>39</v>
      </c>
      <c r="D25" s="20">
        <v>578.14185110000005</v>
      </c>
      <c r="M25" t="s">
        <v>69</v>
      </c>
      <c r="N25">
        <v>1</v>
      </c>
      <c r="O25">
        <v>49</v>
      </c>
      <c r="P25" s="20">
        <v>189.1698298</v>
      </c>
    </row>
    <row r="26" spans="1:20">
      <c r="A26" t="s">
        <v>69</v>
      </c>
      <c r="B26">
        <v>3</v>
      </c>
      <c r="C26">
        <v>39</v>
      </c>
      <c r="D26" s="20">
        <v>421.22677979999997</v>
      </c>
      <c r="M26" t="s">
        <v>69</v>
      </c>
      <c r="N26">
        <v>2</v>
      </c>
      <c r="O26">
        <v>196</v>
      </c>
      <c r="P26" s="20">
        <v>0</v>
      </c>
    </row>
    <row r="27" spans="1:20">
      <c r="A27" t="s">
        <v>69</v>
      </c>
      <c r="B27">
        <v>4</v>
      </c>
      <c r="C27">
        <v>39</v>
      </c>
      <c r="D27" s="20">
        <v>264.31799030000002</v>
      </c>
      <c r="M27" t="s">
        <v>69</v>
      </c>
      <c r="N27">
        <v>3</v>
      </c>
      <c r="O27">
        <v>1</v>
      </c>
      <c r="P27" s="20">
        <v>0</v>
      </c>
    </row>
    <row r="28" spans="1:20">
      <c r="A28" t="s">
        <v>69</v>
      </c>
      <c r="B28">
        <v>5</v>
      </c>
      <c r="C28">
        <v>39</v>
      </c>
      <c r="D28" s="20">
        <v>107.4430081</v>
      </c>
      <c r="M28" t="s">
        <v>69</v>
      </c>
      <c r="N28">
        <v>4</v>
      </c>
      <c r="O28">
        <v>1</v>
      </c>
      <c r="P28" s="20">
        <v>0</v>
      </c>
    </row>
    <row r="29" spans="1:20">
      <c r="A29" t="s">
        <v>69</v>
      </c>
      <c r="B29">
        <v>6</v>
      </c>
      <c r="C29">
        <v>3</v>
      </c>
      <c r="D29" s="20">
        <v>0</v>
      </c>
      <c r="M29" t="s">
        <v>69</v>
      </c>
      <c r="N29">
        <v>5</v>
      </c>
      <c r="O29">
        <v>49</v>
      </c>
      <c r="P29" s="20">
        <v>0</v>
      </c>
    </row>
    <row r="30" spans="1:20">
      <c r="A30" t="s">
        <v>69</v>
      </c>
      <c r="B30">
        <v>7</v>
      </c>
      <c r="C30">
        <v>1</v>
      </c>
      <c r="D30" s="20">
        <v>0</v>
      </c>
      <c r="M30" t="s">
        <v>69</v>
      </c>
      <c r="N30">
        <v>6</v>
      </c>
      <c r="O30">
        <v>1</v>
      </c>
      <c r="P30" s="20">
        <v>0</v>
      </c>
    </row>
    <row r="31" spans="1:20">
      <c r="A31" t="s">
        <v>69</v>
      </c>
      <c r="B31">
        <v>8</v>
      </c>
      <c r="C31">
        <v>1</v>
      </c>
      <c r="D31" s="20">
        <v>0</v>
      </c>
      <c r="M31" t="s">
        <v>69</v>
      </c>
      <c r="N31">
        <v>7</v>
      </c>
      <c r="O31">
        <v>1</v>
      </c>
      <c r="P31" s="20">
        <v>0</v>
      </c>
    </row>
    <row r="32" spans="1:20">
      <c r="A32" t="s">
        <v>69</v>
      </c>
      <c r="B32">
        <v>9</v>
      </c>
      <c r="C32">
        <v>1</v>
      </c>
      <c r="D32" s="20">
        <v>0</v>
      </c>
      <c r="M32" t="s">
        <v>69</v>
      </c>
      <c r="N32">
        <v>8</v>
      </c>
      <c r="O32">
        <v>1</v>
      </c>
      <c r="P32" s="20">
        <v>0</v>
      </c>
    </row>
    <row r="33" spans="1:16">
      <c r="M33" t="s">
        <v>69</v>
      </c>
      <c r="N33">
        <v>9</v>
      </c>
      <c r="O33">
        <v>1</v>
      </c>
      <c r="P33" s="20">
        <v>0</v>
      </c>
    </row>
    <row r="36" spans="1:16">
      <c r="A36" t="s">
        <v>72</v>
      </c>
      <c r="B36" t="s">
        <v>73</v>
      </c>
    </row>
    <row r="37" spans="1:16">
      <c r="B37" t="s">
        <v>75</v>
      </c>
    </row>
    <row r="38" spans="1:16">
      <c r="B38" t="s">
        <v>76</v>
      </c>
    </row>
    <row r="39" spans="1:16">
      <c r="A39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</vt:lpstr>
      <vt:lpstr>datasize</vt:lpstr>
      <vt:lpstr>resource</vt:lpstr>
      <vt:lpstr>workflowsize</vt:lpstr>
      <vt:lpstr>VC</vt:lpstr>
      <vt:lpstr>metrics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Chen</dc:creator>
  <cp:lastModifiedBy>Weiwei Chen</cp:lastModifiedBy>
  <dcterms:created xsi:type="dcterms:W3CDTF">2013-12-31T00:21:56Z</dcterms:created>
  <dcterms:modified xsi:type="dcterms:W3CDTF">2014-01-28T20:09:39Z</dcterms:modified>
</cp:coreProperties>
</file>